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潘彦宁小论文\"/>
    </mc:Choice>
  </mc:AlternateContent>
  <xr:revisionPtr revIDLastSave="0" documentId="13_ncr:1_{9D1B8D10-F000-4E84-B649-A80BE88552A0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O2" i="2" l="1"/>
  <c r="BN2" i="2"/>
  <c r="BM2" i="2"/>
  <c r="BL2" i="2"/>
  <c r="BK2" i="2"/>
  <c r="BJ2" i="2"/>
  <c r="BI2" i="2"/>
  <c r="BH2" i="2"/>
  <c r="BG2" i="2"/>
  <c r="BF2" i="2"/>
  <c r="BE2" i="2"/>
  <c r="BD2" i="2"/>
  <c r="BC2" i="2"/>
  <c r="BB2" i="2"/>
  <c r="BA2" i="2"/>
  <c r="AZ2" i="2"/>
  <c r="AY2" i="2"/>
  <c r="AX2" i="2"/>
  <c r="AW2" i="2"/>
  <c r="AV2" i="2"/>
  <c r="AU2" i="2"/>
  <c r="AT2" i="2"/>
  <c r="AS2" i="2"/>
  <c r="AR2" i="2"/>
  <c r="AQ2" i="2"/>
  <c r="AP2" i="2"/>
  <c r="AO2" i="2"/>
  <c r="AN2" i="2"/>
  <c r="AM2" i="2"/>
  <c r="AL2" i="2"/>
  <c r="AK2" i="2"/>
  <c r="AJ2" i="2"/>
  <c r="AI2" i="2"/>
  <c r="AH2" i="2"/>
  <c r="AG2" i="2"/>
  <c r="AF2" i="2"/>
  <c r="AE2" i="2"/>
  <c r="AD2" i="2"/>
  <c r="AC2" i="2"/>
  <c r="AB2" i="2"/>
  <c r="AA2" i="2"/>
  <c r="Z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K2" i="2"/>
  <c r="J2" i="2"/>
  <c r="I2" i="2"/>
  <c r="H2" i="2"/>
  <c r="G2" i="2"/>
  <c r="F2" i="2"/>
  <c r="E2" i="2"/>
  <c r="D2" i="2"/>
  <c r="C2" i="2"/>
  <c r="B2" i="2"/>
  <c r="BO1" i="2"/>
  <c r="BN1" i="2"/>
  <c r="BM1" i="2"/>
  <c r="BL1" i="2"/>
  <c r="BK1" i="2"/>
  <c r="BJ1" i="2"/>
  <c r="BI1" i="2"/>
  <c r="BH1" i="2"/>
  <c r="BG1" i="2"/>
  <c r="BF1" i="2"/>
  <c r="BE1" i="2"/>
  <c r="BD1" i="2"/>
  <c r="BC1" i="2"/>
  <c r="BB1" i="2"/>
  <c r="BA1" i="2"/>
  <c r="AZ1" i="2"/>
  <c r="AY1" i="2"/>
  <c r="AX1" i="2"/>
  <c r="AW1" i="2"/>
  <c r="AV1" i="2"/>
  <c r="AU1" i="2"/>
  <c r="AT1" i="2"/>
  <c r="AS1" i="2"/>
  <c r="AR1" i="2"/>
  <c r="AQ1" i="2"/>
  <c r="AP1" i="2"/>
  <c r="AO1" i="2"/>
  <c r="AN1" i="2"/>
  <c r="AM1" i="2"/>
  <c r="AL1" i="2"/>
  <c r="AK1" i="2"/>
  <c r="AJ1" i="2"/>
  <c r="AI1" i="2"/>
  <c r="AH1" i="2"/>
  <c r="AG1" i="2"/>
  <c r="AF1" i="2"/>
  <c r="AE1" i="2"/>
  <c r="AD1" i="2"/>
  <c r="AC1" i="2"/>
  <c r="AB1" i="2"/>
  <c r="AA1" i="2"/>
  <c r="Z1" i="2"/>
  <c r="Y1" i="2"/>
  <c r="X1" i="2"/>
  <c r="W1" i="2"/>
  <c r="V1" i="2"/>
  <c r="U1" i="2"/>
  <c r="T1" i="2"/>
  <c r="S1" i="2"/>
  <c r="R1" i="2"/>
  <c r="Q1" i="2"/>
  <c r="P1" i="2"/>
  <c r="O1" i="2"/>
  <c r="N1" i="2"/>
  <c r="M1" i="2"/>
  <c r="L1" i="2"/>
  <c r="K1" i="2"/>
  <c r="J1" i="2"/>
  <c r="I1" i="2"/>
  <c r="H1" i="2"/>
  <c r="G1" i="2"/>
  <c r="F1" i="2"/>
  <c r="E1" i="2"/>
  <c r="D1" i="2"/>
  <c r="C1" i="2"/>
  <c r="B1" i="2"/>
  <c r="BP1" i="2" l="1"/>
  <c r="BP2" i="2"/>
  <c r="BQ2" i="2" s="1"/>
  <c r="BQ1" i="2"/>
  <c r="BO38" i="1" l="1"/>
  <c r="BN38" i="1"/>
  <c r="BM38" i="1"/>
  <c r="BL38" i="1"/>
  <c r="BK38" i="1"/>
  <c r="BJ38" i="1"/>
  <c r="BI38" i="1"/>
  <c r="BH38" i="1"/>
  <c r="BG38" i="1"/>
  <c r="BF38" i="1"/>
  <c r="BE38" i="1"/>
  <c r="BD38" i="1"/>
  <c r="BC38" i="1"/>
  <c r="BB38" i="1"/>
  <c r="BA38" i="1"/>
  <c r="AZ38" i="1"/>
  <c r="AY38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BO35" i="1"/>
  <c r="BO40" i="1" s="1"/>
  <c r="BN35" i="1"/>
  <c r="BN40" i="1" s="1"/>
  <c r="BM35" i="1"/>
  <c r="BM40" i="1" s="1"/>
  <c r="BL35" i="1"/>
  <c r="BL40" i="1" s="1"/>
  <c r="BK35" i="1"/>
  <c r="BK40" i="1" s="1"/>
  <c r="BJ35" i="1"/>
  <c r="BJ40" i="1" s="1"/>
  <c r="BI35" i="1"/>
  <c r="BI40" i="1" s="1"/>
  <c r="BH35" i="1"/>
  <c r="BH40" i="1" s="1"/>
  <c r="BG35" i="1"/>
  <c r="BG40" i="1" s="1"/>
  <c r="BF35" i="1"/>
  <c r="BF40" i="1" s="1"/>
  <c r="BE35" i="1"/>
  <c r="BE40" i="1" s="1"/>
  <c r="BD35" i="1"/>
  <c r="BD40" i="1" s="1"/>
  <c r="BC35" i="1"/>
  <c r="BC40" i="1" s="1"/>
  <c r="BB35" i="1"/>
  <c r="BB40" i="1" s="1"/>
  <c r="BA35" i="1"/>
  <c r="BA40" i="1" s="1"/>
  <c r="AZ35" i="1"/>
  <c r="AZ40" i="1" s="1"/>
  <c r="AY35" i="1"/>
  <c r="AY40" i="1" s="1"/>
  <c r="AX35" i="1"/>
  <c r="AX40" i="1" s="1"/>
  <c r="AW35" i="1"/>
  <c r="AW40" i="1" s="1"/>
  <c r="AV35" i="1"/>
  <c r="AV40" i="1" s="1"/>
  <c r="AU35" i="1"/>
  <c r="AU40" i="1" s="1"/>
  <c r="AT35" i="1"/>
  <c r="AT40" i="1" s="1"/>
  <c r="AS35" i="1"/>
  <c r="AS40" i="1" s="1"/>
  <c r="AR35" i="1"/>
  <c r="AR40" i="1" s="1"/>
  <c r="AQ35" i="1"/>
  <c r="AQ40" i="1" s="1"/>
  <c r="AP35" i="1"/>
  <c r="AP40" i="1" s="1"/>
  <c r="AO35" i="1"/>
  <c r="AO40" i="1" s="1"/>
  <c r="AN35" i="1"/>
  <c r="AN40" i="1" s="1"/>
  <c r="AM35" i="1"/>
  <c r="AM40" i="1" s="1"/>
  <c r="AL35" i="1"/>
  <c r="AL40" i="1" s="1"/>
  <c r="AK35" i="1"/>
  <c r="AK40" i="1" s="1"/>
  <c r="AJ35" i="1"/>
  <c r="AJ40" i="1" s="1"/>
  <c r="AI35" i="1"/>
  <c r="AI40" i="1" s="1"/>
  <c r="AH35" i="1"/>
  <c r="AH40" i="1" s="1"/>
  <c r="AG35" i="1"/>
  <c r="AG40" i="1" s="1"/>
  <c r="AF35" i="1"/>
  <c r="AF40" i="1" s="1"/>
  <c r="AE35" i="1"/>
  <c r="AE40" i="1" s="1"/>
  <c r="AD35" i="1"/>
  <c r="AD40" i="1" s="1"/>
  <c r="AC35" i="1"/>
  <c r="AC40" i="1" s="1"/>
  <c r="AB35" i="1"/>
  <c r="AB40" i="1" s="1"/>
  <c r="AA35" i="1"/>
  <c r="AA40" i="1" s="1"/>
  <c r="Z35" i="1"/>
  <c r="Z40" i="1" s="1"/>
  <c r="Y35" i="1"/>
  <c r="Y40" i="1" s="1"/>
  <c r="X35" i="1"/>
  <c r="X40" i="1" s="1"/>
  <c r="W35" i="1"/>
  <c r="W40" i="1" s="1"/>
  <c r="V35" i="1"/>
  <c r="V40" i="1" s="1"/>
  <c r="U35" i="1"/>
  <c r="U40" i="1" s="1"/>
  <c r="T35" i="1"/>
  <c r="T40" i="1" s="1"/>
  <c r="S35" i="1"/>
  <c r="S40" i="1" s="1"/>
  <c r="R35" i="1"/>
  <c r="R40" i="1" s="1"/>
  <c r="Q35" i="1"/>
  <c r="Q40" i="1" s="1"/>
  <c r="P35" i="1"/>
  <c r="P40" i="1" s="1"/>
  <c r="O35" i="1"/>
  <c r="O40" i="1" s="1"/>
  <c r="N35" i="1"/>
  <c r="N40" i="1" s="1"/>
  <c r="M35" i="1"/>
  <c r="M40" i="1" s="1"/>
  <c r="L35" i="1"/>
  <c r="L40" i="1" s="1"/>
  <c r="K35" i="1"/>
  <c r="K40" i="1" s="1"/>
  <c r="J35" i="1"/>
  <c r="J40" i="1" s="1"/>
  <c r="I35" i="1"/>
  <c r="I40" i="1" s="1"/>
  <c r="H35" i="1"/>
  <c r="H40" i="1" s="1"/>
  <c r="G35" i="1"/>
  <c r="G40" i="1" s="1"/>
  <c r="F35" i="1"/>
  <c r="F40" i="1" s="1"/>
  <c r="E35" i="1"/>
  <c r="E40" i="1" s="1"/>
  <c r="D35" i="1"/>
  <c r="D40" i="1" s="1"/>
  <c r="C35" i="1"/>
  <c r="C40" i="1" s="1"/>
  <c r="B35" i="1"/>
  <c r="B40" i="1" s="1"/>
  <c r="BO34" i="1"/>
  <c r="BN34" i="1"/>
  <c r="BM34" i="1"/>
  <c r="BL34" i="1"/>
  <c r="BK34" i="1"/>
  <c r="BJ34" i="1"/>
  <c r="BI34" i="1"/>
  <c r="BH34" i="1"/>
  <c r="BG34" i="1"/>
  <c r="BF34" i="1"/>
  <c r="BE34" i="1"/>
  <c r="BD34" i="1"/>
  <c r="BC34" i="1"/>
  <c r="BB34" i="1"/>
  <c r="BA34" i="1"/>
  <c r="AZ34" i="1"/>
  <c r="AY34" i="1"/>
  <c r="AX34" i="1"/>
  <c r="AW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</calcChain>
</file>

<file path=xl/sharedStrings.xml><?xml version="1.0" encoding="utf-8"?>
<sst xmlns="http://schemas.openxmlformats.org/spreadsheetml/2006/main" count="307" uniqueCount="79">
  <si>
    <t>Electron microporbe analysis results of biotites in quartz monzonite porphyry from PL, LD deposits and SN prospect</t>
    <phoneticPr fontId="3" type="noConversion"/>
  </si>
  <si>
    <t>Rock type</t>
    <phoneticPr fontId="5" type="noConversion"/>
  </si>
  <si>
    <t>MgO</t>
  </si>
  <si>
    <t>FeO</t>
  </si>
  <si>
    <t>MnO</t>
  </si>
  <si>
    <t>CaO</t>
  </si>
  <si>
    <t>PL3207-3</t>
  </si>
  <si>
    <t xml:space="preserve">PL03-1 </t>
  </si>
  <si>
    <t>PL03-1</t>
  </si>
  <si>
    <t xml:space="preserve">PL03-3 </t>
  </si>
  <si>
    <t>PL03-3</t>
  </si>
  <si>
    <t xml:space="preserve">SN24-1 </t>
  </si>
  <si>
    <t>SN24-1</t>
  </si>
  <si>
    <t xml:space="preserve">SN24-2 </t>
  </si>
  <si>
    <t>SN24-2</t>
  </si>
  <si>
    <t xml:space="preserve">SN125-3 </t>
  </si>
  <si>
    <t xml:space="preserve">SN125-1 </t>
  </si>
  <si>
    <t>SN125-1</t>
  </si>
  <si>
    <t xml:space="preserve">SN125-2 </t>
  </si>
  <si>
    <t>SN125-2</t>
  </si>
  <si>
    <t>LD01-1</t>
  </si>
  <si>
    <t xml:space="preserve">LD01-2 </t>
  </si>
  <si>
    <t>LD01-2</t>
  </si>
  <si>
    <t xml:space="preserve">LD01-3 </t>
  </si>
  <si>
    <t>LD01-3</t>
  </si>
  <si>
    <t>sample</t>
    <phoneticPr fontId="5" type="noConversion"/>
  </si>
  <si>
    <t>QMP</t>
    <phoneticPr fontId="2" type="noConversion"/>
  </si>
  <si>
    <t>Occurrence</t>
    <phoneticPr fontId="2" type="noConversion"/>
  </si>
  <si>
    <t>inclusion</t>
    <phoneticPr fontId="2" type="noConversion"/>
  </si>
  <si>
    <t>phenocryst</t>
    <phoneticPr fontId="2" type="noConversion"/>
  </si>
  <si>
    <t>No. of analyzed spots</t>
  </si>
  <si>
    <r>
      <t>SiO</t>
    </r>
    <r>
      <rPr>
        <vertAlign val="subscript"/>
        <sz val="9"/>
        <color theme="1"/>
        <rFont val="Times New Roman"/>
        <family val="1"/>
      </rPr>
      <t>2</t>
    </r>
    <phoneticPr fontId="2" type="noConversion"/>
  </si>
  <si>
    <r>
      <t>TiO</t>
    </r>
    <r>
      <rPr>
        <vertAlign val="subscript"/>
        <sz val="9"/>
        <color theme="1"/>
        <rFont val="Times New Roman"/>
        <family val="1"/>
      </rPr>
      <t>2</t>
    </r>
    <phoneticPr fontId="2" type="noConversion"/>
  </si>
  <si>
    <r>
      <t>Al</t>
    </r>
    <r>
      <rPr>
        <vertAlign val="sub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2"/>
        <charset val="134"/>
      </rPr>
      <t>O</t>
    </r>
    <r>
      <rPr>
        <vertAlign val="subscript"/>
        <sz val="9"/>
        <color theme="1"/>
        <rFont val="Times New Roman"/>
        <family val="1"/>
      </rPr>
      <t>3</t>
    </r>
    <phoneticPr fontId="2" type="noConversion"/>
  </si>
  <si>
    <r>
      <t>Na</t>
    </r>
    <r>
      <rPr>
        <vertAlign val="sub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2"/>
        <charset val="134"/>
      </rPr>
      <t>O</t>
    </r>
    <phoneticPr fontId="2" type="noConversion"/>
  </si>
  <si>
    <r>
      <t>K</t>
    </r>
    <r>
      <rPr>
        <vertAlign val="sub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2"/>
        <charset val="134"/>
      </rPr>
      <t>O</t>
    </r>
    <phoneticPr fontId="2" type="noConversion"/>
  </si>
  <si>
    <r>
      <t>Cr</t>
    </r>
    <r>
      <rPr>
        <vertAlign val="sub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2"/>
        <charset val="134"/>
      </rPr>
      <t>O</t>
    </r>
    <r>
      <rPr>
        <vertAlign val="subscript"/>
        <sz val="9"/>
        <color theme="1"/>
        <rFont val="Times New Roman"/>
        <family val="1"/>
      </rPr>
      <t>3</t>
    </r>
    <phoneticPr fontId="2" type="noConversion"/>
  </si>
  <si>
    <t>NiO</t>
  </si>
  <si>
    <t>F</t>
  </si>
  <si>
    <t>Cl</t>
  </si>
  <si>
    <t>Total</t>
  </si>
  <si>
    <t>PL3207-3</t>
    <phoneticPr fontId="2" type="noConversion"/>
  </si>
  <si>
    <t>Si</t>
    <phoneticPr fontId="9" type="noConversion"/>
  </si>
  <si>
    <r>
      <t>Al</t>
    </r>
    <r>
      <rPr>
        <vertAlign val="superscript"/>
        <sz val="8"/>
        <rFont val="宋体"/>
        <family val="3"/>
        <charset val="134"/>
      </rPr>
      <t>Ⅳ</t>
    </r>
    <phoneticPr fontId="9" type="noConversion"/>
  </si>
  <si>
    <r>
      <t>Al</t>
    </r>
    <r>
      <rPr>
        <vertAlign val="superscript"/>
        <sz val="8"/>
        <rFont val="宋体"/>
        <family val="3"/>
        <charset val="134"/>
      </rPr>
      <t>Ⅵ</t>
    </r>
    <phoneticPr fontId="9" type="noConversion"/>
  </si>
  <si>
    <t>Ti</t>
    <phoneticPr fontId="9" type="noConversion"/>
  </si>
  <si>
    <r>
      <t>Fe</t>
    </r>
    <r>
      <rPr>
        <vertAlign val="superscript"/>
        <sz val="8"/>
        <rFont val="Times New Roman"/>
        <family val="1"/>
      </rPr>
      <t>3+</t>
    </r>
    <phoneticPr fontId="9" type="noConversion"/>
  </si>
  <si>
    <r>
      <t>Fe</t>
    </r>
    <r>
      <rPr>
        <vertAlign val="superscript"/>
        <sz val="8"/>
        <rFont val="Times New Roman"/>
        <family val="1"/>
      </rPr>
      <t>2+</t>
    </r>
    <phoneticPr fontId="9" type="noConversion"/>
  </si>
  <si>
    <t>Mn</t>
    <phoneticPr fontId="9" type="noConversion"/>
  </si>
  <si>
    <t>Mg</t>
    <phoneticPr fontId="9" type="noConversion"/>
  </si>
  <si>
    <t>Ca</t>
    <phoneticPr fontId="9" type="noConversion"/>
  </si>
  <si>
    <r>
      <t>Na</t>
    </r>
    <r>
      <rPr>
        <vertAlign val="subscript"/>
        <sz val="10"/>
        <rFont val="Times New Roman"/>
        <family val="1"/>
      </rPr>
      <t/>
    </r>
    <phoneticPr fontId="9" type="noConversion"/>
  </si>
  <si>
    <r>
      <t>K</t>
    </r>
    <r>
      <rPr>
        <vertAlign val="subscript"/>
        <sz val="10"/>
        <rFont val="Times New Roman"/>
        <family val="1"/>
      </rPr>
      <t/>
    </r>
    <phoneticPr fontId="9" type="noConversion"/>
  </si>
  <si>
    <t>Total</t>
    <phoneticPr fontId="9" type="noConversion"/>
  </si>
  <si>
    <t>F</t>
    <phoneticPr fontId="15" type="noConversion"/>
  </si>
  <si>
    <t>Cl</t>
    <phoneticPr fontId="15" type="noConversion"/>
  </si>
  <si>
    <t>OH</t>
    <phoneticPr fontId="15" type="noConversion"/>
  </si>
  <si>
    <r>
      <t>X</t>
    </r>
    <r>
      <rPr>
        <vertAlign val="subscript"/>
        <sz val="8"/>
        <rFont val="Times New Roman"/>
        <family val="1"/>
      </rPr>
      <t>Mg</t>
    </r>
    <phoneticPr fontId="15" type="noConversion"/>
  </si>
  <si>
    <r>
      <t>X</t>
    </r>
    <r>
      <rPr>
        <vertAlign val="subscript"/>
        <sz val="8"/>
        <color rgb="FF000000"/>
        <rFont val="Times New Roman"/>
        <family val="1"/>
      </rPr>
      <t>Fe</t>
    </r>
    <phoneticPr fontId="15" type="noConversion"/>
  </si>
  <si>
    <r>
      <t>X</t>
    </r>
    <r>
      <rPr>
        <vertAlign val="subscript"/>
        <sz val="8"/>
        <color rgb="FF000000"/>
        <rFont val="Times New Roman"/>
        <family val="1"/>
      </rPr>
      <t>F</t>
    </r>
    <phoneticPr fontId="15" type="noConversion"/>
  </si>
  <si>
    <r>
      <t>X</t>
    </r>
    <r>
      <rPr>
        <vertAlign val="subscript"/>
        <sz val="8"/>
        <color rgb="FF000000"/>
        <rFont val="Times New Roman"/>
        <family val="1"/>
      </rPr>
      <t>Cl</t>
    </r>
    <phoneticPr fontId="15" type="noConversion"/>
  </si>
  <si>
    <r>
      <t>X</t>
    </r>
    <r>
      <rPr>
        <vertAlign val="subscript"/>
        <sz val="8"/>
        <color rgb="FF000000"/>
        <rFont val="Times New Roman"/>
        <family val="1"/>
      </rPr>
      <t>OH</t>
    </r>
    <phoneticPr fontId="15" type="noConversion"/>
  </si>
  <si>
    <t>—</t>
  </si>
  <si>
    <r>
      <rPr>
        <vertAlign val="superscript"/>
        <sz val="8"/>
        <rFont val="Times New Roman"/>
        <family val="1"/>
      </rPr>
      <t>T</t>
    </r>
    <r>
      <rPr>
        <sz val="8"/>
        <rFont val="Times New Roman"/>
        <family val="1"/>
      </rPr>
      <t>Al</t>
    </r>
    <phoneticPr fontId="9" type="noConversion"/>
  </si>
  <si>
    <r>
      <rPr>
        <vertAlign val="superscript"/>
        <sz val="8"/>
        <rFont val="Times New Roman"/>
        <family val="1"/>
      </rPr>
      <t>T</t>
    </r>
    <r>
      <rPr>
        <sz val="8"/>
        <rFont val="Times New Roman"/>
        <family val="1"/>
      </rPr>
      <t>Fe</t>
    </r>
    <phoneticPr fontId="9" type="noConversion"/>
  </si>
  <si>
    <t>oxidation index</t>
    <phoneticPr fontId="2" type="noConversion"/>
  </si>
  <si>
    <t>Mg#</t>
    <phoneticPr fontId="2" type="noConversion"/>
  </si>
  <si>
    <t>—</t>
    <phoneticPr fontId="2" type="noConversion"/>
  </si>
  <si>
    <t>IV (F)</t>
    <phoneticPr fontId="2" type="noConversion"/>
  </si>
  <si>
    <t>IV (Cl)</t>
    <phoneticPr fontId="2" type="noConversion"/>
  </si>
  <si>
    <t>IV (F/Cl)</t>
    <phoneticPr fontId="2" type="noConversion"/>
  </si>
  <si>
    <r>
      <t>T(</t>
    </r>
    <r>
      <rPr>
        <vertAlign val="superscript"/>
        <sz val="8"/>
        <color theme="1"/>
        <rFont val="Times New Roman"/>
        <family val="1"/>
      </rPr>
      <t>o</t>
    </r>
    <r>
      <rPr>
        <sz val="8"/>
        <color theme="1"/>
        <rFont val="Times New Roman"/>
        <family val="1"/>
      </rPr>
      <t>C)</t>
    </r>
    <phoneticPr fontId="2" type="noConversion"/>
  </si>
  <si>
    <r>
      <rPr>
        <sz val="8"/>
        <color rgb="FF000000"/>
        <rFont val="Times New Roman"/>
        <family val="1"/>
      </rPr>
      <t>l</t>
    </r>
    <r>
      <rPr>
        <sz val="8"/>
        <color rgb="FF000000"/>
        <rFont val="Times New Roman"/>
        <family val="2"/>
        <charset val="134"/>
      </rPr>
      <t>og(</t>
    </r>
    <r>
      <rPr>
        <i/>
        <sz val="8"/>
        <color rgb="FF000000"/>
        <rFont val="Times New Roman"/>
        <family val="1"/>
      </rPr>
      <t>f</t>
    </r>
    <r>
      <rPr>
        <sz val="8"/>
        <color rgb="FF000000"/>
        <rFont val="Times New Roman"/>
        <family val="2"/>
        <charset val="134"/>
      </rPr>
      <t>H</t>
    </r>
    <r>
      <rPr>
        <vertAlign val="subscript"/>
        <sz val="8"/>
        <color rgb="FF000000"/>
        <rFont val="Times New Roman"/>
        <family val="1"/>
      </rPr>
      <t>2</t>
    </r>
    <r>
      <rPr>
        <sz val="8"/>
        <color rgb="FF000000"/>
        <rFont val="Times New Roman"/>
        <family val="2"/>
        <charset val="134"/>
      </rPr>
      <t>O/</t>
    </r>
    <r>
      <rPr>
        <i/>
        <sz val="8"/>
        <color rgb="FF000000"/>
        <rFont val="Times New Roman"/>
        <family val="1"/>
      </rPr>
      <t>f</t>
    </r>
    <r>
      <rPr>
        <sz val="8"/>
        <color rgb="FF000000"/>
        <rFont val="Times New Roman"/>
        <family val="2"/>
        <charset val="134"/>
      </rPr>
      <t>HF)</t>
    </r>
    <phoneticPr fontId="15" type="noConversion"/>
  </si>
  <si>
    <r>
      <rPr>
        <sz val="8"/>
        <color rgb="FF000000"/>
        <rFont val="Times New Roman"/>
        <family val="1"/>
      </rPr>
      <t>l</t>
    </r>
    <r>
      <rPr>
        <sz val="8"/>
        <color rgb="FF000000"/>
        <rFont val="Times New Roman"/>
        <family val="2"/>
        <charset val="134"/>
      </rPr>
      <t>og(</t>
    </r>
    <r>
      <rPr>
        <i/>
        <sz val="8"/>
        <color rgb="FF000000"/>
        <rFont val="Times New Roman"/>
        <family val="1"/>
      </rPr>
      <t>f</t>
    </r>
    <r>
      <rPr>
        <sz val="8"/>
        <color rgb="FF000000"/>
        <rFont val="Times New Roman"/>
        <family val="2"/>
        <charset val="134"/>
      </rPr>
      <t>H</t>
    </r>
    <r>
      <rPr>
        <vertAlign val="subscript"/>
        <sz val="8"/>
        <color rgb="FF000000"/>
        <rFont val="Times New Roman"/>
        <family val="1"/>
      </rPr>
      <t>2</t>
    </r>
    <r>
      <rPr>
        <sz val="8"/>
        <color rgb="FF000000"/>
        <rFont val="Times New Roman"/>
        <family val="2"/>
        <charset val="134"/>
      </rPr>
      <t>O/</t>
    </r>
    <r>
      <rPr>
        <i/>
        <sz val="8"/>
        <color rgb="FF000000"/>
        <rFont val="Times New Roman"/>
        <family val="1"/>
      </rPr>
      <t>f</t>
    </r>
    <r>
      <rPr>
        <sz val="8"/>
        <color rgb="FF000000"/>
        <rFont val="Times New Roman"/>
        <family val="2"/>
        <charset val="134"/>
      </rPr>
      <t>HCl)</t>
    </r>
    <phoneticPr fontId="2" type="noConversion"/>
  </si>
  <si>
    <r>
      <rPr>
        <sz val="8"/>
        <color rgb="FF000000"/>
        <rFont val="Times New Roman"/>
        <family val="1"/>
      </rPr>
      <t>l</t>
    </r>
    <r>
      <rPr>
        <sz val="8"/>
        <color rgb="FF000000"/>
        <rFont val="Times New Roman"/>
        <family val="2"/>
        <charset val="134"/>
      </rPr>
      <t>og(</t>
    </r>
    <r>
      <rPr>
        <i/>
        <sz val="8"/>
        <color rgb="FF000000"/>
        <rFont val="Times New Roman"/>
        <family val="1"/>
      </rPr>
      <t>f</t>
    </r>
    <r>
      <rPr>
        <sz val="8"/>
        <color rgb="FF000000"/>
        <rFont val="Times New Roman"/>
        <family val="2"/>
        <charset val="134"/>
      </rPr>
      <t>HF/</t>
    </r>
    <r>
      <rPr>
        <i/>
        <sz val="8"/>
        <color rgb="FF000000"/>
        <rFont val="Times New Roman"/>
        <family val="1"/>
      </rPr>
      <t>f</t>
    </r>
    <r>
      <rPr>
        <sz val="8"/>
        <color rgb="FF000000"/>
        <rFont val="Times New Roman"/>
        <family val="2"/>
        <charset val="134"/>
      </rPr>
      <t>HCl)</t>
    </r>
    <phoneticPr fontId="2" type="noConversion"/>
  </si>
  <si>
    <t>based on O=22</t>
    <phoneticPr fontId="2" type="noConversion"/>
  </si>
  <si>
    <t>—</t>
    <phoneticPr fontId="2" type="noConversion"/>
  </si>
  <si>
    <t>Supplementary Table 2</t>
    <phoneticPr fontId="3" type="noConversion"/>
  </si>
  <si>
    <r>
      <t xml:space="preserve">Notes: </t>
    </r>
    <r>
      <rPr>
        <b/>
        <sz val="8"/>
        <color rgb="FFFF0000"/>
        <rFont val="Times New Roman"/>
        <family val="1"/>
      </rPr>
      <t>1.</t>
    </r>
    <r>
      <rPr>
        <vertAlign val="superscript"/>
        <sz val="8"/>
        <color rgb="FF000000"/>
        <rFont val="Times New Roman"/>
        <family val="1"/>
      </rPr>
      <t>T</t>
    </r>
    <r>
      <rPr>
        <sz val="8"/>
        <color rgb="FF000000"/>
        <rFont val="Times New Roman"/>
        <family val="2"/>
        <charset val="134"/>
      </rPr>
      <t xml:space="preserve">Al and </t>
    </r>
    <r>
      <rPr>
        <vertAlign val="superscript"/>
        <sz val="8"/>
        <color rgb="FF000000"/>
        <rFont val="Times New Roman"/>
        <family val="1"/>
      </rPr>
      <t>T</t>
    </r>
    <r>
      <rPr>
        <sz val="8"/>
        <color rgb="FF000000"/>
        <rFont val="Times New Roman"/>
        <family val="2"/>
        <charset val="134"/>
      </rPr>
      <t xml:space="preserve">Fe  is the total number of Aland Fe atoms per amphibole unit formula. </t>
    </r>
    <r>
      <rPr>
        <b/>
        <sz val="8"/>
        <color rgb="FFFF0000"/>
        <rFont val="Times New Roman"/>
        <family val="1"/>
      </rPr>
      <t>2.</t>
    </r>
    <r>
      <rPr>
        <sz val="8"/>
        <color rgb="FF000000"/>
        <rFont val="Times New Roman"/>
        <family val="2"/>
        <charset val="134"/>
      </rPr>
      <t xml:space="preserve">OH is calculated by OH = 4 </t>
    </r>
    <r>
      <rPr>
        <sz val="8"/>
        <color rgb="FF000000"/>
        <rFont val="Cambria Math"/>
        <family val="2"/>
      </rPr>
      <t>−</t>
    </r>
    <r>
      <rPr>
        <sz val="8"/>
        <color rgb="FF000000"/>
        <rFont val="Times New Roman"/>
        <family val="2"/>
        <charset val="134"/>
      </rPr>
      <t xml:space="preserve"> (Cl + F). </t>
    </r>
    <r>
      <rPr>
        <b/>
        <sz val="8"/>
        <color rgb="FFFF0000"/>
        <rFont val="Times New Roman"/>
        <family val="1"/>
      </rPr>
      <t>3.</t>
    </r>
    <r>
      <rPr>
        <sz val="8"/>
        <color rgb="FF000000"/>
        <rFont val="Times New Roman"/>
        <family val="2"/>
        <charset val="134"/>
      </rPr>
      <t>The X</t>
    </r>
    <r>
      <rPr>
        <vertAlign val="subscript"/>
        <sz val="8"/>
        <color rgb="FF000000"/>
        <rFont val="Times New Roman"/>
        <family val="1"/>
      </rPr>
      <t>Mg</t>
    </r>
    <r>
      <rPr>
        <sz val="8"/>
        <color rgb="FF000000"/>
        <rFont val="Times New Roman"/>
        <family val="2"/>
        <charset val="134"/>
      </rPr>
      <t xml:space="preserve"> and X</t>
    </r>
    <r>
      <rPr>
        <vertAlign val="subscript"/>
        <sz val="8"/>
        <color rgb="FF000000"/>
        <rFont val="Times New Roman"/>
        <family val="1"/>
      </rPr>
      <t>Fe</t>
    </r>
    <r>
      <rPr>
        <sz val="8"/>
        <color rgb="FF000000"/>
        <rFont val="Times New Roman"/>
        <family val="2"/>
        <charset val="134"/>
      </rPr>
      <t xml:space="preserve"> values are determined from cation fractions and are defined as Mg/ (Fe + Mg) and  (Fe + Al</t>
    </r>
    <r>
      <rPr>
        <vertAlign val="superscript"/>
        <sz val="8"/>
        <color rgb="FF000000"/>
        <rFont val="宋体"/>
        <family val="3"/>
        <charset val="134"/>
      </rPr>
      <t>Ⅵ</t>
    </r>
    <r>
      <rPr>
        <sz val="8"/>
        <color rgb="FF000000"/>
        <rFont val="Times New Roman"/>
        <family val="2"/>
        <charset val="134"/>
      </rPr>
      <t>)/ (Fe + Mg + Al</t>
    </r>
    <r>
      <rPr>
        <vertAlign val="superscript"/>
        <sz val="8"/>
        <color rgb="FF000000"/>
        <rFont val="宋体"/>
        <family val="3"/>
        <charset val="134"/>
      </rPr>
      <t>Ⅵ</t>
    </r>
    <r>
      <rPr>
        <sz val="8"/>
        <color rgb="FF000000"/>
        <rFont val="Times New Roman"/>
        <family val="2"/>
        <charset val="134"/>
      </rPr>
      <t xml:space="preserve">), respectively </t>
    </r>
    <r>
      <rPr>
        <sz val="8"/>
        <color rgb="FF0000FF"/>
        <rFont val="Times New Roman"/>
        <family val="1"/>
      </rPr>
      <t>(Zhu and Sverjensky, 1992)</t>
    </r>
    <r>
      <rPr>
        <sz val="8"/>
        <color rgb="FF000000"/>
        <rFont val="Times New Roman"/>
        <family val="2"/>
        <charset val="134"/>
      </rPr>
      <t xml:space="preserve">. </t>
    </r>
    <r>
      <rPr>
        <b/>
        <sz val="8"/>
        <color rgb="FFFF0000"/>
        <rFont val="Times New Roman"/>
        <family val="1"/>
      </rPr>
      <t>4.</t>
    </r>
    <r>
      <rPr>
        <sz val="8"/>
        <color rgb="FF000000"/>
        <rFont val="Times New Roman"/>
        <family val="2"/>
        <charset val="134"/>
      </rPr>
      <t>The X</t>
    </r>
    <r>
      <rPr>
        <vertAlign val="subscript"/>
        <sz val="8"/>
        <color rgb="FF000000"/>
        <rFont val="Times New Roman"/>
        <family val="1"/>
      </rPr>
      <t>F</t>
    </r>
    <r>
      <rPr>
        <sz val="8"/>
        <color rgb="FF000000"/>
        <rFont val="Times New Roman"/>
        <family val="2"/>
        <charset val="134"/>
      </rPr>
      <t>, X</t>
    </r>
    <r>
      <rPr>
        <vertAlign val="subscript"/>
        <sz val="8"/>
        <color rgb="FF000000"/>
        <rFont val="Times New Roman"/>
        <family val="1"/>
      </rPr>
      <t>Cl</t>
    </r>
    <r>
      <rPr>
        <sz val="8"/>
        <color rgb="FF000000"/>
        <rFont val="Times New Roman"/>
        <family val="2"/>
        <charset val="134"/>
      </rPr>
      <t>, and X</t>
    </r>
    <r>
      <rPr>
        <vertAlign val="subscript"/>
        <sz val="8"/>
        <color rgb="FF000000"/>
        <rFont val="Times New Roman"/>
        <family val="1"/>
      </rPr>
      <t>OH</t>
    </r>
    <r>
      <rPr>
        <sz val="8"/>
        <color rgb="FF000000"/>
        <rFont val="Times New Roman"/>
        <family val="2"/>
        <charset val="134"/>
      </rPr>
      <t xml:space="preserve"> are the mole fractions of F, Cl, and OH in the hydroxyl site. </t>
    </r>
    <r>
      <rPr>
        <b/>
        <sz val="8"/>
        <color rgb="FFFF0000"/>
        <rFont val="Times New Roman"/>
        <family val="1"/>
      </rPr>
      <t>5.</t>
    </r>
    <r>
      <rPr>
        <sz val="8"/>
        <color rgb="FF000000"/>
        <rFont val="Times New Roman"/>
        <family val="2"/>
        <charset val="134"/>
      </rPr>
      <t xml:space="preserve">Methods of fluorine IV (F), chlorine IV (Cl), and fluorine/chlorine IV (F/
Cl) intercept values are from </t>
    </r>
    <r>
      <rPr>
        <sz val="8"/>
        <color rgb="FF0000FF"/>
        <rFont val="Times New Roman"/>
        <family val="1"/>
      </rPr>
      <t>Munoz (1984)</t>
    </r>
    <r>
      <rPr>
        <sz val="8"/>
        <color rgb="FF000000"/>
        <rFont val="Times New Roman"/>
        <family val="2"/>
        <charset val="134"/>
      </rPr>
      <t>. The fugacity ratios of log (</t>
    </r>
    <r>
      <rPr>
        <i/>
        <sz val="8"/>
        <color rgb="FF000000"/>
        <rFont val="Times New Roman"/>
        <family val="1"/>
      </rPr>
      <t>f</t>
    </r>
    <r>
      <rPr>
        <sz val="8"/>
        <color rgb="FF000000"/>
        <rFont val="Times New Roman"/>
        <family val="2"/>
        <charset val="134"/>
      </rPr>
      <t>H</t>
    </r>
    <r>
      <rPr>
        <vertAlign val="subscript"/>
        <sz val="8"/>
        <color rgb="FF000000"/>
        <rFont val="Times New Roman"/>
        <family val="1"/>
      </rPr>
      <t>2</t>
    </r>
    <r>
      <rPr>
        <sz val="8"/>
        <color rgb="FF000000"/>
        <rFont val="Times New Roman"/>
        <family val="2"/>
        <charset val="134"/>
      </rPr>
      <t>O/</t>
    </r>
    <r>
      <rPr>
        <i/>
        <sz val="8"/>
        <color rgb="FF000000"/>
        <rFont val="Times New Roman"/>
        <family val="1"/>
      </rPr>
      <t>f</t>
    </r>
    <r>
      <rPr>
        <sz val="8"/>
        <color rgb="FF000000"/>
        <rFont val="Times New Roman"/>
        <family val="2"/>
        <charset val="134"/>
      </rPr>
      <t>HF), log (</t>
    </r>
    <r>
      <rPr>
        <i/>
        <sz val="8"/>
        <color rgb="FF000000"/>
        <rFont val="Times New Roman"/>
        <family val="1"/>
      </rPr>
      <t>f</t>
    </r>
    <r>
      <rPr>
        <sz val="8"/>
        <color rgb="FF000000"/>
        <rFont val="Times New Roman"/>
        <family val="2"/>
        <charset val="134"/>
      </rPr>
      <t>H</t>
    </r>
    <r>
      <rPr>
        <vertAlign val="subscript"/>
        <sz val="8"/>
        <color rgb="FF000000"/>
        <rFont val="Times New Roman"/>
        <family val="1"/>
      </rPr>
      <t>2</t>
    </r>
    <r>
      <rPr>
        <sz val="8"/>
        <color rgb="FF000000"/>
        <rFont val="Times New Roman"/>
        <family val="2"/>
        <charset val="134"/>
      </rPr>
      <t>O/</t>
    </r>
    <r>
      <rPr>
        <i/>
        <sz val="8"/>
        <color rgb="FF000000"/>
        <rFont val="Times New Roman"/>
        <family val="1"/>
      </rPr>
      <t>f</t>
    </r>
    <r>
      <rPr>
        <sz val="8"/>
        <color rgb="FF000000"/>
        <rFont val="Times New Roman"/>
        <family val="2"/>
        <charset val="134"/>
      </rPr>
      <t>HCl), and log (</t>
    </r>
    <r>
      <rPr>
        <i/>
        <sz val="8"/>
        <color rgb="FF000000"/>
        <rFont val="Times New Roman"/>
        <family val="1"/>
      </rPr>
      <t>f</t>
    </r>
    <r>
      <rPr>
        <sz val="8"/>
        <color rgb="FF000000"/>
        <rFont val="Times New Roman"/>
        <family val="2"/>
        <charset val="134"/>
      </rPr>
      <t>HF/</t>
    </r>
    <r>
      <rPr>
        <i/>
        <sz val="8"/>
        <color rgb="FF000000"/>
        <rFont val="Times New Roman"/>
        <family val="1"/>
      </rPr>
      <t>f</t>
    </r>
    <r>
      <rPr>
        <sz val="8"/>
        <color rgb="FF000000"/>
        <rFont val="Times New Roman"/>
        <family val="2"/>
        <charset val="134"/>
      </rPr>
      <t>HCl) are calculated using
the equations by</t>
    </r>
    <r>
      <rPr>
        <sz val="8"/>
        <color rgb="FF0000FF"/>
        <rFont val="Times New Roman"/>
        <family val="1"/>
      </rPr>
      <t xml:space="preserve"> Munoz (1992)</t>
    </r>
    <r>
      <rPr>
        <sz val="8"/>
        <color rgb="FF000000"/>
        <rFont val="Times New Roman"/>
        <family val="2"/>
        <charset val="134"/>
      </rPr>
      <t xml:space="preserve">. Calculating method for biotite geothermomete is from  </t>
    </r>
    <r>
      <rPr>
        <sz val="8"/>
        <color rgb="FF0000FF"/>
        <rFont val="Times New Roman"/>
        <family val="1"/>
      </rPr>
      <t>Henry et al. (2005)</t>
    </r>
    <r>
      <rPr>
        <sz val="8"/>
        <color rgb="FF000000"/>
        <rFont val="Times New Roman"/>
        <family val="2"/>
        <charset val="134"/>
      </rPr>
      <t xml:space="preserve">. </t>
    </r>
    <r>
      <rPr>
        <b/>
        <sz val="8"/>
        <color rgb="FFFF0000"/>
        <rFont val="Times New Roman"/>
        <family val="1"/>
      </rPr>
      <t>6.</t>
    </r>
    <r>
      <rPr>
        <sz val="8"/>
        <color rgb="FF000000"/>
        <rFont val="Times New Roman"/>
        <family val="2"/>
        <charset val="134"/>
      </rPr>
      <t xml:space="preserve"> "—" means the value can not be calculated.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</si>
</sst>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0"/>
    <numFmt numFmtId="178" formatCode="0_ "/>
  </numFmts>
  <fonts count="26" x14ac:knownFonts="1">
    <font>
      <sz val="11"/>
      <color theme="1"/>
      <name val="宋体"/>
      <family val="2"/>
      <charset val="134"/>
      <scheme val="minor"/>
    </font>
    <font>
      <sz val="10"/>
      <color theme="1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i/>
      <sz val="10"/>
      <color theme="1"/>
      <name val="Times New Roman"/>
      <family val="1"/>
    </font>
    <font>
      <sz val="9"/>
      <name val="宋体"/>
      <family val="3"/>
      <charset val="134"/>
    </font>
    <font>
      <sz val="9"/>
      <color theme="1"/>
      <name val="Times New Roman"/>
      <family val="2"/>
      <charset val="134"/>
    </font>
    <font>
      <vertAlign val="subscript"/>
      <sz val="9"/>
      <color theme="1"/>
      <name val="Times New Roman"/>
      <family val="1"/>
    </font>
    <font>
      <sz val="8"/>
      <name val="Times New Roman"/>
      <family val="1"/>
    </font>
    <font>
      <sz val="10"/>
      <name val="MS Sans Serif"/>
      <family val="2"/>
    </font>
    <font>
      <sz val="8"/>
      <color rgb="FF000000"/>
      <name val="Times New Roman"/>
      <family val="1"/>
    </font>
    <font>
      <vertAlign val="superscript"/>
      <sz val="8"/>
      <name val="宋体"/>
      <family val="3"/>
      <charset val="134"/>
    </font>
    <font>
      <vertAlign val="superscript"/>
      <sz val="8"/>
      <name val="Times New Roman"/>
      <family val="1"/>
    </font>
    <font>
      <vertAlign val="subscript"/>
      <sz val="10"/>
      <name val="Times New Roman"/>
      <family val="1"/>
    </font>
    <font>
      <sz val="8"/>
      <color rgb="FF000000"/>
      <name val="Times New Roman"/>
      <family val="2"/>
      <charset val="134"/>
    </font>
    <font>
      <sz val="9"/>
      <name val="Times New Roman"/>
      <family val="2"/>
      <charset val="134"/>
    </font>
    <font>
      <vertAlign val="subscript"/>
      <sz val="8"/>
      <name val="Times New Roman"/>
      <family val="1"/>
    </font>
    <font>
      <vertAlign val="subscript"/>
      <sz val="8"/>
      <color rgb="FF000000"/>
      <name val="Times New Roman"/>
      <family val="1"/>
    </font>
    <font>
      <i/>
      <sz val="8"/>
      <color rgb="FF000000"/>
      <name val="Times New Roman"/>
      <family val="1"/>
    </font>
    <font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vertAlign val="superscript"/>
      <sz val="8"/>
      <color rgb="FF000000"/>
      <name val="Times New Roman"/>
      <family val="1"/>
    </font>
    <font>
      <b/>
      <sz val="8"/>
      <color rgb="FFFF0000"/>
      <name val="Times New Roman"/>
      <family val="1"/>
    </font>
    <font>
      <sz val="8"/>
      <color rgb="FF0000FF"/>
      <name val="Times New Roman"/>
      <family val="1"/>
    </font>
    <font>
      <vertAlign val="superscript"/>
      <sz val="8"/>
      <color rgb="FF000000"/>
      <name val="宋体"/>
      <family val="3"/>
      <charset val="134"/>
    </font>
    <font>
      <sz val="8"/>
      <color rgb="FF000000"/>
      <name val="Cambria Math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Border="1">
      <alignment vertical="center"/>
    </xf>
    <xf numFmtId="0" fontId="14" fillId="0" borderId="0" xfId="0" applyFont="1" applyFill="1" applyBorder="1" applyAlignment="1">
      <alignment horizontal="center" vertical="center"/>
    </xf>
    <xf numFmtId="176" fontId="14" fillId="0" borderId="0" xfId="0" applyNumberFormat="1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 applyProtection="1">
      <alignment horizontal="center"/>
    </xf>
    <xf numFmtId="0" fontId="0" fillId="0" borderId="0" xfId="0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horizontal="center" vertical="center"/>
    </xf>
    <xf numFmtId="176" fontId="10" fillId="0" borderId="0" xfId="0" applyNumberFormat="1" applyFont="1" applyFill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176" fontId="14" fillId="2" borderId="0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178" fontId="19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51"/>
  <sheetViews>
    <sheetView tabSelected="1" topLeftCell="A31" workbookViewId="0">
      <pane xSplit="1" topLeftCell="B1" activePane="topRight" state="frozen"/>
      <selection pane="topRight" activeCell="A54" sqref="A54"/>
    </sheetView>
  </sheetViews>
  <sheetFormatPr defaultRowHeight="14" x14ac:dyDescent="0.25"/>
  <cols>
    <col min="1" max="1" width="14" style="4" customWidth="1"/>
    <col min="2" max="2" width="12.7265625" bestFit="1" customWidth="1"/>
  </cols>
  <sheetData>
    <row r="1" spans="1:67" x14ac:dyDescent="0.25">
      <c r="A1" s="1" t="s">
        <v>77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</row>
    <row r="2" spans="1:67" x14ac:dyDescent="0.25">
      <c r="A2" s="2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</row>
    <row r="3" spans="1:67" x14ac:dyDescent="0.25">
      <c r="A3" s="3" t="s">
        <v>25</v>
      </c>
      <c r="B3" s="9" t="s">
        <v>41</v>
      </c>
      <c r="C3" s="9" t="s">
        <v>6</v>
      </c>
      <c r="D3" s="9" t="s">
        <v>6</v>
      </c>
      <c r="E3" s="9" t="s">
        <v>6</v>
      </c>
      <c r="F3" s="9" t="s">
        <v>6</v>
      </c>
      <c r="G3" s="9" t="s">
        <v>6</v>
      </c>
      <c r="H3" s="9" t="s">
        <v>6</v>
      </c>
      <c r="I3" s="9" t="s">
        <v>6</v>
      </c>
      <c r="J3" s="9" t="s">
        <v>6</v>
      </c>
      <c r="K3" s="9" t="s">
        <v>6</v>
      </c>
      <c r="L3" s="9" t="s">
        <v>7</v>
      </c>
      <c r="M3" s="9" t="s">
        <v>7</v>
      </c>
      <c r="N3" s="9" t="s">
        <v>8</v>
      </c>
      <c r="O3" s="9" t="s">
        <v>8</v>
      </c>
      <c r="P3" s="9" t="s">
        <v>8</v>
      </c>
      <c r="Q3" s="9" t="s">
        <v>8</v>
      </c>
      <c r="R3" s="9" t="s">
        <v>9</v>
      </c>
      <c r="S3" s="9" t="s">
        <v>9</v>
      </c>
      <c r="T3" s="9" t="s">
        <v>10</v>
      </c>
      <c r="U3" s="9" t="s">
        <v>10</v>
      </c>
      <c r="V3" s="9" t="s">
        <v>11</v>
      </c>
      <c r="W3" s="9" t="s">
        <v>11</v>
      </c>
      <c r="X3" s="9" t="s">
        <v>12</v>
      </c>
      <c r="Y3" s="9" t="s">
        <v>13</v>
      </c>
      <c r="Z3" s="9" t="s">
        <v>13</v>
      </c>
      <c r="AA3" s="9" t="s">
        <v>14</v>
      </c>
      <c r="AB3" s="9" t="s">
        <v>14</v>
      </c>
      <c r="AC3" s="9" t="s">
        <v>14</v>
      </c>
      <c r="AD3" s="9" t="s">
        <v>15</v>
      </c>
      <c r="AE3" s="9" t="s">
        <v>15</v>
      </c>
      <c r="AF3" s="9" t="s">
        <v>15</v>
      </c>
      <c r="AG3" s="9" t="s">
        <v>16</v>
      </c>
      <c r="AH3" s="9" t="s">
        <v>16</v>
      </c>
      <c r="AI3" s="9" t="s">
        <v>17</v>
      </c>
      <c r="AJ3" s="9" t="s">
        <v>17</v>
      </c>
      <c r="AK3" s="9" t="s">
        <v>17</v>
      </c>
      <c r="AL3" s="9" t="s">
        <v>17</v>
      </c>
      <c r="AM3" s="9" t="s">
        <v>18</v>
      </c>
      <c r="AN3" s="9" t="s">
        <v>18</v>
      </c>
      <c r="AO3" s="9" t="s">
        <v>19</v>
      </c>
      <c r="AP3" s="9" t="s">
        <v>19</v>
      </c>
      <c r="AQ3" s="9" t="s">
        <v>19</v>
      </c>
      <c r="AR3" s="9" t="s">
        <v>19</v>
      </c>
      <c r="AS3" s="9" t="s">
        <v>19</v>
      </c>
      <c r="AT3" s="9" t="s">
        <v>19</v>
      </c>
      <c r="AU3" s="9" t="s">
        <v>19</v>
      </c>
      <c r="AV3" s="9" t="s">
        <v>19</v>
      </c>
      <c r="AW3" s="9" t="s">
        <v>19</v>
      </c>
      <c r="AX3" s="9" t="s">
        <v>20</v>
      </c>
      <c r="AY3" s="9" t="s">
        <v>20</v>
      </c>
      <c r="AZ3" s="9" t="s">
        <v>20</v>
      </c>
      <c r="BA3" s="9" t="s">
        <v>20</v>
      </c>
      <c r="BB3" s="9" t="s">
        <v>21</v>
      </c>
      <c r="BC3" s="9" t="s">
        <v>21</v>
      </c>
      <c r="BD3" s="9" t="s">
        <v>22</v>
      </c>
      <c r="BE3" s="9" t="s">
        <v>22</v>
      </c>
      <c r="BF3" s="9" t="s">
        <v>23</v>
      </c>
      <c r="BG3" s="9" t="s">
        <v>23</v>
      </c>
      <c r="BH3" s="9" t="s">
        <v>24</v>
      </c>
      <c r="BI3" s="9" t="s">
        <v>24</v>
      </c>
      <c r="BJ3" s="9" t="s">
        <v>24</v>
      </c>
      <c r="BK3" s="9" t="s">
        <v>24</v>
      </c>
      <c r="BL3" s="9" t="s">
        <v>24</v>
      </c>
      <c r="BM3" s="9" t="s">
        <v>24</v>
      </c>
      <c r="BN3" s="9" t="s">
        <v>24</v>
      </c>
      <c r="BO3" s="9" t="s">
        <v>24</v>
      </c>
    </row>
    <row r="4" spans="1:67" x14ac:dyDescent="0.25">
      <c r="A4" s="3" t="s">
        <v>1</v>
      </c>
      <c r="B4" s="8" t="s">
        <v>26</v>
      </c>
      <c r="C4" s="8" t="s">
        <v>26</v>
      </c>
      <c r="D4" s="8" t="s">
        <v>26</v>
      </c>
      <c r="E4" s="8" t="s">
        <v>26</v>
      </c>
      <c r="F4" s="8" t="s">
        <v>26</v>
      </c>
      <c r="G4" s="8" t="s">
        <v>26</v>
      </c>
      <c r="H4" s="8" t="s">
        <v>26</v>
      </c>
      <c r="I4" s="8" t="s">
        <v>26</v>
      </c>
      <c r="J4" s="8" t="s">
        <v>26</v>
      </c>
      <c r="K4" s="8" t="s">
        <v>26</v>
      </c>
      <c r="L4" s="8" t="s">
        <v>26</v>
      </c>
      <c r="M4" s="8" t="s">
        <v>26</v>
      </c>
      <c r="N4" s="8" t="s">
        <v>26</v>
      </c>
      <c r="O4" s="8" t="s">
        <v>26</v>
      </c>
      <c r="P4" s="8" t="s">
        <v>26</v>
      </c>
      <c r="Q4" s="8" t="s">
        <v>26</v>
      </c>
      <c r="R4" s="8" t="s">
        <v>26</v>
      </c>
      <c r="S4" s="8" t="s">
        <v>26</v>
      </c>
      <c r="T4" s="8" t="s">
        <v>26</v>
      </c>
      <c r="U4" s="8" t="s">
        <v>26</v>
      </c>
      <c r="V4" s="8" t="s">
        <v>26</v>
      </c>
      <c r="W4" s="8" t="s">
        <v>26</v>
      </c>
      <c r="X4" s="8" t="s">
        <v>26</v>
      </c>
      <c r="Y4" s="8" t="s">
        <v>26</v>
      </c>
      <c r="Z4" s="8" t="s">
        <v>26</v>
      </c>
      <c r="AA4" s="8" t="s">
        <v>26</v>
      </c>
      <c r="AB4" s="8" t="s">
        <v>26</v>
      </c>
      <c r="AC4" s="8" t="s">
        <v>26</v>
      </c>
      <c r="AD4" s="8" t="s">
        <v>26</v>
      </c>
      <c r="AE4" s="8" t="s">
        <v>26</v>
      </c>
      <c r="AF4" s="8" t="s">
        <v>26</v>
      </c>
      <c r="AG4" s="8" t="s">
        <v>26</v>
      </c>
      <c r="AH4" s="8" t="s">
        <v>26</v>
      </c>
      <c r="AI4" s="8" t="s">
        <v>26</v>
      </c>
      <c r="AJ4" s="8" t="s">
        <v>26</v>
      </c>
      <c r="AK4" s="8" t="s">
        <v>26</v>
      </c>
      <c r="AL4" s="8" t="s">
        <v>26</v>
      </c>
      <c r="AM4" s="8" t="s">
        <v>26</v>
      </c>
      <c r="AN4" s="8" t="s">
        <v>26</v>
      </c>
      <c r="AO4" s="8" t="s">
        <v>26</v>
      </c>
      <c r="AP4" s="8" t="s">
        <v>26</v>
      </c>
      <c r="AQ4" s="8" t="s">
        <v>26</v>
      </c>
      <c r="AR4" s="8" t="s">
        <v>26</v>
      </c>
      <c r="AS4" s="8" t="s">
        <v>26</v>
      </c>
      <c r="AT4" s="8" t="s">
        <v>26</v>
      </c>
      <c r="AU4" s="8" t="s">
        <v>26</v>
      </c>
      <c r="AV4" s="8" t="s">
        <v>26</v>
      </c>
      <c r="AW4" s="8" t="s">
        <v>26</v>
      </c>
      <c r="AX4" s="8" t="s">
        <v>26</v>
      </c>
      <c r="AY4" s="8" t="s">
        <v>26</v>
      </c>
      <c r="AZ4" s="8" t="s">
        <v>26</v>
      </c>
      <c r="BA4" s="8" t="s">
        <v>26</v>
      </c>
      <c r="BB4" s="8" t="s">
        <v>26</v>
      </c>
      <c r="BC4" s="8" t="s">
        <v>26</v>
      </c>
      <c r="BD4" s="8" t="s">
        <v>26</v>
      </c>
      <c r="BE4" s="8" t="s">
        <v>26</v>
      </c>
      <c r="BF4" s="8" t="s">
        <v>26</v>
      </c>
      <c r="BG4" s="8" t="s">
        <v>26</v>
      </c>
      <c r="BH4" s="8" t="s">
        <v>26</v>
      </c>
      <c r="BI4" s="8" t="s">
        <v>26</v>
      </c>
      <c r="BJ4" s="8" t="s">
        <v>26</v>
      </c>
      <c r="BK4" s="8" t="s">
        <v>26</v>
      </c>
      <c r="BL4" s="8" t="s">
        <v>26</v>
      </c>
      <c r="BM4" s="8" t="s">
        <v>26</v>
      </c>
      <c r="BN4" s="8" t="s">
        <v>26</v>
      </c>
      <c r="BO4" s="8" t="s">
        <v>26</v>
      </c>
    </row>
    <row r="5" spans="1:67" x14ac:dyDescent="0.25">
      <c r="A5" s="9" t="s">
        <v>27</v>
      </c>
      <c r="B5" s="10" t="s">
        <v>28</v>
      </c>
      <c r="C5" s="10" t="s">
        <v>28</v>
      </c>
      <c r="D5" s="10" t="s">
        <v>28</v>
      </c>
      <c r="E5" s="10" t="s">
        <v>28</v>
      </c>
      <c r="F5" s="10" t="s">
        <v>28</v>
      </c>
      <c r="G5" s="10" t="s">
        <v>28</v>
      </c>
      <c r="H5" s="10" t="s">
        <v>28</v>
      </c>
      <c r="I5" s="10" t="s">
        <v>28</v>
      </c>
      <c r="J5" s="10" t="s">
        <v>28</v>
      </c>
      <c r="K5" s="10" t="s">
        <v>28</v>
      </c>
      <c r="L5" s="10" t="s">
        <v>28</v>
      </c>
      <c r="M5" s="10" t="s">
        <v>28</v>
      </c>
      <c r="N5" s="10" t="s">
        <v>28</v>
      </c>
      <c r="O5" s="10" t="s">
        <v>28</v>
      </c>
      <c r="P5" s="10" t="s">
        <v>28</v>
      </c>
      <c r="Q5" s="10" t="s">
        <v>28</v>
      </c>
      <c r="R5" s="10" t="s">
        <v>29</v>
      </c>
      <c r="S5" s="10" t="s">
        <v>29</v>
      </c>
      <c r="T5" s="10" t="s">
        <v>29</v>
      </c>
      <c r="U5" s="10" t="s">
        <v>29</v>
      </c>
      <c r="V5" s="10" t="s">
        <v>29</v>
      </c>
      <c r="W5" s="10" t="s">
        <v>29</v>
      </c>
      <c r="X5" s="10" t="s">
        <v>29</v>
      </c>
      <c r="Y5" s="10" t="s">
        <v>29</v>
      </c>
      <c r="Z5" s="10" t="s">
        <v>29</v>
      </c>
      <c r="AA5" s="10" t="s">
        <v>29</v>
      </c>
      <c r="AB5" s="10" t="s">
        <v>29</v>
      </c>
      <c r="AC5" s="10" t="s">
        <v>29</v>
      </c>
      <c r="AD5" s="10" t="s">
        <v>29</v>
      </c>
      <c r="AE5" s="10" t="s">
        <v>29</v>
      </c>
      <c r="AF5" s="10" t="s">
        <v>29</v>
      </c>
      <c r="AG5" s="10" t="s">
        <v>28</v>
      </c>
      <c r="AH5" s="10" t="s">
        <v>28</v>
      </c>
      <c r="AI5" s="10" t="s">
        <v>28</v>
      </c>
      <c r="AJ5" s="10" t="s">
        <v>28</v>
      </c>
      <c r="AK5" s="10" t="s">
        <v>28</v>
      </c>
      <c r="AL5" s="10" t="s">
        <v>28</v>
      </c>
      <c r="AM5" s="10" t="s">
        <v>28</v>
      </c>
      <c r="AN5" s="10" t="s">
        <v>28</v>
      </c>
      <c r="AO5" s="10" t="s">
        <v>28</v>
      </c>
      <c r="AP5" s="10" t="s">
        <v>28</v>
      </c>
      <c r="AQ5" s="10" t="s">
        <v>28</v>
      </c>
      <c r="AR5" s="10" t="s">
        <v>28</v>
      </c>
      <c r="AS5" s="10" t="s">
        <v>28</v>
      </c>
      <c r="AT5" s="10" t="s">
        <v>28</v>
      </c>
      <c r="AU5" s="10" t="s">
        <v>28</v>
      </c>
      <c r="AV5" s="10" t="s">
        <v>28</v>
      </c>
      <c r="AW5" s="10" t="s">
        <v>28</v>
      </c>
      <c r="AX5" s="10" t="s">
        <v>29</v>
      </c>
      <c r="AY5" s="10" t="s">
        <v>29</v>
      </c>
      <c r="AZ5" s="10" t="s">
        <v>29</v>
      </c>
      <c r="BA5" s="10" t="s">
        <v>29</v>
      </c>
      <c r="BB5" s="10" t="s">
        <v>29</v>
      </c>
      <c r="BC5" s="10" t="s">
        <v>29</v>
      </c>
      <c r="BD5" s="10" t="s">
        <v>29</v>
      </c>
      <c r="BE5" s="10" t="s">
        <v>29</v>
      </c>
      <c r="BF5" s="10" t="s">
        <v>29</v>
      </c>
      <c r="BG5" s="10" t="s">
        <v>29</v>
      </c>
      <c r="BH5" s="10" t="s">
        <v>29</v>
      </c>
      <c r="BI5" s="10" t="s">
        <v>29</v>
      </c>
      <c r="BJ5" s="10" t="s">
        <v>29</v>
      </c>
      <c r="BK5" s="10" t="s">
        <v>29</v>
      </c>
      <c r="BL5" s="10" t="s">
        <v>29</v>
      </c>
      <c r="BM5" s="10" t="s">
        <v>29</v>
      </c>
      <c r="BN5" s="10" t="s">
        <v>29</v>
      </c>
      <c r="BO5" s="10" t="s">
        <v>29</v>
      </c>
    </row>
    <row r="6" spans="1:67" x14ac:dyDescent="0.25">
      <c r="A6" s="9" t="s">
        <v>30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</v>
      </c>
      <c r="M6" s="9">
        <v>2</v>
      </c>
      <c r="N6" s="9">
        <v>3</v>
      </c>
      <c r="O6" s="9">
        <v>4</v>
      </c>
      <c r="P6" s="9">
        <v>5</v>
      </c>
      <c r="Q6" s="9">
        <v>6</v>
      </c>
      <c r="R6" s="9">
        <v>1</v>
      </c>
      <c r="S6" s="9">
        <v>2</v>
      </c>
      <c r="T6" s="9">
        <v>3</v>
      </c>
      <c r="U6" s="9">
        <v>4</v>
      </c>
      <c r="V6" s="9">
        <v>1</v>
      </c>
      <c r="W6" s="9">
        <v>2</v>
      </c>
      <c r="X6" s="9">
        <v>3</v>
      </c>
      <c r="Y6" s="9">
        <v>1</v>
      </c>
      <c r="Z6" s="9">
        <v>2</v>
      </c>
      <c r="AA6" s="9">
        <v>3</v>
      </c>
      <c r="AB6" s="9">
        <v>4</v>
      </c>
      <c r="AC6" s="9">
        <v>5</v>
      </c>
      <c r="AD6" s="9">
        <v>1</v>
      </c>
      <c r="AE6" s="9">
        <v>2</v>
      </c>
      <c r="AF6" s="9">
        <v>3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6</v>
      </c>
      <c r="AM6" s="9">
        <v>1</v>
      </c>
      <c r="AN6" s="9">
        <v>2</v>
      </c>
      <c r="AO6" s="9">
        <v>3</v>
      </c>
      <c r="AP6" s="9">
        <v>4</v>
      </c>
      <c r="AQ6" s="9">
        <v>5</v>
      </c>
      <c r="AR6" s="9">
        <v>6</v>
      </c>
      <c r="AS6" s="9">
        <v>7</v>
      </c>
      <c r="AT6" s="9">
        <v>8</v>
      </c>
      <c r="AU6" s="9">
        <v>9</v>
      </c>
      <c r="AV6" s="9">
        <v>10</v>
      </c>
      <c r="AW6" s="9">
        <v>11</v>
      </c>
      <c r="AX6" s="9">
        <v>1</v>
      </c>
      <c r="AY6" s="9">
        <v>2</v>
      </c>
      <c r="AZ6" s="9">
        <v>3</v>
      </c>
      <c r="BA6" s="9">
        <v>4</v>
      </c>
      <c r="BB6" s="9">
        <v>1</v>
      </c>
      <c r="BC6" s="9">
        <v>2</v>
      </c>
      <c r="BD6" s="9">
        <v>3</v>
      </c>
      <c r="BE6" s="9">
        <v>4</v>
      </c>
      <c r="BF6" s="9">
        <v>1</v>
      </c>
      <c r="BG6" s="9">
        <v>2</v>
      </c>
      <c r="BH6" s="9">
        <v>3</v>
      </c>
      <c r="BI6" s="9">
        <v>4</v>
      </c>
      <c r="BJ6" s="9">
        <v>5</v>
      </c>
      <c r="BK6" s="9">
        <v>6</v>
      </c>
      <c r="BL6" s="9">
        <v>7</v>
      </c>
      <c r="BM6" s="9">
        <v>8</v>
      </c>
      <c r="BN6" s="9">
        <v>9</v>
      </c>
      <c r="BO6" s="9">
        <v>10</v>
      </c>
    </row>
    <row r="7" spans="1:67" x14ac:dyDescent="0.25">
      <c r="A7" s="9" t="s">
        <v>31</v>
      </c>
      <c r="B7" s="11">
        <v>37.655000000000001</v>
      </c>
      <c r="C7" s="11">
        <v>36.770000000000003</v>
      </c>
      <c r="D7" s="11">
        <v>36.779000000000003</v>
      </c>
      <c r="E7" s="11">
        <v>36.841999999999999</v>
      </c>
      <c r="F7" s="11">
        <v>36.561999999999998</v>
      </c>
      <c r="G7" s="11">
        <v>37.933999999999997</v>
      </c>
      <c r="H7" s="11">
        <v>37.517000000000003</v>
      </c>
      <c r="I7" s="11">
        <v>37.813000000000002</v>
      </c>
      <c r="J7" s="11">
        <v>37.651000000000003</v>
      </c>
      <c r="K7" s="11">
        <v>37.448999999999998</v>
      </c>
      <c r="L7" s="11">
        <v>36.369</v>
      </c>
      <c r="M7" s="11">
        <v>36.511000000000003</v>
      </c>
      <c r="N7" s="11">
        <v>35.926000000000002</v>
      </c>
      <c r="O7" s="11">
        <v>36.457000000000001</v>
      </c>
      <c r="P7" s="11">
        <v>36.284999999999997</v>
      </c>
      <c r="Q7" s="11">
        <v>36.241999999999997</v>
      </c>
      <c r="R7" s="11">
        <v>36.573999999999998</v>
      </c>
      <c r="S7" s="11">
        <v>36.78</v>
      </c>
      <c r="T7" s="11">
        <v>36.734999999999999</v>
      </c>
      <c r="U7" s="11">
        <v>37.128</v>
      </c>
      <c r="V7" s="11">
        <v>36.957999999999998</v>
      </c>
      <c r="W7" s="11">
        <v>37.395000000000003</v>
      </c>
      <c r="X7" s="11">
        <v>36.603000000000002</v>
      </c>
      <c r="Y7" s="11">
        <v>36.866</v>
      </c>
      <c r="Z7" s="11">
        <v>36.960999999999999</v>
      </c>
      <c r="AA7" s="11">
        <v>36.624000000000002</v>
      </c>
      <c r="AB7" s="11">
        <v>36.526000000000003</v>
      </c>
      <c r="AC7" s="11">
        <v>37.6</v>
      </c>
      <c r="AD7" s="11">
        <v>35.582000000000001</v>
      </c>
      <c r="AE7" s="11">
        <v>36.531999999999996</v>
      </c>
      <c r="AF7" s="11">
        <v>36.302</v>
      </c>
      <c r="AG7" s="11">
        <v>36.235999999999997</v>
      </c>
      <c r="AH7" s="11">
        <v>36.198</v>
      </c>
      <c r="AI7" s="11">
        <v>37.116</v>
      </c>
      <c r="AJ7" s="11">
        <v>36.274999999999999</v>
      </c>
      <c r="AK7" s="11">
        <v>36.880000000000003</v>
      </c>
      <c r="AL7" s="11">
        <v>36.036000000000001</v>
      </c>
      <c r="AM7" s="11">
        <v>36.729999999999997</v>
      </c>
      <c r="AN7" s="11">
        <v>37.424999999999997</v>
      </c>
      <c r="AO7" s="11">
        <v>37.438000000000002</v>
      </c>
      <c r="AP7" s="11">
        <v>37.594000000000001</v>
      </c>
      <c r="AQ7" s="11">
        <v>36.384</v>
      </c>
      <c r="AR7" s="11">
        <v>36.573999999999998</v>
      </c>
      <c r="AS7" s="11">
        <v>37.116999999999997</v>
      </c>
      <c r="AT7" s="11">
        <v>37.276000000000003</v>
      </c>
      <c r="AU7" s="11">
        <v>35.787999999999997</v>
      </c>
      <c r="AV7" s="11">
        <v>36.439</v>
      </c>
      <c r="AW7" s="11">
        <v>36.314999999999998</v>
      </c>
      <c r="AX7" s="11">
        <v>36.805999999999997</v>
      </c>
      <c r="AY7" s="11">
        <v>36.253</v>
      </c>
      <c r="AZ7" s="11">
        <v>36.323</v>
      </c>
      <c r="BA7" s="11">
        <v>36.460999999999999</v>
      </c>
      <c r="BB7" s="11">
        <v>35.652999999999999</v>
      </c>
      <c r="BC7" s="11">
        <v>35.295999999999999</v>
      </c>
      <c r="BD7" s="11">
        <v>35.488999999999997</v>
      </c>
      <c r="BE7" s="11">
        <v>35.912999999999997</v>
      </c>
      <c r="BF7" s="11">
        <v>35.475999999999999</v>
      </c>
      <c r="BG7" s="11">
        <v>35.479999999999997</v>
      </c>
      <c r="BH7" s="11">
        <v>35.56</v>
      </c>
      <c r="BI7" s="11">
        <v>35.68</v>
      </c>
      <c r="BJ7" s="11">
        <v>36.094999999999999</v>
      </c>
      <c r="BK7" s="11">
        <v>35.716000000000001</v>
      </c>
      <c r="BL7" s="11">
        <v>35.326999999999998</v>
      </c>
      <c r="BM7" s="11">
        <v>36.091000000000001</v>
      </c>
      <c r="BN7" s="11">
        <v>35.707999999999998</v>
      </c>
      <c r="BO7" s="11">
        <v>35.677</v>
      </c>
    </row>
    <row r="8" spans="1:67" x14ac:dyDescent="0.25">
      <c r="A8" s="9" t="s">
        <v>32</v>
      </c>
      <c r="B8" s="11">
        <v>3.4390000000000001</v>
      </c>
      <c r="C8" s="11">
        <v>3.5720000000000001</v>
      </c>
      <c r="D8" s="11">
        <v>3.726</v>
      </c>
      <c r="E8" s="11">
        <v>3.508</v>
      </c>
      <c r="F8" s="11">
        <v>3.32</v>
      </c>
      <c r="G8" s="11">
        <v>3.3809999999999998</v>
      </c>
      <c r="H8" s="11">
        <v>3.75</v>
      </c>
      <c r="I8" s="11">
        <v>3.6320000000000001</v>
      </c>
      <c r="J8" s="11">
        <v>3.46</v>
      </c>
      <c r="K8" s="11">
        <v>3.2650000000000001</v>
      </c>
      <c r="L8" s="11">
        <v>3.0979999999999999</v>
      </c>
      <c r="M8" s="11">
        <v>4.0049999999999999</v>
      </c>
      <c r="N8" s="11">
        <v>3.98</v>
      </c>
      <c r="O8" s="11">
        <v>3.645</v>
      </c>
      <c r="P8" s="11">
        <v>3.8220000000000001</v>
      </c>
      <c r="Q8" s="11">
        <v>4.0129999999999999</v>
      </c>
      <c r="R8" s="11">
        <v>4.1289999999999996</v>
      </c>
      <c r="S8" s="11">
        <v>3.8260000000000001</v>
      </c>
      <c r="T8" s="11">
        <v>4.1260000000000003</v>
      </c>
      <c r="U8" s="11">
        <v>3.7330000000000001</v>
      </c>
      <c r="V8" s="11">
        <v>3.556</v>
      </c>
      <c r="W8" s="11">
        <v>3.464</v>
      </c>
      <c r="X8" s="11">
        <v>3.5529999999999999</v>
      </c>
      <c r="Y8" s="11">
        <v>3.71</v>
      </c>
      <c r="Z8" s="11">
        <v>3.819</v>
      </c>
      <c r="AA8" s="11">
        <v>3.9159999999999999</v>
      </c>
      <c r="AB8" s="11">
        <v>4.0119999999999996</v>
      </c>
      <c r="AC8" s="11">
        <v>3.528</v>
      </c>
      <c r="AD8" s="11">
        <v>3.6989999999999998</v>
      </c>
      <c r="AE8" s="11">
        <v>3.5289999999999999</v>
      </c>
      <c r="AF8" s="11">
        <v>3.5089999999999999</v>
      </c>
      <c r="AG8" s="11">
        <v>2.8519999999999999</v>
      </c>
      <c r="AH8" s="11">
        <v>2.5979999999999999</v>
      </c>
      <c r="AI8" s="11">
        <v>2.512</v>
      </c>
      <c r="AJ8" s="11">
        <v>2.8540000000000001</v>
      </c>
      <c r="AK8" s="11">
        <v>3.1320000000000001</v>
      </c>
      <c r="AL8" s="11">
        <v>3.2469999999999999</v>
      </c>
      <c r="AM8" s="11">
        <v>2.62</v>
      </c>
      <c r="AN8" s="11">
        <v>2.7669999999999999</v>
      </c>
      <c r="AO8" s="11">
        <v>3.1179999999999999</v>
      </c>
      <c r="AP8" s="11">
        <v>3.1960000000000002</v>
      </c>
      <c r="AQ8" s="11">
        <v>3.5019999999999998</v>
      </c>
      <c r="AR8" s="11">
        <v>3.5659999999999998</v>
      </c>
      <c r="AS8" s="11">
        <v>3.008</v>
      </c>
      <c r="AT8" s="11">
        <v>2.62</v>
      </c>
      <c r="AU8" s="11">
        <v>2.9009999999999998</v>
      </c>
      <c r="AV8" s="11">
        <v>2.738</v>
      </c>
      <c r="AW8" s="11">
        <v>2.7330000000000001</v>
      </c>
      <c r="AX8" s="11">
        <v>3.427</v>
      </c>
      <c r="AY8" s="11">
        <v>3.3660000000000001</v>
      </c>
      <c r="AZ8" s="11">
        <v>3.2320000000000002</v>
      </c>
      <c r="BA8" s="11">
        <v>2.226</v>
      </c>
      <c r="BB8" s="11">
        <v>3.0070000000000001</v>
      </c>
      <c r="BC8" s="11">
        <v>3.2389999999999999</v>
      </c>
      <c r="BD8" s="11">
        <v>2.7639999999999998</v>
      </c>
      <c r="BE8" s="11">
        <v>2.948</v>
      </c>
      <c r="BF8" s="11">
        <v>2.895</v>
      </c>
      <c r="BG8" s="11">
        <v>3.23</v>
      </c>
      <c r="BH8" s="11">
        <v>3.5339999999999998</v>
      </c>
      <c r="BI8" s="11">
        <v>3.6389999999999998</v>
      </c>
      <c r="BJ8" s="11">
        <v>2.931</v>
      </c>
      <c r="BK8" s="11">
        <v>2.4220000000000002</v>
      </c>
      <c r="BL8" s="11">
        <v>3.0990000000000002</v>
      </c>
      <c r="BM8" s="11">
        <v>3.0569999999999999</v>
      </c>
      <c r="BN8" s="11">
        <v>3.0960000000000001</v>
      </c>
      <c r="BO8" s="11">
        <v>3.3420000000000001</v>
      </c>
    </row>
    <row r="9" spans="1:67" x14ac:dyDescent="0.25">
      <c r="A9" s="9" t="s">
        <v>33</v>
      </c>
      <c r="B9" s="11">
        <v>14.891999999999999</v>
      </c>
      <c r="C9" s="11">
        <v>14.725</v>
      </c>
      <c r="D9" s="11">
        <v>14.628</v>
      </c>
      <c r="E9" s="11">
        <v>14.497999999999999</v>
      </c>
      <c r="F9" s="11">
        <v>14.398999999999999</v>
      </c>
      <c r="G9" s="11">
        <v>14.98</v>
      </c>
      <c r="H9" s="11">
        <v>14.641</v>
      </c>
      <c r="I9" s="11">
        <v>14.77</v>
      </c>
      <c r="J9" s="11">
        <v>14.651</v>
      </c>
      <c r="K9" s="11">
        <v>14.692</v>
      </c>
      <c r="L9" s="11">
        <v>13.566000000000001</v>
      </c>
      <c r="M9" s="11">
        <v>13.782</v>
      </c>
      <c r="N9" s="11">
        <v>14.047000000000001</v>
      </c>
      <c r="O9" s="11">
        <v>13.856</v>
      </c>
      <c r="P9" s="11">
        <v>13.596</v>
      </c>
      <c r="Q9" s="11">
        <v>13.965999999999999</v>
      </c>
      <c r="R9" s="11">
        <v>13.622</v>
      </c>
      <c r="S9" s="11">
        <v>13.938000000000001</v>
      </c>
      <c r="T9" s="11">
        <v>13.94</v>
      </c>
      <c r="U9" s="11">
        <v>13.843</v>
      </c>
      <c r="V9" s="11">
        <v>15.34</v>
      </c>
      <c r="W9" s="11">
        <v>14.763999999999999</v>
      </c>
      <c r="X9" s="11">
        <v>15.051</v>
      </c>
      <c r="Y9" s="11">
        <v>14.407</v>
      </c>
      <c r="Z9" s="11">
        <v>14.138</v>
      </c>
      <c r="AA9" s="11">
        <v>14.73</v>
      </c>
      <c r="AB9" s="11">
        <v>15.035</v>
      </c>
      <c r="AC9" s="11">
        <v>14.993</v>
      </c>
      <c r="AD9" s="11">
        <v>14.217000000000001</v>
      </c>
      <c r="AE9" s="11">
        <v>13.643000000000001</v>
      </c>
      <c r="AF9" s="11">
        <v>14.138</v>
      </c>
      <c r="AG9" s="11">
        <v>15.224</v>
      </c>
      <c r="AH9" s="11">
        <v>15.481</v>
      </c>
      <c r="AI9" s="11">
        <v>15.141999999999999</v>
      </c>
      <c r="AJ9" s="11">
        <v>14.321999999999999</v>
      </c>
      <c r="AK9" s="11">
        <v>14.893000000000001</v>
      </c>
      <c r="AL9" s="11">
        <v>14.938000000000001</v>
      </c>
      <c r="AM9" s="11">
        <v>14.651999999999999</v>
      </c>
      <c r="AN9" s="11">
        <v>14.762</v>
      </c>
      <c r="AO9" s="11">
        <v>14.23</v>
      </c>
      <c r="AP9" s="11">
        <v>14.696999999999999</v>
      </c>
      <c r="AQ9" s="11">
        <v>13.76</v>
      </c>
      <c r="AR9" s="11">
        <v>13.512</v>
      </c>
      <c r="AS9" s="11">
        <v>13.916</v>
      </c>
      <c r="AT9" s="11">
        <v>14.081</v>
      </c>
      <c r="AU9" s="11">
        <v>14.526</v>
      </c>
      <c r="AV9" s="11">
        <v>14.458</v>
      </c>
      <c r="AW9" s="11">
        <v>15.082000000000001</v>
      </c>
      <c r="AX9" s="11">
        <v>14.388999999999999</v>
      </c>
      <c r="AY9" s="11">
        <v>14.305999999999999</v>
      </c>
      <c r="AZ9" s="11">
        <v>14.452999999999999</v>
      </c>
      <c r="BA9" s="11">
        <v>15.013</v>
      </c>
      <c r="BB9" s="11">
        <v>13.901</v>
      </c>
      <c r="BC9" s="11">
        <v>14.005000000000001</v>
      </c>
      <c r="BD9" s="11">
        <v>14.196999999999999</v>
      </c>
      <c r="BE9" s="11">
        <v>14.14</v>
      </c>
      <c r="BF9" s="11">
        <v>13.772</v>
      </c>
      <c r="BG9" s="11">
        <v>14.095000000000001</v>
      </c>
      <c r="BH9" s="11">
        <v>13.93</v>
      </c>
      <c r="BI9" s="11">
        <v>13.804</v>
      </c>
      <c r="BJ9" s="11">
        <v>14.038</v>
      </c>
      <c r="BK9" s="11">
        <v>14.108000000000001</v>
      </c>
      <c r="BL9" s="11">
        <v>13.843</v>
      </c>
      <c r="BM9" s="11">
        <v>13.999000000000001</v>
      </c>
      <c r="BN9" s="11">
        <v>13.855</v>
      </c>
      <c r="BO9" s="11">
        <v>13.762</v>
      </c>
    </row>
    <row r="10" spans="1:67" x14ac:dyDescent="0.25">
      <c r="A10" s="9" t="s">
        <v>3</v>
      </c>
      <c r="B10" s="11">
        <v>16.488</v>
      </c>
      <c r="C10" s="11">
        <v>16.606999999999999</v>
      </c>
      <c r="D10" s="11">
        <v>16.776</v>
      </c>
      <c r="E10" s="11">
        <v>16.289000000000001</v>
      </c>
      <c r="F10" s="11">
        <v>16.268000000000001</v>
      </c>
      <c r="G10" s="11">
        <v>16.658999999999999</v>
      </c>
      <c r="H10" s="11">
        <v>16.835999999999999</v>
      </c>
      <c r="I10" s="11">
        <v>16.710999999999999</v>
      </c>
      <c r="J10" s="11">
        <v>16.84</v>
      </c>
      <c r="K10" s="11">
        <v>16.637</v>
      </c>
      <c r="L10" s="11">
        <v>19.542999999999999</v>
      </c>
      <c r="M10" s="11">
        <v>19.411999999999999</v>
      </c>
      <c r="N10" s="11">
        <v>19.791</v>
      </c>
      <c r="O10" s="11">
        <v>19.986999999999998</v>
      </c>
      <c r="P10" s="11">
        <v>19.21</v>
      </c>
      <c r="Q10" s="11">
        <v>20.228999999999999</v>
      </c>
      <c r="R10" s="11">
        <v>16.806999999999999</v>
      </c>
      <c r="S10" s="11">
        <v>15.973000000000001</v>
      </c>
      <c r="T10" s="11">
        <v>17.643000000000001</v>
      </c>
      <c r="U10" s="11">
        <v>15.971</v>
      </c>
      <c r="V10" s="11">
        <v>14.612</v>
      </c>
      <c r="W10" s="11">
        <v>15.141999999999999</v>
      </c>
      <c r="X10" s="11">
        <v>14.952</v>
      </c>
      <c r="Y10" s="11">
        <v>16.042999999999999</v>
      </c>
      <c r="Z10" s="11">
        <v>16.417000000000002</v>
      </c>
      <c r="AA10" s="11">
        <v>15.121</v>
      </c>
      <c r="AB10" s="11">
        <v>14.909000000000001</v>
      </c>
      <c r="AC10" s="11">
        <v>14.596</v>
      </c>
      <c r="AD10" s="11">
        <v>17.943999999999999</v>
      </c>
      <c r="AE10" s="11">
        <v>17.221</v>
      </c>
      <c r="AF10" s="11">
        <v>17.895</v>
      </c>
      <c r="AG10" s="11">
        <v>17.827999999999999</v>
      </c>
      <c r="AH10" s="11">
        <v>17.696000000000002</v>
      </c>
      <c r="AI10" s="11">
        <v>17.63</v>
      </c>
      <c r="AJ10" s="11">
        <v>17.981999999999999</v>
      </c>
      <c r="AK10" s="11">
        <v>17.062000000000001</v>
      </c>
      <c r="AL10" s="11">
        <v>17.536999999999999</v>
      </c>
      <c r="AM10" s="11">
        <v>17.268999999999998</v>
      </c>
      <c r="AN10" s="11">
        <v>17.681999999999999</v>
      </c>
      <c r="AO10" s="11">
        <v>17.465</v>
      </c>
      <c r="AP10" s="11">
        <v>17.355</v>
      </c>
      <c r="AQ10" s="11">
        <v>19.082999999999998</v>
      </c>
      <c r="AR10" s="11">
        <v>18.800999999999998</v>
      </c>
      <c r="AS10" s="11">
        <v>17.274000000000001</v>
      </c>
      <c r="AT10" s="11">
        <v>17.456</v>
      </c>
      <c r="AU10" s="11">
        <v>17.747</v>
      </c>
      <c r="AV10" s="11">
        <v>17.231999999999999</v>
      </c>
      <c r="AW10" s="11">
        <v>18.018999999999998</v>
      </c>
      <c r="AX10" s="11">
        <v>19.306000000000001</v>
      </c>
      <c r="AY10" s="11">
        <v>18.898</v>
      </c>
      <c r="AZ10" s="11">
        <v>19.152000000000001</v>
      </c>
      <c r="BA10" s="11">
        <v>18.684999999999999</v>
      </c>
      <c r="BB10" s="11">
        <v>20.283000000000001</v>
      </c>
      <c r="BC10" s="11">
        <v>20.667000000000002</v>
      </c>
      <c r="BD10" s="11">
        <v>20.122</v>
      </c>
      <c r="BE10" s="11">
        <v>20.268000000000001</v>
      </c>
      <c r="BF10" s="11">
        <v>19.779</v>
      </c>
      <c r="BG10" s="11">
        <v>19.602</v>
      </c>
      <c r="BH10" s="11">
        <v>19.54</v>
      </c>
      <c r="BI10" s="11">
        <v>19.379000000000001</v>
      </c>
      <c r="BJ10" s="11">
        <v>19.625</v>
      </c>
      <c r="BK10" s="11">
        <v>19.486999999999998</v>
      </c>
      <c r="BL10" s="11">
        <v>19.934999999999999</v>
      </c>
      <c r="BM10" s="11">
        <v>19.253</v>
      </c>
      <c r="BN10" s="11">
        <v>19.491</v>
      </c>
      <c r="BO10" s="11">
        <v>19.594000000000001</v>
      </c>
    </row>
    <row r="11" spans="1:67" x14ac:dyDescent="0.25">
      <c r="A11" s="9" t="s">
        <v>4</v>
      </c>
      <c r="B11" s="11">
        <v>0.16600000000000001</v>
      </c>
      <c r="C11" s="11">
        <v>0.153</v>
      </c>
      <c r="D11" s="11">
        <v>0.126</v>
      </c>
      <c r="E11" s="11">
        <v>0.14199999999999999</v>
      </c>
      <c r="F11" s="11">
        <v>0.13900000000000001</v>
      </c>
      <c r="G11" s="11">
        <v>0.14099999999999999</v>
      </c>
      <c r="H11" s="11">
        <v>0.17799999999999999</v>
      </c>
      <c r="I11" s="11">
        <v>0.11899999999999999</v>
      </c>
      <c r="J11" s="11">
        <v>0.129</v>
      </c>
      <c r="K11" s="11">
        <v>0.11799999999999999</v>
      </c>
      <c r="L11" s="11">
        <v>0.22900000000000001</v>
      </c>
      <c r="M11" s="11">
        <v>0.251</v>
      </c>
      <c r="N11" s="11">
        <v>0.17899999999999999</v>
      </c>
      <c r="O11" s="11">
        <v>0.224</v>
      </c>
      <c r="P11" s="11">
        <v>0.26500000000000001</v>
      </c>
      <c r="Q11" s="11">
        <v>0.23400000000000001</v>
      </c>
      <c r="R11" s="11">
        <v>0.23499999999999999</v>
      </c>
      <c r="S11" s="11">
        <v>0.247</v>
      </c>
      <c r="T11" s="11">
        <v>0.28899999999999998</v>
      </c>
      <c r="U11" s="11">
        <v>0.27700000000000002</v>
      </c>
      <c r="V11" s="11">
        <v>8.2000000000000003E-2</v>
      </c>
      <c r="W11" s="11">
        <v>0.16700000000000001</v>
      </c>
      <c r="X11" s="11">
        <v>0.126</v>
      </c>
      <c r="Y11" s="11">
        <v>0.159</v>
      </c>
      <c r="Z11" s="11">
        <v>0.13600000000000001</v>
      </c>
      <c r="AA11" s="11">
        <v>0.14199999999999999</v>
      </c>
      <c r="AB11" s="11">
        <v>0.112</v>
      </c>
      <c r="AC11" s="11">
        <v>0.11600000000000001</v>
      </c>
      <c r="AD11" s="11">
        <v>0.45</v>
      </c>
      <c r="AE11" s="11">
        <v>0.36699999999999999</v>
      </c>
      <c r="AF11" s="11">
        <v>0.39200000000000002</v>
      </c>
      <c r="AG11" s="11">
        <v>0.41499999999999998</v>
      </c>
      <c r="AH11" s="11">
        <v>0.377</v>
      </c>
      <c r="AI11" s="11">
        <v>0.41099999999999998</v>
      </c>
      <c r="AJ11" s="11">
        <v>0.378</v>
      </c>
      <c r="AK11" s="11">
        <v>0.372</v>
      </c>
      <c r="AL11" s="11">
        <v>0.38700000000000001</v>
      </c>
      <c r="AM11" s="11">
        <v>0.38500000000000001</v>
      </c>
      <c r="AN11" s="11">
        <v>0.42</v>
      </c>
      <c r="AO11" s="11">
        <v>0.42299999999999999</v>
      </c>
      <c r="AP11" s="11">
        <v>0.42699999999999999</v>
      </c>
      <c r="AQ11" s="11">
        <v>0.27</v>
      </c>
      <c r="AR11" s="11">
        <v>0.29699999999999999</v>
      </c>
      <c r="AS11" s="11">
        <v>0.34399999999999997</v>
      </c>
      <c r="AT11" s="11">
        <v>0.38200000000000001</v>
      </c>
      <c r="AU11" s="11">
        <v>0.36199999999999999</v>
      </c>
      <c r="AV11" s="11">
        <v>0.47799999999999998</v>
      </c>
      <c r="AW11" s="11">
        <v>0.46</v>
      </c>
      <c r="AX11" s="11">
        <v>0.316</v>
      </c>
      <c r="AY11" s="11">
        <v>0.23699999999999999</v>
      </c>
      <c r="AZ11" s="11">
        <v>0.30299999999999999</v>
      </c>
      <c r="BA11" s="11">
        <v>0.29199999999999998</v>
      </c>
      <c r="BB11" s="11">
        <v>0.28199999999999997</v>
      </c>
      <c r="BC11" s="11">
        <v>0.28199999999999997</v>
      </c>
      <c r="BD11" s="11">
        <v>0.27900000000000003</v>
      </c>
      <c r="BE11" s="11">
        <v>0.27200000000000002</v>
      </c>
      <c r="BF11" s="11">
        <v>0.30599999999999999</v>
      </c>
      <c r="BG11" s="11">
        <v>0.29499999999999998</v>
      </c>
      <c r="BH11" s="11">
        <v>0.28399999999999997</v>
      </c>
      <c r="BI11" s="11">
        <v>0.25800000000000001</v>
      </c>
      <c r="BJ11" s="11">
        <v>0.26800000000000002</v>
      </c>
      <c r="BK11" s="11">
        <v>0.249</v>
      </c>
      <c r="BL11" s="11">
        <v>0.252</v>
      </c>
      <c r="BM11" s="11">
        <v>0.24099999999999999</v>
      </c>
      <c r="BN11" s="11">
        <v>0.22800000000000001</v>
      </c>
      <c r="BO11" s="11">
        <v>0.27300000000000002</v>
      </c>
    </row>
    <row r="12" spans="1:67" x14ac:dyDescent="0.25">
      <c r="A12" s="9" t="s">
        <v>2</v>
      </c>
      <c r="B12" s="11">
        <v>12.010999999999999</v>
      </c>
      <c r="C12" s="11">
        <v>11.760999999999999</v>
      </c>
      <c r="D12" s="11">
        <v>12.037000000000001</v>
      </c>
      <c r="E12" s="11">
        <v>11.787000000000001</v>
      </c>
      <c r="F12" s="11">
        <v>11.917999999999999</v>
      </c>
      <c r="G12" s="11">
        <v>12.273999999999999</v>
      </c>
      <c r="H12" s="11">
        <v>12.48</v>
      </c>
      <c r="I12" s="11">
        <v>12.153</v>
      </c>
      <c r="J12" s="11">
        <v>12.45</v>
      </c>
      <c r="K12" s="11">
        <v>12.045999999999999</v>
      </c>
      <c r="L12" s="11">
        <v>11.677</v>
      </c>
      <c r="M12" s="11">
        <v>11.643000000000001</v>
      </c>
      <c r="N12" s="11">
        <v>11.409000000000001</v>
      </c>
      <c r="O12" s="11">
        <v>11.173999999999999</v>
      </c>
      <c r="P12" s="11">
        <v>11.627000000000001</v>
      </c>
      <c r="Q12" s="11">
        <v>10.768000000000001</v>
      </c>
      <c r="R12" s="11">
        <v>12.964</v>
      </c>
      <c r="S12" s="11">
        <v>13.814</v>
      </c>
      <c r="T12" s="11">
        <v>12.226000000000001</v>
      </c>
      <c r="U12" s="11">
        <v>13.926</v>
      </c>
      <c r="V12" s="11">
        <v>13.207000000000001</v>
      </c>
      <c r="W12" s="11">
        <v>13.207000000000001</v>
      </c>
      <c r="X12" s="11">
        <v>12.919</v>
      </c>
      <c r="Y12" s="11">
        <v>12.64</v>
      </c>
      <c r="Z12" s="11">
        <v>12.787000000000001</v>
      </c>
      <c r="AA12" s="11">
        <v>13.134</v>
      </c>
      <c r="AB12" s="11">
        <v>12.778</v>
      </c>
      <c r="AC12" s="11">
        <v>13.237</v>
      </c>
      <c r="AD12" s="11">
        <v>10.949</v>
      </c>
      <c r="AE12" s="11">
        <v>11.843</v>
      </c>
      <c r="AF12" s="11">
        <v>11.068</v>
      </c>
      <c r="AG12" s="11">
        <v>11.128</v>
      </c>
      <c r="AH12" s="11">
        <v>11.367000000000001</v>
      </c>
      <c r="AI12" s="11">
        <v>11.151999999999999</v>
      </c>
      <c r="AJ12" s="11">
        <v>10.904999999999999</v>
      </c>
      <c r="AK12" s="11">
        <v>11.371</v>
      </c>
      <c r="AL12" s="11">
        <v>10.807</v>
      </c>
      <c r="AM12" s="11">
        <v>11.472</v>
      </c>
      <c r="AN12" s="11">
        <v>11.669</v>
      </c>
      <c r="AO12" s="11">
        <v>11.673999999999999</v>
      </c>
      <c r="AP12" s="11">
        <v>11.471</v>
      </c>
      <c r="AQ12" s="11">
        <v>11.108000000000001</v>
      </c>
      <c r="AR12" s="11">
        <v>11.311</v>
      </c>
      <c r="AS12" s="11">
        <v>11.694000000000001</v>
      </c>
      <c r="AT12" s="11">
        <v>11.430999999999999</v>
      </c>
      <c r="AU12" s="11">
        <v>10.805999999999999</v>
      </c>
      <c r="AV12" s="11">
        <v>10.314</v>
      </c>
      <c r="AW12" s="11">
        <v>11.039</v>
      </c>
      <c r="AX12" s="11">
        <v>11.204000000000001</v>
      </c>
      <c r="AY12" s="11">
        <v>10.98</v>
      </c>
      <c r="AZ12" s="11">
        <v>10.971</v>
      </c>
      <c r="BA12" s="11">
        <v>11.628</v>
      </c>
      <c r="BB12" s="11">
        <v>10.170999999999999</v>
      </c>
      <c r="BC12" s="11">
        <v>9.9849999999999994</v>
      </c>
      <c r="BD12" s="11">
        <v>10.423</v>
      </c>
      <c r="BE12" s="11">
        <v>10.394</v>
      </c>
      <c r="BF12" s="11">
        <v>10.452999999999999</v>
      </c>
      <c r="BG12" s="11">
        <v>10.404</v>
      </c>
      <c r="BH12" s="11">
        <v>10.262</v>
      </c>
      <c r="BI12" s="11">
        <v>10.515000000000001</v>
      </c>
      <c r="BJ12" s="11">
        <v>10.847</v>
      </c>
      <c r="BK12" s="11">
        <v>10.75</v>
      </c>
      <c r="BL12" s="11">
        <v>10.157999999999999</v>
      </c>
      <c r="BM12" s="11">
        <v>10.548999999999999</v>
      </c>
      <c r="BN12" s="11">
        <v>10.836</v>
      </c>
      <c r="BO12" s="11">
        <v>10.407999999999999</v>
      </c>
    </row>
    <row r="13" spans="1:67" x14ac:dyDescent="0.25">
      <c r="A13" s="9" t="s">
        <v>34</v>
      </c>
      <c r="B13" s="11">
        <v>0.13100000000000001</v>
      </c>
      <c r="C13" s="11">
        <v>5.1999999999999998E-2</v>
      </c>
      <c r="D13" s="11">
        <v>8.5999999999999993E-2</v>
      </c>
      <c r="E13" s="11">
        <v>0.13800000000000001</v>
      </c>
      <c r="F13" s="11">
        <v>0.14599999999999999</v>
      </c>
      <c r="G13" s="11">
        <v>0.14899999999999999</v>
      </c>
      <c r="H13" s="11">
        <v>0.1</v>
      </c>
      <c r="I13" s="11">
        <v>0.14699999999999999</v>
      </c>
      <c r="J13" s="11">
        <v>0.14499999999999999</v>
      </c>
      <c r="K13" s="11">
        <v>0.14099999999999999</v>
      </c>
      <c r="L13" s="11">
        <v>0.03</v>
      </c>
      <c r="M13" s="11">
        <v>8.5000000000000006E-2</v>
      </c>
      <c r="N13" s="11">
        <v>5.1999999999999998E-2</v>
      </c>
      <c r="O13" s="11">
        <v>7.0000000000000007E-2</v>
      </c>
      <c r="P13" s="11">
        <v>4.7E-2</v>
      </c>
      <c r="Q13" s="11">
        <v>0.04</v>
      </c>
      <c r="R13" s="11">
        <v>8.3000000000000004E-2</v>
      </c>
      <c r="S13" s="11">
        <v>0.13600000000000001</v>
      </c>
      <c r="T13" s="11">
        <v>5.6000000000000001E-2</v>
      </c>
      <c r="U13" s="11">
        <v>0.11700000000000001</v>
      </c>
      <c r="V13" s="11">
        <v>3.9E-2</v>
      </c>
      <c r="W13" s="11">
        <v>0.13</v>
      </c>
      <c r="X13" s="11">
        <v>9.1999999999999998E-2</v>
      </c>
      <c r="Y13" s="11">
        <v>7.8E-2</v>
      </c>
      <c r="Z13" s="11">
        <v>0.113</v>
      </c>
      <c r="AA13" s="11">
        <v>0.10100000000000001</v>
      </c>
      <c r="AB13" s="11">
        <v>8.7999999999999995E-2</v>
      </c>
      <c r="AC13" s="11">
        <v>6.9000000000000006E-2</v>
      </c>
      <c r="AD13" s="11">
        <v>0.13700000000000001</v>
      </c>
      <c r="AE13" s="11">
        <v>0.16700000000000001</v>
      </c>
      <c r="AF13" s="11">
        <v>0.13200000000000001</v>
      </c>
      <c r="AG13" s="11">
        <v>6.9000000000000006E-2</v>
      </c>
      <c r="AH13" s="11">
        <v>7.0000000000000007E-2</v>
      </c>
      <c r="AI13" s="11">
        <v>5.0999999999999997E-2</v>
      </c>
      <c r="AJ13" s="11">
        <v>9.2999999999999999E-2</v>
      </c>
      <c r="AK13" s="11">
        <v>7.8E-2</v>
      </c>
      <c r="AL13" s="11">
        <v>6.9000000000000006E-2</v>
      </c>
      <c r="AM13" s="11">
        <v>0.06</v>
      </c>
      <c r="AN13" s="11">
        <v>4.7E-2</v>
      </c>
      <c r="AO13" s="11">
        <v>7.0999999999999994E-2</v>
      </c>
      <c r="AP13" s="11">
        <v>0.13300000000000001</v>
      </c>
      <c r="AQ13" s="11">
        <v>9.2999999999999999E-2</v>
      </c>
      <c r="AR13" s="11">
        <v>5.2999999999999999E-2</v>
      </c>
      <c r="AS13" s="11">
        <v>9.2999999999999999E-2</v>
      </c>
      <c r="AT13" s="11">
        <v>6.5000000000000002E-2</v>
      </c>
      <c r="AU13" s="11">
        <v>8.7999999999999995E-2</v>
      </c>
      <c r="AV13" s="11">
        <v>0.39700000000000002</v>
      </c>
      <c r="AW13" s="11">
        <v>5.7000000000000002E-2</v>
      </c>
      <c r="AX13" s="11">
        <v>9.4E-2</v>
      </c>
      <c r="AY13" s="11">
        <v>0.09</v>
      </c>
      <c r="AZ13" s="11">
        <v>6.8000000000000005E-2</v>
      </c>
      <c r="BA13" s="11">
        <v>9.6000000000000002E-2</v>
      </c>
      <c r="BB13" s="11">
        <v>5.2999999999999999E-2</v>
      </c>
      <c r="BC13" s="11">
        <v>6.7000000000000004E-2</v>
      </c>
      <c r="BD13" s="11">
        <v>5.3999999999999999E-2</v>
      </c>
      <c r="BE13" s="11">
        <v>6.8000000000000005E-2</v>
      </c>
      <c r="BF13" s="11">
        <v>0.03</v>
      </c>
      <c r="BG13" s="11">
        <v>4.7E-2</v>
      </c>
      <c r="BH13" s="11">
        <v>0.06</v>
      </c>
      <c r="BI13" s="11">
        <v>3.1E-2</v>
      </c>
      <c r="BJ13" s="11">
        <v>0.05</v>
      </c>
      <c r="BK13" s="11">
        <v>1.9E-2</v>
      </c>
      <c r="BL13" s="11">
        <v>0.03</v>
      </c>
      <c r="BM13" s="11">
        <v>5.1999999999999998E-2</v>
      </c>
      <c r="BN13" s="11">
        <v>7.0999999999999994E-2</v>
      </c>
      <c r="BO13" s="11">
        <v>0.1</v>
      </c>
    </row>
    <row r="14" spans="1:67" x14ac:dyDescent="0.25">
      <c r="A14" s="9" t="s">
        <v>35</v>
      </c>
      <c r="B14" s="11">
        <v>9.5050000000000008</v>
      </c>
      <c r="C14" s="11">
        <v>9.4849999999999994</v>
      </c>
      <c r="D14" s="11">
        <v>9.3279999999999994</v>
      </c>
      <c r="E14" s="11">
        <v>9.4600000000000009</v>
      </c>
      <c r="F14" s="11">
        <v>9.4109999999999996</v>
      </c>
      <c r="G14" s="11">
        <v>9.5069999999999997</v>
      </c>
      <c r="H14" s="11">
        <v>9.5129999999999999</v>
      </c>
      <c r="I14" s="11">
        <v>9.5050000000000008</v>
      </c>
      <c r="J14" s="11">
        <v>9.2859999999999996</v>
      </c>
      <c r="K14" s="11">
        <v>9.3070000000000004</v>
      </c>
      <c r="L14" s="11">
        <v>9.2620000000000005</v>
      </c>
      <c r="M14" s="11">
        <v>9.1950000000000003</v>
      </c>
      <c r="N14" s="11">
        <v>9.298</v>
      </c>
      <c r="O14" s="11">
        <v>9.3320000000000007</v>
      </c>
      <c r="P14" s="11">
        <v>9.4480000000000004</v>
      </c>
      <c r="Q14" s="11">
        <v>9.2140000000000004</v>
      </c>
      <c r="R14" s="11">
        <v>9.3829999999999991</v>
      </c>
      <c r="S14" s="11">
        <v>9.2789999999999999</v>
      </c>
      <c r="T14" s="11">
        <v>9.657</v>
      </c>
      <c r="U14" s="11">
        <v>9.3819999999999997</v>
      </c>
      <c r="V14" s="11">
        <v>9.5359999999999996</v>
      </c>
      <c r="W14" s="11">
        <v>9.3480000000000008</v>
      </c>
      <c r="X14" s="11">
        <v>9.4909999999999997</v>
      </c>
      <c r="Y14" s="11">
        <v>9.2729999999999997</v>
      </c>
      <c r="Z14" s="11">
        <v>9.3490000000000002</v>
      </c>
      <c r="AA14" s="11">
        <v>9.4649999999999999</v>
      </c>
      <c r="AB14" s="11">
        <v>9.516</v>
      </c>
      <c r="AC14" s="11">
        <v>9.4559999999999995</v>
      </c>
      <c r="AD14" s="11">
        <v>9.1050000000000004</v>
      </c>
      <c r="AE14" s="11">
        <v>8.8480000000000008</v>
      </c>
      <c r="AF14" s="11">
        <v>8.9350000000000005</v>
      </c>
      <c r="AG14" s="11">
        <v>9.3149999999999995</v>
      </c>
      <c r="AH14" s="11">
        <v>9.4480000000000004</v>
      </c>
      <c r="AI14" s="11">
        <v>9.32</v>
      </c>
      <c r="AJ14" s="11">
        <v>9.2590000000000003</v>
      </c>
      <c r="AK14" s="11">
        <v>9.5090000000000003</v>
      </c>
      <c r="AL14" s="11">
        <v>9.4380000000000006</v>
      </c>
      <c r="AM14" s="11">
        <v>8.73</v>
      </c>
      <c r="AN14" s="11">
        <v>9.32</v>
      </c>
      <c r="AO14" s="11">
        <v>9.5739999999999998</v>
      </c>
      <c r="AP14" s="11">
        <v>9.4130000000000003</v>
      </c>
      <c r="AQ14" s="11">
        <v>9.0210000000000008</v>
      </c>
      <c r="AR14" s="11">
        <v>9.0640000000000001</v>
      </c>
      <c r="AS14" s="11">
        <v>9.0229999999999997</v>
      </c>
      <c r="AT14" s="11">
        <v>9.4710000000000001</v>
      </c>
      <c r="AU14" s="11">
        <v>8.9589999999999996</v>
      </c>
      <c r="AV14" s="11">
        <v>9.141</v>
      </c>
      <c r="AW14" s="11">
        <v>9.3699999999999992</v>
      </c>
      <c r="AX14" s="11">
        <v>9.2620000000000005</v>
      </c>
      <c r="AY14" s="11">
        <v>9.1709999999999994</v>
      </c>
      <c r="AZ14" s="11">
        <v>9.1240000000000006</v>
      </c>
      <c r="BA14" s="11">
        <v>9.0890000000000004</v>
      </c>
      <c r="BB14" s="11">
        <v>9.27</v>
      </c>
      <c r="BC14" s="11">
        <v>9.0850000000000009</v>
      </c>
      <c r="BD14" s="11">
        <v>9.1950000000000003</v>
      </c>
      <c r="BE14" s="11">
        <v>9.298</v>
      </c>
      <c r="BF14" s="11">
        <v>9.0060000000000002</v>
      </c>
      <c r="BG14" s="11">
        <v>9.0519999999999996</v>
      </c>
      <c r="BH14" s="11">
        <v>9.1430000000000007</v>
      </c>
      <c r="BI14" s="11">
        <v>9.2129999999999992</v>
      </c>
      <c r="BJ14" s="11">
        <v>9.3859999999999992</v>
      </c>
      <c r="BK14" s="11">
        <v>9.1240000000000006</v>
      </c>
      <c r="BL14" s="11">
        <v>9.077</v>
      </c>
      <c r="BM14" s="11">
        <v>9.218</v>
      </c>
      <c r="BN14" s="11">
        <v>8.9469999999999992</v>
      </c>
      <c r="BO14" s="11">
        <v>9.1869999999999994</v>
      </c>
    </row>
    <row r="15" spans="1:67" x14ac:dyDescent="0.25">
      <c r="A15" s="9" t="s">
        <v>5</v>
      </c>
      <c r="B15" s="11">
        <v>0.111</v>
      </c>
      <c r="C15" s="11">
        <v>0.13200000000000001</v>
      </c>
      <c r="D15" s="11">
        <v>0.129</v>
      </c>
      <c r="E15" s="11">
        <v>0.108</v>
      </c>
      <c r="F15" s="11">
        <v>0.10100000000000001</v>
      </c>
      <c r="G15" s="11">
        <v>0.17699999999999999</v>
      </c>
      <c r="H15" s="11">
        <v>0.154</v>
      </c>
      <c r="I15" s="11">
        <v>0.08</v>
      </c>
      <c r="J15" s="11">
        <v>0.108</v>
      </c>
      <c r="K15" s="11">
        <v>0.08</v>
      </c>
      <c r="L15" s="11">
        <v>9.1999999999999998E-2</v>
      </c>
      <c r="M15" s="11">
        <v>0.10299999999999999</v>
      </c>
      <c r="N15" s="11">
        <v>0.11600000000000001</v>
      </c>
      <c r="O15" s="11">
        <v>9.7000000000000003E-2</v>
      </c>
      <c r="P15" s="11">
        <v>0.13100000000000001</v>
      </c>
      <c r="Q15" s="11">
        <v>9.1999999999999998E-2</v>
      </c>
      <c r="R15" s="11">
        <v>2.1000000000000001E-2</v>
      </c>
      <c r="S15" s="11">
        <v>2.4E-2</v>
      </c>
      <c r="T15" s="11">
        <v>9.1999999999999998E-2</v>
      </c>
      <c r="U15" s="11">
        <v>5.7000000000000002E-2</v>
      </c>
      <c r="V15" s="11">
        <v>4.4999999999999998E-2</v>
      </c>
      <c r="W15" s="11">
        <v>2.1999999999999999E-2</v>
      </c>
      <c r="X15" s="11">
        <v>2.1000000000000001E-2</v>
      </c>
      <c r="Y15" s="11">
        <v>1.9E-2</v>
      </c>
      <c r="Z15" s="11">
        <v>1.4999999999999999E-2</v>
      </c>
      <c r="AA15" s="11">
        <v>1.7999999999999999E-2</v>
      </c>
      <c r="AB15" s="11">
        <v>8.9999999999999993E-3</v>
      </c>
      <c r="AC15" s="11">
        <v>6.5000000000000002E-2</v>
      </c>
      <c r="AD15" s="11">
        <v>5.7000000000000002E-2</v>
      </c>
      <c r="AE15" s="11">
        <v>6.9000000000000006E-2</v>
      </c>
      <c r="AF15" s="11">
        <v>8.3000000000000004E-2</v>
      </c>
      <c r="AG15" s="11">
        <v>0.12</v>
      </c>
      <c r="AH15" s="11">
        <v>1.7999999999999999E-2</v>
      </c>
      <c r="AI15" s="11">
        <v>6.7000000000000004E-2</v>
      </c>
      <c r="AJ15" s="11">
        <v>8.5000000000000006E-2</v>
      </c>
      <c r="AK15" s="11">
        <v>0.08</v>
      </c>
      <c r="AL15" s="11">
        <v>4.3999999999999997E-2</v>
      </c>
      <c r="AM15" s="11">
        <v>3.1E-2</v>
      </c>
      <c r="AN15" s="11">
        <v>5.5E-2</v>
      </c>
      <c r="AO15" s="11">
        <v>7.9000000000000001E-2</v>
      </c>
      <c r="AP15" s="11">
        <v>0.05</v>
      </c>
      <c r="AQ15" s="11">
        <v>4.3999999999999997E-2</v>
      </c>
      <c r="AR15" s="11">
        <v>7.0000000000000001E-3</v>
      </c>
      <c r="AS15" s="11">
        <v>7.1999999999999995E-2</v>
      </c>
      <c r="AT15" s="11">
        <v>4.7E-2</v>
      </c>
      <c r="AU15" s="11">
        <v>9.0999999999999998E-2</v>
      </c>
      <c r="AV15" s="11">
        <v>5.8000000000000003E-2</v>
      </c>
      <c r="AW15" s="11">
        <v>3.3000000000000002E-2</v>
      </c>
      <c r="AX15" s="11">
        <v>8.7999999999999995E-2</v>
      </c>
      <c r="AY15" s="11">
        <v>7.2999999999999995E-2</v>
      </c>
      <c r="AZ15" s="11">
        <v>9.6000000000000002E-2</v>
      </c>
      <c r="BA15" s="11">
        <v>9.7000000000000003E-2</v>
      </c>
      <c r="BB15" s="11">
        <v>1.4999999999999999E-2</v>
      </c>
      <c r="BC15" s="11">
        <v>1.2E-2</v>
      </c>
      <c r="BD15" s="11">
        <v>7.1999999999999995E-2</v>
      </c>
      <c r="BE15" s="11">
        <v>5.6000000000000001E-2</v>
      </c>
      <c r="BF15" s="11">
        <v>3.1E-2</v>
      </c>
      <c r="BG15" s="11">
        <v>4.9000000000000002E-2</v>
      </c>
      <c r="BH15" s="11">
        <v>1.4999999999999999E-2</v>
      </c>
      <c r="BI15" s="11">
        <v>1.0999999999999999E-2</v>
      </c>
      <c r="BJ15" s="11">
        <v>5.6000000000000001E-2</v>
      </c>
      <c r="BK15" s="11">
        <v>3.0000000000000001E-3</v>
      </c>
      <c r="BL15" s="11">
        <v>2.4E-2</v>
      </c>
      <c r="BM15" s="11">
        <v>5.2999999999999999E-2</v>
      </c>
      <c r="BN15" s="11">
        <v>0.22</v>
      </c>
      <c r="BO15" s="11">
        <v>5.2999999999999999E-2</v>
      </c>
    </row>
    <row r="16" spans="1:67" x14ac:dyDescent="0.25">
      <c r="A16" s="9" t="s">
        <v>36</v>
      </c>
      <c r="B16" s="11">
        <v>0.10299999999999999</v>
      </c>
      <c r="C16" s="11">
        <v>0.121</v>
      </c>
      <c r="D16" s="11">
        <v>8.4000000000000005E-2</v>
      </c>
      <c r="E16" s="11">
        <v>0.09</v>
      </c>
      <c r="F16" s="11">
        <v>0.13800000000000001</v>
      </c>
      <c r="G16" s="11">
        <v>0.156</v>
      </c>
      <c r="H16" s="11">
        <v>0.13</v>
      </c>
      <c r="I16" s="11">
        <v>0.156</v>
      </c>
      <c r="J16" s="11">
        <v>0.151</v>
      </c>
      <c r="K16" s="11">
        <v>0.13</v>
      </c>
      <c r="L16" s="11">
        <v>1.4999999999999999E-2</v>
      </c>
      <c r="M16" s="11">
        <v>3.2000000000000001E-2</v>
      </c>
      <c r="N16" s="11">
        <v>0.02</v>
      </c>
      <c r="O16" s="11">
        <v>0</v>
      </c>
      <c r="P16" s="11">
        <v>3.2000000000000001E-2</v>
      </c>
      <c r="Q16" s="11">
        <v>0</v>
      </c>
      <c r="R16" s="11">
        <v>1E-3</v>
      </c>
      <c r="S16" s="11">
        <v>4.1000000000000002E-2</v>
      </c>
      <c r="T16" s="11">
        <v>2.5999999999999999E-2</v>
      </c>
      <c r="U16" s="11">
        <v>0.01</v>
      </c>
      <c r="V16" s="11">
        <v>5.6000000000000001E-2</v>
      </c>
      <c r="W16" s="11">
        <v>5.2999999999999999E-2</v>
      </c>
      <c r="X16" s="11">
        <v>2.1999999999999999E-2</v>
      </c>
      <c r="Y16" s="11">
        <v>1.6E-2</v>
      </c>
      <c r="Z16" s="11">
        <v>8.0000000000000002E-3</v>
      </c>
      <c r="AA16" s="11">
        <v>2.1999999999999999E-2</v>
      </c>
      <c r="AB16" s="11">
        <v>2.1999999999999999E-2</v>
      </c>
      <c r="AC16" s="11">
        <v>1.0999999999999999E-2</v>
      </c>
      <c r="AD16" s="11">
        <v>0.10199999999999999</v>
      </c>
      <c r="AE16" s="11">
        <v>9.5000000000000001E-2</v>
      </c>
      <c r="AF16" s="11">
        <v>0.11899999999999999</v>
      </c>
      <c r="AG16" s="11">
        <v>8.5999999999999993E-2</v>
      </c>
      <c r="AH16" s="11">
        <v>0.02</v>
      </c>
      <c r="AI16" s="11">
        <v>2.8000000000000001E-2</v>
      </c>
      <c r="AJ16" s="11">
        <v>8.6999999999999994E-2</v>
      </c>
      <c r="AK16" s="11">
        <v>5.2999999999999999E-2</v>
      </c>
      <c r="AL16" s="11">
        <v>4.3999999999999997E-2</v>
      </c>
      <c r="AM16" s="11">
        <v>5.5E-2</v>
      </c>
      <c r="AN16" s="11">
        <v>5.8000000000000003E-2</v>
      </c>
      <c r="AO16" s="11">
        <v>7.1999999999999995E-2</v>
      </c>
      <c r="AP16" s="11">
        <v>0.10299999999999999</v>
      </c>
      <c r="AQ16" s="11">
        <v>8.1000000000000003E-2</v>
      </c>
      <c r="AR16" s="11">
        <v>4.4999999999999998E-2</v>
      </c>
      <c r="AS16" s="11">
        <v>7.8E-2</v>
      </c>
      <c r="AT16" s="11">
        <v>7.6999999999999999E-2</v>
      </c>
      <c r="AU16" s="11">
        <v>0.115</v>
      </c>
      <c r="AV16" s="11">
        <v>9.5000000000000001E-2</v>
      </c>
      <c r="AW16" s="11">
        <v>8.8999999999999996E-2</v>
      </c>
      <c r="AX16" s="11">
        <v>0</v>
      </c>
      <c r="AY16" s="11">
        <v>0.01</v>
      </c>
      <c r="AZ16" s="11">
        <v>0.01</v>
      </c>
      <c r="BA16" s="11">
        <v>2.1999999999999999E-2</v>
      </c>
      <c r="BB16" s="11">
        <v>1.2E-2</v>
      </c>
      <c r="BC16" s="11">
        <v>0</v>
      </c>
      <c r="BD16" s="11">
        <v>7.0000000000000001E-3</v>
      </c>
      <c r="BE16" s="11">
        <v>7.0000000000000001E-3</v>
      </c>
      <c r="BF16" s="11">
        <v>0</v>
      </c>
      <c r="BG16" s="11">
        <v>3.5999999999999997E-2</v>
      </c>
      <c r="BH16" s="11">
        <v>1.7999999999999999E-2</v>
      </c>
      <c r="BI16" s="11">
        <v>5.2999999999999999E-2</v>
      </c>
      <c r="BJ16" s="11">
        <v>0</v>
      </c>
      <c r="BK16" s="11">
        <v>0</v>
      </c>
      <c r="BL16" s="11">
        <v>0</v>
      </c>
      <c r="BM16" s="11">
        <v>1.2999999999999999E-2</v>
      </c>
      <c r="BN16" s="11">
        <v>6.0000000000000001E-3</v>
      </c>
      <c r="BO16" s="11">
        <v>2.5999999999999999E-2</v>
      </c>
    </row>
    <row r="17" spans="1:67" x14ac:dyDescent="0.25">
      <c r="A17" s="9" t="s">
        <v>37</v>
      </c>
      <c r="B17" s="11">
        <v>5.0000000000000001E-3</v>
      </c>
      <c r="C17" s="11">
        <v>3.6999999999999998E-2</v>
      </c>
      <c r="D17" s="11">
        <v>3.2000000000000001E-2</v>
      </c>
      <c r="E17" s="11">
        <v>1.2999999999999999E-2</v>
      </c>
      <c r="F17" s="11">
        <v>2.7E-2</v>
      </c>
      <c r="G17" s="11">
        <v>1.4999999999999999E-2</v>
      </c>
      <c r="H17" s="11">
        <v>2.1999999999999999E-2</v>
      </c>
      <c r="I17" s="11">
        <v>0</v>
      </c>
      <c r="J17" s="11">
        <v>0</v>
      </c>
      <c r="K17" s="11">
        <v>0</v>
      </c>
      <c r="L17" s="11">
        <v>7.0000000000000007E-2</v>
      </c>
      <c r="M17" s="11">
        <v>4.4999999999999998E-2</v>
      </c>
      <c r="N17" s="11">
        <v>1.4999999999999999E-2</v>
      </c>
      <c r="O17" s="11">
        <v>1.2999999999999999E-2</v>
      </c>
      <c r="P17" s="11">
        <v>1.4999999999999999E-2</v>
      </c>
      <c r="Q17" s="11">
        <v>1.7000000000000001E-2</v>
      </c>
      <c r="R17" s="11">
        <v>4.0000000000000001E-3</v>
      </c>
      <c r="S17" s="11">
        <v>1.9E-2</v>
      </c>
      <c r="T17" s="11">
        <v>3.4000000000000002E-2</v>
      </c>
      <c r="U17" s="11">
        <v>3.7999999999999999E-2</v>
      </c>
      <c r="V17" s="11">
        <v>0</v>
      </c>
      <c r="W17" s="11">
        <v>0</v>
      </c>
      <c r="X17" s="11">
        <v>1.4E-2</v>
      </c>
      <c r="Y17" s="11">
        <v>0</v>
      </c>
      <c r="Z17" s="11">
        <v>7.0000000000000001E-3</v>
      </c>
      <c r="AA17" s="11">
        <v>0</v>
      </c>
      <c r="AB17" s="11">
        <v>0</v>
      </c>
      <c r="AC17" s="11">
        <v>0</v>
      </c>
      <c r="AD17" s="11">
        <v>2.5999999999999999E-2</v>
      </c>
      <c r="AE17" s="11">
        <v>0</v>
      </c>
      <c r="AF17" s="11">
        <v>2.3E-2</v>
      </c>
      <c r="AG17" s="11">
        <v>2.1000000000000001E-2</v>
      </c>
      <c r="AH17" s="11">
        <v>0</v>
      </c>
      <c r="AI17" s="11">
        <v>0.08</v>
      </c>
      <c r="AJ17" s="11">
        <v>2.4E-2</v>
      </c>
      <c r="AK17" s="11">
        <v>8.0000000000000002E-3</v>
      </c>
      <c r="AL17" s="11">
        <v>2.1000000000000001E-2</v>
      </c>
      <c r="AM17" s="11">
        <v>4.2999999999999997E-2</v>
      </c>
      <c r="AN17" s="11">
        <v>0</v>
      </c>
      <c r="AO17" s="11">
        <v>1.4E-2</v>
      </c>
      <c r="AP17" s="11">
        <v>6.3E-2</v>
      </c>
      <c r="AQ17" s="11">
        <v>3.1E-2</v>
      </c>
      <c r="AR17" s="11">
        <v>2.5999999999999999E-2</v>
      </c>
      <c r="AS17" s="11">
        <v>1.0999999999999999E-2</v>
      </c>
      <c r="AT17" s="11">
        <v>0</v>
      </c>
      <c r="AU17" s="11">
        <v>0</v>
      </c>
      <c r="AV17" s="11">
        <v>1.7999999999999999E-2</v>
      </c>
      <c r="AW17" s="11">
        <v>4.2000000000000003E-2</v>
      </c>
      <c r="AX17" s="11">
        <v>8.0000000000000002E-3</v>
      </c>
      <c r="AY17" s="11">
        <v>0.01</v>
      </c>
      <c r="AZ17" s="11">
        <v>2.1999999999999999E-2</v>
      </c>
      <c r="BA17" s="11">
        <v>4.8000000000000001E-2</v>
      </c>
      <c r="BB17" s="11">
        <v>5.0000000000000001E-3</v>
      </c>
      <c r="BC17" s="11">
        <v>5.6000000000000001E-2</v>
      </c>
      <c r="BD17" s="11">
        <v>1.4999999999999999E-2</v>
      </c>
      <c r="BE17" s="11">
        <v>1.7999999999999999E-2</v>
      </c>
      <c r="BF17" s="11">
        <v>8.9999999999999993E-3</v>
      </c>
      <c r="BG17" s="11">
        <v>1.0999999999999999E-2</v>
      </c>
      <c r="BH17" s="11">
        <v>0</v>
      </c>
      <c r="BI17" s="11">
        <v>0</v>
      </c>
      <c r="BJ17" s="11">
        <v>0</v>
      </c>
      <c r="BK17" s="11">
        <v>7.0000000000000001E-3</v>
      </c>
      <c r="BL17" s="11">
        <v>0</v>
      </c>
      <c r="BM17" s="11">
        <v>3.7999999999999999E-2</v>
      </c>
      <c r="BN17" s="11">
        <v>8.9999999999999993E-3</v>
      </c>
      <c r="BO17" s="11">
        <v>1.7999999999999999E-2</v>
      </c>
    </row>
    <row r="18" spans="1:67" x14ac:dyDescent="0.25">
      <c r="A18" s="9" t="s">
        <v>38</v>
      </c>
      <c r="B18" s="11">
        <v>0.36499999999999999</v>
      </c>
      <c r="C18" s="11">
        <v>0.26200000000000001</v>
      </c>
      <c r="D18" s="11">
        <v>0.129</v>
      </c>
      <c r="E18" s="11">
        <v>0.39600000000000002</v>
      </c>
      <c r="F18" s="11">
        <v>0</v>
      </c>
      <c r="G18" s="11">
        <v>0.315</v>
      </c>
      <c r="H18" s="11">
        <v>0.36</v>
      </c>
      <c r="I18" s="11">
        <v>0.16700000000000001</v>
      </c>
      <c r="J18" s="11">
        <v>0</v>
      </c>
      <c r="K18" s="11">
        <v>0.42899999999999999</v>
      </c>
      <c r="L18" s="11">
        <v>0.21</v>
      </c>
      <c r="M18" s="11">
        <v>0.318</v>
      </c>
      <c r="N18" s="11">
        <v>0.17</v>
      </c>
      <c r="O18" s="11">
        <v>0.16</v>
      </c>
      <c r="P18" s="11">
        <v>6.7000000000000004E-2</v>
      </c>
      <c r="Q18" s="11">
        <v>0.192</v>
      </c>
      <c r="R18" s="11">
        <v>0.28499999999999998</v>
      </c>
      <c r="S18" s="11">
        <v>0.314</v>
      </c>
      <c r="T18" s="11">
        <v>0.188</v>
      </c>
      <c r="U18" s="11">
        <v>0.32</v>
      </c>
      <c r="V18" s="11">
        <v>0.222</v>
      </c>
      <c r="W18" s="11">
        <v>0.252</v>
      </c>
      <c r="X18" s="11">
        <v>0.214</v>
      </c>
      <c r="Y18" s="11">
        <v>0.26200000000000001</v>
      </c>
      <c r="Z18" s="11">
        <v>0.25900000000000001</v>
      </c>
      <c r="AA18" s="11">
        <v>0.183</v>
      </c>
      <c r="AB18" s="11">
        <v>3.6999999999999998E-2</v>
      </c>
      <c r="AC18" s="11">
        <v>0.29599999999999999</v>
      </c>
      <c r="AD18" s="11">
        <v>0.16600000000000001</v>
      </c>
      <c r="AE18" s="11">
        <v>0.23499999999999999</v>
      </c>
      <c r="AF18" s="11">
        <v>0.14699999999999999</v>
      </c>
      <c r="AG18" s="11">
        <v>0.158</v>
      </c>
      <c r="AH18" s="11">
        <v>0.16500000000000001</v>
      </c>
      <c r="AI18" s="11">
        <v>7.0999999999999994E-2</v>
      </c>
      <c r="AJ18" s="11">
        <v>0.158</v>
      </c>
      <c r="AK18" s="11">
        <v>0.19400000000000001</v>
      </c>
      <c r="AL18" s="11">
        <v>3.2000000000000001E-2</v>
      </c>
      <c r="AM18" s="11">
        <v>0.159</v>
      </c>
      <c r="AN18" s="11">
        <v>0.16300000000000001</v>
      </c>
      <c r="AO18" s="11">
        <v>0.193</v>
      </c>
      <c r="AP18" s="11">
        <v>4.3999999999999997E-2</v>
      </c>
      <c r="AQ18" s="11">
        <v>0</v>
      </c>
      <c r="AR18" s="11">
        <v>0</v>
      </c>
      <c r="AS18" s="11">
        <v>0.23200000000000001</v>
      </c>
      <c r="AT18" s="11">
        <v>0</v>
      </c>
      <c r="AU18" s="11">
        <v>0.14699999999999999</v>
      </c>
      <c r="AV18" s="11">
        <v>1.4E-2</v>
      </c>
      <c r="AW18" s="11">
        <v>0.16700000000000001</v>
      </c>
      <c r="AX18" s="11">
        <v>0</v>
      </c>
      <c r="AY18" s="11">
        <v>0</v>
      </c>
      <c r="AZ18" s="11">
        <v>1.4999999999999999E-2</v>
      </c>
      <c r="BA18" s="11">
        <v>1.4999999999999999E-2</v>
      </c>
      <c r="BB18" s="11">
        <v>4.4999999999999998E-2</v>
      </c>
      <c r="BC18" s="11">
        <v>0.20499999999999999</v>
      </c>
      <c r="BD18" s="11">
        <v>9.8000000000000004E-2</v>
      </c>
      <c r="BE18" s="11">
        <v>0</v>
      </c>
      <c r="BF18" s="11">
        <v>1E-3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0.08</v>
      </c>
      <c r="BO18" s="11">
        <v>0</v>
      </c>
    </row>
    <row r="19" spans="1:67" x14ac:dyDescent="0.25">
      <c r="A19" s="9" t="s">
        <v>39</v>
      </c>
      <c r="B19" s="11">
        <v>0.107</v>
      </c>
      <c r="C19" s="11">
        <v>0.11600000000000001</v>
      </c>
      <c r="D19" s="11">
        <v>0.113</v>
      </c>
      <c r="E19" s="11">
        <v>0.13300000000000001</v>
      </c>
      <c r="F19" s="11">
        <v>0.11600000000000001</v>
      </c>
      <c r="G19" s="11">
        <v>0.113</v>
      </c>
      <c r="H19" s="11">
        <v>0.124</v>
      </c>
      <c r="I19" s="11">
        <v>0.111</v>
      </c>
      <c r="J19" s="11">
        <v>0.108</v>
      </c>
      <c r="K19" s="11">
        <v>0.104</v>
      </c>
      <c r="L19" s="11">
        <v>0.14799999999999999</v>
      </c>
      <c r="M19" s="11">
        <v>0.13600000000000001</v>
      </c>
      <c r="N19" s="11">
        <v>0.13300000000000001</v>
      </c>
      <c r="O19" s="11">
        <v>0.13900000000000001</v>
      </c>
      <c r="P19" s="11">
        <v>0.11899999999999999</v>
      </c>
      <c r="Q19" s="11">
        <v>0.12</v>
      </c>
      <c r="R19" s="11">
        <v>0.14399999999999999</v>
      </c>
      <c r="S19" s="11">
        <v>0.115</v>
      </c>
      <c r="T19" s="11">
        <v>0.16900000000000001</v>
      </c>
      <c r="U19" s="11">
        <v>0.13</v>
      </c>
      <c r="V19" s="11">
        <v>4.5999999999999999E-2</v>
      </c>
      <c r="W19" s="11">
        <v>9.1999999999999998E-2</v>
      </c>
      <c r="X19" s="11">
        <v>7.2999999999999995E-2</v>
      </c>
      <c r="Y19" s="11">
        <v>5.6000000000000001E-2</v>
      </c>
      <c r="Z19" s="11">
        <v>7.5999999999999998E-2</v>
      </c>
      <c r="AA19" s="11">
        <v>6.9000000000000006E-2</v>
      </c>
      <c r="AB19" s="11">
        <v>5.8999999999999997E-2</v>
      </c>
      <c r="AC19" s="11">
        <v>6.4000000000000001E-2</v>
      </c>
      <c r="AD19" s="11">
        <v>6.6000000000000003E-2</v>
      </c>
      <c r="AE19" s="11">
        <v>6.2E-2</v>
      </c>
      <c r="AF19" s="11">
        <v>6.8000000000000005E-2</v>
      </c>
      <c r="AG19" s="11">
        <v>4.5999999999999999E-2</v>
      </c>
      <c r="AH19" s="11">
        <v>4.5999999999999999E-2</v>
      </c>
      <c r="AI19" s="11">
        <v>4.7E-2</v>
      </c>
      <c r="AJ19" s="11">
        <v>4.7E-2</v>
      </c>
      <c r="AK19" s="11">
        <v>0.05</v>
      </c>
      <c r="AL19" s="11">
        <v>0.05</v>
      </c>
      <c r="AM19" s="11">
        <v>2.5999999999999999E-2</v>
      </c>
      <c r="AN19" s="11">
        <v>3.5000000000000003E-2</v>
      </c>
      <c r="AO19" s="11">
        <v>6.4000000000000001E-2</v>
      </c>
      <c r="AP19" s="11">
        <v>8.3000000000000004E-2</v>
      </c>
      <c r="AQ19" s="11">
        <v>6.3E-2</v>
      </c>
      <c r="AR19" s="11">
        <v>5.7000000000000002E-2</v>
      </c>
      <c r="AS19" s="11">
        <v>5.8999999999999997E-2</v>
      </c>
      <c r="AT19" s="11">
        <v>4.5999999999999999E-2</v>
      </c>
      <c r="AU19" s="11">
        <v>4.7E-2</v>
      </c>
      <c r="AV19" s="11">
        <v>0.315</v>
      </c>
      <c r="AW19" s="11">
        <v>6.0999999999999999E-2</v>
      </c>
      <c r="AX19" s="11">
        <v>0.184</v>
      </c>
      <c r="AY19" s="11">
        <v>0.17899999999999999</v>
      </c>
      <c r="AZ19" s="11">
        <v>0.17</v>
      </c>
      <c r="BA19" s="11">
        <v>0.17399999999999999</v>
      </c>
      <c r="BB19" s="11">
        <v>0.14899999999999999</v>
      </c>
      <c r="BC19" s="11">
        <v>0.22600000000000001</v>
      </c>
      <c r="BD19" s="11">
        <v>0.15</v>
      </c>
      <c r="BE19" s="11">
        <v>0.19400000000000001</v>
      </c>
      <c r="BF19" s="11">
        <v>0.159</v>
      </c>
      <c r="BG19" s="11">
        <v>0.159</v>
      </c>
      <c r="BH19" s="11">
        <v>0.16300000000000001</v>
      </c>
      <c r="BI19" s="11">
        <v>0.17199999999999999</v>
      </c>
      <c r="BJ19" s="11">
        <v>0.16700000000000001</v>
      </c>
      <c r="BK19" s="11">
        <v>0.14499999999999999</v>
      </c>
      <c r="BL19" s="11">
        <v>0.17599999999999999</v>
      </c>
      <c r="BM19" s="11">
        <v>0.14799999999999999</v>
      </c>
      <c r="BN19" s="11">
        <v>0.14499999999999999</v>
      </c>
      <c r="BO19" s="11">
        <v>0.13400000000000001</v>
      </c>
    </row>
    <row r="20" spans="1:67" x14ac:dyDescent="0.25">
      <c r="A20" s="9" t="s">
        <v>40</v>
      </c>
      <c r="B20" s="11">
        <v>94.8</v>
      </c>
      <c r="C20" s="11">
        <v>93.656999999999996</v>
      </c>
      <c r="D20" s="11">
        <v>93.893000000000001</v>
      </c>
      <c r="E20" s="11">
        <v>93.206999999999994</v>
      </c>
      <c r="F20" s="11">
        <v>92.519000000000005</v>
      </c>
      <c r="G20" s="11">
        <v>95.641999999999996</v>
      </c>
      <c r="H20" s="11">
        <v>95.625</v>
      </c>
      <c r="I20" s="11">
        <v>95.269000000000005</v>
      </c>
      <c r="J20" s="11">
        <v>94.954999999999998</v>
      </c>
      <c r="K20" s="11">
        <v>94.194000000000003</v>
      </c>
      <c r="L20" s="11">
        <v>94.188000000000002</v>
      </c>
      <c r="M20" s="11">
        <v>95.352999999999994</v>
      </c>
      <c r="N20" s="11">
        <v>95.034000000000006</v>
      </c>
      <c r="O20" s="11">
        <v>95.055999999999997</v>
      </c>
      <c r="P20" s="11">
        <v>94.608999999999995</v>
      </c>
      <c r="Q20" s="11">
        <v>95.019000000000005</v>
      </c>
      <c r="R20" s="11">
        <v>94.1</v>
      </c>
      <c r="S20" s="11">
        <v>94.347999999999999</v>
      </c>
      <c r="T20" s="11">
        <v>95.063999999999993</v>
      </c>
      <c r="U20" s="11">
        <v>94.768000000000001</v>
      </c>
      <c r="V20" s="11">
        <v>93.596000000000004</v>
      </c>
      <c r="W20" s="11">
        <v>93.909000000000006</v>
      </c>
      <c r="X20" s="11">
        <v>93.025000000000006</v>
      </c>
      <c r="Y20" s="11">
        <v>93.406000000000006</v>
      </c>
      <c r="Z20" s="11">
        <v>93.959000000000003</v>
      </c>
      <c r="AA20" s="11">
        <v>93.432000000000002</v>
      </c>
      <c r="AB20" s="11">
        <v>93.073999999999998</v>
      </c>
      <c r="AC20" s="11">
        <v>93.891999999999996</v>
      </c>
      <c r="AD20" s="11">
        <v>92.415000000000006</v>
      </c>
      <c r="AE20" s="11">
        <v>92.498000000000005</v>
      </c>
      <c r="AF20" s="11">
        <v>92.733999999999995</v>
      </c>
      <c r="AG20" s="11">
        <v>93.421000000000006</v>
      </c>
      <c r="AH20" s="11">
        <v>93.405000000000001</v>
      </c>
      <c r="AI20" s="11">
        <v>93.585999999999999</v>
      </c>
      <c r="AJ20" s="11">
        <v>92.391000000000005</v>
      </c>
      <c r="AK20" s="11">
        <v>93.588999999999999</v>
      </c>
      <c r="AL20" s="11">
        <v>92.626000000000005</v>
      </c>
      <c r="AM20" s="11">
        <v>92.159000000000006</v>
      </c>
      <c r="AN20" s="11">
        <v>94.325999999999993</v>
      </c>
      <c r="AO20" s="11">
        <v>94.32</v>
      </c>
      <c r="AP20" s="11">
        <v>94.590999999999994</v>
      </c>
      <c r="AQ20" s="11">
        <v>93.426000000000002</v>
      </c>
      <c r="AR20" s="11">
        <v>93.3</v>
      </c>
      <c r="AS20" s="11">
        <v>92.81</v>
      </c>
      <c r="AT20" s="11">
        <v>92.941999999999993</v>
      </c>
      <c r="AU20" s="11">
        <v>91.504000000000005</v>
      </c>
      <c r="AV20" s="11">
        <v>91.62</v>
      </c>
      <c r="AW20" s="11">
        <v>93.382999999999996</v>
      </c>
      <c r="AX20" s="11">
        <v>95.042000000000002</v>
      </c>
      <c r="AY20" s="11">
        <v>93.533000000000001</v>
      </c>
      <c r="AZ20" s="11">
        <v>93.894999999999996</v>
      </c>
      <c r="BA20" s="11">
        <v>93.801000000000002</v>
      </c>
      <c r="BB20" s="11">
        <v>92.793000000000006</v>
      </c>
      <c r="BC20" s="11">
        <v>92.988</v>
      </c>
      <c r="BD20" s="11">
        <v>92.79</v>
      </c>
      <c r="BE20" s="11">
        <v>93.531999999999996</v>
      </c>
      <c r="BF20" s="11">
        <v>91.881</v>
      </c>
      <c r="BG20" s="11">
        <v>92.424000000000007</v>
      </c>
      <c r="BH20" s="11">
        <v>92.471999999999994</v>
      </c>
      <c r="BI20" s="11">
        <v>92.715999999999994</v>
      </c>
      <c r="BJ20" s="11">
        <v>93.424999999999997</v>
      </c>
      <c r="BK20" s="11">
        <v>91.997</v>
      </c>
      <c r="BL20" s="11">
        <v>91.881</v>
      </c>
      <c r="BM20" s="11">
        <v>92.679000000000002</v>
      </c>
      <c r="BN20" s="11">
        <v>92.625</v>
      </c>
      <c r="BO20" s="11">
        <v>92.543999999999997</v>
      </c>
    </row>
    <row r="21" spans="1:67" x14ac:dyDescent="0.25">
      <c r="A21" s="9" t="s">
        <v>75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</row>
    <row r="22" spans="1:67" x14ac:dyDescent="0.25">
      <c r="A22" s="7" t="s">
        <v>42</v>
      </c>
      <c r="B22" s="12">
        <v>5.6887198201524827</v>
      </c>
      <c r="C22" s="12">
        <v>5.6469762156394125</v>
      </c>
      <c r="D22" s="12">
        <v>5.6355768809310058</v>
      </c>
      <c r="E22" s="12">
        <v>5.6707841428045906</v>
      </c>
      <c r="F22" s="12">
        <v>5.6879483156144142</v>
      </c>
      <c r="G22" s="12">
        <v>5.6857475083256794</v>
      </c>
      <c r="H22" s="12">
        <v>5.6378208862811752</v>
      </c>
      <c r="I22" s="12">
        <v>5.6960954884063071</v>
      </c>
      <c r="J22" s="12">
        <v>5.6955713837045847</v>
      </c>
      <c r="K22" s="12">
        <v>5.6944501358080553</v>
      </c>
      <c r="L22" s="12">
        <v>5.641754939933219</v>
      </c>
      <c r="M22" s="12">
        <v>5.5822292415442218</v>
      </c>
      <c r="N22" s="12">
        <v>5.5320378848437999</v>
      </c>
      <c r="O22" s="12">
        <v>5.6106602301431838</v>
      </c>
      <c r="P22" s="12">
        <v>5.6058748708122312</v>
      </c>
      <c r="Q22" s="12">
        <v>5.5834868111087577</v>
      </c>
      <c r="R22" s="12">
        <v>5.5999723296132951</v>
      </c>
      <c r="S22" s="12">
        <v>5.5885696700723386</v>
      </c>
      <c r="T22" s="12">
        <v>5.600579869424922</v>
      </c>
      <c r="U22" s="12">
        <v>5.6149341900501311</v>
      </c>
      <c r="V22" s="12">
        <v>5.6272019772479505</v>
      </c>
      <c r="W22" s="12">
        <v>5.6638262764817293</v>
      </c>
      <c r="X22" s="12">
        <v>5.6303294016928813</v>
      </c>
      <c r="Y22" s="12">
        <v>5.6654129450893222</v>
      </c>
      <c r="Z22" s="12">
        <v>5.5826449180116509</v>
      </c>
      <c r="AA22" s="12">
        <v>5.5216982284963247</v>
      </c>
      <c r="AB22" s="12">
        <v>5.6104289478481668</v>
      </c>
      <c r="AC22" s="12">
        <v>5.6665000798911977</v>
      </c>
      <c r="AD22" s="12">
        <v>5.6078467373632508</v>
      </c>
      <c r="AE22" s="12">
        <v>5.6459816951193744</v>
      </c>
      <c r="AF22" s="12">
        <v>5.641631856706546</v>
      </c>
      <c r="AG22" s="12">
        <v>5.5942101851934396</v>
      </c>
      <c r="AH22" s="12">
        <v>5.5976955482178665</v>
      </c>
      <c r="AI22" s="12">
        <v>5.6757610951557558</v>
      </c>
      <c r="AJ22" s="12">
        <v>5.5957101172723442</v>
      </c>
      <c r="AK22" s="12">
        <v>5.6933830964401864</v>
      </c>
      <c r="AL22" s="12">
        <v>5.6689032188174719</v>
      </c>
      <c r="AM22" s="12">
        <v>5.6158661652848405</v>
      </c>
      <c r="AN22" s="12">
        <v>5.6021840935720109</v>
      </c>
      <c r="AO22" s="12">
        <v>5.7215162991838309</v>
      </c>
      <c r="AP22" s="12">
        <v>5.6940191438589949</v>
      </c>
      <c r="AQ22" s="12">
        <v>5.6773077159880474</v>
      </c>
      <c r="AR22" s="12">
        <v>5.6347148452606932</v>
      </c>
      <c r="AS22" s="12">
        <v>5.7265133826426915</v>
      </c>
      <c r="AT22" s="12">
        <v>5.7182515244204897</v>
      </c>
      <c r="AU22" s="12">
        <v>5.7311777193686115</v>
      </c>
      <c r="AV22" s="12">
        <v>5.7323013686896918</v>
      </c>
      <c r="AW22" s="12">
        <v>5.6747146302093565</v>
      </c>
      <c r="AX22" s="12">
        <v>5.6399303177723032</v>
      </c>
      <c r="AY22" s="12">
        <v>5.6403964639349153</v>
      </c>
      <c r="AZ22" s="12">
        <v>5.6336539335654745</v>
      </c>
      <c r="BA22" s="12">
        <v>5.6414882336095307</v>
      </c>
      <c r="BB22" s="12">
        <v>5.6450497786480538</v>
      </c>
      <c r="BC22" s="12">
        <v>5.5855741636684826</v>
      </c>
      <c r="BD22" s="12">
        <v>5.6123375810159706</v>
      </c>
      <c r="BE22" s="12">
        <v>5.6371878322548135</v>
      </c>
      <c r="BF22" s="12">
        <v>5.6563493788634736</v>
      </c>
      <c r="BG22" s="12">
        <v>5.6196722441583375</v>
      </c>
      <c r="BH22" s="12">
        <v>5.628677501559884</v>
      </c>
      <c r="BI22" s="12">
        <v>5.6308343432884866</v>
      </c>
      <c r="BJ22" s="12">
        <v>5.6533291947934439</v>
      </c>
      <c r="BK22" s="12">
        <v>5.6726722456296361</v>
      </c>
      <c r="BL22" s="12">
        <v>5.6395396925497057</v>
      </c>
      <c r="BM22" s="12">
        <v>5.6846795617461483</v>
      </c>
      <c r="BN22" s="12">
        <v>5.6323198685466371</v>
      </c>
      <c r="BO22" s="12">
        <v>5.6478232184804629</v>
      </c>
    </row>
    <row r="23" spans="1:67" x14ac:dyDescent="0.25">
      <c r="A23" s="7" t="s">
        <v>43</v>
      </c>
      <c r="B23" s="12">
        <v>2.3112801798475173</v>
      </c>
      <c r="C23" s="12">
        <v>2.3530237843605875</v>
      </c>
      <c r="D23" s="12">
        <v>2.3644231190689942</v>
      </c>
      <c r="E23" s="12">
        <v>2.3292158571954094</v>
      </c>
      <c r="F23" s="12">
        <v>2.3120516843855858</v>
      </c>
      <c r="G23" s="12">
        <v>2.3142524916743206</v>
      </c>
      <c r="H23" s="12">
        <v>2.3621791137188248</v>
      </c>
      <c r="I23" s="12">
        <v>2.3039045115936929</v>
      </c>
      <c r="J23" s="12">
        <v>2.3044286162954153</v>
      </c>
      <c r="K23" s="12">
        <v>2.3055498641919447</v>
      </c>
      <c r="L23" s="12">
        <v>2.358245060066781</v>
      </c>
      <c r="M23" s="12">
        <v>2.4177707584557782</v>
      </c>
      <c r="N23" s="12">
        <v>2.4679621151562001</v>
      </c>
      <c r="O23" s="12">
        <v>2.3893397698568162</v>
      </c>
      <c r="P23" s="12">
        <v>2.3941251291877688</v>
      </c>
      <c r="Q23" s="12">
        <v>2.4165131888912423</v>
      </c>
      <c r="R23" s="12">
        <v>2.4000276703867049</v>
      </c>
      <c r="S23" s="12">
        <v>2.4114303299276614</v>
      </c>
      <c r="T23" s="12">
        <v>2.399420130575078</v>
      </c>
      <c r="U23" s="12">
        <v>2.3850658099498689</v>
      </c>
      <c r="V23" s="12">
        <v>2.3727980227520495</v>
      </c>
      <c r="W23" s="12">
        <v>2.3361737235182707</v>
      </c>
      <c r="X23" s="12">
        <v>2.3696705983071187</v>
      </c>
      <c r="Y23" s="12">
        <v>2.3345870549106778</v>
      </c>
      <c r="Z23" s="12">
        <v>2.4173550819883491</v>
      </c>
      <c r="AA23" s="12">
        <v>2.4783017715036753</v>
      </c>
      <c r="AB23" s="12">
        <v>2.3895710521518332</v>
      </c>
      <c r="AC23" s="12">
        <v>2.3334999201088023</v>
      </c>
      <c r="AD23" s="12">
        <v>2.3921532626367492</v>
      </c>
      <c r="AE23" s="12">
        <v>2.3540183048806256</v>
      </c>
      <c r="AF23" s="12">
        <v>2.358368143293454</v>
      </c>
      <c r="AG23" s="12">
        <v>2.4057898148065604</v>
      </c>
      <c r="AH23" s="12">
        <v>2.4023044517821335</v>
      </c>
      <c r="AI23" s="12">
        <v>2.3242389048442442</v>
      </c>
      <c r="AJ23" s="12">
        <v>2.4042898827276558</v>
      </c>
      <c r="AK23" s="12">
        <v>2.3066169035598136</v>
      </c>
      <c r="AL23" s="12">
        <v>2.3310967811825281</v>
      </c>
      <c r="AM23" s="12">
        <v>2.3841338347151595</v>
      </c>
      <c r="AN23" s="12">
        <v>2.3978159064279891</v>
      </c>
      <c r="AO23" s="12">
        <v>2.2784837008161691</v>
      </c>
      <c r="AP23" s="12">
        <v>2.3059808561410051</v>
      </c>
      <c r="AQ23" s="12">
        <v>2.3226922840119526</v>
      </c>
      <c r="AR23" s="12">
        <v>2.3652851547393068</v>
      </c>
      <c r="AS23" s="12">
        <v>2.2734866173573085</v>
      </c>
      <c r="AT23" s="12">
        <v>2.2817484755795103</v>
      </c>
      <c r="AU23" s="12">
        <v>2.2688222806313885</v>
      </c>
      <c r="AV23" s="12">
        <v>2.2676986313103082</v>
      </c>
      <c r="AW23" s="12">
        <v>2.3252853697906435</v>
      </c>
      <c r="AX23" s="12">
        <v>2.3600696822276968</v>
      </c>
      <c r="AY23" s="12">
        <v>2.3596035360650847</v>
      </c>
      <c r="AZ23" s="12">
        <v>2.3663460664345255</v>
      </c>
      <c r="BA23" s="12">
        <v>2.3585117663904693</v>
      </c>
      <c r="BB23" s="12">
        <v>2.3549502213519462</v>
      </c>
      <c r="BC23" s="12">
        <v>2.4144258363315174</v>
      </c>
      <c r="BD23" s="12">
        <v>2.3876624189840294</v>
      </c>
      <c r="BE23" s="12">
        <v>2.3628121677451865</v>
      </c>
      <c r="BF23" s="12">
        <v>2.3436506211365264</v>
      </c>
      <c r="BG23" s="12">
        <v>2.3803277558416625</v>
      </c>
      <c r="BH23" s="12">
        <v>2.371322498440116</v>
      </c>
      <c r="BI23" s="12">
        <v>2.3691656567115134</v>
      </c>
      <c r="BJ23" s="12">
        <v>2.3466708052065561</v>
      </c>
      <c r="BK23" s="12">
        <v>2.3273277543703639</v>
      </c>
      <c r="BL23" s="12">
        <v>2.3604603074502943</v>
      </c>
      <c r="BM23" s="12">
        <v>2.3153204382538517</v>
      </c>
      <c r="BN23" s="12">
        <v>2.3676801314533629</v>
      </c>
      <c r="BO23" s="12">
        <v>2.3521767815195371</v>
      </c>
    </row>
    <row r="24" spans="1:67" x14ac:dyDescent="0.25">
      <c r="A24" s="7" t="s">
        <v>44</v>
      </c>
      <c r="B24" s="12">
        <v>0.34027431748062309</v>
      </c>
      <c r="C24" s="12">
        <v>0.31219748005093484</v>
      </c>
      <c r="D24" s="12">
        <v>0.27724984297600841</v>
      </c>
      <c r="E24" s="12">
        <v>0.3008319989720083</v>
      </c>
      <c r="F24" s="12">
        <v>0.32800752077401807</v>
      </c>
      <c r="G24" s="12">
        <v>0.33197014788077439</v>
      </c>
      <c r="H24" s="12">
        <v>0.23086287353530333</v>
      </c>
      <c r="I24" s="12">
        <v>0.31833440966832427</v>
      </c>
      <c r="J24" s="12">
        <v>0.30763463819361814</v>
      </c>
      <c r="K24" s="12">
        <v>0.32743356748483565</v>
      </c>
      <c r="L24" s="12">
        <v>0.12197552777607079</v>
      </c>
      <c r="M24" s="12">
        <v>6.5658665834590124E-2</v>
      </c>
      <c r="N24" s="12">
        <v>8.1305917017431284E-2</v>
      </c>
      <c r="O24" s="12">
        <v>0.1238573505753422</v>
      </c>
      <c r="P24" s="12">
        <v>8.1489643503314113E-2</v>
      </c>
      <c r="Q24" s="12">
        <v>0.11932193971970362</v>
      </c>
      <c r="R24" s="12">
        <v>5.8131121492120741E-2</v>
      </c>
      <c r="S24" s="12">
        <v>8.4572320707762216E-2</v>
      </c>
      <c r="T24" s="12">
        <v>0.10537010796382518</v>
      </c>
      <c r="U24" s="12">
        <v>8.2274030682883748E-2</v>
      </c>
      <c r="V24" s="12">
        <v>0.35434413472592485</v>
      </c>
      <c r="W24" s="12">
        <v>0.22462424418796045</v>
      </c>
      <c r="X24" s="12">
        <v>0.28866996481759788</v>
      </c>
      <c r="Y24" s="12">
        <v>0.29121021568286265</v>
      </c>
      <c r="Z24" s="12">
        <v>0.27221708040378445</v>
      </c>
      <c r="AA24" s="12">
        <v>0.20633127263559459</v>
      </c>
      <c r="AB24" s="12">
        <v>0.35496286801400156</v>
      </c>
      <c r="AC24" s="12">
        <v>0.30320200132279318</v>
      </c>
      <c r="AD24" s="12">
        <v>0.32554005940844544</v>
      </c>
      <c r="AE24" s="12">
        <v>0.24639656439058122</v>
      </c>
      <c r="AF24" s="12">
        <v>0.18497316482696835</v>
      </c>
      <c r="AG24" s="12">
        <v>0.24595292585358974</v>
      </c>
      <c r="AH24" s="12">
        <v>0.31329823176093674</v>
      </c>
      <c r="AI24" s="12">
        <v>0.34311376293077878</v>
      </c>
      <c r="AJ24" s="12">
        <v>0.23075764915758068</v>
      </c>
      <c r="AK24" s="12">
        <v>0.19927582111761044</v>
      </c>
      <c r="AL24" s="12">
        <v>0.27093205394808928</v>
      </c>
      <c r="AM24" s="12">
        <v>0.39660953970236879</v>
      </c>
      <c r="AN24" s="12">
        <v>0.42594192568717126</v>
      </c>
      <c r="AO24" s="12">
        <v>0.47250529231260519</v>
      </c>
      <c r="AP24" s="12">
        <v>0.34356114669739179</v>
      </c>
      <c r="AQ24" s="12">
        <v>0.37933262731123385</v>
      </c>
      <c r="AR24" s="12">
        <v>0.38757060877586325</v>
      </c>
      <c r="AS24" s="12">
        <v>0.41880376089801885</v>
      </c>
      <c r="AT24" s="12">
        <v>0.37654107356117539</v>
      </c>
      <c r="AU24" s="12">
        <v>0.29856729445131869</v>
      </c>
      <c r="AV24" s="12">
        <v>0.37346196512551133</v>
      </c>
      <c r="AW24" s="12">
        <v>0.20405720922958093</v>
      </c>
      <c r="AX24" s="12">
        <v>0.23854188039573643</v>
      </c>
      <c r="AY24" s="12">
        <v>0.26364560184306818</v>
      </c>
      <c r="AZ24" s="12">
        <v>0.27558872986125049</v>
      </c>
      <c r="BA24" s="12">
        <v>0.37920321840037996</v>
      </c>
      <c r="BB24" s="12">
        <v>0.23907012145501527</v>
      </c>
      <c r="BC24" s="12">
        <v>0.19762173705393238</v>
      </c>
      <c r="BD24" s="12">
        <v>0.25841315371271367</v>
      </c>
      <c r="BE24" s="12">
        <v>0.25305608587069495</v>
      </c>
      <c r="BF24" s="12">
        <v>0.24428955158755317</v>
      </c>
      <c r="BG24" s="12">
        <v>0.25083730484475764</v>
      </c>
      <c r="BH24" s="12">
        <v>0.22734890784278505</v>
      </c>
      <c r="BI24" s="12">
        <v>0.19832276134619553</v>
      </c>
      <c r="BJ24" s="12">
        <v>0.24463163901086649</v>
      </c>
      <c r="BK24" s="12">
        <v>0.3135358172394227</v>
      </c>
      <c r="BL24" s="12">
        <v>0.24403006102081726</v>
      </c>
      <c r="BM24" s="12">
        <v>0.28340097237787276</v>
      </c>
      <c r="BN24" s="12">
        <v>0.20795270139372501</v>
      </c>
      <c r="BO24" s="12">
        <v>0.21543853141216385</v>
      </c>
    </row>
    <row r="25" spans="1:67" x14ac:dyDescent="0.25">
      <c r="A25" s="7" t="s">
        <v>45</v>
      </c>
      <c r="B25" s="12">
        <v>0.39086270025339309</v>
      </c>
      <c r="C25" s="12">
        <v>0.41269949600554934</v>
      </c>
      <c r="D25" s="12">
        <v>0.42951810231202336</v>
      </c>
      <c r="E25" s="12">
        <v>0.40621846652444038</v>
      </c>
      <c r="F25" s="12">
        <v>0.38856523398507137</v>
      </c>
      <c r="G25" s="12">
        <v>0.38124509092425579</v>
      </c>
      <c r="H25" s="12">
        <v>0.42394995965573784</v>
      </c>
      <c r="I25" s="12">
        <v>0.41160640662050707</v>
      </c>
      <c r="J25" s="12">
        <v>0.39376493768674364</v>
      </c>
      <c r="K25" s="12">
        <v>0.37350370513063247</v>
      </c>
      <c r="L25" s="12">
        <v>0.36154672423938555</v>
      </c>
      <c r="M25" s="12">
        <v>0.46066648751218814</v>
      </c>
      <c r="N25" s="12">
        <v>0.46106219312287144</v>
      </c>
      <c r="O25" s="12">
        <v>0.42201776540276781</v>
      </c>
      <c r="P25" s="12">
        <v>0.44422921268890481</v>
      </c>
      <c r="Q25" s="12">
        <v>0.46511747625930505</v>
      </c>
      <c r="R25" s="12">
        <v>0.47561819787105164</v>
      </c>
      <c r="S25" s="12">
        <v>0.43735497376815624</v>
      </c>
      <c r="T25" s="12">
        <v>0.47324096810962424</v>
      </c>
      <c r="U25" s="12">
        <v>0.4247185841884667</v>
      </c>
      <c r="V25" s="12">
        <v>0.33594035605772093</v>
      </c>
      <c r="W25" s="12">
        <v>0.44847579589186076</v>
      </c>
      <c r="X25" s="12">
        <v>0.37872878654388542</v>
      </c>
      <c r="Y25" s="12">
        <v>0.38727046256235242</v>
      </c>
      <c r="Z25" s="12">
        <v>0.36036026992113535</v>
      </c>
      <c r="AA25" s="12">
        <v>0.42946267677788563</v>
      </c>
      <c r="AB25" s="12">
        <v>0.40611545529367377</v>
      </c>
      <c r="AC25" s="12">
        <v>0.39489297205633106</v>
      </c>
      <c r="AD25" s="12">
        <v>0.40951972141220988</v>
      </c>
      <c r="AE25" s="12">
        <v>0.42745216026166466</v>
      </c>
      <c r="AF25" s="12">
        <v>0.43854165190184113</v>
      </c>
      <c r="AG25" s="12">
        <v>0.45000345381499507</v>
      </c>
      <c r="AH25" s="12">
        <v>0.46256017988171944</v>
      </c>
      <c r="AI25" s="12">
        <v>0.40064986241820433</v>
      </c>
      <c r="AJ25" s="12">
        <v>0.43763227525676607</v>
      </c>
      <c r="AK25" s="12">
        <v>0.41376026048138775</v>
      </c>
      <c r="AL25" s="12">
        <v>0.41224179268032152</v>
      </c>
      <c r="AM25" s="12">
        <v>0.33252643717528707</v>
      </c>
      <c r="AN25" s="12">
        <v>0.30249075559740857</v>
      </c>
      <c r="AO25" s="12">
        <v>0.2913196423517479</v>
      </c>
      <c r="AP25" s="12">
        <v>0.33702772610118853</v>
      </c>
      <c r="AQ25" s="12">
        <v>0.36272161352702365</v>
      </c>
      <c r="AR25" s="12">
        <v>0.38195993669700129</v>
      </c>
      <c r="AS25" s="12">
        <v>0.30730583219297891</v>
      </c>
      <c r="AT25" s="12">
        <v>0.31806125201551932</v>
      </c>
      <c r="AU25" s="12">
        <v>0.35909346886275545</v>
      </c>
      <c r="AV25" s="12">
        <v>0.3666210593704291</v>
      </c>
      <c r="AW25" s="12">
        <v>0.41091300358972827</v>
      </c>
      <c r="AX25" s="12">
        <v>0.39506575009208211</v>
      </c>
      <c r="AY25" s="12">
        <v>0.39398523987690415</v>
      </c>
      <c r="AZ25" s="12">
        <v>0.37712034844978165</v>
      </c>
      <c r="BA25" s="12">
        <v>0.25911373266980026</v>
      </c>
      <c r="BB25" s="12">
        <v>0.35818325968278575</v>
      </c>
      <c r="BC25" s="12">
        <v>0.38561457411795413</v>
      </c>
      <c r="BD25" s="12">
        <v>0.32884271267366544</v>
      </c>
      <c r="BE25" s="12">
        <v>0.34812760244875401</v>
      </c>
      <c r="BF25" s="12">
        <v>0.34725643979424664</v>
      </c>
      <c r="BG25" s="12">
        <v>0.38488417754180876</v>
      </c>
      <c r="BH25" s="12">
        <v>0.42083448318463385</v>
      </c>
      <c r="BI25" s="12">
        <v>0.43204613091817035</v>
      </c>
      <c r="BJ25" s="12">
        <v>0.3453609316280683</v>
      </c>
      <c r="BK25" s="12">
        <v>0.28940043251986747</v>
      </c>
      <c r="BL25" s="12">
        <v>0.37218480223270717</v>
      </c>
      <c r="BM25" s="12">
        <v>0.3622452270241775</v>
      </c>
      <c r="BN25" s="12">
        <v>0.3673862487449065</v>
      </c>
      <c r="BO25" s="12">
        <v>0.39801493734224558</v>
      </c>
    </row>
    <row r="26" spans="1:67" x14ac:dyDescent="0.25">
      <c r="A26" s="7" t="s">
        <v>46</v>
      </c>
      <c r="B26" s="12">
        <v>0.57111660869436776</v>
      </c>
      <c r="C26" s="12">
        <v>0.53411175526482602</v>
      </c>
      <c r="D26" s="12">
        <v>0.50737795026464028</v>
      </c>
      <c r="E26" s="12">
        <v>0.55637235348915226</v>
      </c>
      <c r="F26" s="12">
        <v>0.45593843506723886</v>
      </c>
      <c r="G26" s="12">
        <v>0.54853390822857406</v>
      </c>
      <c r="H26" s="12">
        <v>0.53319764452376006</v>
      </c>
      <c r="I26" s="12">
        <v>0.53799647717538157</v>
      </c>
      <c r="J26" s="12">
        <v>0.49192730414663544</v>
      </c>
      <c r="K26" s="12">
        <v>0.57750118228474356</v>
      </c>
      <c r="L26" s="12">
        <v>0.39340236010065688</v>
      </c>
      <c r="M26" s="12">
        <v>0.46977856819851915</v>
      </c>
      <c r="N26" s="12">
        <v>0.40546025119472162</v>
      </c>
      <c r="O26" s="12">
        <v>0.41981125822476706</v>
      </c>
      <c r="P26" s="12">
        <v>0.38174447958926194</v>
      </c>
      <c r="Q26" s="12">
        <v>0.46752630184479393</v>
      </c>
      <c r="R26" s="12">
        <v>0.46363992983919111</v>
      </c>
      <c r="S26" s="12">
        <v>0.44481616777790656</v>
      </c>
      <c r="T26" s="12">
        <v>0.44597039050070997</v>
      </c>
      <c r="U26" s="12">
        <v>0.44431614057390156</v>
      </c>
      <c r="V26" s="12">
        <v>0.42377004153806652</v>
      </c>
      <c r="W26" s="12">
        <v>0.47715157933700603</v>
      </c>
      <c r="X26" s="12">
        <v>0.4379930967128427</v>
      </c>
      <c r="Y26" s="12">
        <v>0.44438720335182147</v>
      </c>
      <c r="Z26" s="12">
        <v>0.50374612776396255</v>
      </c>
      <c r="AA26" s="12">
        <v>0.50129428960600109</v>
      </c>
      <c r="AB26" s="12">
        <v>0.51889620702463723</v>
      </c>
      <c r="AC26" s="12">
        <v>0.52930096285018102</v>
      </c>
      <c r="AD26" s="12">
        <v>0.49635822973621302</v>
      </c>
      <c r="AE26" s="12">
        <v>0.52691539157278378</v>
      </c>
      <c r="AF26" s="12">
        <v>0.49722947472030832</v>
      </c>
      <c r="AG26" s="12">
        <v>0.48606801933862798</v>
      </c>
      <c r="AH26" s="12">
        <v>0.49138196288865998</v>
      </c>
      <c r="AI26" s="12">
        <v>0.56834742717864017</v>
      </c>
      <c r="AJ26" s="12">
        <v>0.46671388905005884</v>
      </c>
      <c r="AK26" s="12">
        <v>0.52138967661025504</v>
      </c>
      <c r="AL26" s="12">
        <v>0.51747085782262658</v>
      </c>
      <c r="AM26" s="12">
        <v>0.45231177461588068</v>
      </c>
      <c r="AN26" s="12">
        <v>0.41976605073332252</v>
      </c>
      <c r="AO26" s="12">
        <v>0.48773568307683846</v>
      </c>
      <c r="AP26" s="12">
        <v>0.460083284333761</v>
      </c>
      <c r="AQ26" s="12">
        <v>0.49943203341894105</v>
      </c>
      <c r="AR26" s="12">
        <v>0.45584629088294903</v>
      </c>
      <c r="AS26" s="12">
        <v>0.54534557802159966</v>
      </c>
      <c r="AT26" s="12">
        <v>0.49407517345744623</v>
      </c>
      <c r="AU26" s="12">
        <v>0.48357705288694852</v>
      </c>
      <c r="AV26" s="12">
        <v>0.50565781733024728</v>
      </c>
      <c r="AW26" s="12">
        <v>0.44710012554579848</v>
      </c>
      <c r="AX26" s="12">
        <v>0.43893858671162</v>
      </c>
      <c r="AY26" s="12">
        <v>0.4458852019315529</v>
      </c>
      <c r="AZ26" s="12">
        <v>0.44488290269732644</v>
      </c>
      <c r="BA26" s="12">
        <v>0.38450755173086293</v>
      </c>
      <c r="BB26" s="12">
        <v>0.38714143768956077</v>
      </c>
      <c r="BC26" s="12">
        <v>0.43148318187886758</v>
      </c>
      <c r="BD26" s="12">
        <v>0.37301248431696976</v>
      </c>
      <c r="BE26" s="12">
        <v>0.37775076954749842</v>
      </c>
      <c r="BF26" s="12">
        <v>0.39874355366225345</v>
      </c>
      <c r="BG26" s="12">
        <v>0.41972730408787662</v>
      </c>
      <c r="BH26" s="12">
        <v>0.43837591782567564</v>
      </c>
      <c r="BI26" s="12">
        <v>0.43746110505701807</v>
      </c>
      <c r="BJ26" s="12">
        <v>0.37120853896459138</v>
      </c>
      <c r="BK26" s="12">
        <v>0.37473930346556727</v>
      </c>
      <c r="BL26" s="12">
        <v>0.40884619555691515</v>
      </c>
      <c r="BM26" s="12">
        <v>0.43196820183498907</v>
      </c>
      <c r="BN26" s="12">
        <v>0.41582358115983098</v>
      </c>
      <c r="BO26" s="12">
        <v>0.40460133251334973</v>
      </c>
    </row>
    <row r="27" spans="1:67" x14ac:dyDescent="0.25">
      <c r="A27" s="7" t="s">
        <v>47</v>
      </c>
      <c r="B27" s="12">
        <v>1.5120689442704278</v>
      </c>
      <c r="C27" s="12">
        <v>1.5988427782877572</v>
      </c>
      <c r="D27" s="12">
        <v>1.6424067272772631</v>
      </c>
      <c r="E27" s="12">
        <v>1.5404538008687667</v>
      </c>
      <c r="F27" s="12">
        <v>1.6606087000690288</v>
      </c>
      <c r="G27" s="12">
        <v>1.5396846051688193</v>
      </c>
      <c r="H27" s="12">
        <v>1.5826781568953576</v>
      </c>
      <c r="I27" s="12">
        <v>1.5672679361170689</v>
      </c>
      <c r="J27" s="12">
        <v>1.6385207761325589</v>
      </c>
      <c r="K27" s="12">
        <v>1.5382016596796513</v>
      </c>
      <c r="L27" s="12">
        <v>2.1419724649324894</v>
      </c>
      <c r="M27" s="12">
        <v>2.0123387556756844</v>
      </c>
      <c r="N27" s="12">
        <v>2.1432009201512412</v>
      </c>
      <c r="O27" s="12">
        <v>2.1526493752765279</v>
      </c>
      <c r="P27" s="12">
        <v>2.1003123488767588</v>
      </c>
      <c r="Q27" s="12">
        <v>2.1388423090665465</v>
      </c>
      <c r="R27" s="12">
        <v>1.6885059418168695</v>
      </c>
      <c r="S27" s="12">
        <v>1.5849383649051245</v>
      </c>
      <c r="T27" s="12">
        <v>1.8035683081274203</v>
      </c>
      <c r="U27" s="12">
        <v>1.5756463662706728</v>
      </c>
      <c r="V27" s="12">
        <v>1.9114812951195401</v>
      </c>
      <c r="W27" s="12">
        <v>1.8790440072373875</v>
      </c>
      <c r="X27" s="12">
        <v>1.9411157048787535</v>
      </c>
      <c r="Y27" s="12">
        <v>1.9241864748024193</v>
      </c>
      <c r="Z27" s="12">
        <v>1.9006006482617863</v>
      </c>
      <c r="AA27" s="12">
        <v>1.9334297281800961</v>
      </c>
      <c r="AB27" s="12">
        <v>1.3361953669779825</v>
      </c>
      <c r="AC27" s="12">
        <v>1.3896005587082803</v>
      </c>
      <c r="AD27" s="12">
        <v>1.4194270240183959</v>
      </c>
      <c r="AE27" s="12">
        <v>1.5278730506443861</v>
      </c>
      <c r="AF27" s="12">
        <v>1.5984406008642793</v>
      </c>
      <c r="AG27" s="12">
        <v>1.4455515712469811</v>
      </c>
      <c r="AH27" s="12">
        <v>1.419455545991557</v>
      </c>
      <c r="AI27" s="12">
        <v>1.2742828384073108</v>
      </c>
      <c r="AJ27" s="12">
        <v>1.8932871650533851</v>
      </c>
      <c r="AK27" s="12">
        <v>1.723129959032331</v>
      </c>
      <c r="AL27" s="12">
        <v>1.8195806092846194</v>
      </c>
      <c r="AM27" s="12">
        <v>1.8584076090389718</v>
      </c>
      <c r="AN27" s="12">
        <v>1.8706585186653935</v>
      </c>
      <c r="AO27" s="12">
        <v>1.7851121955319473</v>
      </c>
      <c r="AP27" s="12">
        <v>1.9004904955398776</v>
      </c>
      <c r="AQ27" s="12">
        <v>1.6971607022680892</v>
      </c>
      <c r="AR27" s="12">
        <v>1.8374425096013232</v>
      </c>
      <c r="AS27" s="12">
        <v>1.706323816868943</v>
      </c>
      <c r="AT27" s="12">
        <v>1.7653653589150049</v>
      </c>
      <c r="AU27" s="12">
        <v>1.7524029208242569</v>
      </c>
      <c r="AV27" s="12">
        <v>1.7074530942956216</v>
      </c>
      <c r="AW27" s="12">
        <v>2.0420341070742363</v>
      </c>
      <c r="AX27" s="12">
        <v>2.0351514594240632</v>
      </c>
      <c r="AY27" s="12">
        <v>2.0130642943942005</v>
      </c>
      <c r="AZ27" s="12">
        <v>2.0393406301681321</v>
      </c>
      <c r="BA27" s="12">
        <v>2.0333254264828984</v>
      </c>
      <c r="BB27" s="12">
        <v>2.2986480591464504</v>
      </c>
      <c r="BC27" s="12">
        <v>2.3037090542584933</v>
      </c>
      <c r="BD27" s="12">
        <v>2.2882594391188262</v>
      </c>
      <c r="BE27" s="12">
        <v>2.2829117980360691</v>
      </c>
      <c r="BF27" s="12">
        <v>2.2386442582755151</v>
      </c>
      <c r="BG27" s="12">
        <v>2.1768176405794275</v>
      </c>
      <c r="BH27" s="12">
        <v>2.1482716328407196</v>
      </c>
      <c r="BI27" s="12">
        <v>2.1202256323156772</v>
      </c>
      <c r="BJ27" s="12">
        <v>2.1993942728221296</v>
      </c>
      <c r="BK27" s="12">
        <v>2.2136997655307442</v>
      </c>
      <c r="BL27" s="12">
        <v>2.2526216465044087</v>
      </c>
      <c r="BM27" s="12">
        <v>2.1041738086043935</v>
      </c>
      <c r="BN27" s="12">
        <v>2.155306149242036</v>
      </c>
      <c r="BO27" s="12">
        <v>2.1894821806493789</v>
      </c>
    </row>
    <row r="28" spans="1:67" x14ac:dyDescent="0.25">
      <c r="A28" s="7" t="s">
        <v>48</v>
      </c>
      <c r="B28" s="12">
        <v>2.1241496369091926E-2</v>
      </c>
      <c r="C28" s="12">
        <v>1.9902099195154638E-2</v>
      </c>
      <c r="D28" s="12">
        <v>1.6352875642515217E-2</v>
      </c>
      <c r="E28" s="12">
        <v>1.8512854567813444E-2</v>
      </c>
      <c r="F28" s="12">
        <v>1.8315788689569696E-2</v>
      </c>
      <c r="G28" s="12">
        <v>1.7900417877112676E-2</v>
      </c>
      <c r="H28" s="12">
        <v>2.2656264189148415E-2</v>
      </c>
      <c r="I28" s="12">
        <v>1.5183371379358336E-2</v>
      </c>
      <c r="J28" s="12">
        <v>1.6528582932256161E-2</v>
      </c>
      <c r="K28" s="12">
        <v>1.5197729257324917E-2</v>
      </c>
      <c r="L28" s="12">
        <v>3.0088702986758264E-2</v>
      </c>
      <c r="M28" s="12">
        <v>3.2504447457052534E-2</v>
      </c>
      <c r="N28" s="12">
        <v>2.3346105192849746E-2</v>
      </c>
      <c r="O28" s="12">
        <v>2.9198879553792488E-2</v>
      </c>
      <c r="P28" s="12">
        <v>3.4677459495621878E-2</v>
      </c>
      <c r="Q28" s="12">
        <v>3.053474679359295E-2</v>
      </c>
      <c r="R28" s="12">
        <v>3.0476592615445317E-2</v>
      </c>
      <c r="S28" s="12">
        <v>3.1788572420655456E-2</v>
      </c>
      <c r="T28" s="12">
        <v>3.7319508947059397E-2</v>
      </c>
      <c r="U28" s="12">
        <v>3.5481993428956221E-2</v>
      </c>
      <c r="V28" s="12">
        <v>4.9070233927221804E-2</v>
      </c>
      <c r="W28" s="12">
        <v>4.1028159551753464E-2</v>
      </c>
      <c r="X28" s="12">
        <v>4.6606396242035504E-2</v>
      </c>
      <c r="Y28" s="12">
        <v>5.0942190588052383E-2</v>
      </c>
      <c r="Z28" s="12">
        <v>5.1258014943289028E-2</v>
      </c>
      <c r="AA28" s="12">
        <v>5.2187317056148125E-2</v>
      </c>
      <c r="AB28" s="12">
        <v>1.0543543276602493E-2</v>
      </c>
      <c r="AC28" s="12">
        <v>2.1433986844446144E-2</v>
      </c>
      <c r="AD28" s="12">
        <v>1.6350653912965116E-2</v>
      </c>
      <c r="AE28" s="12">
        <v>2.0625082688096298E-2</v>
      </c>
      <c r="AF28" s="12">
        <v>1.7582679733887354E-2</v>
      </c>
      <c r="AG28" s="12">
        <v>1.8371578620712724E-2</v>
      </c>
      <c r="AH28" s="12">
        <v>1.453818894756264E-2</v>
      </c>
      <c r="AI28" s="12">
        <v>1.4831305410022073E-2</v>
      </c>
      <c r="AJ28" s="12">
        <v>5.9940794270687076E-2</v>
      </c>
      <c r="AK28" s="12">
        <v>4.8444909606182508E-2</v>
      </c>
      <c r="AL28" s="12">
        <v>5.1848916377144436E-2</v>
      </c>
      <c r="AM28" s="12">
        <v>5.4476565825871584E-2</v>
      </c>
      <c r="AN28" s="12">
        <v>4.9419605880625758E-2</v>
      </c>
      <c r="AO28" s="12">
        <v>5.3663243952232043E-2</v>
      </c>
      <c r="AP28" s="12">
        <v>5.0256058974016513E-2</v>
      </c>
      <c r="AQ28" s="12">
        <v>4.8504227094863121E-2</v>
      </c>
      <c r="AR28" s="12">
        <v>5.1254435709190103E-2</v>
      </c>
      <c r="AS28" s="12">
        <v>5.0841131579442908E-2</v>
      </c>
      <c r="AT28" s="12">
        <v>5.4354544772644724E-2</v>
      </c>
      <c r="AU28" s="12">
        <v>5.4847486538614106E-2</v>
      </c>
      <c r="AV28" s="12">
        <v>5.5147201644700487E-2</v>
      </c>
      <c r="AW28" s="12">
        <v>3.5668305258482122E-2</v>
      </c>
      <c r="AX28" s="12">
        <v>4.1013546604075309E-2</v>
      </c>
      <c r="AY28" s="12">
        <v>3.1231953805660524E-2</v>
      </c>
      <c r="AZ28" s="12">
        <v>3.9804870033331149E-2</v>
      </c>
      <c r="BA28" s="12">
        <v>3.8267764217312525E-2</v>
      </c>
      <c r="BB28" s="12">
        <v>3.7818642177431659E-2</v>
      </c>
      <c r="BC28" s="12">
        <v>3.7798674208360035E-2</v>
      </c>
      <c r="BD28" s="12">
        <v>3.7371398834846151E-2</v>
      </c>
      <c r="BE28" s="12">
        <v>3.6163033305826146E-2</v>
      </c>
      <c r="BF28" s="12">
        <v>4.132455010725998E-2</v>
      </c>
      <c r="BG28" s="12">
        <v>3.9576238885042962E-2</v>
      </c>
      <c r="BH28" s="12">
        <v>3.807571618672894E-2</v>
      </c>
      <c r="BI28" s="12">
        <v>3.4486787263219486E-2</v>
      </c>
      <c r="BJ28" s="12">
        <v>3.5553073457730906E-2</v>
      </c>
      <c r="BK28" s="12">
        <v>3.3497265194296112E-2</v>
      </c>
      <c r="BL28" s="12">
        <v>3.4073956696540959E-2</v>
      </c>
      <c r="BM28" s="12">
        <v>3.2152092535832365E-2</v>
      </c>
      <c r="BN28" s="12">
        <v>3.0460831834727756E-2</v>
      </c>
      <c r="BO28" s="12">
        <v>3.6605010869541668E-2</v>
      </c>
    </row>
    <row r="29" spans="1:67" x14ac:dyDescent="0.25">
      <c r="A29" s="7" t="s">
        <v>49</v>
      </c>
      <c r="B29" s="12">
        <v>2.7050768335683832</v>
      </c>
      <c r="C29" s="12">
        <v>2.6926203529440844</v>
      </c>
      <c r="D29" s="12">
        <v>2.7495730859152023</v>
      </c>
      <c r="E29" s="12">
        <v>2.7046542018755906</v>
      </c>
      <c r="F29" s="12">
        <v>2.7639973593511939</v>
      </c>
      <c r="G29" s="12">
        <v>2.7425439396647837</v>
      </c>
      <c r="H29" s="12">
        <v>2.7958012957702412</v>
      </c>
      <c r="I29" s="12">
        <v>2.7291547998270849</v>
      </c>
      <c r="J29" s="12">
        <v>2.8076222849875379</v>
      </c>
      <c r="K29" s="12">
        <v>2.7306307307703301</v>
      </c>
      <c r="L29" s="12">
        <v>2.7003663266184281</v>
      </c>
      <c r="M29" s="12">
        <v>2.6537339614068753</v>
      </c>
      <c r="N29" s="12">
        <v>2.6189813497186885</v>
      </c>
      <c r="O29" s="12">
        <v>2.5635999465951502</v>
      </c>
      <c r="P29" s="12">
        <v>2.6778885000336179</v>
      </c>
      <c r="Q29" s="12">
        <v>2.4730729715264212</v>
      </c>
      <c r="R29" s="12">
        <v>2.9591091743073812</v>
      </c>
      <c r="S29" s="12">
        <v>3.12908198166916</v>
      </c>
      <c r="T29" s="12">
        <v>2.7787270440876548</v>
      </c>
      <c r="U29" s="12">
        <v>3.1396269725723003</v>
      </c>
      <c r="V29" s="12">
        <v>2.6504791848924563</v>
      </c>
      <c r="W29" s="12">
        <v>2.5986857116570601</v>
      </c>
      <c r="X29" s="12">
        <v>2.5982085701433641</v>
      </c>
      <c r="Y29" s="12">
        <v>2.5808422853987221</v>
      </c>
      <c r="Z29" s="12">
        <v>2.5527281471217722</v>
      </c>
      <c r="AA29" s="12">
        <v>2.5376397966700148</v>
      </c>
      <c r="AB29" s="12">
        <v>2.9888239109634664</v>
      </c>
      <c r="AC29" s="12">
        <v>2.9834178585932172</v>
      </c>
      <c r="AD29" s="12">
        <v>2.9506445670460675</v>
      </c>
      <c r="AE29" s="12">
        <v>2.8858188544112546</v>
      </c>
      <c r="AF29" s="12">
        <v>2.9096331824562554</v>
      </c>
      <c r="AG29" s="12">
        <v>2.9907393286936812</v>
      </c>
      <c r="AH29" s="12">
        <v>2.9192990678571311</v>
      </c>
      <c r="AI29" s="12">
        <v>2.9787522011859973</v>
      </c>
      <c r="AJ29" s="12">
        <v>2.5668935222166587</v>
      </c>
      <c r="AK29" s="12">
        <v>2.7514855316543994</v>
      </c>
      <c r="AL29" s="12">
        <v>2.5765951574661443</v>
      </c>
      <c r="AM29" s="12">
        <v>2.5710004987765593</v>
      </c>
      <c r="AN29" s="12">
        <v>2.6225707065483244</v>
      </c>
      <c r="AO29" s="12">
        <v>2.5627797264756209</v>
      </c>
      <c r="AP29" s="12">
        <v>2.5517946191212824</v>
      </c>
      <c r="AQ29" s="12">
        <v>2.6095085658288544</v>
      </c>
      <c r="AR29" s="12">
        <v>2.5191211924050685</v>
      </c>
      <c r="AS29" s="12">
        <v>2.6663492557799264</v>
      </c>
      <c r="AT29" s="12">
        <v>2.6579305615608599</v>
      </c>
      <c r="AU29" s="12">
        <v>2.6641548894538283</v>
      </c>
      <c r="AV29" s="12">
        <v>2.6074758998443603</v>
      </c>
      <c r="AW29" s="12">
        <v>2.5827240119974841</v>
      </c>
      <c r="AX29" s="12">
        <v>2.5593917291615504</v>
      </c>
      <c r="AY29" s="12">
        <v>2.5466928341479251</v>
      </c>
      <c r="AZ29" s="12">
        <v>2.5366655761873278</v>
      </c>
      <c r="BA29" s="12">
        <v>2.682122933771744</v>
      </c>
      <c r="BB29" s="12">
        <v>2.4007331901528577</v>
      </c>
      <c r="BC29" s="12">
        <v>2.3555859030491231</v>
      </c>
      <c r="BD29" s="12">
        <v>2.4572611088504672</v>
      </c>
      <c r="BE29" s="12">
        <v>2.4322156486857849</v>
      </c>
      <c r="BF29" s="12">
        <v>2.4845690825588864</v>
      </c>
      <c r="BG29" s="12">
        <v>2.4566102801093908</v>
      </c>
      <c r="BH29" s="12">
        <v>2.4215038829694242</v>
      </c>
      <c r="BI29" s="12">
        <v>2.4738065076378173</v>
      </c>
      <c r="BJ29" s="12">
        <v>2.5326513896948746</v>
      </c>
      <c r="BK29" s="12">
        <v>2.5453170533379628</v>
      </c>
      <c r="BL29" s="12">
        <v>2.4174285864637723</v>
      </c>
      <c r="BM29" s="12">
        <v>2.4770051607356356</v>
      </c>
      <c r="BN29" s="12">
        <v>2.5479994325070789</v>
      </c>
      <c r="BO29" s="12">
        <v>2.4562275327134886</v>
      </c>
    </row>
    <row r="30" spans="1:67" x14ac:dyDescent="0.25">
      <c r="A30" s="7" t="s">
        <v>50</v>
      </c>
      <c r="B30" s="12">
        <v>1.7967514650228153E-2</v>
      </c>
      <c r="C30" s="12">
        <v>2.1720478884638374E-2</v>
      </c>
      <c r="D30" s="12">
        <v>2.1178798021556644E-2</v>
      </c>
      <c r="E30" s="12">
        <v>1.7811348853707172E-2</v>
      </c>
      <c r="F30" s="12">
        <v>1.6835274703286048E-2</v>
      </c>
      <c r="G30" s="12">
        <v>2.8425318037365813E-2</v>
      </c>
      <c r="H30" s="12">
        <v>2.479573738645742E-2</v>
      </c>
      <c r="I30" s="12">
        <v>1.2912170429307082E-2</v>
      </c>
      <c r="J30" s="12">
        <v>1.7504821062205127E-2</v>
      </c>
      <c r="K30" s="12">
        <v>1.303390923660399E-2</v>
      </c>
      <c r="L30" s="12">
        <v>1.5291279324533334E-2</v>
      </c>
      <c r="M30" s="12">
        <v>1.6873077464981304E-2</v>
      </c>
      <c r="N30" s="12">
        <v>1.9138478366249934E-2</v>
      </c>
      <c r="O30" s="12">
        <v>1.5994766773856476E-2</v>
      </c>
      <c r="P30" s="12">
        <v>2.168506379552888E-2</v>
      </c>
      <c r="Q30" s="12">
        <v>1.5186381379479042E-2</v>
      </c>
      <c r="R30" s="12">
        <v>3.4451318813094279E-3</v>
      </c>
      <c r="S30" s="12">
        <v>3.907269097528426E-3</v>
      </c>
      <c r="T30" s="12">
        <v>1.5028440440737995E-2</v>
      </c>
      <c r="U30" s="12">
        <v>9.2361527551286585E-3</v>
      </c>
      <c r="V30" s="12">
        <v>5.6581730116209306E-3</v>
      </c>
      <c r="W30" s="12">
        <v>4.6428402289887486E-3</v>
      </c>
      <c r="X30" s="12">
        <v>1.689210243085661E-2</v>
      </c>
      <c r="Y30" s="12">
        <v>9.7488419643782624E-3</v>
      </c>
      <c r="Z30" s="12">
        <v>2.8336689584314537E-3</v>
      </c>
      <c r="AA30" s="12">
        <v>4.2910772831583309E-3</v>
      </c>
      <c r="AB30" s="12">
        <v>7.319362483334123E-3</v>
      </c>
      <c r="AC30" s="12">
        <v>3.5718826217623384E-3</v>
      </c>
      <c r="AD30" s="12">
        <v>3.4472428939018905E-3</v>
      </c>
      <c r="AE30" s="12">
        <v>3.1177420772576158E-3</v>
      </c>
      <c r="AF30" s="12">
        <v>2.4531574629230307E-3</v>
      </c>
      <c r="AG30" s="12">
        <v>2.9459043769487414E-3</v>
      </c>
      <c r="AH30" s="12">
        <v>1.4778243053047986E-3</v>
      </c>
      <c r="AI30" s="12">
        <v>1.0512905360150565E-2</v>
      </c>
      <c r="AJ30" s="12">
        <v>9.604457622020092E-3</v>
      </c>
      <c r="AK30" s="12">
        <v>1.1521769579879299E-2</v>
      </c>
      <c r="AL30" s="12">
        <v>1.3887360801758005E-2</v>
      </c>
      <c r="AM30" s="12">
        <v>1.9926493446503303E-2</v>
      </c>
      <c r="AN30" s="12">
        <v>2.9848220324404039E-3</v>
      </c>
      <c r="AO30" s="12">
        <v>1.1066184646352924E-2</v>
      </c>
      <c r="AP30" s="12">
        <v>1.4295638710978617E-2</v>
      </c>
      <c r="AQ30" s="12">
        <v>1.3195159522573285E-2</v>
      </c>
      <c r="AR30" s="12">
        <v>7.3715900850046786E-3</v>
      </c>
      <c r="AS30" s="12">
        <v>5.1785023989300996E-3</v>
      </c>
      <c r="AT30" s="12">
        <v>9.0040370048710613E-3</v>
      </c>
      <c r="AU30" s="12">
        <v>1.2957805698251444E-2</v>
      </c>
      <c r="AV30" s="12">
        <v>8.1687126344396691E-3</v>
      </c>
      <c r="AW30" s="12">
        <v>7.3529124750749478E-3</v>
      </c>
      <c r="AX30" s="12">
        <v>1.4448106188716885E-2</v>
      </c>
      <c r="AY30" s="12">
        <v>1.2169190144313662E-2</v>
      </c>
      <c r="AZ30" s="12">
        <v>1.5953384192022451E-2</v>
      </c>
      <c r="BA30" s="12">
        <v>1.6080886310465899E-2</v>
      </c>
      <c r="BB30" s="12">
        <v>2.5446970838154991E-3</v>
      </c>
      <c r="BC30" s="12">
        <v>2.0346828017533672E-3</v>
      </c>
      <c r="BD30" s="12">
        <v>1.2199882742006922E-2</v>
      </c>
      <c r="BE30" s="12">
        <v>9.4182883709282347E-3</v>
      </c>
      <c r="BF30" s="12">
        <v>5.2958589652293596E-3</v>
      </c>
      <c r="BG30" s="12">
        <v>8.3156574723010877E-3</v>
      </c>
      <c r="BH30" s="12">
        <v>2.5439525658463194E-3</v>
      </c>
      <c r="BI30" s="12">
        <v>1.8600033504585398E-3</v>
      </c>
      <c r="BJ30" s="12">
        <v>9.3976310880630413E-3</v>
      </c>
      <c r="BK30" s="12">
        <v>5.1052765016999964E-4</v>
      </c>
      <c r="BL30" s="12">
        <v>4.1050767131226521E-3</v>
      </c>
      <c r="BM30" s="12">
        <v>8.9445002271247472E-3</v>
      </c>
      <c r="BN30" s="12">
        <v>3.7180703439143863E-2</v>
      </c>
      <c r="BO30" s="12">
        <v>8.9896290648556858E-3</v>
      </c>
    </row>
    <row r="31" spans="1:67" ht="15" x14ac:dyDescent="0.4">
      <c r="A31" s="7" t="s">
        <v>51</v>
      </c>
      <c r="B31" s="12">
        <v>3.8371636849012E-2</v>
      </c>
      <c r="C31" s="12">
        <v>1.5483630889506E-2</v>
      </c>
      <c r="D31" s="12">
        <v>2.5549596785874769E-2</v>
      </c>
      <c r="E31" s="12">
        <v>4.1183773988323638E-2</v>
      </c>
      <c r="F31" s="12">
        <v>4.4037807664733593E-2</v>
      </c>
      <c r="G31" s="12">
        <v>4.3300442611279064E-2</v>
      </c>
      <c r="H31" s="12">
        <v>2.9136025486414013E-2</v>
      </c>
      <c r="I31" s="12">
        <v>4.2933925524156785E-2</v>
      </c>
      <c r="J31" s="12">
        <v>4.2528094427322943E-2</v>
      </c>
      <c r="K31" s="12">
        <v>4.1569788910938973E-2</v>
      </c>
      <c r="L31" s="12">
        <v>9.0230060818760997E-3</v>
      </c>
      <c r="M31" s="12">
        <v>2.5197067680409656E-2</v>
      </c>
      <c r="N31" s="12">
        <v>1.5524826705553541E-2</v>
      </c>
      <c r="O31" s="12">
        <v>2.0887103497593082E-2</v>
      </c>
      <c r="P31" s="12">
        <v>1.407865827248778E-2</v>
      </c>
      <c r="Q31" s="12">
        <v>1.1948144528703887E-2</v>
      </c>
      <c r="R31" s="12">
        <v>2.4639883512673363E-2</v>
      </c>
      <c r="S31" s="12">
        <v>4.0065908080820938E-2</v>
      </c>
      <c r="T31" s="12">
        <v>1.6553434522422212E-2</v>
      </c>
      <c r="U31" s="12">
        <v>3.4306476402550953E-2</v>
      </c>
      <c r="V31" s="12">
        <v>2.0176512911182765E-2</v>
      </c>
      <c r="W31" s="12">
        <v>2.8505148897935886E-2</v>
      </c>
      <c r="X31" s="12">
        <v>1.3485593031368242E-2</v>
      </c>
      <c r="Y31" s="12">
        <v>2.1827192560554827E-2</v>
      </c>
      <c r="Z31" s="12">
        <v>9.9537821693871566E-3</v>
      </c>
      <c r="AA31" s="12">
        <v>2.0308409043206199E-2</v>
      </c>
      <c r="AB31" s="12">
        <v>1.147887561820334E-2</v>
      </c>
      <c r="AC31" s="12">
        <v>3.8193710453909596E-2</v>
      </c>
      <c r="AD31" s="12">
        <v>2.73284134048714E-2</v>
      </c>
      <c r="AE31" s="12">
        <v>2.3160886970667836E-2</v>
      </c>
      <c r="AF31" s="12">
        <v>3.3441566363561694E-2</v>
      </c>
      <c r="AG31" s="12">
        <v>2.9911728864175178E-2</v>
      </c>
      <c r="AH31" s="12">
        <v>2.614790923810931E-2</v>
      </c>
      <c r="AI31" s="12">
        <v>2.0194471410798095E-2</v>
      </c>
      <c r="AJ31" s="12">
        <v>4.1772700983365524E-2</v>
      </c>
      <c r="AK31" s="12">
        <v>5.0461547771840719E-2</v>
      </c>
      <c r="AL31" s="12">
        <v>3.9965896452259224E-2</v>
      </c>
      <c r="AM31" s="12">
        <v>2.0733505033753194E-2</v>
      </c>
      <c r="AN31" s="12">
        <v>2.1004772292466823E-2</v>
      </c>
      <c r="AO31" s="12">
        <v>1.5242888995350661E-2</v>
      </c>
      <c r="AP31" s="12">
        <v>2.8303594125760251E-2</v>
      </c>
      <c r="AQ31" s="12">
        <v>2.3280551369768494E-2</v>
      </c>
      <c r="AR31" s="12">
        <v>2.0918550728529498E-2</v>
      </c>
      <c r="AS31" s="12">
        <v>1.8137095486602143E-2</v>
      </c>
      <c r="AT31" s="12">
        <v>1.3923436572849468E-2</v>
      </c>
      <c r="AU31" s="12">
        <v>2.1073502446833901E-2</v>
      </c>
      <c r="AV31" s="12">
        <v>3.9319614941799939E-2</v>
      </c>
      <c r="AW31" s="12">
        <v>2.8123130983996464E-2</v>
      </c>
      <c r="AX31" s="12">
        <v>2.7927374410995409E-2</v>
      </c>
      <c r="AY31" s="12">
        <v>2.7149093141833548E-2</v>
      </c>
      <c r="AZ31" s="12">
        <v>2.0448643562197829E-2</v>
      </c>
      <c r="BA31" s="12">
        <v>2.87994027574053E-2</v>
      </c>
      <c r="BB31" s="12">
        <v>1.6270267894700999E-2</v>
      </c>
      <c r="BC31" s="12">
        <v>2.0557214714071955E-2</v>
      </c>
      <c r="BD31" s="12">
        <v>1.6557353497963473E-2</v>
      </c>
      <c r="BE31" s="12">
        <v>2.0695068605057869E-2</v>
      </c>
      <c r="BF31" s="12">
        <v>9.2740615274975596E-3</v>
      </c>
      <c r="BG31" s="12">
        <v>1.4433523749803593E-2</v>
      </c>
      <c r="BH31" s="12">
        <v>1.8413782189227672E-2</v>
      </c>
      <c r="BI31" s="12">
        <v>9.4854237297916626E-3</v>
      </c>
      <c r="BJ31" s="12">
        <v>1.5183586602449336E-2</v>
      </c>
      <c r="BK31" s="12">
        <v>5.8509396127092673E-3</v>
      </c>
      <c r="BL31" s="12">
        <v>9.2854999391915709E-3</v>
      </c>
      <c r="BM31" s="12">
        <v>1.5880258023234988E-2</v>
      </c>
      <c r="BN31" s="12">
        <v>2.171337191318562E-2</v>
      </c>
      <c r="BO31" s="12">
        <v>3.0693039869383321E-2</v>
      </c>
    </row>
    <row r="32" spans="1:67" ht="15" x14ac:dyDescent="0.4">
      <c r="A32" s="7" t="s">
        <v>52</v>
      </c>
      <c r="B32" s="12">
        <v>1.8319033391701038</v>
      </c>
      <c r="C32" s="12">
        <v>1.8583101732127221</v>
      </c>
      <c r="D32" s="12">
        <v>1.8234150705402739</v>
      </c>
      <c r="E32" s="12">
        <v>1.8575888473710436</v>
      </c>
      <c r="F32" s="12">
        <v>1.8677554446286224</v>
      </c>
      <c r="G32" s="12">
        <v>1.8178622213784612</v>
      </c>
      <c r="H32" s="12">
        <v>1.8237243980338189</v>
      </c>
      <c r="I32" s="12">
        <v>1.8266140260834323</v>
      </c>
      <c r="J32" s="12">
        <v>1.7920412562844836</v>
      </c>
      <c r="K32" s="12">
        <v>1.8054265449601956</v>
      </c>
      <c r="L32" s="12">
        <v>1.8329312478391473</v>
      </c>
      <c r="M32" s="12">
        <v>1.7934704005711821</v>
      </c>
      <c r="N32" s="12">
        <v>1.826519707335674</v>
      </c>
      <c r="O32" s="12">
        <v>1.8321722958754363</v>
      </c>
      <c r="P32" s="12">
        <v>1.8621501541552421</v>
      </c>
      <c r="Q32" s="12">
        <v>1.8109234270366592</v>
      </c>
      <c r="R32" s="12">
        <v>1.8327940968247687</v>
      </c>
      <c r="S32" s="12">
        <v>1.7986582737949794</v>
      </c>
      <c r="T32" s="12">
        <v>1.8782514067998375</v>
      </c>
      <c r="U32" s="12">
        <v>1.8100771425512383</v>
      </c>
      <c r="V32" s="12">
        <v>1.8253100262781989</v>
      </c>
      <c r="W32" s="12">
        <v>1.8206909336730388</v>
      </c>
      <c r="X32" s="12">
        <v>1.8403066884864505</v>
      </c>
      <c r="Y32" s="12">
        <v>1.8451979297370151</v>
      </c>
      <c r="Z32" s="12">
        <v>1.8425561326924917</v>
      </c>
      <c r="AA32" s="12">
        <v>1.8137611431418947</v>
      </c>
      <c r="AB32" s="12">
        <v>1.8467682033234598</v>
      </c>
      <c r="AC32" s="12">
        <v>1.8070851036988991</v>
      </c>
      <c r="AD32" s="12">
        <v>1.855025858430714</v>
      </c>
      <c r="AE32" s="12">
        <v>1.8117248754105229</v>
      </c>
      <c r="AF32" s="12">
        <v>1.8204750469496658</v>
      </c>
      <c r="AG32" s="12">
        <v>1.8443874698516618</v>
      </c>
      <c r="AH32" s="12">
        <v>1.8604591262403603</v>
      </c>
      <c r="AI32" s="12">
        <v>1.8209677985194583</v>
      </c>
      <c r="AJ32" s="12">
        <v>1.8266836573394178</v>
      </c>
      <c r="AK32" s="12">
        <v>1.7591408475358579</v>
      </c>
      <c r="AL32" s="12">
        <v>1.7800064973444107</v>
      </c>
      <c r="AM32" s="12">
        <v>1.8416958017689242</v>
      </c>
      <c r="AN32" s="12">
        <v>1.8653967918295256</v>
      </c>
      <c r="AO32" s="12">
        <v>1.8328394595804645</v>
      </c>
      <c r="AP32" s="12">
        <v>1.8541041520619854</v>
      </c>
      <c r="AQ32" s="12">
        <v>1.8674324862397116</v>
      </c>
      <c r="AR32" s="12">
        <v>1.882668594232122</v>
      </c>
      <c r="AS32" s="12">
        <v>1.7363694487519568</v>
      </c>
      <c r="AT32" s="12">
        <v>1.8166693886821805</v>
      </c>
      <c r="AU32" s="12">
        <v>1.8697485259502442</v>
      </c>
      <c r="AV32" s="12">
        <v>1.8310368174826446</v>
      </c>
      <c r="AW32" s="12">
        <v>1.7949270682998197</v>
      </c>
      <c r="AX32" s="12">
        <v>1.8105829802995408</v>
      </c>
      <c r="AY32" s="12">
        <v>1.8202913887829917</v>
      </c>
      <c r="AZ32" s="12">
        <v>1.8053120121513042</v>
      </c>
      <c r="BA32" s="12">
        <v>1.7940715319282678</v>
      </c>
      <c r="BB32" s="12">
        <v>1.8724488870278215</v>
      </c>
      <c r="BC32" s="12">
        <v>1.8341117960385742</v>
      </c>
      <c r="BD32" s="12">
        <v>1.8550699819355716</v>
      </c>
      <c r="BE32" s="12">
        <v>1.8619109355818879</v>
      </c>
      <c r="BF32" s="12">
        <v>1.8318590898593028</v>
      </c>
      <c r="BG32" s="12">
        <v>1.8290705686417152</v>
      </c>
      <c r="BH32" s="12">
        <v>1.8462558065692811</v>
      </c>
      <c r="BI32" s="12">
        <v>1.8548445433246328</v>
      </c>
      <c r="BJ32" s="12">
        <v>1.8754103977666352</v>
      </c>
      <c r="BK32" s="12">
        <v>1.8487095919836936</v>
      </c>
      <c r="BL32" s="12">
        <v>1.8485779793156094</v>
      </c>
      <c r="BM32" s="12">
        <v>1.8522615768017467</v>
      </c>
      <c r="BN32" s="12">
        <v>1.8003533986055364</v>
      </c>
      <c r="BO32" s="12">
        <v>1.8553464730522433</v>
      </c>
    </row>
    <row r="33" spans="1:67" x14ac:dyDescent="0.25">
      <c r="A33" s="7" t="s">
        <v>53</v>
      </c>
      <c r="B33" s="12">
        <v>15.428883391305632</v>
      </c>
      <c r="C33" s="12">
        <v>15.465888244735174</v>
      </c>
      <c r="D33" s="12">
        <v>15.49262204973536</v>
      </c>
      <c r="E33" s="12">
        <v>15.443627646510844</v>
      </c>
      <c r="F33" s="12">
        <v>15.544061564932763</v>
      </c>
      <c r="G33" s="12">
        <v>15.451466091771426</v>
      </c>
      <c r="H33" s="12">
        <v>15.46680235547624</v>
      </c>
      <c r="I33" s="12">
        <v>15.462003522824618</v>
      </c>
      <c r="J33" s="12">
        <v>15.508072695853365</v>
      </c>
      <c r="K33" s="12">
        <v>15.422498817715256</v>
      </c>
      <c r="L33" s="12">
        <v>15.606597639899343</v>
      </c>
      <c r="M33" s="12">
        <v>15.530221431801481</v>
      </c>
      <c r="N33" s="12">
        <v>15.594539748805278</v>
      </c>
      <c r="O33" s="12">
        <v>15.580188741775233</v>
      </c>
      <c r="P33" s="12">
        <v>15.618255520410738</v>
      </c>
      <c r="Q33" s="12">
        <v>15.532473698155206</v>
      </c>
      <c r="R33" s="12">
        <v>15.536360070160809</v>
      </c>
      <c r="S33" s="12">
        <v>15.555183832222093</v>
      </c>
      <c r="T33" s="12">
        <v>15.55402960949929</v>
      </c>
      <c r="U33" s="12">
        <v>15.555683859426098</v>
      </c>
      <c r="V33" s="12">
        <v>15.576229958461932</v>
      </c>
      <c r="W33" s="12">
        <v>15.522848420662994</v>
      </c>
      <c r="X33" s="12">
        <v>15.562006903287154</v>
      </c>
      <c r="Y33" s="12">
        <v>15.555612796648179</v>
      </c>
      <c r="Z33" s="12">
        <v>15.496253872236039</v>
      </c>
      <c r="AA33" s="12">
        <v>15.498705710393999</v>
      </c>
      <c r="AB33" s="12">
        <v>15.481103792975365</v>
      </c>
      <c r="AC33" s="12">
        <v>15.470699037149819</v>
      </c>
      <c r="AD33" s="12">
        <v>15.503641770263787</v>
      </c>
      <c r="AE33" s="12">
        <v>15.473084608427216</v>
      </c>
      <c r="AF33" s="12">
        <v>15.502770525279692</v>
      </c>
      <c r="AG33" s="12">
        <v>15.513931980661372</v>
      </c>
      <c r="AH33" s="12">
        <v>15.508618037111344</v>
      </c>
      <c r="AI33" s="12">
        <v>15.43165257282136</v>
      </c>
      <c r="AJ33" s="12">
        <v>15.533286110949941</v>
      </c>
      <c r="AK33" s="12">
        <v>15.478610323389741</v>
      </c>
      <c r="AL33" s="12">
        <v>15.482529142177373</v>
      </c>
      <c r="AM33" s="12">
        <v>15.547688225384119</v>
      </c>
      <c r="AN33" s="12">
        <v>15.580233949266677</v>
      </c>
      <c r="AO33" s="12">
        <v>15.512264316923162</v>
      </c>
      <c r="AP33" s="12">
        <v>15.539916715666239</v>
      </c>
      <c r="AQ33" s="12">
        <v>15.500567966581059</v>
      </c>
      <c r="AR33" s="12">
        <v>15.544153709117051</v>
      </c>
      <c r="AS33" s="12">
        <v>15.4546544219784</v>
      </c>
      <c r="AT33" s="12">
        <v>15.505924826542552</v>
      </c>
      <c r="AU33" s="12">
        <v>15.516422947113051</v>
      </c>
      <c r="AV33" s="12">
        <v>15.494342182669753</v>
      </c>
      <c r="AW33" s="12">
        <v>15.552899874454203</v>
      </c>
      <c r="AX33" s="12">
        <v>15.56106141328838</v>
      </c>
      <c r="AY33" s="12">
        <v>15.554114798068447</v>
      </c>
      <c r="AZ33" s="12">
        <v>15.555117097302675</v>
      </c>
      <c r="BA33" s="12">
        <v>15.615492448269137</v>
      </c>
      <c r="BB33" s="12">
        <v>15.612858562310439</v>
      </c>
      <c r="BC33" s="12">
        <v>15.568516818121129</v>
      </c>
      <c r="BD33" s="12">
        <v>15.62698751568303</v>
      </c>
      <c r="BE33" s="12">
        <v>15.622249230452502</v>
      </c>
      <c r="BF33" s="12">
        <v>15.601256446337747</v>
      </c>
      <c r="BG33" s="12">
        <v>15.580272695912123</v>
      </c>
      <c r="BH33" s="12">
        <v>15.561624082174324</v>
      </c>
      <c r="BI33" s="12">
        <v>15.562538894942982</v>
      </c>
      <c r="BJ33" s="12">
        <v>15.628791461035409</v>
      </c>
      <c r="BK33" s="12">
        <v>15.625260696534433</v>
      </c>
      <c r="BL33" s="12">
        <v>15.591153804443085</v>
      </c>
      <c r="BM33" s="12">
        <v>15.568031798165007</v>
      </c>
      <c r="BN33" s="12">
        <v>15.584176418840173</v>
      </c>
      <c r="BO33" s="12">
        <v>15.595398667486654</v>
      </c>
    </row>
    <row r="34" spans="1:67" x14ac:dyDescent="0.25">
      <c r="A34" s="7" t="s">
        <v>63</v>
      </c>
      <c r="B34" s="12">
        <f t="shared" ref="B34:AG34" si="0">B23+B24</f>
        <v>2.6515544973281404</v>
      </c>
      <c r="C34" s="12">
        <f t="shared" si="0"/>
        <v>2.6652212644115223</v>
      </c>
      <c r="D34" s="12">
        <f t="shared" si="0"/>
        <v>2.6416729620450026</v>
      </c>
      <c r="E34" s="12">
        <f t="shared" si="0"/>
        <v>2.6300478561674177</v>
      </c>
      <c r="F34" s="12">
        <f t="shared" si="0"/>
        <v>2.6400592051596039</v>
      </c>
      <c r="G34" s="12">
        <f t="shared" si="0"/>
        <v>2.646222639555095</v>
      </c>
      <c r="H34" s="12">
        <f t="shared" si="0"/>
        <v>2.5930419872541282</v>
      </c>
      <c r="I34" s="12">
        <f t="shared" si="0"/>
        <v>2.6222389212620172</v>
      </c>
      <c r="J34" s="12">
        <f t="shared" si="0"/>
        <v>2.6120632544890334</v>
      </c>
      <c r="K34" s="12">
        <f t="shared" si="0"/>
        <v>2.6329834316767804</v>
      </c>
      <c r="L34" s="12">
        <f t="shared" si="0"/>
        <v>2.4802205878428518</v>
      </c>
      <c r="M34" s="12">
        <f t="shared" si="0"/>
        <v>2.4834294242903683</v>
      </c>
      <c r="N34" s="12">
        <f t="shared" si="0"/>
        <v>2.5492680321736314</v>
      </c>
      <c r="O34" s="12">
        <f t="shared" si="0"/>
        <v>2.5131971204321584</v>
      </c>
      <c r="P34" s="12">
        <f t="shared" si="0"/>
        <v>2.4756147726910829</v>
      </c>
      <c r="Q34" s="12">
        <f t="shared" si="0"/>
        <v>2.535835128610946</v>
      </c>
      <c r="R34" s="12">
        <f t="shared" si="0"/>
        <v>2.4581587918788257</v>
      </c>
      <c r="S34" s="12">
        <f t="shared" si="0"/>
        <v>2.4960026506354236</v>
      </c>
      <c r="T34" s="12">
        <f t="shared" si="0"/>
        <v>2.5047902385389031</v>
      </c>
      <c r="U34" s="12">
        <f t="shared" si="0"/>
        <v>2.4673398406327527</v>
      </c>
      <c r="V34" s="12">
        <f t="shared" si="0"/>
        <v>2.7271421574779744</v>
      </c>
      <c r="W34" s="12">
        <f t="shared" si="0"/>
        <v>2.5607979677062311</v>
      </c>
      <c r="X34" s="12">
        <f t="shared" si="0"/>
        <v>2.6583405631247166</v>
      </c>
      <c r="Y34" s="12">
        <f t="shared" si="0"/>
        <v>2.6257972705935404</v>
      </c>
      <c r="Z34" s="12">
        <f t="shared" si="0"/>
        <v>2.6895721623921336</v>
      </c>
      <c r="AA34" s="12">
        <f t="shared" si="0"/>
        <v>2.6846330441392698</v>
      </c>
      <c r="AB34" s="12">
        <f t="shared" si="0"/>
        <v>2.7445339201658348</v>
      </c>
      <c r="AC34" s="12">
        <f t="shared" si="0"/>
        <v>2.6367019214315954</v>
      </c>
      <c r="AD34" s="12">
        <f t="shared" si="0"/>
        <v>2.7176933220451946</v>
      </c>
      <c r="AE34" s="12">
        <f t="shared" si="0"/>
        <v>2.6004148692712068</v>
      </c>
      <c r="AF34" s="12">
        <f t="shared" si="0"/>
        <v>2.5433413081204224</v>
      </c>
      <c r="AG34" s="12">
        <f t="shared" si="0"/>
        <v>2.6517427406601501</v>
      </c>
      <c r="AH34" s="12">
        <f t="shared" ref="AH34:BO34" si="1">AH23+AH24</f>
        <v>2.7156026835430702</v>
      </c>
      <c r="AI34" s="12">
        <f t="shared" si="1"/>
        <v>2.667352667775023</v>
      </c>
      <c r="AJ34" s="12">
        <f t="shared" si="1"/>
        <v>2.6350475318852364</v>
      </c>
      <c r="AK34" s="12">
        <f t="shared" si="1"/>
        <v>2.5058927246774241</v>
      </c>
      <c r="AL34" s="12">
        <f t="shared" si="1"/>
        <v>2.6020288351306173</v>
      </c>
      <c r="AM34" s="12">
        <f t="shared" si="1"/>
        <v>2.7807433744175283</v>
      </c>
      <c r="AN34" s="12">
        <f t="shared" si="1"/>
        <v>2.8237578321151604</v>
      </c>
      <c r="AO34" s="12">
        <f t="shared" si="1"/>
        <v>2.7509889931287743</v>
      </c>
      <c r="AP34" s="12">
        <f t="shared" si="1"/>
        <v>2.6495420028383969</v>
      </c>
      <c r="AQ34" s="12">
        <f t="shared" si="1"/>
        <v>2.7020249113231865</v>
      </c>
      <c r="AR34" s="12">
        <f t="shared" si="1"/>
        <v>2.75285576351517</v>
      </c>
      <c r="AS34" s="12">
        <f t="shared" si="1"/>
        <v>2.6922903782553274</v>
      </c>
      <c r="AT34" s="12">
        <f t="shared" si="1"/>
        <v>2.6582895491406857</v>
      </c>
      <c r="AU34" s="12">
        <f t="shared" si="1"/>
        <v>2.5673895750827072</v>
      </c>
      <c r="AV34" s="12">
        <f t="shared" si="1"/>
        <v>2.6411605964358196</v>
      </c>
      <c r="AW34" s="12">
        <f t="shared" si="1"/>
        <v>2.5293425790202244</v>
      </c>
      <c r="AX34" s="12">
        <f t="shared" si="1"/>
        <v>2.5986115626234332</v>
      </c>
      <c r="AY34" s="12">
        <f t="shared" si="1"/>
        <v>2.6232491379081528</v>
      </c>
      <c r="AZ34" s="12">
        <f t="shared" si="1"/>
        <v>2.641934796295776</v>
      </c>
      <c r="BA34" s="12">
        <f t="shared" si="1"/>
        <v>2.7377149847908493</v>
      </c>
      <c r="BB34" s="12">
        <f t="shared" si="1"/>
        <v>2.5940203428069615</v>
      </c>
      <c r="BC34" s="12">
        <f t="shared" si="1"/>
        <v>2.6120475733854498</v>
      </c>
      <c r="BD34" s="12">
        <f t="shared" si="1"/>
        <v>2.6460755726967431</v>
      </c>
      <c r="BE34" s="12">
        <f t="shared" si="1"/>
        <v>2.6158682536158815</v>
      </c>
      <c r="BF34" s="12">
        <f t="shared" si="1"/>
        <v>2.5879401727240796</v>
      </c>
      <c r="BG34" s="12">
        <f t="shared" si="1"/>
        <v>2.6311650606864201</v>
      </c>
      <c r="BH34" s="12">
        <f t="shared" si="1"/>
        <v>2.5986714062829011</v>
      </c>
      <c r="BI34" s="12">
        <f t="shared" si="1"/>
        <v>2.5674884180577089</v>
      </c>
      <c r="BJ34" s="12">
        <f t="shared" si="1"/>
        <v>2.5913024442174226</v>
      </c>
      <c r="BK34" s="12">
        <f t="shared" si="1"/>
        <v>2.6408635716097866</v>
      </c>
      <c r="BL34" s="12">
        <f t="shared" si="1"/>
        <v>2.6044903684711116</v>
      </c>
      <c r="BM34" s="12">
        <f t="shared" si="1"/>
        <v>2.5987214106317245</v>
      </c>
      <c r="BN34" s="12">
        <f t="shared" si="1"/>
        <v>2.5756328328470879</v>
      </c>
      <c r="BO34" s="12">
        <f t="shared" si="1"/>
        <v>2.567615312931701</v>
      </c>
    </row>
    <row r="35" spans="1:67" x14ac:dyDescent="0.25">
      <c r="A35" s="7" t="s">
        <v>64</v>
      </c>
      <c r="B35" s="12">
        <f t="shared" ref="B35:AG35" si="2">B26+B27</f>
        <v>2.0831855529647956</v>
      </c>
      <c r="C35" s="12">
        <f t="shared" si="2"/>
        <v>2.1329545335525832</v>
      </c>
      <c r="D35" s="12">
        <f t="shared" si="2"/>
        <v>2.1497846775419034</v>
      </c>
      <c r="E35" s="12">
        <f t="shared" si="2"/>
        <v>2.096826154357919</v>
      </c>
      <c r="F35" s="12">
        <f t="shared" si="2"/>
        <v>2.1165471351362677</v>
      </c>
      <c r="G35" s="12">
        <f t="shared" si="2"/>
        <v>2.0882185133973934</v>
      </c>
      <c r="H35" s="12">
        <f t="shared" si="2"/>
        <v>2.1158758014191177</v>
      </c>
      <c r="I35" s="12">
        <f t="shared" si="2"/>
        <v>2.1052644132924505</v>
      </c>
      <c r="J35" s="12">
        <f t="shared" si="2"/>
        <v>2.1304480802791943</v>
      </c>
      <c r="K35" s="12">
        <f t="shared" si="2"/>
        <v>2.1157028419643948</v>
      </c>
      <c r="L35" s="12">
        <f t="shared" si="2"/>
        <v>2.5353748250331463</v>
      </c>
      <c r="M35" s="12">
        <f t="shared" si="2"/>
        <v>2.4821173238742036</v>
      </c>
      <c r="N35" s="12">
        <f t="shared" si="2"/>
        <v>2.5486611713459628</v>
      </c>
      <c r="O35" s="12">
        <f t="shared" si="2"/>
        <v>2.5724606335012949</v>
      </c>
      <c r="P35" s="12">
        <f t="shared" si="2"/>
        <v>2.4820568284660207</v>
      </c>
      <c r="Q35" s="12">
        <f t="shared" si="2"/>
        <v>2.6063686109113404</v>
      </c>
      <c r="R35" s="12">
        <f t="shared" si="2"/>
        <v>2.1521458716560606</v>
      </c>
      <c r="S35" s="12">
        <f t="shared" si="2"/>
        <v>2.0297545326830311</v>
      </c>
      <c r="T35" s="12">
        <f t="shared" si="2"/>
        <v>2.2495386986281303</v>
      </c>
      <c r="U35" s="12">
        <f t="shared" si="2"/>
        <v>2.0199625068445743</v>
      </c>
      <c r="V35" s="12">
        <f t="shared" si="2"/>
        <v>2.3352513366576066</v>
      </c>
      <c r="W35" s="12">
        <f t="shared" si="2"/>
        <v>2.3561955865743935</v>
      </c>
      <c r="X35" s="12">
        <f t="shared" si="2"/>
        <v>2.3791088015915962</v>
      </c>
      <c r="Y35" s="12">
        <f t="shared" si="2"/>
        <v>2.3685736781542408</v>
      </c>
      <c r="Z35" s="12">
        <f t="shared" si="2"/>
        <v>2.4043467760257489</v>
      </c>
      <c r="AA35" s="12">
        <f t="shared" si="2"/>
        <v>2.4347240177860971</v>
      </c>
      <c r="AB35" s="12">
        <f t="shared" si="2"/>
        <v>1.8550915740026197</v>
      </c>
      <c r="AC35" s="12">
        <f t="shared" si="2"/>
        <v>1.9189015215584613</v>
      </c>
      <c r="AD35" s="12">
        <f t="shared" si="2"/>
        <v>1.915785253754609</v>
      </c>
      <c r="AE35" s="12">
        <f t="shared" si="2"/>
        <v>2.0547884422171698</v>
      </c>
      <c r="AF35" s="12">
        <f t="shared" si="2"/>
        <v>2.0956700755845876</v>
      </c>
      <c r="AG35" s="12">
        <f t="shared" si="2"/>
        <v>1.9316195905856091</v>
      </c>
      <c r="AH35" s="12">
        <f t="shared" ref="AH35:BO35" si="3">AH26+AH27</f>
        <v>1.910837508880217</v>
      </c>
      <c r="AI35" s="12">
        <f t="shared" si="3"/>
        <v>1.842630265585951</v>
      </c>
      <c r="AJ35" s="12">
        <f t="shared" si="3"/>
        <v>2.360001054103444</v>
      </c>
      <c r="AK35" s="12">
        <f t="shared" si="3"/>
        <v>2.2445196356425861</v>
      </c>
      <c r="AL35" s="12">
        <f t="shared" si="3"/>
        <v>2.337051467107246</v>
      </c>
      <c r="AM35" s="12">
        <f t="shared" si="3"/>
        <v>2.3107193836548525</v>
      </c>
      <c r="AN35" s="12">
        <f t="shared" si="3"/>
        <v>2.290424569398716</v>
      </c>
      <c r="AO35" s="12">
        <f t="shared" si="3"/>
        <v>2.2728478786087858</v>
      </c>
      <c r="AP35" s="12">
        <f t="shared" si="3"/>
        <v>2.3605737798736386</v>
      </c>
      <c r="AQ35" s="12">
        <f t="shared" si="3"/>
        <v>2.1965927356870303</v>
      </c>
      <c r="AR35" s="12">
        <f t="shared" si="3"/>
        <v>2.2932888004842722</v>
      </c>
      <c r="AS35" s="12">
        <f t="shared" si="3"/>
        <v>2.2516693948905426</v>
      </c>
      <c r="AT35" s="12">
        <f t="shared" si="3"/>
        <v>2.2594405323724511</v>
      </c>
      <c r="AU35" s="12">
        <f t="shared" si="3"/>
        <v>2.2359799737112054</v>
      </c>
      <c r="AV35" s="12">
        <f t="shared" si="3"/>
        <v>2.2131109116258689</v>
      </c>
      <c r="AW35" s="12">
        <f t="shared" si="3"/>
        <v>2.4891342326200347</v>
      </c>
      <c r="AX35" s="12">
        <f t="shared" si="3"/>
        <v>2.4740900461356832</v>
      </c>
      <c r="AY35" s="12">
        <f t="shared" si="3"/>
        <v>2.4589494963257534</v>
      </c>
      <c r="AZ35" s="12">
        <f t="shared" si="3"/>
        <v>2.4842235328654585</v>
      </c>
      <c r="BA35" s="12">
        <f t="shared" si="3"/>
        <v>2.4178329782137613</v>
      </c>
      <c r="BB35" s="12">
        <f t="shared" si="3"/>
        <v>2.6857894968360112</v>
      </c>
      <c r="BC35" s="12">
        <f t="shared" si="3"/>
        <v>2.7351922361373608</v>
      </c>
      <c r="BD35" s="12">
        <f t="shared" si="3"/>
        <v>2.661271923435796</v>
      </c>
      <c r="BE35" s="12">
        <f t="shared" si="3"/>
        <v>2.6606625675835676</v>
      </c>
      <c r="BF35" s="12">
        <f t="shared" si="3"/>
        <v>2.6373878119377685</v>
      </c>
      <c r="BG35" s="12">
        <f t="shared" si="3"/>
        <v>2.5965449446673041</v>
      </c>
      <c r="BH35" s="12">
        <f t="shared" si="3"/>
        <v>2.5866475506663953</v>
      </c>
      <c r="BI35" s="12">
        <f t="shared" si="3"/>
        <v>2.5576867373726953</v>
      </c>
      <c r="BJ35" s="12">
        <f t="shared" si="3"/>
        <v>2.570602811786721</v>
      </c>
      <c r="BK35" s="12">
        <f t="shared" si="3"/>
        <v>2.5884390689963115</v>
      </c>
      <c r="BL35" s="12">
        <f t="shared" si="3"/>
        <v>2.6614678420613238</v>
      </c>
      <c r="BM35" s="12">
        <f t="shared" si="3"/>
        <v>2.5361420104393826</v>
      </c>
      <c r="BN35" s="12">
        <f t="shared" si="3"/>
        <v>2.571129730401867</v>
      </c>
      <c r="BO35" s="12">
        <f t="shared" si="3"/>
        <v>2.5940835131627287</v>
      </c>
    </row>
    <row r="36" spans="1:67" x14ac:dyDescent="0.25">
      <c r="A36" s="5" t="s">
        <v>54</v>
      </c>
      <c r="B36" s="12">
        <v>0.17501460806146424</v>
      </c>
      <c r="C36" s="12">
        <v>0.12753388436062316</v>
      </c>
      <c r="D36" s="12">
        <v>6.2579067858599041E-2</v>
      </c>
      <c r="E36" s="12">
        <v>0.19357979078917589</v>
      </c>
      <c r="F36" s="12">
        <v>0</v>
      </c>
      <c r="G36" s="12">
        <v>0.14969817717144726</v>
      </c>
      <c r="H36" s="12">
        <v>0.17165336849372814</v>
      </c>
      <c r="I36" s="12">
        <v>7.9641536506175004E-2</v>
      </c>
      <c r="J36" s="12">
        <v>0</v>
      </c>
      <c r="K36" s="12">
        <v>0.207148489071558</v>
      </c>
      <c r="L36" s="12">
        <v>0.10328794641963124</v>
      </c>
      <c r="M36" s="12">
        <v>0.15432276831211375</v>
      </c>
      <c r="N36" s="12">
        <v>8.2975849147499503E-2</v>
      </c>
      <c r="O36" s="12">
        <v>7.8058686647285977E-2</v>
      </c>
      <c r="P36" s="12">
        <v>3.2767503248691258E-2</v>
      </c>
      <c r="Q36" s="12">
        <v>9.3790658637944668E-2</v>
      </c>
      <c r="R36" s="12">
        <v>0.13853398566758074</v>
      </c>
      <c r="S36" s="12">
        <v>0.1514220765946811</v>
      </c>
      <c r="T36" s="12">
        <v>9.0873688271806474E-2</v>
      </c>
      <c r="U36" s="12">
        <v>0.15363377576896445</v>
      </c>
      <c r="V36" s="12">
        <v>0.10680363481234703</v>
      </c>
      <c r="W36" s="12">
        <v>0.12109183165493342</v>
      </c>
      <c r="X36" s="12">
        <v>0.10393615898007237</v>
      </c>
      <c r="Y36" s="12">
        <v>0.1272710384002588</v>
      </c>
      <c r="Z36" s="12">
        <v>0.12540662229070743</v>
      </c>
      <c r="AA36" s="12">
        <v>8.8587301022462164E-2</v>
      </c>
      <c r="AB36" s="12">
        <v>1.7940467009571904E-2</v>
      </c>
      <c r="AC36" s="12">
        <v>0.14178225890301846</v>
      </c>
      <c r="AD36" s="12">
        <v>8.2652038004189771E-2</v>
      </c>
      <c r="AE36" s="12">
        <v>0.11606377045880574</v>
      </c>
      <c r="AF36" s="12">
        <v>7.2653923715261595E-2</v>
      </c>
      <c r="AG36" s="12">
        <v>7.7521668545990477E-2</v>
      </c>
      <c r="AH36" s="12">
        <v>8.0904079953183383E-2</v>
      </c>
      <c r="AI36" s="12">
        <v>3.4621147859552164E-2</v>
      </c>
      <c r="AJ36" s="12">
        <v>7.8515555911005883E-2</v>
      </c>
      <c r="AK36" s="12">
        <v>9.4618098785504562E-2</v>
      </c>
      <c r="AL36" s="12">
        <v>1.5824457768111196E-2</v>
      </c>
      <c r="AM36" s="12">
        <v>7.8481920905827229E-2</v>
      </c>
      <c r="AN36" s="12">
        <v>7.8871083786400814E-2</v>
      </c>
      <c r="AO36" s="12">
        <v>9.3595150370263072E-2</v>
      </c>
      <c r="AP36" s="12">
        <v>2.1209649405494302E-2</v>
      </c>
      <c r="AQ36" s="12">
        <v>0</v>
      </c>
      <c r="AR36" s="12">
        <v>0</v>
      </c>
      <c r="AS36" s="12">
        <v>0.11401218286686035</v>
      </c>
      <c r="AT36" s="12">
        <v>0</v>
      </c>
      <c r="AU36" s="12">
        <v>7.3615258533203387E-2</v>
      </c>
      <c r="AV36" s="12">
        <v>6.9987620133483541E-3</v>
      </c>
      <c r="AW36" s="12">
        <v>8.2085685235904871E-2</v>
      </c>
      <c r="AX36" s="12">
        <v>0</v>
      </c>
      <c r="AY36" s="12">
        <v>0</v>
      </c>
      <c r="AZ36" s="12">
        <v>7.363652622477135E-3</v>
      </c>
      <c r="BA36" s="12">
        <v>7.3442993034946672E-3</v>
      </c>
      <c r="BB36" s="12">
        <v>2.255865731840026E-2</v>
      </c>
      <c r="BC36" s="12">
        <v>0.10292913090653326</v>
      </c>
      <c r="BD36" s="12">
        <v>4.9097872797511037E-2</v>
      </c>
      <c r="BE36" s="12">
        <v>0</v>
      </c>
      <c r="BF36" s="12">
        <v>5.0463466310868646E-4</v>
      </c>
      <c r="BG36" s="12">
        <v>0</v>
      </c>
      <c r="BH36" s="12">
        <v>0</v>
      </c>
      <c r="BI36" s="12">
        <v>0</v>
      </c>
      <c r="BJ36" s="12">
        <v>0</v>
      </c>
      <c r="BK36" s="12">
        <v>0</v>
      </c>
      <c r="BL36" s="12">
        <v>0</v>
      </c>
      <c r="BM36" s="12">
        <v>0</v>
      </c>
      <c r="BN36" s="12">
        <v>3.996819990308801E-2</v>
      </c>
      <c r="BO36" s="12">
        <v>0</v>
      </c>
    </row>
    <row r="37" spans="1:67" x14ac:dyDescent="0.25">
      <c r="A37" s="5" t="s">
        <v>55</v>
      </c>
      <c r="B37" s="12">
        <v>2.7493104361418438E-2</v>
      </c>
      <c r="C37" s="12">
        <v>3.0258044200430063E-2</v>
      </c>
      <c r="D37" s="12">
        <v>2.9374899584642806E-2</v>
      </c>
      <c r="E37" s="12">
        <v>3.4839750711518347E-2</v>
      </c>
      <c r="F37" s="12">
        <v>3.0559542187226216E-2</v>
      </c>
      <c r="G37" s="12">
        <v>2.8776831209090668E-2</v>
      </c>
      <c r="H37" s="12">
        <v>3.1683276131596709E-2</v>
      </c>
      <c r="I37" s="12">
        <v>2.8366431534072617E-2</v>
      </c>
      <c r="J37" s="12">
        <v>2.7666490576432858E-2</v>
      </c>
      <c r="K37" s="12">
        <v>2.6910166489052013E-2</v>
      </c>
      <c r="L37" s="12">
        <v>3.9007725800165781E-2</v>
      </c>
      <c r="M37" s="12">
        <v>3.5367174181881511E-2</v>
      </c>
      <c r="N37" s="12">
        <v>3.4786680848477317E-2</v>
      </c>
      <c r="O37" s="12">
        <v>3.6339138330894812E-2</v>
      </c>
      <c r="P37" s="12">
        <v>3.1187034269422317E-2</v>
      </c>
      <c r="Q37" s="12">
        <v>3.1412186744656838E-2</v>
      </c>
      <c r="R37" s="12">
        <v>3.7508744613827062E-2</v>
      </c>
      <c r="S37" s="12">
        <v>2.9717752245596436E-2</v>
      </c>
      <c r="T37" s="12">
        <v>4.3774941868025469E-2</v>
      </c>
      <c r="U37" s="12">
        <v>3.3445573377313499E-2</v>
      </c>
      <c r="V37" s="12">
        <v>1.1859037927324992E-2</v>
      </c>
      <c r="W37" s="12">
        <v>2.3689762276573996E-2</v>
      </c>
      <c r="X37" s="12">
        <v>1.8999156388962699E-2</v>
      </c>
      <c r="Y37" s="12">
        <v>1.4577226129890531E-2</v>
      </c>
      <c r="Z37" s="12">
        <v>1.9719362311497398E-2</v>
      </c>
      <c r="AA37" s="12">
        <v>1.7898969951036094E-2</v>
      </c>
      <c r="AB37" s="12">
        <v>1.5330015685629536E-2</v>
      </c>
      <c r="AC37" s="12">
        <v>1.6427395829888274E-2</v>
      </c>
      <c r="AD37" s="12">
        <v>1.7609538802818493E-2</v>
      </c>
      <c r="AE37" s="12">
        <v>1.6408884944985588E-2</v>
      </c>
      <c r="AF37" s="12">
        <v>1.8009813651776351E-2</v>
      </c>
      <c r="AG37" s="12">
        <v>1.2094346979569721E-2</v>
      </c>
      <c r="AH37" s="12">
        <v>1.2086564626094911E-2</v>
      </c>
      <c r="AI37" s="12">
        <v>1.2281164247003373E-2</v>
      </c>
      <c r="AJ37" s="12">
        <v>1.2515697232656652E-2</v>
      </c>
      <c r="AK37" s="12">
        <v>1.3067757280486132E-2</v>
      </c>
      <c r="AL37" s="12">
        <v>1.3249742292132216E-2</v>
      </c>
      <c r="AM37" s="12">
        <v>6.8770853686816874E-3</v>
      </c>
      <c r="AN37" s="12">
        <v>9.0752127754374565E-3</v>
      </c>
      <c r="AO37" s="12">
        <v>1.6631620969957694E-2</v>
      </c>
      <c r="AP37" s="12">
        <v>2.1439639236775148E-2</v>
      </c>
      <c r="AQ37" s="12">
        <v>1.6641629482922308E-2</v>
      </c>
      <c r="AR37" s="12">
        <v>1.505354352841836E-2</v>
      </c>
      <c r="AS37" s="12">
        <v>1.5537239315872855E-2</v>
      </c>
      <c r="AT37" s="12">
        <v>1.2110305335936551E-2</v>
      </c>
      <c r="AU37" s="12">
        <v>1.2612667082752053E-2</v>
      </c>
      <c r="AV37" s="12">
        <v>8.4384428165296885E-2</v>
      </c>
      <c r="AW37" s="12">
        <v>1.6067168914360528E-2</v>
      </c>
      <c r="AX37" s="12">
        <v>4.782497632924318E-2</v>
      </c>
      <c r="AY37" s="12">
        <v>4.7233792690882404E-2</v>
      </c>
      <c r="AZ37" s="12">
        <v>4.4720795743266387E-2</v>
      </c>
      <c r="BA37" s="12">
        <v>4.5652747992293491E-2</v>
      </c>
      <c r="BB37" s="12">
        <v>4.0026311356640289E-2</v>
      </c>
      <c r="BC37" s="12">
        <v>6.080670234761907E-2</v>
      </c>
      <c r="BD37" s="12">
        <v>4.027044487819937E-2</v>
      </c>
      <c r="BE37" s="12">
        <v>5.1651025762799563E-2</v>
      </c>
      <c r="BF37" s="12">
        <v>4.2996466938441176E-2</v>
      </c>
      <c r="BG37" s="12">
        <v>4.2698551236012988E-2</v>
      </c>
      <c r="BH37" s="12">
        <v>4.3754840547514169E-2</v>
      </c>
      <c r="BI37" s="12">
        <v>4.6021875993245261E-2</v>
      </c>
      <c r="BJ37" s="12">
        <v>4.4364904505638132E-2</v>
      </c>
      <c r="BK37" s="12">
        <v>3.9055950581985299E-2</v>
      </c>
      <c r="BL37" s="12">
        <v>4.7659280212247523E-2</v>
      </c>
      <c r="BM37" s="12">
        <v>3.9522400835141011E-2</v>
      </c>
      <c r="BN37" s="12">
        <v>3.8819610338223731E-2</v>
      </c>
      <c r="BO37" s="12">
        <v>3.5961642808325124E-2</v>
      </c>
    </row>
    <row r="38" spans="1:67" x14ac:dyDescent="0.25">
      <c r="A38" s="5" t="s">
        <v>56</v>
      </c>
      <c r="B38" s="6">
        <f t="shared" ref="B38:AG38" si="4">4-B36-B37</f>
        <v>3.7974922875771173</v>
      </c>
      <c r="C38" s="6">
        <f t="shared" si="4"/>
        <v>3.842208071438947</v>
      </c>
      <c r="D38" s="6">
        <f t="shared" si="4"/>
        <v>3.9080460325567579</v>
      </c>
      <c r="E38" s="6">
        <f t="shared" si="4"/>
        <v>3.7715804584993053</v>
      </c>
      <c r="F38" s="6">
        <f t="shared" si="4"/>
        <v>3.969440457812774</v>
      </c>
      <c r="G38" s="6">
        <f t="shared" si="4"/>
        <v>3.8215249916194622</v>
      </c>
      <c r="H38" s="6">
        <f t="shared" si="4"/>
        <v>3.7966633553746751</v>
      </c>
      <c r="I38" s="6">
        <f t="shared" si="4"/>
        <v>3.8919920319597523</v>
      </c>
      <c r="J38" s="6">
        <f t="shared" si="4"/>
        <v>3.9723335094235672</v>
      </c>
      <c r="K38" s="6">
        <f t="shared" si="4"/>
        <v>3.7659413444393901</v>
      </c>
      <c r="L38" s="6">
        <f t="shared" si="4"/>
        <v>3.8577043277802026</v>
      </c>
      <c r="M38" s="6">
        <f t="shared" si="4"/>
        <v>3.8103100575060047</v>
      </c>
      <c r="N38" s="6">
        <f t="shared" si="4"/>
        <v>3.8822374700040232</v>
      </c>
      <c r="O38" s="6">
        <f t="shared" si="4"/>
        <v>3.8856021750218193</v>
      </c>
      <c r="P38" s="6">
        <f t="shared" si="4"/>
        <v>3.9360454624818861</v>
      </c>
      <c r="Q38" s="6">
        <f t="shared" si="4"/>
        <v>3.8747971546173989</v>
      </c>
      <c r="R38" s="6">
        <f t="shared" si="4"/>
        <v>3.8239572697185924</v>
      </c>
      <c r="S38" s="6">
        <f t="shared" si="4"/>
        <v>3.8188601711597228</v>
      </c>
      <c r="T38" s="6">
        <f t="shared" si="4"/>
        <v>3.8653513698601683</v>
      </c>
      <c r="U38" s="6">
        <f t="shared" si="4"/>
        <v>3.8129206508537221</v>
      </c>
      <c r="V38" s="6">
        <f t="shared" si="4"/>
        <v>3.881337327260328</v>
      </c>
      <c r="W38" s="6">
        <f t="shared" si="4"/>
        <v>3.8552184060684929</v>
      </c>
      <c r="X38" s="6">
        <f t="shared" si="4"/>
        <v>3.8770646846309651</v>
      </c>
      <c r="Y38" s="6">
        <f t="shared" si="4"/>
        <v>3.8581517354698507</v>
      </c>
      <c r="Z38" s="6">
        <f t="shared" si="4"/>
        <v>3.8548740153977952</v>
      </c>
      <c r="AA38" s="6">
        <f t="shared" si="4"/>
        <v>3.8935137290265018</v>
      </c>
      <c r="AB38" s="6">
        <f t="shared" si="4"/>
        <v>3.9667295173047985</v>
      </c>
      <c r="AC38" s="6">
        <f t="shared" si="4"/>
        <v>3.8417903452670932</v>
      </c>
      <c r="AD38" s="6">
        <f t="shared" si="4"/>
        <v>3.8997384231929915</v>
      </c>
      <c r="AE38" s="6">
        <f t="shared" si="4"/>
        <v>3.8675273445962088</v>
      </c>
      <c r="AF38" s="6">
        <f t="shared" si="4"/>
        <v>3.9093362626329622</v>
      </c>
      <c r="AG38" s="6">
        <f t="shared" si="4"/>
        <v>3.9103839844744397</v>
      </c>
      <c r="AH38" s="6">
        <f t="shared" ref="AH38:BM38" si="5">4-AH36-AH37</f>
        <v>3.9070093554207217</v>
      </c>
      <c r="AI38" s="6">
        <f t="shared" si="5"/>
        <v>3.9530976878934445</v>
      </c>
      <c r="AJ38" s="6">
        <f t="shared" si="5"/>
        <v>3.9089687468563374</v>
      </c>
      <c r="AK38" s="6">
        <f t="shared" si="5"/>
        <v>3.892314143934009</v>
      </c>
      <c r="AL38" s="6">
        <f t="shared" si="5"/>
        <v>3.9709257999397565</v>
      </c>
      <c r="AM38" s="6">
        <f t="shared" si="5"/>
        <v>3.9146409937254911</v>
      </c>
      <c r="AN38" s="6">
        <f t="shared" si="5"/>
        <v>3.9120537034381617</v>
      </c>
      <c r="AO38" s="6">
        <f t="shared" si="5"/>
        <v>3.8897732286597795</v>
      </c>
      <c r="AP38" s="6">
        <f t="shared" si="5"/>
        <v>3.9573507113577304</v>
      </c>
      <c r="AQ38" s="6">
        <f t="shared" si="5"/>
        <v>3.9833583705170779</v>
      </c>
      <c r="AR38" s="6">
        <f t="shared" si="5"/>
        <v>3.9849464564715817</v>
      </c>
      <c r="AS38" s="6">
        <f t="shared" si="5"/>
        <v>3.8704505778172664</v>
      </c>
      <c r="AT38" s="6">
        <f t="shared" si="5"/>
        <v>3.9878896946640636</v>
      </c>
      <c r="AU38" s="6">
        <f t="shared" si="5"/>
        <v>3.9137720743840445</v>
      </c>
      <c r="AV38" s="6">
        <f t="shared" si="5"/>
        <v>3.9086168098213547</v>
      </c>
      <c r="AW38" s="6">
        <f t="shared" si="5"/>
        <v>3.901847145849735</v>
      </c>
      <c r="AX38" s="6">
        <f t="shared" si="5"/>
        <v>3.9521750236707569</v>
      </c>
      <c r="AY38" s="6">
        <f t="shared" si="5"/>
        <v>3.9527662073091174</v>
      </c>
      <c r="AZ38" s="6">
        <f t="shared" si="5"/>
        <v>3.9479155516342566</v>
      </c>
      <c r="BA38" s="6">
        <f t="shared" si="5"/>
        <v>3.9470029527042119</v>
      </c>
      <c r="BB38" s="6">
        <f t="shared" si="5"/>
        <v>3.9374150313249596</v>
      </c>
      <c r="BC38" s="6">
        <f t="shared" si="5"/>
        <v>3.8362641667458477</v>
      </c>
      <c r="BD38" s="6">
        <f t="shared" si="5"/>
        <v>3.9106316823242899</v>
      </c>
      <c r="BE38" s="6">
        <f t="shared" si="5"/>
        <v>3.9483489742372004</v>
      </c>
      <c r="BF38" s="6">
        <f t="shared" si="5"/>
        <v>3.9564988983984501</v>
      </c>
      <c r="BG38" s="6">
        <f t="shared" si="5"/>
        <v>3.957301448763987</v>
      </c>
      <c r="BH38" s="6">
        <f t="shared" si="5"/>
        <v>3.9562451594524859</v>
      </c>
      <c r="BI38" s="6">
        <f t="shared" si="5"/>
        <v>3.9539781240067549</v>
      </c>
      <c r="BJ38" s="6">
        <f t="shared" si="5"/>
        <v>3.9556350954943618</v>
      </c>
      <c r="BK38" s="6">
        <f t="shared" si="5"/>
        <v>3.9609440494180146</v>
      </c>
      <c r="BL38" s="6">
        <f t="shared" si="5"/>
        <v>3.9523407197877525</v>
      </c>
      <c r="BM38" s="6">
        <f t="shared" si="5"/>
        <v>3.9604775991648591</v>
      </c>
      <c r="BN38" s="6">
        <f t="shared" ref="BN38:BO38" si="6">4-BN36-BN37</f>
        <v>3.9212121897586885</v>
      </c>
      <c r="BO38" s="6">
        <f t="shared" si="6"/>
        <v>3.9640383571916749</v>
      </c>
    </row>
    <row r="39" spans="1:67" x14ac:dyDescent="0.35">
      <c r="A39" s="7" t="s">
        <v>57</v>
      </c>
      <c r="B39" s="13">
        <v>0.5624440481657369</v>
      </c>
      <c r="C39" s="13">
        <v>0.55569768691402432</v>
      </c>
      <c r="D39" s="13">
        <v>0.55934396627113592</v>
      </c>
      <c r="E39" s="13">
        <v>0.56113236753417384</v>
      </c>
      <c r="F39" s="13">
        <v>0.5642123268636422</v>
      </c>
      <c r="G39" s="13">
        <v>0.56562891928460568</v>
      </c>
      <c r="H39" s="13">
        <v>0.56660162397077618</v>
      </c>
      <c r="I39" s="13">
        <v>0.56275844304241818</v>
      </c>
      <c r="J39" s="13">
        <v>0.56666993925070708</v>
      </c>
      <c r="K39" s="13">
        <v>0.56168119901880154</v>
      </c>
      <c r="L39" s="13">
        <v>0.51280926295783147</v>
      </c>
      <c r="M39" s="13">
        <v>0.5134580703486058</v>
      </c>
      <c r="N39" s="13">
        <v>0.50452457870378176</v>
      </c>
      <c r="O39" s="13">
        <v>0.49631581271403213</v>
      </c>
      <c r="P39" s="13">
        <v>0.51551163757688057</v>
      </c>
      <c r="Q39" s="13">
        <v>0.48396955527549818</v>
      </c>
      <c r="R39" s="13">
        <v>0.57550828831767731</v>
      </c>
      <c r="S39" s="13">
        <v>0.60283336387421416</v>
      </c>
      <c r="T39" s="13">
        <v>0.54855005019913572</v>
      </c>
      <c r="U39" s="13">
        <v>0.60434721427469229</v>
      </c>
      <c r="V39" s="13">
        <v>0.52643179216358049</v>
      </c>
      <c r="W39" s="13">
        <v>0.52016269182151131</v>
      </c>
      <c r="X39" s="13">
        <v>0.51716719642615028</v>
      </c>
      <c r="Y39" s="13">
        <v>0.51613148615392956</v>
      </c>
      <c r="Z39" s="13">
        <v>0.50969617608826123</v>
      </c>
      <c r="AA39" s="13">
        <v>0.50504805907035333</v>
      </c>
      <c r="AB39" s="13">
        <v>0.6156862986328302</v>
      </c>
      <c r="AC39" s="13">
        <v>0.60592349701978188</v>
      </c>
      <c r="AD39" s="13">
        <v>0.60429597077454378</v>
      </c>
      <c r="AE39" s="13">
        <v>0.58167379267342767</v>
      </c>
      <c r="AF39" s="13">
        <v>0.57927518532210565</v>
      </c>
      <c r="AG39" s="13">
        <v>0.60532330795311706</v>
      </c>
      <c r="AH39" s="13">
        <v>0.60257895711280396</v>
      </c>
      <c r="AI39" s="13">
        <v>0.61592649570617797</v>
      </c>
      <c r="AJ39" s="13">
        <v>0.51473396081101419</v>
      </c>
      <c r="AK39" s="13">
        <v>0.54544806464683271</v>
      </c>
      <c r="AL39" s="13">
        <v>0.51889990358805393</v>
      </c>
      <c r="AM39" s="13">
        <v>0.52084647070402701</v>
      </c>
      <c r="AN39" s="13">
        <v>0.52848678899302892</v>
      </c>
      <c r="AO39" s="13">
        <v>0.52416184792536491</v>
      </c>
      <c r="AP39" s="13">
        <v>0.5142026443334099</v>
      </c>
      <c r="AQ39" s="13">
        <v>0.53753256581809705</v>
      </c>
      <c r="AR39" s="13">
        <v>0.51794716296472687</v>
      </c>
      <c r="AS39" s="13">
        <v>0.53661189339752247</v>
      </c>
      <c r="AT39" s="13">
        <v>0.53460925938235559</v>
      </c>
      <c r="AU39" s="13">
        <v>0.5376719232134437</v>
      </c>
      <c r="AV39" s="13">
        <v>0.53478633018755228</v>
      </c>
      <c r="AW39" s="13">
        <v>0.50567020783478589</v>
      </c>
      <c r="AX39" s="13">
        <v>0.50436379714753565</v>
      </c>
      <c r="AY39" s="13">
        <v>0.50560976717176465</v>
      </c>
      <c r="AZ39" s="13">
        <v>0.50124856129818973</v>
      </c>
      <c r="BA39" s="13">
        <v>0.52199419542472136</v>
      </c>
      <c r="BB39" s="13">
        <v>0.46849595605362271</v>
      </c>
      <c r="BC39" s="13">
        <v>0.45930596123602779</v>
      </c>
      <c r="BD39" s="13">
        <v>0.47659167109816969</v>
      </c>
      <c r="BE39" s="13">
        <v>0.4742047354146815</v>
      </c>
      <c r="BF39" s="13">
        <v>0.48119962260734023</v>
      </c>
      <c r="BG39" s="13">
        <v>0.48237577371555679</v>
      </c>
      <c r="BH39" s="13">
        <v>0.47986422550450925</v>
      </c>
      <c r="BI39" s="13">
        <v>0.48831746115815511</v>
      </c>
      <c r="BJ39" s="13">
        <v>0.49284809765993365</v>
      </c>
      <c r="BK39" s="13">
        <v>0.49258607280247085</v>
      </c>
      <c r="BL39" s="13">
        <v>0.47280316613040219</v>
      </c>
      <c r="BM39" s="13">
        <v>0.49095306963293633</v>
      </c>
      <c r="BN39" s="13">
        <v>0.4947965634366796</v>
      </c>
      <c r="BO39" s="13">
        <v>0.48285198837835852</v>
      </c>
    </row>
    <row r="40" spans="1:67" x14ac:dyDescent="0.25">
      <c r="A40" s="5" t="s">
        <v>58</v>
      </c>
      <c r="B40" s="6">
        <f t="shared" ref="B40:AG40" si="7">(B24+B35)/(B29+B35+B24)</f>
        <v>0.47254412131802048</v>
      </c>
      <c r="C40" s="6">
        <f t="shared" si="7"/>
        <v>0.47591676687041934</v>
      </c>
      <c r="D40" s="6">
        <f t="shared" si="7"/>
        <v>0.46884653136578647</v>
      </c>
      <c r="E40" s="6">
        <f t="shared" si="7"/>
        <v>0.46991598836236892</v>
      </c>
      <c r="F40" s="6">
        <f t="shared" si="7"/>
        <v>0.46933478800778844</v>
      </c>
      <c r="G40" s="6">
        <f t="shared" si="7"/>
        <v>0.46878055641234073</v>
      </c>
      <c r="H40" s="6">
        <f t="shared" si="7"/>
        <v>0.45633844137602875</v>
      </c>
      <c r="I40" s="6">
        <f t="shared" si="7"/>
        <v>0.47035022443970542</v>
      </c>
      <c r="J40" s="6">
        <f t="shared" si="7"/>
        <v>0.4647769397754013</v>
      </c>
      <c r="K40" s="6">
        <f t="shared" si="7"/>
        <v>0.47221615183584598</v>
      </c>
      <c r="L40" s="6">
        <f t="shared" si="7"/>
        <v>0.49598560577359552</v>
      </c>
      <c r="M40" s="6">
        <f t="shared" si="7"/>
        <v>0.48981469105184011</v>
      </c>
      <c r="N40" s="6">
        <f t="shared" si="7"/>
        <v>0.50104647042872452</v>
      </c>
      <c r="O40" s="6">
        <f t="shared" si="7"/>
        <v>0.51261597987181295</v>
      </c>
      <c r="P40" s="6">
        <f t="shared" si="7"/>
        <v>0.48909248815686551</v>
      </c>
      <c r="Q40" s="6">
        <f t="shared" si="7"/>
        <v>0.5242959290250413</v>
      </c>
      <c r="R40" s="6">
        <f t="shared" si="7"/>
        <v>0.42757049319766871</v>
      </c>
      <c r="S40" s="6">
        <f t="shared" si="7"/>
        <v>0.40323517007740978</v>
      </c>
      <c r="T40" s="6">
        <f t="shared" si="7"/>
        <v>0.45872143546765276</v>
      </c>
      <c r="U40" s="6">
        <f t="shared" si="7"/>
        <v>0.40104755369478329</v>
      </c>
      <c r="V40" s="6">
        <f t="shared" si="7"/>
        <v>0.50366252243731302</v>
      </c>
      <c r="W40" s="6">
        <f t="shared" si="7"/>
        <v>0.49827532949348274</v>
      </c>
      <c r="X40" s="6">
        <f t="shared" si="7"/>
        <v>0.5066056175052801</v>
      </c>
      <c r="Y40" s="6">
        <f t="shared" si="7"/>
        <v>0.5075316961884403</v>
      </c>
      <c r="Z40" s="6">
        <f t="shared" si="7"/>
        <v>0.51184058083041273</v>
      </c>
      <c r="AA40" s="6">
        <f t="shared" si="7"/>
        <v>0.50998470580064159</v>
      </c>
      <c r="AB40" s="6">
        <f t="shared" si="7"/>
        <v>0.42510216472939388</v>
      </c>
      <c r="AC40" s="6">
        <f t="shared" si="7"/>
        <v>0.42687434361317333</v>
      </c>
      <c r="AD40" s="6">
        <f t="shared" si="7"/>
        <v>0.43169073875150804</v>
      </c>
      <c r="AE40" s="6">
        <f t="shared" si="7"/>
        <v>0.44364435968545329</v>
      </c>
      <c r="AF40" s="6">
        <f t="shared" si="7"/>
        <v>0.43940689369901031</v>
      </c>
      <c r="AG40" s="6">
        <f t="shared" si="7"/>
        <v>0.4213314872804878</v>
      </c>
      <c r="AH40" s="6">
        <f t="shared" ref="AH40:BO40" si="8">(AH24+AH35)/(AH29+AH35+AH24)</f>
        <v>0.43242226711346787</v>
      </c>
      <c r="AI40" s="6">
        <f t="shared" si="8"/>
        <v>0.42322502162859427</v>
      </c>
      <c r="AJ40" s="6">
        <f t="shared" si="8"/>
        <v>0.50231357020607914</v>
      </c>
      <c r="AK40" s="6">
        <f t="shared" si="8"/>
        <v>0.47038754250440473</v>
      </c>
      <c r="AL40" s="6">
        <f t="shared" si="8"/>
        <v>0.50302708913640626</v>
      </c>
      <c r="AM40" s="6">
        <f t="shared" si="8"/>
        <v>0.51291397463835731</v>
      </c>
      <c r="AN40" s="6">
        <f t="shared" si="8"/>
        <v>0.50878412547246787</v>
      </c>
      <c r="AO40" s="6">
        <f t="shared" si="8"/>
        <v>0.51719752010497899</v>
      </c>
      <c r="AP40" s="6">
        <f t="shared" si="8"/>
        <v>0.51449223264176025</v>
      </c>
      <c r="AQ40" s="6">
        <f t="shared" si="8"/>
        <v>0.496761775071138</v>
      </c>
      <c r="AR40" s="6">
        <f t="shared" si="8"/>
        <v>0.51555180963591207</v>
      </c>
      <c r="AS40" s="6">
        <f t="shared" si="8"/>
        <v>0.50038636286638438</v>
      </c>
      <c r="AT40" s="6">
        <f t="shared" si="8"/>
        <v>0.49792696261925123</v>
      </c>
      <c r="AU40" s="6">
        <f t="shared" si="8"/>
        <v>0.48753461754859112</v>
      </c>
      <c r="AV40" s="6">
        <f t="shared" si="8"/>
        <v>0.49798779102853546</v>
      </c>
      <c r="AW40" s="6">
        <f t="shared" si="8"/>
        <v>0.51046902957586071</v>
      </c>
      <c r="AX40" s="6">
        <f t="shared" si="8"/>
        <v>0.51453333742199669</v>
      </c>
      <c r="AY40" s="6">
        <f t="shared" si="8"/>
        <v>0.51669127463523878</v>
      </c>
      <c r="AZ40" s="6">
        <f t="shared" si="8"/>
        <v>0.52106557351188065</v>
      </c>
      <c r="BA40" s="6">
        <f t="shared" si="8"/>
        <v>0.51048639582350519</v>
      </c>
      <c r="BB40" s="6">
        <f t="shared" si="8"/>
        <v>0.54920827098413816</v>
      </c>
      <c r="BC40" s="6">
        <f t="shared" si="8"/>
        <v>0.55457492659883056</v>
      </c>
      <c r="BD40" s="6">
        <f t="shared" si="8"/>
        <v>0.54300061338740446</v>
      </c>
      <c r="BE40" s="6">
        <f t="shared" si="8"/>
        <v>0.54503450449959001</v>
      </c>
      <c r="BF40" s="6">
        <f t="shared" si="8"/>
        <v>0.53700056314560507</v>
      </c>
      <c r="BG40" s="6">
        <f t="shared" si="8"/>
        <v>0.53683753014548075</v>
      </c>
      <c r="BH40" s="6">
        <f t="shared" si="8"/>
        <v>0.5374837694527691</v>
      </c>
      <c r="BI40" s="6">
        <f t="shared" si="8"/>
        <v>0.52698020262453427</v>
      </c>
      <c r="BJ40" s="6">
        <f t="shared" si="8"/>
        <v>0.52642007229876575</v>
      </c>
      <c r="BK40" s="6">
        <f t="shared" si="8"/>
        <v>0.53273716893220924</v>
      </c>
      <c r="BL40" s="6">
        <f t="shared" si="8"/>
        <v>0.5458459568788826</v>
      </c>
      <c r="BM40" s="6">
        <f t="shared" si="8"/>
        <v>0.53233594907454651</v>
      </c>
      <c r="BN40" s="6">
        <f t="shared" si="8"/>
        <v>0.52168945448698889</v>
      </c>
      <c r="BO40" s="6">
        <f t="shared" si="8"/>
        <v>0.53354645968972703</v>
      </c>
    </row>
    <row r="41" spans="1:67" x14ac:dyDescent="0.25">
      <c r="A41" s="5" t="s">
        <v>59</v>
      </c>
      <c r="B41" s="6">
        <v>4.375365201536606E-2</v>
      </c>
      <c r="C41" s="6">
        <v>3.1883471090155789E-2</v>
      </c>
      <c r="D41" s="6">
        <v>1.564476696464976E-2</v>
      </c>
      <c r="E41" s="6">
        <v>4.8394947697293973E-2</v>
      </c>
      <c r="F41" s="6">
        <v>0</v>
      </c>
      <c r="G41" s="6">
        <v>3.7424544292861815E-2</v>
      </c>
      <c r="H41" s="6">
        <v>4.2913342123432036E-2</v>
      </c>
      <c r="I41" s="6">
        <v>1.9910384126543751E-2</v>
      </c>
      <c r="J41" s="6">
        <v>0</v>
      </c>
      <c r="K41" s="6">
        <v>5.17871222678895E-2</v>
      </c>
      <c r="L41" s="6">
        <v>2.582198660490781E-2</v>
      </c>
      <c r="M41" s="6">
        <v>3.8580692078028438E-2</v>
      </c>
      <c r="N41" s="6">
        <v>2.0743962286874876E-2</v>
      </c>
      <c r="O41" s="6">
        <v>1.9514671661821494E-2</v>
      </c>
      <c r="P41" s="6">
        <v>8.1918758121728146E-3</v>
      </c>
      <c r="Q41" s="6">
        <v>2.3447664659486167E-2</v>
      </c>
      <c r="R41" s="6">
        <v>3.4633496416895185E-2</v>
      </c>
      <c r="S41" s="6">
        <v>3.7855519148670275E-2</v>
      </c>
      <c r="T41" s="6">
        <v>2.2718422067951619E-2</v>
      </c>
      <c r="U41" s="6">
        <v>3.8408443942241112E-2</v>
      </c>
      <c r="V41" s="6">
        <v>2.6700908703086758E-2</v>
      </c>
      <c r="W41" s="6">
        <v>3.0272957913733356E-2</v>
      </c>
      <c r="X41" s="6">
        <v>2.5984039745018093E-2</v>
      </c>
      <c r="Y41" s="6">
        <v>3.18177596000647E-2</v>
      </c>
      <c r="Z41" s="6">
        <v>3.1351655572676856E-2</v>
      </c>
      <c r="AA41" s="6">
        <v>2.2146825255615541E-2</v>
      </c>
      <c r="AB41" s="6">
        <v>4.485116752392976E-3</v>
      </c>
      <c r="AC41" s="6">
        <v>3.5445564725754615E-2</v>
      </c>
      <c r="AD41" s="6">
        <v>2.0663009501047443E-2</v>
      </c>
      <c r="AE41" s="6">
        <v>2.9015942614701435E-2</v>
      </c>
      <c r="AF41" s="6">
        <v>1.8163480928815399E-2</v>
      </c>
      <c r="AG41" s="6">
        <v>1.9380417136497619E-2</v>
      </c>
      <c r="AH41" s="6">
        <v>2.0226019988295846E-2</v>
      </c>
      <c r="AI41" s="6">
        <v>8.6552869648880409E-3</v>
      </c>
      <c r="AJ41" s="6">
        <v>1.9628888977751471E-2</v>
      </c>
      <c r="AK41" s="6">
        <v>2.365452469637614E-2</v>
      </c>
      <c r="AL41" s="6">
        <v>3.9561144420277991E-3</v>
      </c>
      <c r="AM41" s="6">
        <v>1.9620480226456807E-2</v>
      </c>
      <c r="AN41" s="6">
        <v>1.9717770946600204E-2</v>
      </c>
      <c r="AO41" s="6">
        <v>2.3398787592565768E-2</v>
      </c>
      <c r="AP41" s="6">
        <v>5.3024123513735755E-3</v>
      </c>
      <c r="AQ41" s="6">
        <v>0</v>
      </c>
      <c r="AR41" s="6">
        <v>0</v>
      </c>
      <c r="AS41" s="6">
        <v>2.8503045716715088E-2</v>
      </c>
      <c r="AT41" s="6">
        <v>0</v>
      </c>
      <c r="AU41" s="6">
        <v>1.8403814633300847E-2</v>
      </c>
      <c r="AV41" s="6">
        <v>1.7496905033370885E-3</v>
      </c>
      <c r="AW41" s="6">
        <v>2.0521421308976218E-2</v>
      </c>
      <c r="AX41" s="6">
        <v>0</v>
      </c>
      <c r="AY41" s="6">
        <v>0</v>
      </c>
      <c r="AZ41" s="6">
        <v>1.8409131556192837E-3</v>
      </c>
      <c r="BA41" s="6">
        <v>1.8360748258736668E-3</v>
      </c>
      <c r="BB41" s="6">
        <v>5.6396643296000651E-3</v>
      </c>
      <c r="BC41" s="6">
        <v>2.5732282726633315E-2</v>
      </c>
      <c r="BD41" s="6">
        <v>1.2274468199377759E-2</v>
      </c>
      <c r="BE41" s="6">
        <v>0</v>
      </c>
      <c r="BF41" s="6">
        <v>1.2615866577717161E-4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9.9920499757720025E-3</v>
      </c>
      <c r="BO41" s="6">
        <v>0</v>
      </c>
    </row>
    <row r="42" spans="1:67" x14ac:dyDescent="0.25">
      <c r="A42" s="5" t="s">
        <v>60</v>
      </c>
      <c r="B42" s="6">
        <v>6.8732760903546094E-3</v>
      </c>
      <c r="C42" s="6">
        <v>7.5645110501075157E-3</v>
      </c>
      <c r="D42" s="6">
        <v>7.3437248961607015E-3</v>
      </c>
      <c r="E42" s="6">
        <v>8.7099376778795867E-3</v>
      </c>
      <c r="F42" s="6">
        <v>7.6398855468065539E-3</v>
      </c>
      <c r="G42" s="6">
        <v>7.1942078022726669E-3</v>
      </c>
      <c r="H42" s="6">
        <v>7.9208190328991773E-3</v>
      </c>
      <c r="I42" s="6">
        <v>7.0916078835181542E-3</v>
      </c>
      <c r="J42" s="6">
        <v>6.9166226441082146E-3</v>
      </c>
      <c r="K42" s="6">
        <v>6.7275416222630034E-3</v>
      </c>
      <c r="L42" s="6">
        <v>9.7519314500414452E-3</v>
      </c>
      <c r="M42" s="6">
        <v>8.8417935454703778E-3</v>
      </c>
      <c r="N42" s="6">
        <v>8.6966702121193291E-3</v>
      </c>
      <c r="O42" s="6">
        <v>9.0847845827237029E-3</v>
      </c>
      <c r="P42" s="6">
        <v>7.7967585673555792E-3</v>
      </c>
      <c r="Q42" s="6">
        <v>7.8530466861642095E-3</v>
      </c>
      <c r="R42" s="6">
        <v>9.3771861534567656E-3</v>
      </c>
      <c r="S42" s="6">
        <v>7.4294380613991089E-3</v>
      </c>
      <c r="T42" s="6">
        <v>1.0943735467006367E-2</v>
      </c>
      <c r="U42" s="6">
        <v>8.3613933443283748E-3</v>
      </c>
      <c r="V42" s="6">
        <v>2.964759481831248E-3</v>
      </c>
      <c r="W42" s="6">
        <v>5.922440569143499E-3</v>
      </c>
      <c r="X42" s="6">
        <v>4.7497890972406746E-3</v>
      </c>
      <c r="Y42" s="6">
        <v>3.6443065324726328E-3</v>
      </c>
      <c r="Z42" s="6">
        <v>4.9298405778743495E-3</v>
      </c>
      <c r="AA42" s="6">
        <v>4.4747424877590236E-3</v>
      </c>
      <c r="AB42" s="6">
        <v>3.8325039214073841E-3</v>
      </c>
      <c r="AC42" s="6">
        <v>4.1068489574720684E-3</v>
      </c>
      <c r="AD42" s="6">
        <v>4.4023847007046233E-3</v>
      </c>
      <c r="AE42" s="6">
        <v>4.1022212362463971E-3</v>
      </c>
      <c r="AF42" s="6">
        <v>4.5024534129440878E-3</v>
      </c>
      <c r="AG42" s="6">
        <v>3.0235867448924303E-3</v>
      </c>
      <c r="AH42" s="6">
        <v>3.0216411565237278E-3</v>
      </c>
      <c r="AI42" s="6">
        <v>3.0702910617508433E-3</v>
      </c>
      <c r="AJ42" s="6">
        <v>3.128924308164163E-3</v>
      </c>
      <c r="AK42" s="6">
        <v>3.266939320121533E-3</v>
      </c>
      <c r="AL42" s="6">
        <v>3.312435573033054E-3</v>
      </c>
      <c r="AM42" s="6">
        <v>1.7192713421704219E-3</v>
      </c>
      <c r="AN42" s="6">
        <v>2.2688031938593641E-3</v>
      </c>
      <c r="AO42" s="6">
        <v>4.1579052424894234E-3</v>
      </c>
      <c r="AP42" s="6">
        <v>5.359909809193787E-3</v>
      </c>
      <c r="AQ42" s="6">
        <v>4.160407370730577E-3</v>
      </c>
      <c r="AR42" s="6">
        <v>3.7633858821045901E-3</v>
      </c>
      <c r="AS42" s="6">
        <v>3.8843098289682138E-3</v>
      </c>
      <c r="AT42" s="6">
        <v>3.0275763339841378E-3</v>
      </c>
      <c r="AU42" s="6">
        <v>3.1531667706880132E-3</v>
      </c>
      <c r="AV42" s="6">
        <v>2.1096107041324221E-2</v>
      </c>
      <c r="AW42" s="6">
        <v>4.016792228590132E-3</v>
      </c>
      <c r="AX42" s="6">
        <v>1.1956244082310795E-2</v>
      </c>
      <c r="AY42" s="6">
        <v>1.1808448172720601E-2</v>
      </c>
      <c r="AZ42" s="6">
        <v>1.1180198935816597E-2</v>
      </c>
      <c r="BA42" s="6">
        <v>1.1413186998073373E-2</v>
      </c>
      <c r="BB42" s="6">
        <v>1.0006577839160072E-2</v>
      </c>
      <c r="BC42" s="6">
        <v>1.5201675586904767E-2</v>
      </c>
      <c r="BD42" s="6">
        <v>1.0067611219549842E-2</v>
      </c>
      <c r="BE42" s="6">
        <v>1.2912756440699891E-2</v>
      </c>
      <c r="BF42" s="6">
        <v>1.0749116734610294E-2</v>
      </c>
      <c r="BG42" s="6">
        <v>1.0674637809003247E-2</v>
      </c>
      <c r="BH42" s="6">
        <v>1.0938710136878542E-2</v>
      </c>
      <c r="BI42" s="6">
        <v>1.1505468998311315E-2</v>
      </c>
      <c r="BJ42" s="6">
        <v>1.1091226126409533E-2</v>
      </c>
      <c r="BK42" s="6">
        <v>9.7639876454963248E-3</v>
      </c>
      <c r="BL42" s="6">
        <v>1.1914820053061881E-2</v>
      </c>
      <c r="BM42" s="6">
        <v>9.8806002087852528E-3</v>
      </c>
      <c r="BN42" s="6">
        <v>9.7049025845559328E-3</v>
      </c>
      <c r="BO42" s="6">
        <v>8.990410702081281E-3</v>
      </c>
    </row>
    <row r="43" spans="1:67" x14ac:dyDescent="0.25">
      <c r="A43" s="5" t="s">
        <v>61</v>
      </c>
      <c r="B43" s="6">
        <v>0.94937307189427933</v>
      </c>
      <c r="C43" s="6">
        <v>0.96055201785973676</v>
      </c>
      <c r="D43" s="6">
        <v>0.97701150813918947</v>
      </c>
      <c r="E43" s="6">
        <v>0.94289511462482634</v>
      </c>
      <c r="F43" s="6">
        <v>0.9923601144531935</v>
      </c>
      <c r="G43" s="6">
        <v>0.95538124790486556</v>
      </c>
      <c r="H43" s="6">
        <v>0.94916583884366879</v>
      </c>
      <c r="I43" s="6">
        <v>0.97299800798993807</v>
      </c>
      <c r="J43" s="6">
        <v>0.99308337735589181</v>
      </c>
      <c r="K43" s="6">
        <v>0.94148533610984753</v>
      </c>
      <c r="L43" s="6">
        <v>0.96442608194505064</v>
      </c>
      <c r="M43" s="6">
        <v>0.95257751437650118</v>
      </c>
      <c r="N43" s="6">
        <v>0.9705593675010058</v>
      </c>
      <c r="O43" s="6">
        <v>0.97140054375545482</v>
      </c>
      <c r="P43" s="6">
        <v>0.98401136562047153</v>
      </c>
      <c r="Q43" s="6">
        <v>0.96869928865434973</v>
      </c>
      <c r="R43" s="6">
        <v>0.9559893174296481</v>
      </c>
      <c r="S43" s="6">
        <v>0.95471504278993069</v>
      </c>
      <c r="T43" s="6">
        <v>0.96633784246504206</v>
      </c>
      <c r="U43" s="6">
        <v>0.95323016271343053</v>
      </c>
      <c r="V43" s="6">
        <v>0.970334331815082</v>
      </c>
      <c r="W43" s="6">
        <v>0.96380460151712322</v>
      </c>
      <c r="X43" s="6">
        <v>0.96926617115774127</v>
      </c>
      <c r="Y43" s="6">
        <v>0.96453793386746267</v>
      </c>
      <c r="Z43" s="6">
        <v>0.96371850384944879</v>
      </c>
      <c r="AA43" s="6">
        <v>0.97337843225662546</v>
      </c>
      <c r="AB43" s="6">
        <v>0.99168237932619963</v>
      </c>
      <c r="AC43" s="6">
        <v>0.96044758631677329</v>
      </c>
      <c r="AD43" s="6">
        <v>0.97493460579824787</v>
      </c>
      <c r="AE43" s="6">
        <v>0.96688183614905221</v>
      </c>
      <c r="AF43" s="6">
        <v>0.97733406565824055</v>
      </c>
      <c r="AG43" s="6">
        <v>0.97759599611860992</v>
      </c>
      <c r="AH43" s="6">
        <v>0.97675233885518042</v>
      </c>
      <c r="AI43" s="6">
        <v>0.98827442197336113</v>
      </c>
      <c r="AJ43" s="6">
        <v>0.97724218671408436</v>
      </c>
      <c r="AK43" s="6">
        <v>0.97307853598350225</v>
      </c>
      <c r="AL43" s="6">
        <v>0.99273144998493912</v>
      </c>
      <c r="AM43" s="6">
        <v>0.97866024843137278</v>
      </c>
      <c r="AN43" s="6">
        <v>0.97801342585954043</v>
      </c>
      <c r="AO43" s="6">
        <v>0.97244330716494487</v>
      </c>
      <c r="AP43" s="6">
        <v>0.98933767783943261</v>
      </c>
      <c r="AQ43" s="6">
        <v>0.99583959262926947</v>
      </c>
      <c r="AR43" s="6">
        <v>0.99623661411789544</v>
      </c>
      <c r="AS43" s="6">
        <v>0.96761264445431661</v>
      </c>
      <c r="AT43" s="6">
        <v>0.99697242366601591</v>
      </c>
      <c r="AU43" s="6">
        <v>0.97844301859601113</v>
      </c>
      <c r="AV43" s="6">
        <v>0.97715420245533868</v>
      </c>
      <c r="AW43" s="6">
        <v>0.97546178646243376</v>
      </c>
      <c r="AX43" s="6">
        <v>0.98804375591768923</v>
      </c>
      <c r="AY43" s="6">
        <v>0.98819155182727936</v>
      </c>
      <c r="AZ43" s="6">
        <v>0.98697888790856414</v>
      </c>
      <c r="BA43" s="6">
        <v>0.98675073817605297</v>
      </c>
      <c r="BB43" s="6">
        <v>0.98435375783123991</v>
      </c>
      <c r="BC43" s="6">
        <v>0.95906604168646192</v>
      </c>
      <c r="BD43" s="6">
        <v>0.97765792058107248</v>
      </c>
      <c r="BE43" s="6">
        <v>0.98708724355930011</v>
      </c>
      <c r="BF43" s="6">
        <v>0.98912472459961254</v>
      </c>
      <c r="BG43" s="6">
        <v>0.98932536219099676</v>
      </c>
      <c r="BH43" s="6">
        <v>0.98906128986312147</v>
      </c>
      <c r="BI43" s="6">
        <v>0.98849453100168871</v>
      </c>
      <c r="BJ43" s="6">
        <v>0.98890877387359044</v>
      </c>
      <c r="BK43" s="6">
        <v>0.99023601235450365</v>
      </c>
      <c r="BL43" s="6">
        <v>0.98808517994693812</v>
      </c>
      <c r="BM43" s="6">
        <v>0.99011939979121477</v>
      </c>
      <c r="BN43" s="6">
        <v>0.98030304743967212</v>
      </c>
      <c r="BO43" s="6">
        <v>0.99100958929791871</v>
      </c>
    </row>
    <row r="44" spans="1:67" x14ac:dyDescent="0.25">
      <c r="A44" s="5" t="s">
        <v>68</v>
      </c>
      <c r="B44" s="6">
        <v>2.2404442115021199</v>
      </c>
      <c r="C44" s="6">
        <v>2.3756169001474334</v>
      </c>
      <c r="D44" s="6">
        <v>2.6974124434120861</v>
      </c>
      <c r="E44" s="6">
        <v>2.1957240110585716</v>
      </c>
      <c r="F44" s="6" t="s">
        <v>67</v>
      </c>
      <c r="G44" s="6">
        <v>2.31667129878667</v>
      </c>
      <c r="H44" s="6">
        <v>2.2658534145018456</v>
      </c>
      <c r="I44" s="6">
        <v>2.5932052910900603</v>
      </c>
      <c r="J44" s="6" t="s">
        <v>76</v>
      </c>
      <c r="K44" s="6">
        <v>2.1673957454713442</v>
      </c>
      <c r="L44" s="6">
        <v>2.4627121760979276</v>
      </c>
      <c r="M44" s="6">
        <v>2.2769194138833204</v>
      </c>
      <c r="N44" s="6">
        <v>2.5373042513987447</v>
      </c>
      <c r="O44" s="6">
        <v>2.5597553475803294</v>
      </c>
      <c r="P44" s="6">
        <v>2.9667208203522923</v>
      </c>
      <c r="Q44" s="6">
        <v>2.4577069718385136</v>
      </c>
      <c r="R44" s="6">
        <v>2.3926910089987112</v>
      </c>
      <c r="S44" s="6">
        <v>2.3845201201536455</v>
      </c>
      <c r="T44" s="6">
        <v>2.5421856519740489</v>
      </c>
      <c r="U44" s="6">
        <v>2.3820164775974462</v>
      </c>
      <c r="V44" s="6">
        <v>3.2682525133277194</v>
      </c>
      <c r="W44" s="6">
        <v>2.3806497160797044</v>
      </c>
      <c r="X44" s="6">
        <v>2.528989688547159</v>
      </c>
      <c r="Y44" s="6">
        <v>2.4304021243600205</v>
      </c>
      <c r="Z44" s="6">
        <v>2.5984855688766668</v>
      </c>
      <c r="AA44" s="6">
        <v>2.555563153660743</v>
      </c>
      <c r="AB44" s="6">
        <v>2.5498705600714899</v>
      </c>
      <c r="AC44" s="6">
        <v>2.9171814535370357</v>
      </c>
      <c r="AD44" s="6">
        <v>2.5575559412911968</v>
      </c>
      <c r="AE44" s="6">
        <v>2.4822713940570846</v>
      </c>
      <c r="AF44" s="6">
        <v>3.2434182110440815</v>
      </c>
      <c r="AG44" s="6">
        <v>2.5794772294555566</v>
      </c>
      <c r="AH44" s="6">
        <v>2.5810574609150683</v>
      </c>
      <c r="AI44" s="6">
        <v>2.5152016095884262</v>
      </c>
      <c r="AJ44" s="6">
        <v>3.1409566399458106</v>
      </c>
      <c r="AK44" s="6" t="s">
        <v>62</v>
      </c>
      <c r="AL44" s="6" t="s">
        <v>62</v>
      </c>
      <c r="AM44" s="6">
        <v>2.4287665896487471</v>
      </c>
      <c r="AN44" s="6" t="s">
        <v>62</v>
      </c>
      <c r="AO44" s="6">
        <v>2.5793304975006572</v>
      </c>
      <c r="AP44" s="6">
        <v>3.579206994550606</v>
      </c>
      <c r="AQ44" s="6">
        <v>2.5338437543189758</v>
      </c>
      <c r="AR44" s="6">
        <v>3.0906557248815916</v>
      </c>
      <c r="AS44" s="6" t="s">
        <v>62</v>
      </c>
      <c r="AT44" s="6">
        <v>2.8788217734821235</v>
      </c>
      <c r="AU44" s="6">
        <v>3.6668337393490713</v>
      </c>
      <c r="AV44" s="6">
        <v>1.9956055784994238</v>
      </c>
      <c r="AW44" s="6">
        <v>2.0393383475358178</v>
      </c>
      <c r="AX44" s="6" t="s">
        <v>62</v>
      </c>
      <c r="AY44" s="6" t="s">
        <v>62</v>
      </c>
      <c r="AZ44" s="6">
        <v>3.5766364732449412</v>
      </c>
      <c r="BA44" s="6">
        <v>3.5985658169034802</v>
      </c>
      <c r="BB44" s="6">
        <v>3.0629858999063195</v>
      </c>
      <c r="BC44" s="6">
        <v>2.3820889975664024</v>
      </c>
      <c r="BD44" s="6">
        <v>2.7286935316870262</v>
      </c>
      <c r="BE44" s="6" t="s">
        <v>62</v>
      </c>
      <c r="BF44" s="6">
        <v>4.7317193728126004</v>
      </c>
      <c r="BG44" s="6" t="s">
        <v>62</v>
      </c>
      <c r="BH44" s="6" t="s">
        <v>62</v>
      </c>
      <c r="BI44" s="6" t="s">
        <v>62</v>
      </c>
      <c r="BJ44" s="6" t="s">
        <v>62</v>
      </c>
      <c r="BK44" s="6" t="s">
        <v>62</v>
      </c>
      <c r="BL44" s="6" t="s">
        <v>62</v>
      </c>
      <c r="BM44" s="6" t="s">
        <v>62</v>
      </c>
      <c r="BN44" s="6">
        <v>2.8437680292098437</v>
      </c>
      <c r="BO44" s="6" t="s">
        <v>62</v>
      </c>
    </row>
    <row r="45" spans="1:67" x14ac:dyDescent="0.25">
      <c r="A45" s="5" t="s">
        <v>69</v>
      </c>
      <c r="B45" s="6">
        <v>-3.8150831445960525</v>
      </c>
      <c r="C45" s="6">
        <v>-3.84261042260861</v>
      </c>
      <c r="D45" s="6">
        <v>-3.8291952674377456</v>
      </c>
      <c r="E45" s="6">
        <v>-3.9230700598207284</v>
      </c>
      <c r="F45" s="6">
        <v>-3.8444910819348532</v>
      </c>
      <c r="G45" s="6">
        <v>-3.8408360962985739</v>
      </c>
      <c r="H45" s="6">
        <v>-3.9012117021594097</v>
      </c>
      <c r="I45" s="6">
        <v>-3.815476060194547</v>
      </c>
      <c r="J45" s="6">
        <v>-3.8091537267017865</v>
      </c>
      <c r="K45" s="6">
        <v>-3.8136780466166385</v>
      </c>
      <c r="L45" s="6">
        <v>-3.9247232428112393</v>
      </c>
      <c r="M45" s="6">
        <v>-3.8806658997685402</v>
      </c>
      <c r="N45" s="6">
        <v>-3.8461032484079323</v>
      </c>
      <c r="O45" s="6">
        <v>-3.8506368529922126</v>
      </c>
      <c r="P45" s="6">
        <v>-3.8145314202356833</v>
      </c>
      <c r="Q45" s="6">
        <v>-3.7580448351222926</v>
      </c>
      <c r="R45" s="6">
        <v>-4.0105164845481927</v>
      </c>
      <c r="S45" s="6">
        <v>-3.9638755173263727</v>
      </c>
      <c r="T45" s="6">
        <v>-4.0152126754305408</v>
      </c>
      <c r="U45" s="6">
        <v>-4.0197578759183257</v>
      </c>
      <c r="V45" s="6">
        <v>-3.5821265985018464</v>
      </c>
      <c r="W45" s="6">
        <v>-3.6579423474575123</v>
      </c>
      <c r="X45" s="6">
        <v>-3.5344531124013634</v>
      </c>
      <c r="Y45" s="6">
        <v>-3.5757521917411679</v>
      </c>
      <c r="Z45" s="6">
        <v>-3.5569888083611172</v>
      </c>
      <c r="AA45" s="6">
        <v>-3.3775887848331836</v>
      </c>
      <c r="AB45" s="6">
        <v>-3.4023216821762676</v>
      </c>
      <c r="AC45" s="6">
        <v>-3.3837925868607051</v>
      </c>
      <c r="AD45" s="6">
        <v>-3.3907001836883852</v>
      </c>
      <c r="AE45" s="6">
        <v>-3.4286147258400761</v>
      </c>
      <c r="AF45" s="6">
        <v>-3.3934776185157349</v>
      </c>
      <c r="AG45" s="6">
        <v>-3.1661100310604975</v>
      </c>
      <c r="AH45" s="6">
        <v>-3.2907144719892161</v>
      </c>
      <c r="AI45" s="6">
        <v>-3.5652937956796054</v>
      </c>
      <c r="AJ45" s="6">
        <v>-3.6322165757923548</v>
      </c>
      <c r="AK45" s="6">
        <v>-3.5122567228877117</v>
      </c>
      <c r="AL45" s="6">
        <v>-3.4844436833655599</v>
      </c>
      <c r="AM45" s="6">
        <v>-3.5369373465706269</v>
      </c>
      <c r="AN45" s="6">
        <v>-3.3899550734486157</v>
      </c>
      <c r="AO45" s="6">
        <v>-3.3891984389228149</v>
      </c>
      <c r="AP45" s="6">
        <v>-4.1755930087157767</v>
      </c>
      <c r="AQ45" s="6">
        <v>-3.505793718875732</v>
      </c>
      <c r="AR45" s="6">
        <v>-3.5106704375614384</v>
      </c>
      <c r="AS45" s="6">
        <v>-3.5448829509575179</v>
      </c>
      <c r="AT45" s="6">
        <v>-3.4799907182268064</v>
      </c>
      <c r="AU45" s="6">
        <v>-3.5610989069851295</v>
      </c>
      <c r="AV45" s="6">
        <v>-3.5069352708013897</v>
      </c>
      <c r="AW45" s="6">
        <v>-3.3587421547382239</v>
      </c>
      <c r="AX45" s="6">
        <v>-3.9567914807021705</v>
      </c>
      <c r="AY45" s="6">
        <v>-3.9514754838387391</v>
      </c>
      <c r="AZ45" s="6">
        <v>-3.9203843818759565</v>
      </c>
      <c r="BA45" s="6">
        <v>-3.9704898025916449</v>
      </c>
      <c r="BB45" s="6">
        <v>-3.8263316921720594</v>
      </c>
      <c r="BC45" s="6">
        <v>-4.0070848489564996</v>
      </c>
      <c r="BD45" s="6">
        <v>-3.8485990011324209</v>
      </c>
      <c r="BE45" s="6">
        <v>-3.9462435347587697</v>
      </c>
      <c r="BF45" s="6">
        <v>-3.8803691051387963</v>
      </c>
      <c r="BG45" s="6">
        <v>-3.8704755856319206</v>
      </c>
      <c r="BH45" s="6">
        <v>-3.8738711316344006</v>
      </c>
      <c r="BI45" s="6">
        <v>-3.9150402220061249</v>
      </c>
      <c r="BJ45" s="6">
        <v>-3.9132460472691326</v>
      </c>
      <c r="BK45" s="6">
        <v>-3.8569715143309837</v>
      </c>
      <c r="BL45" s="6">
        <v>-3.9073737741738963</v>
      </c>
      <c r="BM45" s="6">
        <v>-3.8507440773583692</v>
      </c>
      <c r="BN45" s="6">
        <v>-3.8633129837091365</v>
      </c>
      <c r="BO45" s="6">
        <v>-3.7978429375376415</v>
      </c>
    </row>
    <row r="46" spans="1:67" x14ac:dyDescent="0.25">
      <c r="A46" s="5" t="s">
        <v>70</v>
      </c>
      <c r="B46" s="6">
        <v>6.0555273560981728</v>
      </c>
      <c r="C46" s="6">
        <v>6.218227322756043</v>
      </c>
      <c r="D46" s="6">
        <v>6.5266077108498317</v>
      </c>
      <c r="E46" s="6">
        <v>6.1187940708793001</v>
      </c>
      <c r="F46" s="6" t="s">
        <v>62</v>
      </c>
      <c r="G46" s="6">
        <v>6.1575073950852435</v>
      </c>
      <c r="H46" s="6">
        <v>6.1670651166612558</v>
      </c>
      <c r="I46" s="6">
        <v>6.4086813512846073</v>
      </c>
      <c r="J46" s="6" t="s">
        <v>62</v>
      </c>
      <c r="K46" s="6">
        <v>5.9810737920879831</v>
      </c>
      <c r="L46" s="6">
        <v>6.3874354189091669</v>
      </c>
      <c r="M46" s="6">
        <v>6.157585313651861</v>
      </c>
      <c r="N46" s="6">
        <v>6.383407499806677</v>
      </c>
      <c r="O46" s="6">
        <v>6.4103922005725416</v>
      </c>
      <c r="P46" s="6">
        <v>6.7812522405879756</v>
      </c>
      <c r="Q46" s="6">
        <v>6.2157518069608066</v>
      </c>
      <c r="R46" s="6">
        <v>6.4032074935469039</v>
      </c>
      <c r="S46" s="6">
        <v>6.3483956374800181</v>
      </c>
      <c r="T46" s="6">
        <v>6.5573983274045897</v>
      </c>
      <c r="U46" s="6">
        <v>6.4017743535157718</v>
      </c>
      <c r="V46" s="6">
        <v>6.8503791118295663</v>
      </c>
      <c r="W46" s="6">
        <v>6.0385920635372168</v>
      </c>
      <c r="X46" s="6">
        <v>6.0634428009485219</v>
      </c>
      <c r="Y46" s="6">
        <v>6.0061543161011883</v>
      </c>
      <c r="Z46" s="6">
        <v>6.155474377237784</v>
      </c>
      <c r="AA46" s="6">
        <v>5.9331519384939266</v>
      </c>
      <c r="AB46" s="6">
        <v>5.952192242247758</v>
      </c>
      <c r="AC46" s="6">
        <v>6.3009740403977403</v>
      </c>
      <c r="AD46" s="6">
        <v>5.948256124979582</v>
      </c>
      <c r="AE46" s="6">
        <v>5.9108861198971603</v>
      </c>
      <c r="AF46" s="6">
        <v>6.6368958295598164</v>
      </c>
      <c r="AG46" s="6">
        <v>5.7455872605160536</v>
      </c>
      <c r="AH46" s="6">
        <v>5.8717719329042843</v>
      </c>
      <c r="AI46" s="6">
        <v>6.0804954052680316</v>
      </c>
      <c r="AJ46" s="6">
        <v>6.773173215738165</v>
      </c>
      <c r="AK46" s="6" t="s">
        <v>62</v>
      </c>
      <c r="AL46" s="6" t="s">
        <v>62</v>
      </c>
      <c r="AM46" s="6">
        <v>5.9657039362193736</v>
      </c>
      <c r="AN46" s="6" t="s">
        <v>62</v>
      </c>
      <c r="AO46" s="6">
        <v>5.9685289364234722</v>
      </c>
      <c r="AP46" s="6">
        <v>7.7548000032663822</v>
      </c>
      <c r="AQ46" s="6">
        <v>6.0396374731947073</v>
      </c>
      <c r="AR46" s="6">
        <v>6.6013261624430299</v>
      </c>
      <c r="AS46" s="6" t="s">
        <v>62</v>
      </c>
      <c r="AT46" s="6">
        <v>6.3588124917089299</v>
      </c>
      <c r="AU46" s="6">
        <v>7.2279326463342013</v>
      </c>
      <c r="AV46" s="6">
        <v>5.5025408493008134</v>
      </c>
      <c r="AW46" s="6">
        <v>5.3980805022740412</v>
      </c>
      <c r="AX46" s="6" t="s">
        <v>62</v>
      </c>
      <c r="AY46" s="6" t="s">
        <v>62</v>
      </c>
      <c r="AZ46" s="6">
        <v>7.4970208551208977</v>
      </c>
      <c r="BA46" s="6">
        <v>7.5690556194951251</v>
      </c>
      <c r="BB46" s="6">
        <v>6.8893175920783793</v>
      </c>
      <c r="BC46" s="6">
        <v>6.389173846522902</v>
      </c>
      <c r="BD46" s="6">
        <v>6.5772925328194471</v>
      </c>
      <c r="BE46" s="6" t="s">
        <v>62</v>
      </c>
      <c r="BF46" s="6">
        <v>8.6120884779513958</v>
      </c>
      <c r="BG46" s="6" t="s">
        <v>62</v>
      </c>
      <c r="BH46" s="6" t="s">
        <v>62</v>
      </c>
      <c r="BI46" s="6" t="s">
        <v>62</v>
      </c>
      <c r="BJ46" s="6" t="s">
        <v>62</v>
      </c>
      <c r="BK46" s="6" t="s">
        <v>62</v>
      </c>
      <c r="BL46" s="6" t="s">
        <v>62</v>
      </c>
      <c r="BM46" s="6" t="s">
        <v>62</v>
      </c>
      <c r="BN46" s="6">
        <v>6.7070810129189802</v>
      </c>
      <c r="BO46" s="6" t="s">
        <v>62</v>
      </c>
    </row>
    <row r="47" spans="1:67" x14ac:dyDescent="0.25">
      <c r="A47" s="18" t="s">
        <v>72</v>
      </c>
      <c r="B47" s="6">
        <v>4.6894031449793427</v>
      </c>
      <c r="C47" s="6">
        <v>4.8267779733388316</v>
      </c>
      <c r="D47" s="6">
        <v>5.1472638899184622</v>
      </c>
      <c r="E47" s="6">
        <v>4.6438822147269567</v>
      </c>
      <c r="F47" s="6" t="s">
        <v>62</v>
      </c>
      <c r="G47" s="6">
        <v>4.764968312403326</v>
      </c>
      <c r="H47" s="6">
        <v>4.7117205355247691</v>
      </c>
      <c r="I47" s="6">
        <v>5.0405736150272453</v>
      </c>
      <c r="J47" s="6" t="s">
        <v>62</v>
      </c>
      <c r="K47" s="6">
        <v>4.6150229906611937</v>
      </c>
      <c r="L47" s="6">
        <v>4.9049540060787002</v>
      </c>
      <c r="M47" s="6">
        <v>4.7212671341592252</v>
      </c>
      <c r="N47" s="6">
        <v>4.987840233799103</v>
      </c>
      <c r="O47" s="6">
        <v>5.0066991111936083</v>
      </c>
      <c r="P47" s="6">
        <v>5.4098378497778699</v>
      </c>
      <c r="Q47" s="6">
        <v>4.9082689887799154</v>
      </c>
      <c r="R47" s="6">
        <v>4.8303286632208504</v>
      </c>
      <c r="S47" s="6">
        <v>4.8219843453736688</v>
      </c>
      <c r="T47" s="6">
        <v>4.9850645244120315</v>
      </c>
      <c r="U47" s="6">
        <v>4.8172351345114848</v>
      </c>
      <c r="V47" s="6">
        <v>5.7776295436200815</v>
      </c>
      <c r="W47" s="6">
        <v>4.8845626056172025</v>
      </c>
      <c r="X47" s="6">
        <v>5.0395060129141731</v>
      </c>
      <c r="Y47" s="6">
        <v>4.928377866287736</v>
      </c>
      <c r="Z47" s="6">
        <v>5.104650039864044</v>
      </c>
      <c r="AA47" s="6">
        <v>5.0728907819837197</v>
      </c>
      <c r="AB47" s="6">
        <v>5.068353694348005</v>
      </c>
      <c r="AC47" s="6">
        <v>5.4301806922306346</v>
      </c>
      <c r="AD47" s="6">
        <v>5.066080854078221</v>
      </c>
      <c r="AE47" s="6">
        <v>4.9933173470725585</v>
      </c>
      <c r="AF47" s="6">
        <v>5.7596943165539383</v>
      </c>
      <c r="AG47" s="6">
        <v>5.087968808153212</v>
      </c>
      <c r="AH47" s="6">
        <v>5.0877901100334908</v>
      </c>
      <c r="AI47" s="6">
        <v>5.0162411916551886</v>
      </c>
      <c r="AJ47" s="6">
        <v>5.6474920055922606</v>
      </c>
      <c r="AK47" s="6" t="s">
        <v>62</v>
      </c>
      <c r="AL47" s="6" t="s">
        <v>62</v>
      </c>
      <c r="AM47" s="6">
        <v>4.9278208883521817</v>
      </c>
      <c r="AN47" s="6" t="s">
        <v>62</v>
      </c>
      <c r="AO47" s="6">
        <v>5.0920795473048761</v>
      </c>
      <c r="AP47" s="6">
        <v>6.090312924538221</v>
      </c>
      <c r="AQ47" s="6">
        <v>5.0493737448777249</v>
      </c>
      <c r="AR47" s="6">
        <v>5.6035732162149561</v>
      </c>
      <c r="AS47" s="6" t="s">
        <v>62</v>
      </c>
      <c r="AT47" s="6">
        <v>5.3890861246080988</v>
      </c>
      <c r="AU47" s="6">
        <v>6.1742335609023957</v>
      </c>
      <c r="AV47" s="6">
        <v>4.5089657387277544</v>
      </c>
      <c r="AW47" s="6">
        <v>4.554918244099432</v>
      </c>
      <c r="AX47" s="6" t="s">
        <v>62</v>
      </c>
      <c r="AY47" s="6" t="s">
        <v>62</v>
      </c>
      <c r="AZ47" s="6">
        <v>6.1328104111975446</v>
      </c>
      <c r="BA47" s="6">
        <v>6.1581935819364375</v>
      </c>
      <c r="BB47" s="6">
        <v>5.6175365513825266</v>
      </c>
      <c r="BC47" s="6">
        <v>4.9398008159133173</v>
      </c>
      <c r="BD47" s="6">
        <v>5.286703270030003</v>
      </c>
      <c r="BE47" s="6" t="s">
        <v>62</v>
      </c>
      <c r="BF47" s="6">
        <v>7.2848269043637988</v>
      </c>
      <c r="BG47" s="6" t="s">
        <v>62</v>
      </c>
      <c r="BH47" s="6" t="s">
        <v>62</v>
      </c>
      <c r="BI47" s="6" t="s">
        <v>62</v>
      </c>
      <c r="BJ47" s="6" t="s">
        <v>62</v>
      </c>
      <c r="BK47" s="6" t="s">
        <v>62</v>
      </c>
      <c r="BL47" s="6" t="s">
        <v>62</v>
      </c>
      <c r="BM47" s="6" t="s">
        <v>62</v>
      </c>
      <c r="BN47" s="6">
        <v>5.3960951735464171</v>
      </c>
      <c r="BO47" s="6" t="s">
        <v>62</v>
      </c>
    </row>
    <row r="48" spans="1:67" x14ac:dyDescent="0.25">
      <c r="A48" s="18" t="s">
        <v>73</v>
      </c>
      <c r="B48" s="6">
        <v>3.7051627905140885</v>
      </c>
      <c r="C48" s="6">
        <v>3.6712086294020967</v>
      </c>
      <c r="D48" s="6">
        <v>3.6894965680401315</v>
      </c>
      <c r="E48" s="6">
        <v>3.5987188537586565</v>
      </c>
      <c r="F48" s="6">
        <v>3.6776939945061611</v>
      </c>
      <c r="G48" s="6">
        <v>3.6855996171538274</v>
      </c>
      <c r="H48" s="6">
        <v>3.6364665632621525</v>
      </c>
      <c r="I48" s="6">
        <v>3.7029765283596388</v>
      </c>
      <c r="J48" s="6">
        <v>3.7188630682861468</v>
      </c>
      <c r="K48" s="6">
        <v>3.7096215049603081</v>
      </c>
      <c r="L48" s="6">
        <v>3.5702208945200367</v>
      </c>
      <c r="M48" s="6">
        <v>3.6093714873308032</v>
      </c>
      <c r="N48" s="6">
        <v>3.6301941256993357</v>
      </c>
      <c r="O48" s="6">
        <v>3.6156326423607923</v>
      </c>
      <c r="P48" s="6">
        <v>3.6773554237864694</v>
      </c>
      <c r="Q48" s="6">
        <v>3.6864409430627458</v>
      </c>
      <c r="R48" s="6">
        <v>3.5550744635941012</v>
      </c>
      <c r="S48" s="6">
        <v>3.640177848680453</v>
      </c>
      <c r="T48" s="6">
        <v>3.5091864926897083</v>
      </c>
      <c r="U48" s="6">
        <v>3.5870670288623603</v>
      </c>
      <c r="V48" s="6">
        <v>3.6331570268143691</v>
      </c>
      <c r="W48" s="6">
        <v>3.7223864792317238</v>
      </c>
      <c r="X48" s="6">
        <v>3.6884825150187508</v>
      </c>
      <c r="Y48" s="6">
        <v>3.7067323949873101</v>
      </c>
      <c r="Z48" s="6">
        <v>3.6159304911081231</v>
      </c>
      <c r="AA48" s="6">
        <v>3.6949025376423283</v>
      </c>
      <c r="AB48" s="6">
        <v>3.702774960869136</v>
      </c>
      <c r="AC48" s="6">
        <v>3.6535540975001171</v>
      </c>
      <c r="AD48" s="6">
        <v>3.7202142239348106</v>
      </c>
      <c r="AE48" s="6">
        <v>3.7360260630308968</v>
      </c>
      <c r="AF48" s="6">
        <v>3.726821343535494</v>
      </c>
      <c r="AG48" s="6">
        <v>3.5876422018606426</v>
      </c>
      <c r="AH48" s="6">
        <v>3.6268311186368676</v>
      </c>
      <c r="AI48" s="6">
        <v>3.6477610727965866</v>
      </c>
      <c r="AJ48" s="6">
        <v>3.6332779117815424</v>
      </c>
      <c r="AK48" s="6">
        <v>3.6948006099873467</v>
      </c>
      <c r="AL48" s="6">
        <v>3.7042563532864357</v>
      </c>
      <c r="AM48" s="6">
        <v>3.5719439870025229</v>
      </c>
      <c r="AN48" s="6">
        <v>3.6567469629985427</v>
      </c>
      <c r="AO48" s="6">
        <v>3.5263777427563232</v>
      </c>
      <c r="AP48" s="6">
        <v>3.6036144961939085</v>
      </c>
      <c r="AQ48" s="6">
        <v>4.1622473394668695</v>
      </c>
      <c r="AR48" s="6">
        <v>4.0865441475953617</v>
      </c>
      <c r="AS48" s="6">
        <v>4.0278799872810342</v>
      </c>
      <c r="AT48" s="6">
        <v>4.1030113344497421</v>
      </c>
      <c r="AU48" s="6">
        <v>4.0028632880442085</v>
      </c>
      <c r="AV48" s="6">
        <v>3.9565245459583487</v>
      </c>
      <c r="AW48" s="6">
        <v>4.0781296096328905</v>
      </c>
      <c r="AX48" s="6">
        <v>3.4278491551852879</v>
      </c>
      <c r="AY48" s="6">
        <v>3.3574052081832257</v>
      </c>
      <c r="AZ48" s="6">
        <v>3.4208445025338099</v>
      </c>
      <c r="BA48" s="6">
        <v>3.530458670130324</v>
      </c>
      <c r="BB48" s="6">
        <v>3.4214802083853257</v>
      </c>
      <c r="BC48" s="6">
        <v>3.4857428084447739</v>
      </c>
      <c r="BD48" s="6">
        <v>3.5303351255287208</v>
      </c>
      <c r="BE48" s="6">
        <v>3.4931598033734437</v>
      </c>
      <c r="BF48" s="6">
        <v>3.4854625993525703</v>
      </c>
      <c r="BG48" s="6">
        <v>3.5462115269208816</v>
      </c>
      <c r="BH48" s="6">
        <v>3.646913086902301</v>
      </c>
      <c r="BI48" s="6">
        <v>3.7364651354144391</v>
      </c>
      <c r="BJ48" s="6">
        <v>3.7026022021846847</v>
      </c>
      <c r="BK48" s="6">
        <v>3.720820972968033</v>
      </c>
      <c r="BL48" s="6">
        <v>3.6299992964933838</v>
      </c>
      <c r="BM48" s="6">
        <v>3.7089688138152983</v>
      </c>
      <c r="BN48" s="6">
        <v>3.7168140998103905</v>
      </c>
      <c r="BO48" s="6">
        <v>3.667521460908187</v>
      </c>
    </row>
    <row r="49" spans="1:67" x14ac:dyDescent="0.25">
      <c r="A49" s="18" t="s">
        <v>74</v>
      </c>
      <c r="B49" s="6">
        <v>-0.98424035446525449</v>
      </c>
      <c r="C49" s="6">
        <v>-1.1555693439367349</v>
      </c>
      <c r="D49" s="6">
        <v>-1.4577673218783294</v>
      </c>
      <c r="E49" s="6">
        <v>-1.0451633609683002</v>
      </c>
      <c r="F49" s="6" t="s">
        <v>62</v>
      </c>
      <c r="G49" s="6">
        <v>-1.0793686952494976</v>
      </c>
      <c r="H49" s="6">
        <v>-1.0752539722626171</v>
      </c>
      <c r="I49" s="6">
        <v>-1.3375970866676055</v>
      </c>
      <c r="J49" s="6" t="s">
        <v>62</v>
      </c>
      <c r="K49" s="6">
        <v>-0.90540148570088541</v>
      </c>
      <c r="L49" s="6">
        <v>-1.3347331115586631</v>
      </c>
      <c r="M49" s="6">
        <v>-1.1118956468284216</v>
      </c>
      <c r="N49" s="6">
        <v>-1.3576461080997677</v>
      </c>
      <c r="O49" s="6">
        <v>-1.3910664688328154</v>
      </c>
      <c r="P49" s="6">
        <v>-1.7324824259914007</v>
      </c>
      <c r="Q49" s="6">
        <v>-1.2218280457171686</v>
      </c>
      <c r="R49" s="6">
        <v>-1.275254199626749</v>
      </c>
      <c r="S49" s="6">
        <v>-1.1818064966932149</v>
      </c>
      <c r="T49" s="6">
        <v>-1.475878031722323</v>
      </c>
      <c r="U49" s="6">
        <v>-1.2301681056491236</v>
      </c>
      <c r="V49" s="6">
        <v>-0.91268335215595564</v>
      </c>
      <c r="W49" s="6">
        <v>-1.0239102070476285</v>
      </c>
      <c r="X49" s="6">
        <v>-1.1950886058220518</v>
      </c>
      <c r="Y49" s="6">
        <v>-1.4974007597720749</v>
      </c>
      <c r="Z49" s="6">
        <v>-1.0848693676551804</v>
      </c>
      <c r="AA49" s="6" t="s">
        <v>62</v>
      </c>
      <c r="AB49" s="6">
        <v>-1.1191835828388519</v>
      </c>
      <c r="AC49" s="6">
        <v>-1.1153322882840029</v>
      </c>
      <c r="AD49" s="6">
        <v>-1.3772249186773708</v>
      </c>
      <c r="AE49" s="6" t="s">
        <v>62</v>
      </c>
      <c r="AF49" s="6">
        <v>-0.94514288871060725</v>
      </c>
      <c r="AG49" s="6">
        <v>-1.3738101082721244</v>
      </c>
      <c r="AH49" s="6">
        <v>-1.1508576716455097</v>
      </c>
      <c r="AI49" s="6">
        <v>-1.3962861855432944</v>
      </c>
      <c r="AJ49" s="6">
        <v>-1.4294715793058457</v>
      </c>
      <c r="AK49" s="6">
        <v>-1.7714877861240488</v>
      </c>
      <c r="AL49" s="6">
        <v>-1.2597227337813792</v>
      </c>
      <c r="AM49" s="6">
        <v>-1.3159865481367634</v>
      </c>
      <c r="AN49" s="6">
        <v>-1.2234400724742258</v>
      </c>
      <c r="AO49" s="6">
        <v>-1.5156452002577578</v>
      </c>
      <c r="AP49" s="6">
        <v>-1.2718666223897599</v>
      </c>
      <c r="AQ49" s="6">
        <v>-0.74877331479137255</v>
      </c>
      <c r="AR49" s="6">
        <v>-0.78392705560430798</v>
      </c>
      <c r="AS49" s="6">
        <v>-0.45511611223773918</v>
      </c>
      <c r="AT49" s="6">
        <v>-0.84563371999827153</v>
      </c>
      <c r="AU49" s="6">
        <v>-0.4753189610160975</v>
      </c>
      <c r="AV49" s="6">
        <v>-1.601427782964743</v>
      </c>
      <c r="AW49" s="6">
        <v>-0.92997119292510222</v>
      </c>
      <c r="AX49" s="6">
        <v>-1.5625438202525286</v>
      </c>
      <c r="AY49" s="6">
        <v>-1.5382380386537537</v>
      </c>
      <c r="AZ49" s="6">
        <v>-2.0922223371099329</v>
      </c>
      <c r="BA49" s="6">
        <v>-1.9061276473218007</v>
      </c>
      <c r="BB49" s="6">
        <v>-1.9575489049404484</v>
      </c>
      <c r="BC49" s="6">
        <v>-1.2399462551945963</v>
      </c>
      <c r="BD49" s="6">
        <v>-1.2889478753020556</v>
      </c>
      <c r="BE49" s="6">
        <v>-1.3554663593386014</v>
      </c>
      <c r="BF49" s="6">
        <v>-1.072287610786451</v>
      </c>
      <c r="BG49" s="6">
        <v>-1.0858608075034577</v>
      </c>
      <c r="BH49" s="6">
        <v>-0.9460773079403253</v>
      </c>
      <c r="BI49" s="6">
        <v>-1.0563363745476482</v>
      </c>
      <c r="BJ49" s="6">
        <v>-1.2273916803724174</v>
      </c>
      <c r="BK49" s="6">
        <v>-1.5297971618780721</v>
      </c>
      <c r="BL49" s="6">
        <v>-1.1173250875475644</v>
      </c>
      <c r="BM49" s="6" t="s">
        <v>62</v>
      </c>
      <c r="BN49" s="6">
        <v>-1.1517283020632565</v>
      </c>
      <c r="BO49" s="6">
        <v>-1.1480923341079605</v>
      </c>
    </row>
    <row r="50" spans="1:67" s="14" customFormat="1" ht="12.5" x14ac:dyDescent="0.25">
      <c r="A50" s="16" t="s">
        <v>71</v>
      </c>
      <c r="B50" s="17">
        <v>714.25809663626751</v>
      </c>
      <c r="C50" s="17">
        <v>720.1882220136448</v>
      </c>
      <c r="D50" s="17">
        <v>726.34051538272706</v>
      </c>
      <c r="E50" s="17">
        <v>719.23334878483467</v>
      </c>
      <c r="F50" s="17">
        <v>713.84676597715645</v>
      </c>
      <c r="G50" s="17">
        <v>711.54086178941327</v>
      </c>
      <c r="H50" s="17">
        <v>726.19113153346814</v>
      </c>
      <c r="I50" s="17">
        <v>721.3775614160096</v>
      </c>
      <c r="J50" s="17">
        <v>716.23268286518896</v>
      </c>
      <c r="K50" s="17">
        <v>707.77255677739333</v>
      </c>
      <c r="L50" s="17">
        <v>692.62527451861115</v>
      </c>
      <c r="M50" s="17">
        <v>726.54211660259875</v>
      </c>
      <c r="N50" s="17">
        <v>725.05656598104417</v>
      </c>
      <c r="O50" s="17">
        <v>711.56029150104587</v>
      </c>
      <c r="P50" s="17">
        <v>722.05489366386712</v>
      </c>
      <c r="Q50" s="17">
        <v>722.74031493652956</v>
      </c>
      <c r="R50" s="17">
        <v>743.1154657297036</v>
      </c>
      <c r="S50" s="17">
        <v>738.67806992549777</v>
      </c>
      <c r="T50" s="17">
        <v>736.8083352326031</v>
      </c>
      <c r="U50" s="17">
        <v>735.25653830321517</v>
      </c>
      <c r="V50" s="17">
        <v>732.26781149778276</v>
      </c>
      <c r="W50" s="17">
        <v>726.07123359511991</v>
      </c>
      <c r="X50" s="17">
        <v>730.47841704822633</v>
      </c>
      <c r="Y50" s="17">
        <v>730.69003725090329</v>
      </c>
      <c r="Z50" s="17">
        <v>733.49729012787827</v>
      </c>
      <c r="AA50" s="17">
        <v>742.92963233720957</v>
      </c>
      <c r="AB50" s="17">
        <v>745.76036323371136</v>
      </c>
      <c r="AC50" s="17">
        <v>730.55086708437545</v>
      </c>
      <c r="AD50" s="17">
        <v>719.8885989666984</v>
      </c>
      <c r="AE50" s="17">
        <v>718.34954324076216</v>
      </c>
      <c r="AF50" s="17">
        <v>712.49400939345492</v>
      </c>
      <c r="AG50" s="17">
        <v>681.83563220448491</v>
      </c>
      <c r="AH50" s="17">
        <v>668.93529405533275</v>
      </c>
      <c r="AI50" s="17">
        <v>661.97987526341842</v>
      </c>
      <c r="AJ50" s="17">
        <v>682.47264891721534</v>
      </c>
      <c r="AK50" s="17">
        <v>698.23274772835248</v>
      </c>
      <c r="AL50" s="17">
        <v>701.58739971142461</v>
      </c>
      <c r="AM50" s="17">
        <v>673.26257245101544</v>
      </c>
      <c r="AN50" s="17">
        <v>678.09769770809146</v>
      </c>
      <c r="AO50" s="17">
        <v>696.81146734135245</v>
      </c>
      <c r="AP50" s="17">
        <v>699.18240024136696</v>
      </c>
      <c r="AQ50" s="17">
        <v>709.54410889083272</v>
      </c>
      <c r="AR50" s="17">
        <v>713.45056079484937</v>
      </c>
      <c r="AS50" s="17">
        <v>694.39237169213823</v>
      </c>
      <c r="AT50" s="17">
        <v>671.98506062872127</v>
      </c>
      <c r="AU50" s="17">
        <v>686.35152795288161</v>
      </c>
      <c r="AV50" s="17">
        <v>676.04945980601258</v>
      </c>
      <c r="AW50" s="17">
        <v>674.48369609862414</v>
      </c>
      <c r="AX50" s="17">
        <v>703.76886975029697</v>
      </c>
      <c r="AY50" s="17">
        <v>703.61405989117895</v>
      </c>
      <c r="AZ50" s="17">
        <v>696.52218464675593</v>
      </c>
      <c r="BA50" s="17">
        <v>642.11311807318896</v>
      </c>
      <c r="BB50" s="17">
        <v>683.01888113583868</v>
      </c>
      <c r="BC50" s="17">
        <v>692.455724894588</v>
      </c>
      <c r="BD50" s="17">
        <v>671.36247310767669</v>
      </c>
      <c r="BE50" s="17">
        <v>679.70507411097913</v>
      </c>
      <c r="BF50" s="17">
        <v>680.58145710027566</v>
      </c>
      <c r="BG50" s="17">
        <v>696.04496962774112</v>
      </c>
      <c r="BH50" s="17">
        <v>708.33673953087487</v>
      </c>
      <c r="BI50" s="17">
        <v>713.41902225609431</v>
      </c>
      <c r="BJ50" s="17">
        <v>681.9214799036813</v>
      </c>
      <c r="BK50" s="17">
        <v>654.03938570857906</v>
      </c>
      <c r="BL50" s="17">
        <v>689.47677218450883</v>
      </c>
      <c r="BM50" s="17">
        <v>688.70532524062833</v>
      </c>
      <c r="BN50" s="17">
        <v>691.49810267142902</v>
      </c>
      <c r="BO50" s="17">
        <v>700.95765494112118</v>
      </c>
    </row>
    <row r="51" spans="1:67" ht="34" customHeight="1" x14ac:dyDescent="0.25">
      <c r="A51" s="19" t="s">
        <v>78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Q71"/>
  <sheetViews>
    <sheetView workbookViewId="0">
      <selection activeCell="C12" sqref="C12"/>
    </sheetView>
  </sheetViews>
  <sheetFormatPr defaultRowHeight="14" x14ac:dyDescent="0.25"/>
  <sheetData>
    <row r="1" spans="1:69" s="6" customFormat="1" ht="10.5" x14ac:dyDescent="0.25">
      <c r="A1" s="15" t="s">
        <v>66</v>
      </c>
      <c r="B1" s="6">
        <f>Sheet1!B29/(Sheet1!B29+Sheet1!B28+Sheet1!B27)</f>
        <v>0.63823257728941851</v>
      </c>
      <c r="C1" s="6">
        <f>Sheet1!C29/(Sheet1!C29+Sheet1!C28+Sheet1!C27)</f>
        <v>0.62454007235137621</v>
      </c>
      <c r="D1" s="6">
        <f>Sheet1!D29/(Sheet1!D29+Sheet1!D28+Sheet1!D27)</f>
        <v>0.62372177419346497</v>
      </c>
      <c r="E1" s="6">
        <f>Sheet1!E29/(Sheet1!E29+Sheet1!E28+Sheet1!E27)</f>
        <v>0.63435617105518882</v>
      </c>
      <c r="F1" s="6">
        <f>Sheet1!F29/(Sheet1!F29+Sheet1!F28+Sheet1!F27)</f>
        <v>0.62211253176265435</v>
      </c>
      <c r="G1" s="6">
        <f>Sheet1!G29/(Sheet1!G29+Sheet1!G28+Sheet1!G27)</f>
        <v>0.63778178827826104</v>
      </c>
      <c r="H1" s="6">
        <f>Sheet1!H29/(Sheet1!H29+Sheet1!H28+Sheet1!H27)</f>
        <v>0.63524541746425589</v>
      </c>
      <c r="I1" s="6">
        <f>Sheet1!I29/(Sheet1!I29+Sheet1!I28+Sheet1!I27)</f>
        <v>0.63297869329748324</v>
      </c>
      <c r="J1" s="6">
        <f>Sheet1!J29/(Sheet1!J29+Sheet1!J28+Sheet1!J27)</f>
        <v>0.6291348566344579</v>
      </c>
      <c r="K1" s="6">
        <f>Sheet1!K29/(Sheet1!K29+Sheet1!K28+Sheet1!K27)</f>
        <v>0.63739764998591841</v>
      </c>
      <c r="L1" s="6">
        <f>Sheet1!L29/(Sheet1!L29+Sheet1!L28+Sheet1!L27)</f>
        <v>0.55421375272299556</v>
      </c>
      <c r="M1" s="6">
        <f>Sheet1!M29/(Sheet1!M29+Sheet1!M28+Sheet1!M27)</f>
        <v>0.56479522810325067</v>
      </c>
      <c r="N1" s="6">
        <f>Sheet1!N29/(Sheet1!N29+Sheet1!N28+Sheet1!N27)</f>
        <v>0.54727109411075869</v>
      </c>
      <c r="O1" s="6">
        <f>Sheet1!O29/(Sheet1!O29+Sheet1!O28+Sheet1!O27)</f>
        <v>0.54022293317311487</v>
      </c>
      <c r="P1" s="6">
        <f>Sheet1!P29/(Sheet1!P29+Sheet1!P28+Sheet1!P27)</f>
        <v>0.55640062524674994</v>
      </c>
      <c r="Q1" s="6">
        <f>Sheet1!Q29/(Sheet1!Q29+Sheet1!Q28+Sheet1!Q27)</f>
        <v>0.53270858209293914</v>
      </c>
      <c r="R1" s="6">
        <f>Sheet1!R29/(Sheet1!R29+Sheet1!R28+Sheet1!R27)</f>
        <v>0.6325462086985425</v>
      </c>
      <c r="S1" s="6">
        <f>Sheet1!S29/(Sheet1!S29+Sheet1!S28+Sheet1!S27)</f>
        <v>0.65933585508365389</v>
      </c>
      <c r="T1" s="6">
        <f>Sheet1!T29/(Sheet1!T29+Sheet1!T28+Sheet1!T27)</f>
        <v>0.60150621374281055</v>
      </c>
      <c r="U1" s="6">
        <f>Sheet1!U29/(Sheet1!U29+Sheet1!U28+Sheet1!U27)</f>
        <v>0.66086900986981645</v>
      </c>
      <c r="V1" s="6">
        <f>Sheet1!V29/(Sheet1!V29+Sheet1!V28+Sheet1!V27)</f>
        <v>0.57481273696139479</v>
      </c>
      <c r="W1" s="6">
        <f>Sheet1!W29/(Sheet1!W29+Sheet1!W28+Sheet1!W27)</f>
        <v>0.57508850475313189</v>
      </c>
      <c r="X1" s="6">
        <f>Sheet1!X29/(Sheet1!X29+Sheet1!X28+Sheet1!X27)</f>
        <v>0.56656080442383672</v>
      </c>
      <c r="Y1" s="6">
        <f>Sheet1!Y29/(Sheet1!Y29+Sheet1!Y28+Sheet1!Y27)</f>
        <v>0.56647470172119163</v>
      </c>
      <c r="Z1" s="6">
        <f>Sheet1!Z29/(Sheet1!Z29+Sheet1!Z28+Sheet1!Z27)</f>
        <v>0.56669529406550601</v>
      </c>
      <c r="AA1" s="6">
        <f>Sheet1!AA29/(Sheet1!AA29+Sheet1!AA28+Sheet1!AA27)</f>
        <v>0.56102049593110548</v>
      </c>
      <c r="AB1" s="6">
        <f>Sheet1!AB29/(Sheet1!AB29+Sheet1!AB28+Sheet1!AB27)</f>
        <v>0.68937391388640368</v>
      </c>
      <c r="AC1" s="6">
        <f>Sheet1!AC29/(Sheet1!AC29+Sheet1!AC28+Sheet1!AC27)</f>
        <v>0.67890548906127945</v>
      </c>
      <c r="AD1" s="6">
        <f>Sheet1!AD29/(Sheet1!AD29+Sheet1!AD28+Sheet1!AD27)</f>
        <v>0.67267682002676221</v>
      </c>
      <c r="AE1" s="6">
        <f>Sheet1!AE29/(Sheet1!AE29+Sheet1!AE28+Sheet1!AE27)</f>
        <v>0.65079218792601778</v>
      </c>
      <c r="AF1" s="6">
        <f>Sheet1!AF29/(Sheet1!AF29+Sheet1!AF28+Sheet1!AF27)</f>
        <v>0.64291958662998194</v>
      </c>
      <c r="AG1" s="6">
        <f>Sheet1!AG29/(Sheet1!AG29+Sheet1!AG28+Sheet1!AG27)</f>
        <v>0.67137282411113997</v>
      </c>
      <c r="AH1" s="6">
        <f>Sheet1!AH29/(Sheet1!AH29+Sheet1!AH28+Sheet1!AH27)</f>
        <v>0.67059561580190008</v>
      </c>
      <c r="AI1" s="6">
        <f>Sheet1!AI29/(Sheet1!AI29+Sheet1!AI28+Sheet1!AI27)</f>
        <v>0.6979488016707498</v>
      </c>
      <c r="AJ1" s="6">
        <f>Sheet1!AJ29/(Sheet1!AJ29+Sheet1!AJ28+Sheet1!AJ27)</f>
        <v>0.56788153431259247</v>
      </c>
      <c r="AK1" s="6">
        <f>Sheet1!AK29/(Sheet1!AK29+Sheet1!AK28+Sheet1!AK27)</f>
        <v>0.60832385335296735</v>
      </c>
      <c r="AL1" s="6">
        <f>Sheet1!AL29/(Sheet1!AL29+Sheet1!AL28+Sheet1!AL27)</f>
        <v>0.579267279527381</v>
      </c>
      <c r="AM1" s="6">
        <f>Sheet1!AM29/(Sheet1!AM29+Sheet1!AM28+Sheet1!AM27)</f>
        <v>0.57338684776846116</v>
      </c>
      <c r="AN1" s="6">
        <f>Sheet1!AN29/(Sheet1!AN29+Sheet1!AN28+Sheet1!AN27)</f>
        <v>0.57732191152370804</v>
      </c>
      <c r="AO1" s="6">
        <f>Sheet1!AO29/(Sheet1!AO29+Sheet1!AO28+Sheet1!AO27)</f>
        <v>0.58224414550005588</v>
      </c>
      <c r="AP1" s="6">
        <f>Sheet1!AP29/(Sheet1!AP29+Sheet1!AP28+Sheet1!AP27)</f>
        <v>0.56674542679663331</v>
      </c>
      <c r="AQ1" s="6">
        <f>Sheet1!AQ29/(Sheet1!AQ29+Sheet1!AQ28+Sheet1!AQ27)</f>
        <v>0.59917442295003887</v>
      </c>
      <c r="AR1" s="6">
        <f>Sheet1!AR29/(Sheet1!AR29+Sheet1!AR28+Sheet1!AR27)</f>
        <v>0.57151205283406747</v>
      </c>
      <c r="AS1" s="6">
        <f>Sheet1!AS29/(Sheet1!AS29+Sheet1!AS28+Sheet1!AS27)</f>
        <v>0.60276719654957556</v>
      </c>
      <c r="AT1" s="6">
        <f>Sheet1!AT29/(Sheet1!AT29+Sheet1!AT28+Sheet1!AT27)</f>
        <v>0.59359938480891339</v>
      </c>
      <c r="AU1" s="6">
        <f>Sheet1!AU29/(Sheet1!AU29+Sheet1!AU28+Sheet1!AU27)</f>
        <v>0.59582048877351923</v>
      </c>
      <c r="AV1" s="6">
        <f>Sheet1!AV29/(Sheet1!AV29+Sheet1!AV28+Sheet1!AV27)</f>
        <v>0.59666600375515133</v>
      </c>
      <c r="AW1" s="6">
        <f>Sheet1!AW29/(Sheet1!AW29+Sheet1!AW28+Sheet1!AW27)</f>
        <v>0.55418190887300056</v>
      </c>
      <c r="AX1" s="6">
        <f>Sheet1!AX29/(Sheet1!AX29+Sheet1!AX28+Sheet1!AX27)</f>
        <v>0.55212175696881405</v>
      </c>
      <c r="AY1" s="6">
        <f>Sheet1!AY29/(Sheet1!AY29+Sheet1!AY28+Sheet1!AY27)</f>
        <v>0.55471550649943435</v>
      </c>
      <c r="AZ1" s="6">
        <f>Sheet1!AZ29/(Sheet1!AZ29+Sheet1!AZ28+Sheet1!AZ27)</f>
        <v>0.54956009555137686</v>
      </c>
      <c r="BA1" s="6">
        <f>Sheet1!BA29/(Sheet1!BA29+Sheet1!BA28+Sheet1!BA27)</f>
        <v>0.56421604983189344</v>
      </c>
      <c r="BB1" s="6">
        <f>Sheet1!BB29/(Sheet1!BB29+Sheet1!BB28+Sheet1!BB27)</f>
        <v>0.50678317258098027</v>
      </c>
      <c r="BC1" s="6">
        <f>Sheet1!BC29/(Sheet1!BC29+Sheet1!BC28+Sheet1!BC27)</f>
        <v>0.50149860484873132</v>
      </c>
      <c r="BD1" s="6">
        <f>Sheet1!BD29/(Sheet1!BD29+Sheet1!BD28+Sheet1!BD27)</f>
        <v>0.51376053153205226</v>
      </c>
      <c r="BE1" s="6">
        <f>Sheet1!BE29/(Sheet1!BE29+Sheet1!BE28+Sheet1!BE27)</f>
        <v>0.51190632500996125</v>
      </c>
      <c r="BF1" s="6">
        <f>Sheet1!BF29/(Sheet1!BF29+Sheet1!BF28+Sheet1!BF27)</f>
        <v>0.52147115616029593</v>
      </c>
      <c r="BG1" s="6">
        <f>Sheet1!BG29/(Sheet1!BG29+Sheet1!BG28+Sheet1!BG27)</f>
        <v>0.52570256653343383</v>
      </c>
      <c r="BH1" s="6">
        <f>Sheet1!BH29/(Sheet1!BH29+Sheet1!BH28+Sheet1!BH27)</f>
        <v>0.52551694077155209</v>
      </c>
      <c r="BI1" s="6">
        <f>Sheet1!BI29/(Sheet1!BI29+Sheet1!BI28+Sheet1!BI27)</f>
        <v>0.53447043137088379</v>
      </c>
      <c r="BJ1" s="6">
        <f>Sheet1!BJ29/(Sheet1!BJ29+Sheet1!BJ28+Sheet1!BJ27)</f>
        <v>0.53122159182238193</v>
      </c>
      <c r="BK1" s="6">
        <f>Sheet1!BK29/(Sheet1!BK29+Sheet1!BK28+Sheet1!BK27)</f>
        <v>0.5311026756921059</v>
      </c>
      <c r="BL1" s="6">
        <f>Sheet1!BL29/(Sheet1!BL29+Sheet1!BL28+Sheet1!BL27)</f>
        <v>0.51389557099173233</v>
      </c>
      <c r="BM1" s="6">
        <f>Sheet1!BM29/(Sheet1!BM29+Sheet1!BM28+Sheet1!BM27)</f>
        <v>0.53692334833833533</v>
      </c>
      <c r="BN1" s="6">
        <f>Sheet1!BN29/(Sheet1!BN29+Sheet1!BN28+Sheet1!BN27)</f>
        <v>0.53826049067301529</v>
      </c>
      <c r="BO1" s="6">
        <f>Sheet1!BO29/(Sheet1!BO29+Sheet1!BO28+Sheet1!BO27)</f>
        <v>0.52457548827330225</v>
      </c>
      <c r="BP1" s="15">
        <f>MIN(B1:BO1)</f>
        <v>0.50149860484873132</v>
      </c>
      <c r="BQ1" s="15">
        <f>MAX(B1:BP1)</f>
        <v>0.6979488016707498</v>
      </c>
    </row>
    <row r="2" spans="1:69" s="6" customFormat="1" ht="10.5" x14ac:dyDescent="0.25">
      <c r="A2" s="15" t="s">
        <v>65</v>
      </c>
      <c r="B2" s="6">
        <f>Sheet1!B26/(Sheet1!B26+Sheet1!B27)</f>
        <v>0.2741554192719669</v>
      </c>
      <c r="C2" s="6">
        <f>Sheet1!C26/(Sheet1!C26+Sheet1!C27)</f>
        <v>0.25040934856460628</v>
      </c>
      <c r="D2" s="6">
        <f>Sheet1!D26/(Sheet1!D26+Sheet1!D27)</f>
        <v>0.23601338104464675</v>
      </c>
      <c r="E2" s="6">
        <f>Sheet1!E26/(Sheet1!E26+Sheet1!E27)</f>
        <v>0.26534023926247818</v>
      </c>
      <c r="F2" s="6">
        <f>Sheet1!F26/(Sheet1!F26+Sheet1!F27)</f>
        <v>0.21541614996345668</v>
      </c>
      <c r="G2" s="6">
        <f>Sheet1!G26/(Sheet1!G26+Sheet1!G27)</f>
        <v>0.26268032043071282</v>
      </c>
      <c r="H2" s="6">
        <f>Sheet1!H26/(Sheet1!H26+Sheet1!H27)</f>
        <v>0.25199855500315493</v>
      </c>
      <c r="I2" s="6">
        <f>Sheet1!I26/(Sheet1!I26+Sheet1!I27)</f>
        <v>0.25554817427137422</v>
      </c>
      <c r="J2" s="6">
        <f>Sheet1!J26/(Sheet1!J26+Sheet1!J27)</f>
        <v>0.23090321172350212</v>
      </c>
      <c r="K2" s="6">
        <f>Sheet1!K26/(Sheet1!K26+Sheet1!K27)</f>
        <v>0.2729594964047708</v>
      </c>
      <c r="L2" s="6">
        <f>Sheet1!L26/(Sheet1!L26+Sheet1!L27)</f>
        <v>0.15516536498523989</v>
      </c>
      <c r="M2" s="6">
        <f>Sheet1!M26/(Sheet1!M26+Sheet1!M27)</f>
        <v>0.18926525498209207</v>
      </c>
      <c r="N2" s="6">
        <f>Sheet1!N26/(Sheet1!N26+Sheet1!N27)</f>
        <v>0.15908754594499341</v>
      </c>
      <c r="O2" s="6">
        <f>Sheet1!O26/(Sheet1!O26+Sheet1!O27)</f>
        <v>0.16319443444830298</v>
      </c>
      <c r="P2" s="6">
        <f>Sheet1!P26/(Sheet1!P26+Sheet1!P27)</f>
        <v>0.15380166771813622</v>
      </c>
      <c r="Q2" s="6">
        <f>Sheet1!Q26/(Sheet1!Q26+Sheet1!Q27)</f>
        <v>0.17937842709106258</v>
      </c>
      <c r="R2" s="6">
        <f>Sheet1!R26/(Sheet1!R26+Sheet1!R27)</f>
        <v>0.21543146119664441</v>
      </c>
      <c r="S2" s="6">
        <f>Sheet1!S26/(Sheet1!S26+Sheet1!S27)</f>
        <v>0.21914776423232138</v>
      </c>
      <c r="T2" s="6">
        <f>Sheet1!T26/(Sheet1!T26+Sheet1!T27)</f>
        <v>0.19824970816135892</v>
      </c>
      <c r="U2" s="6">
        <f>Sheet1!U26/(Sheet1!U26+Sheet1!U27)</f>
        <v>0.21996256815082033</v>
      </c>
      <c r="V2" s="6">
        <f>Sheet1!V26/(Sheet1!V26+Sheet1!V27)</f>
        <v>0.18146656631170124</v>
      </c>
      <c r="W2" s="6">
        <f>Sheet1!W26/(Sheet1!W26+Sheet1!W27)</f>
        <v>0.20250932565013555</v>
      </c>
      <c r="X2" s="6">
        <f>Sheet1!X26/(Sheet1!X26+Sheet1!X27)</f>
        <v>0.18409964959140598</v>
      </c>
      <c r="Y2" s="6">
        <f>Sheet1!Y26/(Sheet1!Y26+Sheet1!Y27)</f>
        <v>0.18761806206430498</v>
      </c>
      <c r="Z2" s="6">
        <f>Sheet1!Z26/(Sheet1!Z26+Sheet1!Z27)</f>
        <v>0.20951475585257581</v>
      </c>
      <c r="AA2" s="6">
        <f>Sheet1!AA26/(Sheet1!AA26+Sheet1!AA27)</f>
        <v>0.20589368073915404</v>
      </c>
      <c r="AB2" s="6">
        <f>Sheet1!AB26/(Sheet1!AB26+Sheet1!AB27)</f>
        <v>0.27971460508822538</v>
      </c>
      <c r="AC2" s="6">
        <f>Sheet1!AC26/(Sheet1!AC26+Sheet1!AC27)</f>
        <v>0.27583539692037046</v>
      </c>
      <c r="AD2" s="6">
        <f>Sheet1!AD26/(Sheet1!AD26+Sheet1!AD27)</f>
        <v>0.25908865764752936</v>
      </c>
      <c r="AE2" s="6">
        <f>Sheet1!AE26/(Sheet1!AE26+Sheet1!AE27)</f>
        <v>0.2564329157916756</v>
      </c>
      <c r="AF2" s="6">
        <f>Sheet1!AF26/(Sheet1!AF26+Sheet1!AF27)</f>
        <v>0.23726514994570699</v>
      </c>
      <c r="AG2" s="6">
        <f>Sheet1!AG26/(Sheet1!AG26+Sheet1!AG27)</f>
        <v>0.251637548980991</v>
      </c>
      <c r="AH2" s="6">
        <f>Sheet1!AH26/(Sheet1!AH26+Sheet1!AH27)</f>
        <v>0.25715528432169937</v>
      </c>
      <c r="AI2" s="6">
        <f>Sheet1!AI26/(Sheet1!AI26+Sheet1!AI27)</f>
        <v>0.30844355364905901</v>
      </c>
      <c r="AJ2" s="6">
        <f>Sheet1!AJ26/(Sheet1!AJ26+Sheet1!AJ27)</f>
        <v>0.19776003414852786</v>
      </c>
      <c r="AK2" s="6">
        <f>Sheet1!AK26/(Sheet1!AK26+Sheet1!AK27)</f>
        <v>0.23229454905658947</v>
      </c>
      <c r="AL2" s="6">
        <f>Sheet1!AL26/(Sheet1!AL26+Sheet1!AL27)</f>
        <v>0.22142039450382378</v>
      </c>
      <c r="AM2" s="6">
        <f>Sheet1!AM26/(Sheet1!AM26+Sheet1!AM27)</f>
        <v>0.19574500383532575</v>
      </c>
      <c r="AN2" s="6">
        <f>Sheet1!AN26/(Sheet1!AN26+Sheet1!AN27)</f>
        <v>0.18326997376015741</v>
      </c>
      <c r="AO2" s="6">
        <f>Sheet1!AO26/(Sheet1!AO26+Sheet1!AO27)</f>
        <v>0.21459231287198258</v>
      </c>
      <c r="AP2" s="6">
        <f>Sheet1!AP26/(Sheet1!AP26+Sheet1!AP27)</f>
        <v>0.194903157976443</v>
      </c>
      <c r="AQ2" s="6">
        <f>Sheet1!AQ26/(Sheet1!AQ26+Sheet1!AQ27)</f>
        <v>0.22736669629508413</v>
      </c>
      <c r="AR2" s="6">
        <f>Sheet1!AR26/(Sheet1!AR26+Sheet1!AR27)</f>
        <v>0.19877404485064781</v>
      </c>
      <c r="AS2" s="6">
        <f>Sheet1!AS26/(Sheet1!AS26+Sheet1!AS27)</f>
        <v>0.24219611425153728</v>
      </c>
      <c r="AT2" s="6">
        <f>Sheet1!AT26/(Sheet1!AT26+Sheet1!AT27)</f>
        <v>0.21867146595739737</v>
      </c>
      <c r="AU2" s="6">
        <f>Sheet1!AU26/(Sheet1!AU26+Sheet1!AU27)</f>
        <v>0.21627074418037984</v>
      </c>
      <c r="AV2" s="6">
        <f>Sheet1!AV26/(Sheet1!AV26+Sheet1!AV27)</f>
        <v>0.22848281786237462</v>
      </c>
      <c r="AW2" s="6">
        <f>Sheet1!AW26/(Sheet1!AW26+Sheet1!AW27)</f>
        <v>0.17962073707659626</v>
      </c>
      <c r="AX2" s="6">
        <f>Sheet1!AX26/(Sheet1!AX26+Sheet1!AX27)</f>
        <v>0.17741415167859573</v>
      </c>
      <c r="AY2" s="6">
        <f>Sheet1!AY26/(Sheet1!AY26+Sheet1!AY27)</f>
        <v>0.18133158187990842</v>
      </c>
      <c r="AZ2" s="6">
        <f>Sheet1!AZ26/(Sheet1!AZ26+Sheet1!AZ27)</f>
        <v>0.17908328168205168</v>
      </c>
      <c r="BA2" s="6">
        <f>Sheet1!BA26/(Sheet1!BA26+Sheet1!BA27)</f>
        <v>0.15902982348058142</v>
      </c>
      <c r="BB2" s="6">
        <f>Sheet1!BB26/(Sheet1!BB26+Sheet1!BB27)</f>
        <v>0.14414437101106842</v>
      </c>
      <c r="BC2" s="6">
        <f>Sheet1!BC26/(Sheet1!BC26+Sheet1!BC27)</f>
        <v>0.15775241541640533</v>
      </c>
      <c r="BD2" s="6">
        <f>Sheet1!BD26/(Sheet1!BD26+Sheet1!BD27)</f>
        <v>0.1401632358693348</v>
      </c>
      <c r="BE2" s="6">
        <f>Sheet1!BE26/(Sheet1!BE26+Sheet1!BE27)</f>
        <v>0.14197620327728153</v>
      </c>
      <c r="BF2" s="6">
        <f>Sheet1!BF26/(Sheet1!BF26+Sheet1!BF27)</f>
        <v>0.1511888209452536</v>
      </c>
      <c r="BG2" s="6">
        <f>Sheet1!BG26/(Sheet1!BG26+Sheet1!BG27)</f>
        <v>0.16164838777387555</v>
      </c>
      <c r="BH2" s="6">
        <f>Sheet1!BH26/(Sheet1!BH26+Sheet1!BH27)</f>
        <v>0.16947647842967137</v>
      </c>
      <c r="BI2" s="6">
        <f>Sheet1!BI26/(Sheet1!BI26+Sheet1!BI27)</f>
        <v>0.17103779703154207</v>
      </c>
      <c r="BJ2" s="6">
        <f>Sheet1!BJ26/(Sheet1!BJ26+Sheet1!BJ27)</f>
        <v>0.1444052489410371</v>
      </c>
      <c r="BK2" s="6">
        <f>Sheet1!BK26/(Sheet1!BK26+Sheet1!BK27)</f>
        <v>0.14477424172510095</v>
      </c>
      <c r="BL2" s="6">
        <f>Sheet1!BL26/(Sheet1!BL26+Sheet1!BL27)</f>
        <v>0.15361680840008241</v>
      </c>
      <c r="BM2" s="6">
        <f>Sheet1!BM26/(Sheet1!BM26+Sheet1!BM27)</f>
        <v>0.17032492662354948</v>
      </c>
      <c r="BN2" s="6">
        <f>Sheet1!BN26/(Sheet1!BN26+Sheet1!BN27)</f>
        <v>0.1617279658210159</v>
      </c>
      <c r="BO2" s="6">
        <f>Sheet1!BO26/(Sheet1!BO26+Sheet1!BO27)</f>
        <v>0.15597081992940789</v>
      </c>
      <c r="BP2" s="15">
        <f>MIN(B2:BO2)</f>
        <v>0.1401632358693348</v>
      </c>
      <c r="BQ2" s="15">
        <f>MAX(B2:BP2)</f>
        <v>0.30844355364905901</v>
      </c>
    </row>
    <row r="5" spans="1:69" x14ac:dyDescent="0.25">
      <c r="A5" s="3"/>
      <c r="B5" s="3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69" x14ac:dyDescent="0.25">
      <c r="A6" s="9"/>
      <c r="B6" s="8"/>
      <c r="C6" s="10"/>
      <c r="D6" s="9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69" x14ac:dyDescent="0.25">
      <c r="A7" s="9"/>
      <c r="B7" s="8"/>
      <c r="C7" s="10"/>
      <c r="D7" s="9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</row>
    <row r="8" spans="1:69" x14ac:dyDescent="0.25">
      <c r="A8" s="9"/>
      <c r="B8" s="8"/>
      <c r="C8" s="10"/>
      <c r="D8" s="9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1:69" x14ac:dyDescent="0.25">
      <c r="A9" s="9"/>
      <c r="B9" s="8"/>
      <c r="C9" s="10"/>
      <c r="D9" s="9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</row>
    <row r="10" spans="1:69" x14ac:dyDescent="0.25">
      <c r="A10" s="9"/>
      <c r="B10" s="8"/>
      <c r="C10" s="10"/>
      <c r="D10" s="9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pans="1:69" x14ac:dyDescent="0.25">
      <c r="A11" s="9"/>
      <c r="B11" s="8"/>
      <c r="C11" s="10"/>
      <c r="D11" s="9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1:69" x14ac:dyDescent="0.25">
      <c r="A12" s="9"/>
      <c r="B12" s="8"/>
      <c r="C12" s="10"/>
      <c r="D12" s="9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spans="1:69" x14ac:dyDescent="0.25">
      <c r="A13" s="9"/>
      <c r="B13" s="8"/>
      <c r="C13" s="10"/>
      <c r="D13" s="9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spans="1:69" x14ac:dyDescent="0.25">
      <c r="A14" s="9"/>
      <c r="B14" s="8"/>
      <c r="C14" s="10"/>
      <c r="D14" s="9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spans="1:69" x14ac:dyDescent="0.25">
      <c r="A15" s="9"/>
      <c r="B15" s="8"/>
      <c r="C15" s="10"/>
      <c r="D15" s="9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spans="1:69" x14ac:dyDescent="0.25">
      <c r="A16" s="9"/>
      <c r="B16" s="8"/>
      <c r="C16" s="10"/>
      <c r="D16" s="9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</row>
    <row r="17" spans="1:21" x14ac:dyDescent="0.25">
      <c r="A17" s="9"/>
      <c r="B17" s="8"/>
      <c r="C17" s="10"/>
      <c r="D17" s="9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</row>
    <row r="18" spans="1:21" x14ac:dyDescent="0.25">
      <c r="A18" s="9"/>
      <c r="B18" s="8"/>
      <c r="C18" s="10"/>
      <c r="D18" s="9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spans="1:21" x14ac:dyDescent="0.25">
      <c r="A19" s="9"/>
      <c r="B19" s="8"/>
      <c r="C19" s="10"/>
      <c r="D19" s="9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spans="1:21" x14ac:dyDescent="0.25">
      <c r="A20" s="9"/>
      <c r="B20" s="8"/>
      <c r="C20" s="10"/>
      <c r="D20" s="9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</row>
    <row r="21" spans="1:21" x14ac:dyDescent="0.25">
      <c r="A21" s="9"/>
      <c r="B21" s="8"/>
      <c r="C21" s="10"/>
      <c r="D21" s="9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</row>
    <row r="22" spans="1:21" x14ac:dyDescent="0.25">
      <c r="A22" s="9"/>
      <c r="B22" s="8"/>
      <c r="C22" s="10"/>
      <c r="D22" s="9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</row>
    <row r="23" spans="1:21" x14ac:dyDescent="0.25">
      <c r="A23" s="9"/>
      <c r="B23" s="8"/>
      <c r="C23" s="10"/>
      <c r="D23" s="9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</row>
    <row r="24" spans="1:21" x14ac:dyDescent="0.25">
      <c r="A24" s="9"/>
      <c r="B24" s="8"/>
      <c r="C24" s="10"/>
      <c r="D24" s="9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</row>
    <row r="25" spans="1:21" x14ac:dyDescent="0.25">
      <c r="A25" s="9"/>
      <c r="B25" s="8"/>
      <c r="C25" s="10"/>
      <c r="D25" s="9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</row>
    <row r="26" spans="1:21" x14ac:dyDescent="0.25">
      <c r="A26" s="9"/>
      <c r="B26" s="8"/>
      <c r="C26" s="10"/>
      <c r="D26" s="9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</row>
    <row r="27" spans="1:21" x14ac:dyDescent="0.25">
      <c r="A27" s="9"/>
      <c r="B27" s="8"/>
      <c r="C27" s="10"/>
      <c r="D27" s="9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  <row r="28" spans="1:21" x14ac:dyDescent="0.25">
      <c r="A28" s="9"/>
      <c r="B28" s="8"/>
      <c r="C28" s="10"/>
      <c r="D28" s="9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spans="1:21" x14ac:dyDescent="0.25">
      <c r="A29" s="9"/>
      <c r="B29" s="8"/>
      <c r="C29" s="10"/>
      <c r="D29" s="9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</row>
    <row r="30" spans="1:21" x14ac:dyDescent="0.25">
      <c r="A30" s="9"/>
      <c r="B30" s="8"/>
      <c r="C30" s="10"/>
      <c r="D30" s="9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</row>
    <row r="31" spans="1:21" x14ac:dyDescent="0.25">
      <c r="A31" s="9"/>
      <c r="B31" s="8"/>
      <c r="C31" s="10"/>
      <c r="D31" s="9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</row>
    <row r="32" spans="1:21" x14ac:dyDescent="0.25">
      <c r="A32" s="9"/>
      <c r="B32" s="8"/>
      <c r="C32" s="10"/>
      <c r="D32" s="9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</row>
    <row r="33" spans="1:21" x14ac:dyDescent="0.25">
      <c r="A33" s="9"/>
      <c r="B33" s="8"/>
      <c r="C33" s="10"/>
      <c r="D33" s="9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</row>
    <row r="34" spans="1:21" x14ac:dyDescent="0.25">
      <c r="A34" s="9"/>
      <c r="B34" s="8"/>
      <c r="C34" s="10"/>
      <c r="D34" s="9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</row>
    <row r="35" spans="1:21" x14ac:dyDescent="0.25">
      <c r="A35" s="9"/>
      <c r="B35" s="8"/>
      <c r="C35" s="10"/>
      <c r="D35" s="9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</row>
    <row r="36" spans="1:21" x14ac:dyDescent="0.25">
      <c r="A36" s="9"/>
      <c r="B36" s="8"/>
      <c r="C36" s="10"/>
      <c r="D36" s="9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</row>
    <row r="37" spans="1:21" x14ac:dyDescent="0.25">
      <c r="A37" s="9"/>
      <c r="B37" s="8"/>
      <c r="C37" s="10"/>
      <c r="D37" s="9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</row>
    <row r="38" spans="1:21" x14ac:dyDescent="0.25">
      <c r="A38" s="9"/>
      <c r="B38" s="8"/>
      <c r="C38" s="10"/>
      <c r="D38" s="9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</row>
    <row r="39" spans="1:21" x14ac:dyDescent="0.25">
      <c r="A39" s="9"/>
      <c r="B39" s="8"/>
      <c r="C39" s="10"/>
      <c r="D39" s="9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</row>
    <row r="40" spans="1:21" x14ac:dyDescent="0.25">
      <c r="A40" s="9"/>
      <c r="B40" s="8"/>
      <c r="C40" s="10"/>
      <c r="D40" s="9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</row>
    <row r="41" spans="1:21" x14ac:dyDescent="0.25">
      <c r="A41" s="9"/>
      <c r="B41" s="8"/>
      <c r="C41" s="10"/>
      <c r="D41" s="9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</row>
    <row r="42" spans="1:21" x14ac:dyDescent="0.25">
      <c r="A42" s="9"/>
      <c r="B42" s="8"/>
      <c r="C42" s="10"/>
      <c r="D42" s="9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</row>
    <row r="43" spans="1:21" x14ac:dyDescent="0.25">
      <c r="A43" s="9"/>
      <c r="B43" s="8"/>
      <c r="C43" s="10"/>
      <c r="D43" s="9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</row>
    <row r="44" spans="1:21" x14ac:dyDescent="0.25">
      <c r="A44" s="9"/>
      <c r="B44" s="8"/>
      <c r="C44" s="10"/>
      <c r="D44" s="9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</row>
    <row r="45" spans="1:21" x14ac:dyDescent="0.25">
      <c r="A45" s="9"/>
      <c r="B45" s="8"/>
      <c r="C45" s="10"/>
      <c r="D45" s="9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</row>
    <row r="46" spans="1:21" x14ac:dyDescent="0.25">
      <c r="A46" s="9"/>
      <c r="B46" s="8"/>
      <c r="C46" s="10"/>
      <c r="D46" s="9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</row>
    <row r="47" spans="1:21" x14ac:dyDescent="0.25">
      <c r="A47" s="9"/>
      <c r="B47" s="8"/>
      <c r="C47" s="10"/>
      <c r="D47" s="9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</row>
    <row r="48" spans="1:21" x14ac:dyDescent="0.25">
      <c r="A48" s="9"/>
      <c r="B48" s="8"/>
      <c r="C48" s="10"/>
      <c r="D48" s="9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</row>
    <row r="49" spans="1:21" x14ac:dyDescent="0.25">
      <c r="A49" s="9"/>
      <c r="B49" s="8"/>
      <c r="C49" s="10"/>
      <c r="D49" s="9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</row>
    <row r="50" spans="1:21" x14ac:dyDescent="0.25">
      <c r="A50" s="9"/>
      <c r="B50" s="8"/>
      <c r="C50" s="10"/>
      <c r="D50" s="9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</row>
    <row r="51" spans="1:21" x14ac:dyDescent="0.25">
      <c r="A51" s="9"/>
      <c r="B51" s="8"/>
      <c r="C51" s="10"/>
      <c r="D51" s="9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</row>
    <row r="52" spans="1:21" x14ac:dyDescent="0.25">
      <c r="A52" s="9"/>
      <c r="B52" s="8"/>
      <c r="C52" s="10"/>
      <c r="D52" s="9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</row>
    <row r="53" spans="1:21" x14ac:dyDescent="0.25">
      <c r="A53" s="9"/>
      <c r="B53" s="8"/>
      <c r="C53" s="10"/>
      <c r="D53" s="9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</row>
    <row r="54" spans="1:21" x14ac:dyDescent="0.25">
      <c r="A54" s="9"/>
      <c r="B54" s="8"/>
      <c r="C54" s="10"/>
      <c r="D54" s="9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</row>
    <row r="55" spans="1:21" x14ac:dyDescent="0.25">
      <c r="A55" s="9"/>
      <c r="B55" s="8"/>
      <c r="C55" s="10"/>
      <c r="D55" s="9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</row>
    <row r="56" spans="1:21" x14ac:dyDescent="0.25">
      <c r="A56" s="9"/>
      <c r="B56" s="8"/>
      <c r="C56" s="10"/>
      <c r="D56" s="9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</row>
    <row r="57" spans="1:21" x14ac:dyDescent="0.25">
      <c r="A57" s="9"/>
      <c r="B57" s="8"/>
      <c r="C57" s="10"/>
      <c r="D57" s="9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</row>
    <row r="58" spans="1:21" x14ac:dyDescent="0.25">
      <c r="A58" s="9"/>
      <c r="B58" s="8"/>
      <c r="C58" s="10"/>
      <c r="D58" s="9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</row>
    <row r="59" spans="1:21" x14ac:dyDescent="0.25">
      <c r="A59" s="9"/>
      <c r="B59" s="8"/>
      <c r="C59" s="10"/>
      <c r="D59" s="9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</row>
    <row r="60" spans="1:21" x14ac:dyDescent="0.25">
      <c r="A60" s="9"/>
      <c r="B60" s="8"/>
      <c r="C60" s="10"/>
      <c r="D60" s="9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</row>
    <row r="61" spans="1:21" x14ac:dyDescent="0.25">
      <c r="A61" s="9"/>
      <c r="B61" s="8"/>
      <c r="C61" s="10"/>
      <c r="D61" s="9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</row>
    <row r="62" spans="1:21" x14ac:dyDescent="0.25">
      <c r="A62" s="9"/>
      <c r="B62" s="8"/>
      <c r="C62" s="10"/>
      <c r="D62" s="9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</row>
    <row r="63" spans="1:21" x14ac:dyDescent="0.25">
      <c r="A63" s="9"/>
      <c r="B63" s="8"/>
      <c r="C63" s="10"/>
      <c r="D63" s="9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</row>
    <row r="64" spans="1:21" x14ac:dyDescent="0.25">
      <c r="A64" s="9"/>
      <c r="B64" s="8"/>
      <c r="C64" s="10"/>
      <c r="D64" s="9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</row>
    <row r="65" spans="1:21" x14ac:dyDescent="0.25">
      <c r="A65" s="9"/>
      <c r="B65" s="8"/>
      <c r="C65" s="10"/>
      <c r="D65" s="9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</row>
    <row r="66" spans="1:21" x14ac:dyDescent="0.25">
      <c r="A66" s="9"/>
      <c r="B66" s="8"/>
      <c r="C66" s="10"/>
      <c r="D66" s="9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</row>
    <row r="67" spans="1:21" x14ac:dyDescent="0.25">
      <c r="A67" s="9"/>
      <c r="B67" s="8"/>
      <c r="C67" s="10"/>
      <c r="D67" s="9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</row>
    <row r="68" spans="1:21" x14ac:dyDescent="0.25">
      <c r="A68" s="9"/>
      <c r="B68" s="8"/>
      <c r="C68" s="10"/>
      <c r="D68" s="9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</row>
    <row r="69" spans="1:21" x14ac:dyDescent="0.25">
      <c r="A69" s="9"/>
      <c r="B69" s="8"/>
      <c r="C69" s="10"/>
      <c r="D69" s="9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</row>
    <row r="70" spans="1:21" x14ac:dyDescent="0.25">
      <c r="A70" s="9"/>
      <c r="B70" s="8"/>
      <c r="C70" s="10"/>
      <c r="D70" s="9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</row>
    <row r="71" spans="1:21" x14ac:dyDescent="0.25">
      <c r="A71" s="9"/>
      <c r="B71" s="8"/>
      <c r="C71" s="10"/>
      <c r="D71" s="9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潘彦宁</cp:lastModifiedBy>
  <dcterms:created xsi:type="dcterms:W3CDTF">2022-05-12T08:53:39Z</dcterms:created>
  <dcterms:modified xsi:type="dcterms:W3CDTF">2022-07-14T07:46:55Z</dcterms:modified>
</cp:coreProperties>
</file>