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E:\2018 study plan\014 publication and journals\free_sustainable environment research\dataset\"/>
    </mc:Choice>
  </mc:AlternateContent>
  <xr:revisionPtr revIDLastSave="0" documentId="13_ncr:1_{F8BACE33-A11E-4393-9A8B-3D9F2FA113D7}" xr6:coauthVersionLast="45" xr6:coauthVersionMax="45" xr10:uidLastSave="{00000000-0000-0000-0000-000000000000}"/>
  <bookViews>
    <workbookView xWindow="-23148" yWindow="-108" windowWidth="23256" windowHeight="12576" activeTab="2" xr2:uid="{00000000-000D-0000-FFFF-FFFF00000000}"/>
  </bookViews>
  <sheets>
    <sheet name="chi diff-divide section -calcu " sheetId="7" r:id="rId1"/>
    <sheet name="final data" sheetId="4" r:id="rId2"/>
    <sheet name="unstable divides" sheetId="5" r:id="rId3"/>
  </sheets>
  <definedNames>
    <definedName name="_xlnm._FilterDatabase" localSheetId="1" hidden="1">'final data'!$A$1:$F$70</definedName>
    <definedName name="_xlnm._FilterDatabase" localSheetId="2" hidden="1">'unstable divides'!$A$1:$F$44</definedName>
  </definedNames>
  <calcPr calcId="18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7" l="1"/>
  <c r="E4" i="7"/>
  <c r="F3" i="7"/>
  <c r="G12" i="7" s="1"/>
  <c r="E3" i="7"/>
  <c r="E22" i="7" s="1"/>
  <c r="E20" i="7" l="1"/>
  <c r="E12" i="7"/>
  <c r="G16" i="7"/>
  <c r="E21" i="7"/>
  <c r="E11" i="7"/>
  <c r="E13" i="7"/>
  <c r="G18" i="7"/>
  <c r="G11" i="7"/>
  <c r="G13" i="7"/>
  <c r="G17" i="7"/>
  <c r="J32" i="5"/>
  <c r="K32" i="5"/>
  <c r="L32" i="5"/>
  <c r="I32" i="5"/>
  <c r="M24" i="5"/>
  <c r="M25" i="5"/>
  <c r="M26" i="5"/>
  <c r="M27" i="5"/>
  <c r="M28" i="5"/>
  <c r="M29" i="5"/>
  <c r="M30" i="5"/>
  <c r="M31" i="5"/>
  <c r="M23" i="5"/>
  <c r="O28" i="5"/>
  <c r="K34" i="5"/>
  <c r="K33" i="5"/>
  <c r="O27" i="5"/>
  <c r="O26" i="5"/>
  <c r="P14" i="5" l="1"/>
  <c r="P15" i="5"/>
  <c r="P16" i="5"/>
  <c r="P13" i="5"/>
  <c r="J17" i="5"/>
  <c r="K17" i="5"/>
  <c r="L17" i="5"/>
  <c r="M17" i="5"/>
  <c r="N17" i="5"/>
  <c r="O17" i="5"/>
  <c r="I17" i="5"/>
  <c r="T21" i="5"/>
  <c r="T22" i="5"/>
  <c r="T23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T54" i="5"/>
  <c r="T55" i="5"/>
  <c r="T56" i="5"/>
  <c r="T57" i="5"/>
  <c r="T58" i="5"/>
  <c r="T59" i="5"/>
  <c r="T60" i="5"/>
  <c r="T61" i="5"/>
  <c r="T62" i="5"/>
  <c r="T63" i="5"/>
  <c r="T64" i="5"/>
  <c r="T65" i="5"/>
  <c r="T66" i="5"/>
  <c r="T67" i="5"/>
  <c r="T68" i="5"/>
  <c r="T69" i="5"/>
  <c r="T70" i="5"/>
  <c r="T71" i="5"/>
  <c r="T72" i="5"/>
  <c r="T73" i="5"/>
  <c r="T74" i="5"/>
  <c r="T75" i="5"/>
  <c r="T76" i="5"/>
  <c r="T77" i="5"/>
  <c r="T78" i="5"/>
  <c r="T79" i="5"/>
  <c r="T80" i="5"/>
  <c r="T81" i="5"/>
  <c r="T82" i="5"/>
  <c r="T83" i="5"/>
  <c r="T84" i="5"/>
  <c r="T85" i="5"/>
  <c r="T86" i="5"/>
  <c r="T87" i="5"/>
  <c r="T88" i="5"/>
  <c r="T89" i="5"/>
  <c r="T90" i="5"/>
  <c r="T91" i="5"/>
  <c r="T92" i="5"/>
  <c r="T93" i="5"/>
  <c r="T94" i="5"/>
  <c r="T95" i="5"/>
  <c r="T96" i="5"/>
  <c r="T97" i="5"/>
  <c r="T98" i="5"/>
  <c r="T99" i="5"/>
  <c r="T100" i="5"/>
  <c r="T101" i="5"/>
  <c r="T102" i="5"/>
  <c r="T103" i="5"/>
  <c r="T104" i="5"/>
  <c r="T105" i="5"/>
  <c r="T106" i="5"/>
  <c r="T107" i="5"/>
  <c r="T108" i="5"/>
  <c r="T109" i="5"/>
  <c r="T110" i="5"/>
  <c r="T111" i="5"/>
  <c r="T112" i="5"/>
  <c r="T113" i="5"/>
  <c r="T114" i="5"/>
  <c r="T115" i="5"/>
  <c r="T116" i="5"/>
  <c r="T117" i="5"/>
  <c r="T118" i="5"/>
  <c r="T119" i="5"/>
  <c r="T120" i="5"/>
  <c r="T121" i="5"/>
  <c r="H20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Ime</author>
  </authors>
  <commentList>
    <comment ref="J28" authorId="0" shapeId="0" xr:uid="{C507AF24-F668-4F9E-9FF9-E2FFDC2E43F5}">
      <text>
        <r>
          <rPr>
            <b/>
            <sz val="9"/>
            <color indexed="81"/>
            <rFont val="Tahoma"/>
            <family val="2"/>
          </rPr>
          <t>Ime:</t>
        </r>
        <r>
          <rPr>
            <sz val="9"/>
            <color indexed="81"/>
            <rFont val="Tahoma"/>
            <family val="2"/>
          </rPr>
          <t xml:space="preserve">
16%</t>
        </r>
      </text>
    </comment>
  </commentList>
</comments>
</file>

<file path=xl/sharedStrings.xml><?xml version="1.0" encoding="utf-8"?>
<sst xmlns="http://schemas.openxmlformats.org/spreadsheetml/2006/main" count="922" uniqueCount="145">
  <si>
    <t>direction</t>
  </si>
  <si>
    <t>stable</t>
  </si>
  <si>
    <t>unstable</t>
  </si>
  <si>
    <t>northwest</t>
  </si>
  <si>
    <t>north</t>
  </si>
  <si>
    <t>southwest</t>
  </si>
  <si>
    <t>west</t>
  </si>
  <si>
    <t>southeast</t>
  </si>
  <si>
    <t>south</t>
  </si>
  <si>
    <t>range</t>
  </si>
  <si>
    <t>minimum</t>
  </si>
  <si>
    <t>maximum</t>
  </si>
  <si>
    <t>mean</t>
  </si>
  <si>
    <t>diff (max-min)</t>
  </si>
  <si>
    <t>class</t>
  </si>
  <si>
    <t>low</t>
  </si>
  <si>
    <t>moderate</t>
  </si>
  <si>
    <t>high</t>
  </si>
  <si>
    <t>Row Labels</t>
  </si>
  <si>
    <t>Grand Total</t>
  </si>
  <si>
    <t>Column Labels</t>
  </si>
  <si>
    <t>northeast</t>
  </si>
  <si>
    <t>east</t>
  </si>
  <si>
    <t>degrees</t>
  </si>
  <si>
    <t>North</t>
  </si>
  <si>
    <t>Northeast</t>
  </si>
  <si>
    <t>East</t>
  </si>
  <si>
    <t>Southeast</t>
  </si>
  <si>
    <t>Southwest</t>
  </si>
  <si>
    <t>West</t>
  </si>
  <si>
    <t>Northwest</t>
  </si>
  <si>
    <t>Direction</t>
  </si>
  <si>
    <t>High</t>
  </si>
  <si>
    <t>Moderate</t>
  </si>
  <si>
    <t>South</t>
  </si>
  <si>
    <t>%</t>
  </si>
  <si>
    <t>~120</t>
  </si>
  <si>
    <t>&lt; 135</t>
  </si>
  <si>
    <t>135-255</t>
  </si>
  <si>
    <t>&gt;255</t>
  </si>
  <si>
    <t>Id</t>
  </si>
  <si>
    <t>Name</t>
  </si>
  <si>
    <t>chi_diff</t>
  </si>
  <si>
    <t>div_state</t>
  </si>
  <si>
    <t>classifica</t>
  </si>
  <si>
    <t>ridge_10</t>
  </si>
  <si>
    <t>ridge_8</t>
  </si>
  <si>
    <t>ridge_2</t>
  </si>
  <si>
    <t>ridge_3</t>
  </si>
  <si>
    <t>ridge_4</t>
  </si>
  <si>
    <t>ridge_5</t>
  </si>
  <si>
    <t>ridge_5a</t>
  </si>
  <si>
    <t>ridge_5b</t>
  </si>
  <si>
    <t>ridge_6aa</t>
  </si>
  <si>
    <t>ridge_7b</t>
  </si>
  <si>
    <t>ridge_12</t>
  </si>
  <si>
    <t>ridge_14</t>
  </si>
  <si>
    <t>ridge_13</t>
  </si>
  <si>
    <t>ridge_14a</t>
  </si>
  <si>
    <t>ridge_16</t>
  </si>
  <si>
    <t>ridge_17</t>
  </si>
  <si>
    <t>ridge_17a</t>
  </si>
  <si>
    <t>ridge_17b</t>
  </si>
  <si>
    <t>ridge_17c</t>
  </si>
  <si>
    <t>ridge_17d</t>
  </si>
  <si>
    <t>ridge_18a</t>
  </si>
  <si>
    <t>ridge_18b1</t>
  </si>
  <si>
    <t>ridge_18b2</t>
  </si>
  <si>
    <t>ridge_18c</t>
  </si>
  <si>
    <t>ridge_19a</t>
  </si>
  <si>
    <t>ridge_19b</t>
  </si>
  <si>
    <t>ridge_20a</t>
  </si>
  <si>
    <t>ridge_22</t>
  </si>
  <si>
    <t>ridge_22b</t>
  </si>
  <si>
    <t>ridge_22c</t>
  </si>
  <si>
    <t>ridge_24a</t>
  </si>
  <si>
    <t>ridge_24b</t>
  </si>
  <si>
    <t>ridge_24c</t>
  </si>
  <si>
    <t>ridge_24d</t>
  </si>
  <si>
    <t>ridge_24dd</t>
  </si>
  <si>
    <t>ridge_24e</t>
  </si>
  <si>
    <t>ridge_24f</t>
  </si>
  <si>
    <t>ridge_25</t>
  </si>
  <si>
    <t>ridge_25a</t>
  </si>
  <si>
    <t>ridge_25b</t>
  </si>
  <si>
    <t>ridge_25c</t>
  </si>
  <si>
    <t>ridge_25d</t>
  </si>
  <si>
    <t>ridge_25e</t>
  </si>
  <si>
    <t>ridge_25f</t>
  </si>
  <si>
    <t>ridge_25g</t>
  </si>
  <si>
    <t>ridge_26</t>
  </si>
  <si>
    <t>ridge_27</t>
  </si>
  <si>
    <t>ridge_27a</t>
  </si>
  <si>
    <t>ridge_27b</t>
  </si>
  <si>
    <t>ridge_27c</t>
  </si>
  <si>
    <t>ridge_27d</t>
  </si>
  <si>
    <t>ridge_28</t>
  </si>
  <si>
    <t>ridge_28c</t>
  </si>
  <si>
    <t>ridge_28d</t>
  </si>
  <si>
    <t>ridge_28e</t>
  </si>
  <si>
    <t>ridge_29</t>
  </si>
  <si>
    <t>ridge_30</t>
  </si>
  <si>
    <t>ridge_30a</t>
  </si>
  <si>
    <t>ridge_31</t>
  </si>
  <si>
    <t>ridge_32</t>
  </si>
  <si>
    <t>ridge_32a</t>
  </si>
  <si>
    <t>ridge_33a</t>
  </si>
  <si>
    <t>ridge_9</t>
  </si>
  <si>
    <t>ridge_19</t>
  </si>
  <si>
    <t>ridge_20b</t>
  </si>
  <si>
    <t>ridge_28b</t>
  </si>
  <si>
    <t>ridge_7c</t>
  </si>
  <si>
    <t>ridge_1</t>
  </si>
  <si>
    <t>(All)</t>
  </si>
  <si>
    <t>(blank)</t>
  </si>
  <si>
    <t>Count of chi_diff</t>
  </si>
  <si>
    <t>no. of degrees</t>
  </si>
  <si>
    <t xml:space="preserve">Total </t>
  </si>
  <si>
    <t>Low</t>
  </si>
  <si>
    <t>N-NE-NW</t>
  </si>
  <si>
    <t>S-SE-SW</t>
  </si>
  <si>
    <t>W</t>
  </si>
  <si>
    <t>classification</t>
  </si>
  <si>
    <t>standard deviation method</t>
  </si>
  <si>
    <t>divide:</t>
  </si>
  <si>
    <t>side 1</t>
  </si>
  <si>
    <t>side 2</t>
  </si>
  <si>
    <t>Side 1</t>
  </si>
  <si>
    <t>std</t>
  </si>
  <si>
    <t>Rule 1</t>
  </si>
  <si>
    <t>difference</t>
  </si>
  <si>
    <t>a)</t>
  </si>
  <si>
    <t>Mean 1 &lt; Mean 2</t>
  </si>
  <si>
    <t>b)</t>
  </si>
  <si>
    <t>Mean 1 &lt; (Mean 2-std 2</t>
  </si>
  <si>
    <t>c)</t>
  </si>
  <si>
    <t>(Mean 1 + std 1) &lt; Mean 2</t>
  </si>
  <si>
    <t>Evaluate Rule 1</t>
  </si>
  <si>
    <t>d)</t>
  </si>
  <si>
    <t>Rule 2</t>
  </si>
  <si>
    <t>Mean 1 &gt; Mean 2</t>
  </si>
  <si>
    <t>Mean 1 &gt; (Mean 2 + std 2)</t>
  </si>
  <si>
    <t>(Mean 1- std 1) &gt; Mean 2</t>
  </si>
  <si>
    <t>Evaluate Rule 2</t>
  </si>
  <si>
    <t>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</si>
</sst>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2" borderId="0" xfId="0" applyFill="1"/>
    <xf numFmtId="0" fontId="3" fillId="0" borderId="0" xfId="0" applyFont="1" applyAlignment="1">
      <alignment vertical="center" wrapText="1"/>
    </xf>
    <xf numFmtId="0" fontId="0" fillId="5" borderId="0" xfId="0" applyFill="1"/>
    <xf numFmtId="0" fontId="0" fillId="3" borderId="0" xfId="0" applyFill="1"/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0" borderId="0" xfId="0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Ime" refreshedDate="44014.669219791664" createdVersion="6" refreshedVersion="6" minRefreshableVersion="3" recordCount="45" xr:uid="{83EB5B69-7507-40C9-A485-3A6BE9B30261}">
  <cacheSource type="worksheet">
    <worksheetSource ref="A1:F1048576" sheet="unstable divides"/>
  </cacheSource>
  <cacheFields count="6">
    <cacheField name="Id" numFmtId="0">
      <sharedItems containsString="0" containsBlank="1" containsNumber="1" containsInteger="1" minValue="858" maxValue="3600"/>
    </cacheField>
    <cacheField name="Name" numFmtId="0">
      <sharedItems containsBlank="1" count="43">
        <s v="ridge_10"/>
        <s v="ridge_8"/>
        <s v="ridge_2"/>
        <s v="ridge_3"/>
        <s v="ridge_4"/>
        <s v="ridge_5"/>
        <s v="ridge_5a"/>
        <s v="ridge_5b"/>
        <s v="ridge_6aa"/>
        <s v="ridge_7b"/>
        <s v="ridge_14"/>
        <s v="ridge_14a"/>
        <s v="ridge_17"/>
        <s v="ridge_17a"/>
        <s v="ridge_17b"/>
        <s v="ridge_17c"/>
        <s v="ridge_18a"/>
        <s v="ridge_18b1"/>
        <s v="ridge_18c"/>
        <s v="ridge_19a"/>
        <s v="ridge_19b"/>
        <s v="ridge_20a"/>
        <s v="ridge_22"/>
        <s v="ridge_22c"/>
        <s v="ridge_24a"/>
        <s v="ridge_24b"/>
        <s v="ridge_24c"/>
        <s v="ridge_24d"/>
        <s v="ridge_24dd"/>
        <s v="ridge_25b"/>
        <s v="ridge_27d"/>
        <s v="ridge_28"/>
        <s v="ridge_28c"/>
        <s v="ridge_28d"/>
        <s v="ridge_29"/>
        <s v="ridge_32a"/>
        <s v="ridge_33a"/>
        <s v="ridge_9"/>
        <s v="ridge_19"/>
        <s v="ridge_20b"/>
        <s v="ridge_28b"/>
        <s v="ridge_7c"/>
        <m/>
      </sharedItems>
    </cacheField>
    <cacheField name="chi_diff" numFmtId="0">
      <sharedItems containsString="0" containsBlank="1" containsNumber="1" containsInteger="1" minValue="22" maxValue="371"/>
    </cacheField>
    <cacheField name="div_state" numFmtId="0">
      <sharedItems containsBlank="1"/>
    </cacheField>
    <cacheField name="direction" numFmtId="0">
      <sharedItems containsBlank="1" count="7">
        <s v="southwest"/>
        <s v="west"/>
        <s v="northwest"/>
        <s v="north"/>
        <s v="southeast"/>
        <s v="south"/>
        <m/>
      </sharedItems>
    </cacheField>
    <cacheField name="classifica" numFmtId="0">
      <sharedItems containsBlank="1" count="4">
        <s v="low"/>
        <s v="moderate"/>
        <s v="high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n v="2874"/>
    <x v="0"/>
    <n v="73"/>
    <s v="unstable"/>
    <x v="0"/>
    <x v="0"/>
  </r>
  <r>
    <n v="2874"/>
    <x v="1"/>
    <n v="209"/>
    <s v="unstable"/>
    <x v="1"/>
    <x v="1"/>
  </r>
  <r>
    <n v="3360"/>
    <x v="2"/>
    <n v="367"/>
    <s v="unstable"/>
    <x v="2"/>
    <x v="2"/>
  </r>
  <r>
    <n v="3423"/>
    <x v="3"/>
    <n v="371"/>
    <s v="unstable"/>
    <x v="2"/>
    <x v="2"/>
  </r>
  <r>
    <n v="3505"/>
    <x v="4"/>
    <n v="287"/>
    <s v="unstable"/>
    <x v="2"/>
    <x v="2"/>
  </r>
  <r>
    <n v="3600"/>
    <x v="5"/>
    <n v="179"/>
    <s v="unstable"/>
    <x v="3"/>
    <x v="1"/>
  </r>
  <r>
    <n v="3559"/>
    <x v="6"/>
    <n v="298"/>
    <s v="unstable"/>
    <x v="3"/>
    <x v="2"/>
  </r>
  <r>
    <n v="3600"/>
    <x v="7"/>
    <n v="147"/>
    <s v="unstable"/>
    <x v="3"/>
    <x v="1"/>
  </r>
  <r>
    <n v="2874"/>
    <x v="8"/>
    <n v="302"/>
    <s v="unstable"/>
    <x v="3"/>
    <x v="2"/>
  </r>
  <r>
    <n v="2874"/>
    <x v="9"/>
    <n v="220"/>
    <s v="unstable"/>
    <x v="0"/>
    <x v="1"/>
  </r>
  <r>
    <n v="3467"/>
    <x v="10"/>
    <n v="71"/>
    <s v="unstable"/>
    <x v="4"/>
    <x v="0"/>
  </r>
  <r>
    <n v="3467"/>
    <x v="11"/>
    <n v="40"/>
    <s v="unstable"/>
    <x v="4"/>
    <x v="0"/>
  </r>
  <r>
    <n v="2634"/>
    <x v="12"/>
    <n v="49"/>
    <s v="unstable"/>
    <x v="4"/>
    <x v="0"/>
  </r>
  <r>
    <n v="2634"/>
    <x v="13"/>
    <n v="27"/>
    <s v="unstable"/>
    <x v="2"/>
    <x v="0"/>
  </r>
  <r>
    <n v="2634"/>
    <x v="14"/>
    <n v="71"/>
    <s v="unstable"/>
    <x v="5"/>
    <x v="0"/>
  </r>
  <r>
    <n v="2428"/>
    <x v="15"/>
    <n v="66"/>
    <s v="unstable"/>
    <x v="5"/>
    <x v="0"/>
  </r>
  <r>
    <n v="2162"/>
    <x v="16"/>
    <n v="128"/>
    <s v="unstable"/>
    <x v="4"/>
    <x v="0"/>
  </r>
  <r>
    <n v="2204"/>
    <x v="17"/>
    <n v="166"/>
    <s v="unstable"/>
    <x v="4"/>
    <x v="1"/>
  </r>
  <r>
    <n v="2348"/>
    <x v="18"/>
    <n v="146"/>
    <s v="unstable"/>
    <x v="4"/>
    <x v="1"/>
  </r>
  <r>
    <n v="2016"/>
    <x v="19"/>
    <n v="146"/>
    <s v="unstable"/>
    <x v="5"/>
    <x v="1"/>
  </r>
  <r>
    <n v="1998"/>
    <x v="20"/>
    <n v="164"/>
    <s v="unstable"/>
    <x v="5"/>
    <x v="1"/>
  </r>
  <r>
    <n v="1907"/>
    <x v="21"/>
    <n v="203"/>
    <s v="unstable"/>
    <x v="5"/>
    <x v="1"/>
  </r>
  <r>
    <n v="2874"/>
    <x v="22"/>
    <n v="213"/>
    <s v="unstable"/>
    <x v="0"/>
    <x v="1"/>
  </r>
  <r>
    <n v="1714"/>
    <x v="23"/>
    <n v="39"/>
    <s v="unstable"/>
    <x v="1"/>
    <x v="0"/>
  </r>
  <r>
    <n v="1403"/>
    <x v="24"/>
    <n v="169"/>
    <s v="unstable"/>
    <x v="4"/>
    <x v="1"/>
  </r>
  <r>
    <n v="1347"/>
    <x v="25"/>
    <n v="181"/>
    <s v="unstable"/>
    <x v="5"/>
    <x v="1"/>
  </r>
  <r>
    <n v="1338"/>
    <x v="26"/>
    <n v="211"/>
    <s v="unstable"/>
    <x v="0"/>
    <x v="1"/>
  </r>
  <r>
    <n v="1347"/>
    <x v="27"/>
    <n v="57"/>
    <s v="unstable"/>
    <x v="5"/>
    <x v="0"/>
  </r>
  <r>
    <n v="1273"/>
    <x v="28"/>
    <n v="22"/>
    <s v="unstable"/>
    <x v="0"/>
    <x v="0"/>
  </r>
  <r>
    <n v="858"/>
    <x v="29"/>
    <n v="32"/>
    <s v="unstable"/>
    <x v="4"/>
    <x v="0"/>
  </r>
  <r>
    <n v="901"/>
    <x v="30"/>
    <n v="31"/>
    <s v="unstable"/>
    <x v="3"/>
    <x v="0"/>
  </r>
  <r>
    <n v="1650"/>
    <x v="31"/>
    <n v="99"/>
    <s v="unstable"/>
    <x v="0"/>
    <x v="0"/>
  </r>
  <r>
    <n v="1650"/>
    <x v="32"/>
    <n v="143"/>
    <s v="unstable"/>
    <x v="5"/>
    <x v="1"/>
  </r>
  <r>
    <n v="1650"/>
    <x v="33"/>
    <n v="101"/>
    <s v="unstable"/>
    <x v="0"/>
    <x v="0"/>
  </r>
  <r>
    <n v="2037"/>
    <x v="34"/>
    <n v="101"/>
    <s v="unstable"/>
    <x v="0"/>
    <x v="0"/>
  </r>
  <r>
    <n v="2648"/>
    <x v="35"/>
    <n v="62"/>
    <s v="unstable"/>
    <x v="3"/>
    <x v="0"/>
  </r>
  <r>
    <n v="2609"/>
    <x v="36"/>
    <n v="72"/>
    <s v="unstable"/>
    <x v="3"/>
    <x v="0"/>
  </r>
  <r>
    <n v="1901"/>
    <x v="37"/>
    <n v="97"/>
    <s v="unstable"/>
    <x v="0"/>
    <x v="0"/>
  </r>
  <r>
    <n v="1907"/>
    <x v="38"/>
    <n v="214"/>
    <s v="unstable"/>
    <x v="5"/>
    <x v="1"/>
  </r>
  <r>
    <n v="3133"/>
    <x v="39"/>
    <n v="178"/>
    <s v="unstable"/>
    <x v="4"/>
    <x v="1"/>
  </r>
  <r>
    <n v="3133"/>
    <x v="39"/>
    <n v="178"/>
    <s v="unstable"/>
    <x v="4"/>
    <x v="1"/>
  </r>
  <r>
    <n v="1650"/>
    <x v="40"/>
    <n v="134"/>
    <s v="unstable"/>
    <x v="0"/>
    <x v="0"/>
  </r>
  <r>
    <n v="2932"/>
    <x v="41"/>
    <n v="341"/>
    <s v="unstable"/>
    <x v="2"/>
    <x v="2"/>
  </r>
  <r>
    <m/>
    <x v="42"/>
    <m/>
    <m/>
    <x v="6"/>
    <x v="3"/>
  </r>
  <r>
    <m/>
    <x v="42"/>
    <m/>
    <m/>
    <x v="6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0741A82-E985-4168-9BE1-DA9DDEABD970}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H3:P9" firstHeaderRow="1" firstDataRow="2" firstDataCol="1" rowPageCount="1" colPageCount="1"/>
  <pivotFields count="6">
    <pivotField showAll="0"/>
    <pivotField axis="axisPage" showAll="0">
      <items count="44">
        <item x="0"/>
        <item x="10"/>
        <item x="11"/>
        <item x="12"/>
        <item x="13"/>
        <item x="14"/>
        <item x="15"/>
        <item x="16"/>
        <item x="17"/>
        <item x="18"/>
        <item x="38"/>
        <item x="19"/>
        <item x="20"/>
        <item x="2"/>
        <item x="21"/>
        <item x="39"/>
        <item x="22"/>
        <item x="23"/>
        <item x="24"/>
        <item x="25"/>
        <item x="26"/>
        <item x="27"/>
        <item x="28"/>
        <item x="29"/>
        <item x="30"/>
        <item x="31"/>
        <item x="40"/>
        <item x="32"/>
        <item x="33"/>
        <item x="34"/>
        <item x="3"/>
        <item x="35"/>
        <item x="36"/>
        <item x="4"/>
        <item x="5"/>
        <item x="6"/>
        <item x="7"/>
        <item x="8"/>
        <item x="9"/>
        <item x="41"/>
        <item x="1"/>
        <item x="37"/>
        <item x="42"/>
        <item t="default"/>
      </items>
    </pivotField>
    <pivotField dataField="1" showAll="0"/>
    <pivotField showAll="0"/>
    <pivotField axis="axisCol" showAll="0">
      <items count="8">
        <item x="3"/>
        <item x="2"/>
        <item x="5"/>
        <item x="4"/>
        <item x="0"/>
        <item x="1"/>
        <item x="6"/>
        <item t="default"/>
      </items>
    </pivotField>
    <pivotField axis="axisRow" showAll="0">
      <items count="5">
        <item x="2"/>
        <item x="0"/>
        <item x="1"/>
        <item x="3"/>
        <item t="default"/>
      </items>
    </pivotField>
  </pivotFields>
  <rowFields count="1">
    <field x="5"/>
  </rowFields>
  <rowItems count="5">
    <i>
      <x/>
    </i>
    <i>
      <x v="1"/>
    </i>
    <i>
      <x v="2"/>
    </i>
    <i>
      <x v="3"/>
    </i>
    <i t="grand">
      <x/>
    </i>
  </rowItems>
  <colFields count="1">
    <field x="4"/>
  </colFields>
  <col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colItems>
  <pageFields count="1">
    <pageField fld="1" hier="-1"/>
  </pageFields>
  <dataFields count="1">
    <dataField name="Count of chi_diff" fld="2" subtotal="count" baseField="5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A2361-6AE4-46ED-B97B-4FED487805E1}">
  <dimension ref="A1:G108"/>
  <sheetViews>
    <sheetView workbookViewId="0">
      <selection activeCell="F29" sqref="F29"/>
    </sheetView>
  </sheetViews>
  <sheetFormatPr defaultRowHeight="14.5" x14ac:dyDescent="0.35"/>
  <cols>
    <col min="6" max="6" width="16" customWidth="1"/>
    <col min="7" max="7" width="15" customWidth="1"/>
  </cols>
  <sheetData>
    <row r="1" spans="1:7" ht="23.5" x14ac:dyDescent="0.55000000000000004">
      <c r="A1" s="16" t="s">
        <v>123</v>
      </c>
    </row>
    <row r="2" spans="1:7" x14ac:dyDescent="0.35">
      <c r="A2" t="s">
        <v>124</v>
      </c>
      <c r="B2">
        <v>1</v>
      </c>
      <c r="E2" s="14" t="s">
        <v>125</v>
      </c>
      <c r="F2" s="14" t="s">
        <v>126</v>
      </c>
    </row>
    <row r="3" spans="1:7" x14ac:dyDescent="0.35">
      <c r="A3" t="s">
        <v>127</v>
      </c>
      <c r="B3" t="s">
        <v>126</v>
      </c>
      <c r="D3" s="14" t="s">
        <v>12</v>
      </c>
      <c r="E3">
        <f>AVERAGE(A4:A99)</f>
        <v>376.77553781249998</v>
      </c>
      <c r="F3">
        <f>AVERAGE(B4:B91)</f>
        <v>461.14417647727265</v>
      </c>
    </row>
    <row r="4" spans="1:7" x14ac:dyDescent="0.35">
      <c r="A4">
        <v>291.28314</v>
      </c>
      <c r="B4">
        <v>342.08526999999998</v>
      </c>
      <c r="D4" s="14" t="s">
        <v>128</v>
      </c>
      <c r="E4">
        <f>_xlfn.STDEV.S(A4:A99)</f>
        <v>95.261778482027651</v>
      </c>
      <c r="F4">
        <f>_xlfn.STDEV.S(B4:B91)</f>
        <v>65.229048721764556</v>
      </c>
    </row>
    <row r="5" spans="1:7" x14ac:dyDescent="0.35">
      <c r="A5">
        <v>292.13715000000002</v>
      </c>
      <c r="B5">
        <v>425.28323</v>
      </c>
    </row>
    <row r="6" spans="1:7" x14ac:dyDescent="0.35">
      <c r="A6">
        <v>270.24169999999998</v>
      </c>
      <c r="B6">
        <v>481.18612999999999</v>
      </c>
      <c r="D6" s="14" t="s">
        <v>129</v>
      </c>
      <c r="E6" s="14"/>
      <c r="G6" t="s">
        <v>130</v>
      </c>
    </row>
    <row r="7" spans="1:7" x14ac:dyDescent="0.35">
      <c r="A7">
        <v>338.53293000000002</v>
      </c>
      <c r="B7">
        <v>481.64715999999999</v>
      </c>
      <c r="D7" s="14" t="s">
        <v>131</v>
      </c>
      <c r="E7" s="14" t="s">
        <v>132</v>
      </c>
    </row>
    <row r="8" spans="1:7" x14ac:dyDescent="0.35">
      <c r="A8">
        <v>320.96463</v>
      </c>
      <c r="B8">
        <v>469.43950999999998</v>
      </c>
      <c r="D8" s="14" t="s">
        <v>133</v>
      </c>
      <c r="E8" s="14" t="s">
        <v>134</v>
      </c>
    </row>
    <row r="9" spans="1:7" x14ac:dyDescent="0.35">
      <c r="A9">
        <v>295.92230000000001</v>
      </c>
      <c r="B9">
        <v>458.18822999999998</v>
      </c>
      <c r="D9" s="14" t="s">
        <v>135</v>
      </c>
      <c r="E9" s="14" t="s">
        <v>136</v>
      </c>
    </row>
    <row r="10" spans="1:7" x14ac:dyDescent="0.35">
      <c r="A10">
        <v>313.36822999999998</v>
      </c>
      <c r="B10">
        <v>450.84912000000003</v>
      </c>
      <c r="D10" t="s">
        <v>137</v>
      </c>
    </row>
    <row r="11" spans="1:7" x14ac:dyDescent="0.35">
      <c r="A11">
        <v>299.71857</v>
      </c>
      <c r="B11">
        <v>429.50272000000001</v>
      </c>
      <c r="D11" t="s">
        <v>131</v>
      </c>
      <c r="E11" t="b">
        <f>E3&lt;F3</f>
        <v>1</v>
      </c>
      <c r="G11" s="8">
        <f>F3-E3</f>
        <v>84.368638664772675</v>
      </c>
    </row>
    <row r="12" spans="1:7" x14ac:dyDescent="0.35">
      <c r="A12">
        <v>289.84570000000002</v>
      </c>
      <c r="B12">
        <v>446.77224999999999</v>
      </c>
      <c r="D12" t="s">
        <v>133</v>
      </c>
      <c r="E12" t="b">
        <f>(E3&lt;(F3-F4))</f>
        <v>1</v>
      </c>
      <c r="G12">
        <f>(F3-F4)-E3</f>
        <v>19.139589943008104</v>
      </c>
    </row>
    <row r="13" spans="1:7" x14ac:dyDescent="0.35">
      <c r="A13">
        <v>265.18979000000002</v>
      </c>
      <c r="B13">
        <v>436.80450000000002</v>
      </c>
      <c r="D13" t="s">
        <v>135</v>
      </c>
      <c r="E13" t="b">
        <f>(E3+E4)&lt;F3</f>
        <v>0</v>
      </c>
      <c r="G13">
        <f>F3-(E3+E4)</f>
        <v>-10.893139817254962</v>
      </c>
    </row>
    <row r="14" spans="1:7" x14ac:dyDescent="0.35">
      <c r="A14">
        <v>271.87115</v>
      </c>
      <c r="B14">
        <v>436.78780999999998</v>
      </c>
      <c r="D14" t="s">
        <v>138</v>
      </c>
    </row>
    <row r="15" spans="1:7" x14ac:dyDescent="0.35">
      <c r="A15">
        <v>271.98874000000001</v>
      </c>
      <c r="B15">
        <v>410.48471000000001</v>
      </c>
      <c r="D15" t="s">
        <v>139</v>
      </c>
    </row>
    <row r="16" spans="1:7" x14ac:dyDescent="0.35">
      <c r="A16">
        <v>248.20850999999999</v>
      </c>
      <c r="B16">
        <v>392.97753999999998</v>
      </c>
      <c r="D16" t="s">
        <v>131</v>
      </c>
      <c r="E16" t="s">
        <v>140</v>
      </c>
      <c r="G16" s="8">
        <f>E3-F3</f>
        <v>-84.368638664772675</v>
      </c>
    </row>
    <row r="17" spans="1:7" x14ac:dyDescent="0.35">
      <c r="A17">
        <v>297.66771999999997</v>
      </c>
      <c r="B17">
        <v>380.09930000000003</v>
      </c>
      <c r="D17" t="s">
        <v>133</v>
      </c>
      <c r="E17" t="s">
        <v>141</v>
      </c>
      <c r="G17">
        <f>E3-(F3+F4)</f>
        <v>-149.59768738653719</v>
      </c>
    </row>
    <row r="18" spans="1:7" x14ac:dyDescent="0.35">
      <c r="A18">
        <v>293.86367999999999</v>
      </c>
      <c r="B18">
        <v>394.37209999999999</v>
      </c>
      <c r="D18" t="s">
        <v>135</v>
      </c>
      <c r="E18" t="s">
        <v>142</v>
      </c>
      <c r="G18">
        <f>(E3-E4)-F3</f>
        <v>-179.63041714680031</v>
      </c>
    </row>
    <row r="19" spans="1:7" x14ac:dyDescent="0.35">
      <c r="A19">
        <v>294.88440000000003</v>
      </c>
      <c r="B19">
        <v>378.29921999999999</v>
      </c>
      <c r="D19" t="s">
        <v>143</v>
      </c>
    </row>
    <row r="20" spans="1:7" x14ac:dyDescent="0.35">
      <c r="A20">
        <v>259.18378000000001</v>
      </c>
      <c r="B20">
        <v>393.05597</v>
      </c>
      <c r="D20" t="s">
        <v>131</v>
      </c>
      <c r="E20" t="b">
        <f>E3&gt;F3</f>
        <v>0</v>
      </c>
    </row>
    <row r="21" spans="1:7" x14ac:dyDescent="0.35">
      <c r="A21">
        <v>269.27478000000002</v>
      </c>
      <c r="B21">
        <v>372.19558999999998</v>
      </c>
      <c r="D21" t="s">
        <v>133</v>
      </c>
      <c r="E21" t="b">
        <f>E3&gt;(F3+F4)</f>
        <v>0</v>
      </c>
    </row>
    <row r="22" spans="1:7" x14ac:dyDescent="0.35">
      <c r="A22">
        <v>249.65272999999999</v>
      </c>
      <c r="B22">
        <v>375.08524</v>
      </c>
      <c r="D22" t="s">
        <v>135</v>
      </c>
      <c r="E22" t="b">
        <f>(E3-E4)&gt;F3</f>
        <v>0</v>
      </c>
    </row>
    <row r="23" spans="1:7" x14ac:dyDescent="0.35">
      <c r="A23">
        <v>263.89774</v>
      </c>
      <c r="B23">
        <v>402.28469999999999</v>
      </c>
    </row>
    <row r="24" spans="1:7" x14ac:dyDescent="0.35">
      <c r="A24">
        <v>258.16039999999998</v>
      </c>
      <c r="B24">
        <v>412.40289000000001</v>
      </c>
    </row>
    <row r="25" spans="1:7" x14ac:dyDescent="0.35">
      <c r="A25">
        <v>259.73199</v>
      </c>
      <c r="B25">
        <v>427.02600000000001</v>
      </c>
    </row>
    <row r="26" spans="1:7" x14ac:dyDescent="0.35">
      <c r="A26">
        <v>249.17234999999999</v>
      </c>
      <c r="B26">
        <v>437.43880999999999</v>
      </c>
    </row>
    <row r="27" spans="1:7" x14ac:dyDescent="0.35">
      <c r="A27">
        <v>240.59177</v>
      </c>
      <c r="B27">
        <v>461.63797</v>
      </c>
    </row>
    <row r="28" spans="1:7" x14ac:dyDescent="0.35">
      <c r="A28">
        <v>251.04991000000001</v>
      </c>
      <c r="B28">
        <v>468.54462000000001</v>
      </c>
    </row>
    <row r="29" spans="1:7" x14ac:dyDescent="0.35">
      <c r="A29">
        <v>259.12036000000001</v>
      </c>
      <c r="B29">
        <v>434.45688000000001</v>
      </c>
    </row>
    <row r="30" spans="1:7" x14ac:dyDescent="0.35">
      <c r="A30">
        <v>267.02451000000002</v>
      </c>
      <c r="B30">
        <v>444.45058999999998</v>
      </c>
    </row>
    <row r="31" spans="1:7" x14ac:dyDescent="0.35">
      <c r="A31">
        <v>291.31957999999997</v>
      </c>
      <c r="B31">
        <v>471.28692999999998</v>
      </c>
    </row>
    <row r="32" spans="1:7" x14ac:dyDescent="0.35">
      <c r="A32">
        <v>295.30034999999998</v>
      </c>
      <c r="B32">
        <v>461.38290000000001</v>
      </c>
    </row>
    <row r="33" spans="1:2" x14ac:dyDescent="0.35">
      <c r="A33">
        <v>244.65783999999999</v>
      </c>
      <c r="B33">
        <v>424.97109999999998</v>
      </c>
    </row>
    <row r="34" spans="1:2" x14ac:dyDescent="0.35">
      <c r="A34">
        <v>258.87164000000001</v>
      </c>
      <c r="B34">
        <v>367.76627000000002</v>
      </c>
    </row>
    <row r="35" spans="1:2" x14ac:dyDescent="0.35">
      <c r="A35">
        <v>265.78134</v>
      </c>
      <c r="B35">
        <v>367.46704</v>
      </c>
    </row>
    <row r="36" spans="1:2" x14ac:dyDescent="0.35">
      <c r="A36">
        <v>251.35140999999999</v>
      </c>
      <c r="B36">
        <v>467.99963000000002</v>
      </c>
    </row>
    <row r="37" spans="1:2" x14ac:dyDescent="0.35">
      <c r="A37">
        <v>261.67534999999998</v>
      </c>
      <c r="B37">
        <v>491.92257999999998</v>
      </c>
    </row>
    <row r="38" spans="1:2" x14ac:dyDescent="0.35">
      <c r="A38">
        <v>295.10622999999998</v>
      </c>
      <c r="B38">
        <v>447.80410999999998</v>
      </c>
    </row>
    <row r="39" spans="1:2" x14ac:dyDescent="0.35">
      <c r="A39">
        <v>287.12380999999999</v>
      </c>
      <c r="B39">
        <v>434.45598999999999</v>
      </c>
    </row>
    <row r="40" spans="1:2" x14ac:dyDescent="0.35">
      <c r="A40">
        <v>265.98770000000002</v>
      </c>
      <c r="B40">
        <v>497.58801</v>
      </c>
    </row>
    <row r="41" spans="1:2" x14ac:dyDescent="0.35">
      <c r="A41">
        <v>290.36806999999999</v>
      </c>
      <c r="B41">
        <v>435.15915000000001</v>
      </c>
    </row>
    <row r="42" spans="1:2" x14ac:dyDescent="0.35">
      <c r="A42">
        <v>392.83197000000001</v>
      </c>
      <c r="B42">
        <v>488.11315999999999</v>
      </c>
    </row>
    <row r="43" spans="1:2" x14ac:dyDescent="0.35">
      <c r="A43">
        <v>447.69553000000002</v>
      </c>
      <c r="B43">
        <v>463.34667999999999</v>
      </c>
    </row>
    <row r="44" spans="1:2" x14ac:dyDescent="0.35">
      <c r="A44">
        <v>285.56378000000001</v>
      </c>
      <c r="B44">
        <v>450.93628000000001</v>
      </c>
    </row>
    <row r="45" spans="1:2" x14ac:dyDescent="0.35">
      <c r="A45">
        <v>385.69067000000001</v>
      </c>
      <c r="B45">
        <v>458.08273000000003</v>
      </c>
    </row>
    <row r="46" spans="1:2" x14ac:dyDescent="0.35">
      <c r="A46">
        <v>373.26763999999997</v>
      </c>
      <c r="B46">
        <v>469.97</v>
      </c>
    </row>
    <row r="47" spans="1:2" x14ac:dyDescent="0.35">
      <c r="A47">
        <v>419.60651000000001</v>
      </c>
      <c r="B47">
        <v>472.13107000000002</v>
      </c>
    </row>
    <row r="48" spans="1:2" x14ac:dyDescent="0.35">
      <c r="A48">
        <v>406.04477000000003</v>
      </c>
      <c r="B48">
        <v>441.22561999999999</v>
      </c>
    </row>
    <row r="49" spans="1:2" x14ac:dyDescent="0.35">
      <c r="A49">
        <v>382.57208000000003</v>
      </c>
      <c r="B49">
        <v>396.55151000000001</v>
      </c>
    </row>
    <row r="50" spans="1:2" x14ac:dyDescent="0.35">
      <c r="A50">
        <v>444.43221999999997</v>
      </c>
      <c r="B50">
        <v>404.09546</v>
      </c>
    </row>
    <row r="51" spans="1:2" x14ac:dyDescent="0.35">
      <c r="A51">
        <v>417.26474000000002</v>
      </c>
      <c r="B51">
        <v>377.61171999999999</v>
      </c>
    </row>
    <row r="52" spans="1:2" x14ac:dyDescent="0.35">
      <c r="A52">
        <v>404.09674000000001</v>
      </c>
      <c r="B52">
        <v>390.56997999999999</v>
      </c>
    </row>
    <row r="53" spans="1:2" x14ac:dyDescent="0.35">
      <c r="A53">
        <v>388.73833999999999</v>
      </c>
      <c r="B53">
        <v>402.24056999999999</v>
      </c>
    </row>
    <row r="54" spans="1:2" x14ac:dyDescent="0.35">
      <c r="A54">
        <v>390.20409999999998</v>
      </c>
      <c r="B54">
        <v>545.60834</v>
      </c>
    </row>
    <row r="55" spans="1:2" x14ac:dyDescent="0.35">
      <c r="A55">
        <v>424.07333</v>
      </c>
      <c r="B55">
        <v>522.59613000000002</v>
      </c>
    </row>
    <row r="56" spans="1:2" x14ac:dyDescent="0.35">
      <c r="A56">
        <v>420.26746000000003</v>
      </c>
      <c r="B56">
        <v>518.34558000000004</v>
      </c>
    </row>
    <row r="57" spans="1:2" x14ac:dyDescent="0.35">
      <c r="A57">
        <v>416.61257999999998</v>
      </c>
      <c r="B57">
        <v>420.91183000000001</v>
      </c>
    </row>
    <row r="58" spans="1:2" x14ac:dyDescent="0.35">
      <c r="A58">
        <v>404.49139000000002</v>
      </c>
      <c r="B58">
        <v>579.54803000000004</v>
      </c>
    </row>
    <row r="59" spans="1:2" x14ac:dyDescent="0.35">
      <c r="A59">
        <v>402.34897000000001</v>
      </c>
      <c r="B59">
        <v>515.95911000000001</v>
      </c>
    </row>
    <row r="60" spans="1:2" x14ac:dyDescent="0.35">
      <c r="A60">
        <v>389.93137000000002</v>
      </c>
      <c r="B60">
        <v>430.97118999999998</v>
      </c>
    </row>
    <row r="61" spans="1:2" x14ac:dyDescent="0.35">
      <c r="A61">
        <v>391.57785000000001</v>
      </c>
      <c r="B61">
        <v>421.80880999999999</v>
      </c>
    </row>
    <row r="62" spans="1:2" x14ac:dyDescent="0.35">
      <c r="A62">
        <v>521.16785000000004</v>
      </c>
      <c r="B62">
        <v>477.41959000000003</v>
      </c>
    </row>
    <row r="63" spans="1:2" x14ac:dyDescent="0.35">
      <c r="A63">
        <v>498.11063000000001</v>
      </c>
      <c r="B63">
        <v>596.79314999999997</v>
      </c>
    </row>
    <row r="64" spans="1:2" x14ac:dyDescent="0.35">
      <c r="A64">
        <v>391.38742000000002</v>
      </c>
      <c r="B64">
        <v>493.61407000000003</v>
      </c>
    </row>
    <row r="65" spans="1:2" x14ac:dyDescent="0.35">
      <c r="A65">
        <v>427.51227</v>
      </c>
      <c r="B65">
        <v>479.42559999999997</v>
      </c>
    </row>
    <row r="66" spans="1:2" x14ac:dyDescent="0.35">
      <c r="A66">
        <v>510.86469</v>
      </c>
      <c r="B66">
        <v>420.08139</v>
      </c>
    </row>
    <row r="67" spans="1:2" x14ac:dyDescent="0.35">
      <c r="A67">
        <v>547.19665999999995</v>
      </c>
      <c r="B67">
        <v>601.71729000000005</v>
      </c>
    </row>
    <row r="68" spans="1:2" x14ac:dyDescent="0.35">
      <c r="A68">
        <v>524.97522000000004</v>
      </c>
      <c r="B68">
        <v>419.52359000000001</v>
      </c>
    </row>
    <row r="69" spans="1:2" x14ac:dyDescent="0.35">
      <c r="A69">
        <v>411.18398999999999</v>
      </c>
      <c r="B69">
        <v>533.72411999999997</v>
      </c>
    </row>
    <row r="70" spans="1:2" x14ac:dyDescent="0.35">
      <c r="A70">
        <v>527.81110000000001</v>
      </c>
      <c r="B70">
        <v>504.67962999999997</v>
      </c>
    </row>
    <row r="71" spans="1:2" x14ac:dyDescent="0.35">
      <c r="A71">
        <v>475.89956999999998</v>
      </c>
      <c r="B71">
        <v>622.42760999999996</v>
      </c>
    </row>
    <row r="72" spans="1:2" x14ac:dyDescent="0.35">
      <c r="A72">
        <v>561.64313000000004</v>
      </c>
      <c r="B72">
        <v>478.65665000000001</v>
      </c>
    </row>
    <row r="73" spans="1:2" x14ac:dyDescent="0.35">
      <c r="A73">
        <v>472.73937999999998</v>
      </c>
      <c r="B73">
        <v>432.41228999999998</v>
      </c>
    </row>
    <row r="74" spans="1:2" x14ac:dyDescent="0.35">
      <c r="A74">
        <v>472.08544999999998</v>
      </c>
      <c r="B74">
        <v>460.11478</v>
      </c>
    </row>
    <row r="75" spans="1:2" x14ac:dyDescent="0.35">
      <c r="A75">
        <v>396.51763999999997</v>
      </c>
      <c r="B75">
        <v>632.43982000000005</v>
      </c>
    </row>
    <row r="76" spans="1:2" x14ac:dyDescent="0.35">
      <c r="A76">
        <v>394.71249</v>
      </c>
      <c r="B76">
        <v>431.05139000000003</v>
      </c>
    </row>
    <row r="77" spans="1:2" x14ac:dyDescent="0.35">
      <c r="A77">
        <v>568.03497000000004</v>
      </c>
      <c r="B77">
        <v>433.98892000000001</v>
      </c>
    </row>
    <row r="78" spans="1:2" x14ac:dyDescent="0.35">
      <c r="A78">
        <v>401.10471000000001</v>
      </c>
      <c r="B78">
        <v>478.69765999999998</v>
      </c>
    </row>
    <row r="79" spans="1:2" x14ac:dyDescent="0.35">
      <c r="A79">
        <v>439.85329999999999</v>
      </c>
      <c r="B79">
        <v>636.49030000000005</v>
      </c>
    </row>
    <row r="80" spans="1:2" x14ac:dyDescent="0.35">
      <c r="A80">
        <v>428.60385000000002</v>
      </c>
      <c r="B80">
        <v>477.43200999999999</v>
      </c>
    </row>
    <row r="81" spans="1:2" x14ac:dyDescent="0.35">
      <c r="A81">
        <v>558.76739999999995</v>
      </c>
      <c r="B81">
        <v>442.53769</v>
      </c>
    </row>
    <row r="82" spans="1:2" x14ac:dyDescent="0.35">
      <c r="A82">
        <v>426.68633999999997</v>
      </c>
      <c r="B82">
        <v>655.78601000000003</v>
      </c>
    </row>
    <row r="83" spans="1:2" x14ac:dyDescent="0.35">
      <c r="A83">
        <v>403.35043000000002</v>
      </c>
      <c r="B83">
        <v>450.62905999999998</v>
      </c>
    </row>
    <row r="84" spans="1:2" x14ac:dyDescent="0.35">
      <c r="A84">
        <v>567.36632999999995</v>
      </c>
      <c r="B84" s="15">
        <v>469.37650000000002</v>
      </c>
    </row>
    <row r="85" spans="1:2" x14ac:dyDescent="0.35">
      <c r="A85">
        <v>410.39066000000003</v>
      </c>
      <c r="B85" s="15">
        <v>649.75738999999999</v>
      </c>
    </row>
    <row r="86" spans="1:2" x14ac:dyDescent="0.35">
      <c r="A86">
        <v>428.01834000000002</v>
      </c>
      <c r="B86" s="15">
        <v>489.94922000000003</v>
      </c>
    </row>
    <row r="87" spans="1:2" x14ac:dyDescent="0.35">
      <c r="A87">
        <v>439.52947999999998</v>
      </c>
      <c r="B87" s="15">
        <v>455.53482000000002</v>
      </c>
    </row>
    <row r="88" spans="1:2" x14ac:dyDescent="0.35">
      <c r="A88">
        <v>434.47705000000002</v>
      </c>
      <c r="B88" s="15">
        <v>460.44977</v>
      </c>
    </row>
    <row r="89" spans="1:2" x14ac:dyDescent="0.35">
      <c r="A89">
        <v>574.87810999999999</v>
      </c>
      <c r="B89" s="15">
        <v>458.98007000000001</v>
      </c>
    </row>
    <row r="90" spans="1:2" x14ac:dyDescent="0.35">
      <c r="A90">
        <v>428.71332000000001</v>
      </c>
      <c r="B90" s="15">
        <v>481.32510000000002</v>
      </c>
    </row>
    <row r="91" spans="1:2" x14ac:dyDescent="0.35">
      <c r="A91">
        <v>560.94617000000005</v>
      </c>
      <c r="B91" s="15">
        <v>473.88646999999997</v>
      </c>
    </row>
    <row r="92" spans="1:2" x14ac:dyDescent="0.35">
      <c r="A92">
        <v>439.69974000000002</v>
      </c>
      <c r="B92" s="15"/>
    </row>
    <row r="93" spans="1:2" x14ac:dyDescent="0.35">
      <c r="A93">
        <v>431.58864999999997</v>
      </c>
      <c r="B93" s="15"/>
    </row>
    <row r="94" spans="1:2" x14ac:dyDescent="0.35">
      <c r="A94">
        <v>434.03582999999998</v>
      </c>
      <c r="B94" s="15"/>
    </row>
    <row r="95" spans="1:2" x14ac:dyDescent="0.35">
      <c r="A95">
        <v>443.33834999999999</v>
      </c>
      <c r="B95" s="15"/>
    </row>
    <row r="96" spans="1:2" x14ac:dyDescent="0.35">
      <c r="A96">
        <v>435.59417999999999</v>
      </c>
      <c r="B96" s="15"/>
    </row>
    <row r="97" spans="1:2" x14ac:dyDescent="0.35">
      <c r="A97">
        <v>440.94851999999997</v>
      </c>
      <c r="B97" s="15"/>
    </row>
    <row r="98" spans="1:2" x14ac:dyDescent="0.35">
      <c r="A98">
        <v>430.91644000000002</v>
      </c>
      <c r="B98" s="15"/>
    </row>
    <row r="99" spans="1:2" x14ac:dyDescent="0.35">
      <c r="A99">
        <v>432.39794999999998</v>
      </c>
      <c r="B99" s="15"/>
    </row>
    <row r="100" spans="1:2" x14ac:dyDescent="0.35">
      <c r="A100" s="15"/>
      <c r="B100" s="15"/>
    </row>
    <row r="101" spans="1:2" x14ac:dyDescent="0.35">
      <c r="A101" s="15"/>
    </row>
    <row r="102" spans="1:2" x14ac:dyDescent="0.35">
      <c r="A102" s="15"/>
    </row>
    <row r="103" spans="1:2" x14ac:dyDescent="0.35">
      <c r="A103" s="15"/>
    </row>
    <row r="104" spans="1:2" x14ac:dyDescent="0.35">
      <c r="A104" s="15"/>
    </row>
    <row r="105" spans="1:2" x14ac:dyDescent="0.35">
      <c r="A105" s="15"/>
    </row>
    <row r="106" spans="1:2" x14ac:dyDescent="0.35">
      <c r="A106" s="15"/>
    </row>
    <row r="107" spans="1:2" x14ac:dyDescent="0.35">
      <c r="A107" s="15"/>
    </row>
    <row r="108" spans="1:2" x14ac:dyDescent="0.35">
      <c r="A108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EE2D0-6CB0-4346-AEF3-0F92CFDEF147}">
  <dimension ref="A1:N74"/>
  <sheetViews>
    <sheetView workbookViewId="0">
      <selection activeCell="F1" sqref="F1"/>
    </sheetView>
  </sheetViews>
  <sheetFormatPr defaultRowHeight="14.5" x14ac:dyDescent="0.35"/>
  <cols>
    <col min="2" max="6" width="15.54296875" customWidth="1"/>
  </cols>
  <sheetData>
    <row r="1" spans="1:14" ht="14.5" customHeight="1" x14ac:dyDescent="0.35">
      <c r="A1" s="6" t="s">
        <v>40</v>
      </c>
      <c r="B1" s="6" t="s">
        <v>41</v>
      </c>
      <c r="C1" s="6" t="s">
        <v>42</v>
      </c>
      <c r="D1" s="6" t="s">
        <v>144</v>
      </c>
      <c r="E1" s="6" t="s">
        <v>0</v>
      </c>
      <c r="F1" s="6" t="s">
        <v>122</v>
      </c>
    </row>
    <row r="2" spans="1:14" ht="14.5" customHeight="1" x14ac:dyDescent="0.35">
      <c r="A2" s="6">
        <v>2874</v>
      </c>
      <c r="B2" s="6" t="s">
        <v>45</v>
      </c>
      <c r="C2" s="6">
        <v>73</v>
      </c>
      <c r="D2" s="6" t="s">
        <v>2</v>
      </c>
      <c r="E2" s="6" t="s">
        <v>5</v>
      </c>
      <c r="F2" s="6" t="s">
        <v>15</v>
      </c>
      <c r="H2" t="s">
        <v>9</v>
      </c>
      <c r="L2" t="s">
        <v>14</v>
      </c>
    </row>
    <row r="3" spans="1:14" ht="14.5" customHeight="1" x14ac:dyDescent="0.35">
      <c r="A3" s="6">
        <v>2874</v>
      </c>
      <c r="B3" s="6" t="s">
        <v>46</v>
      </c>
      <c r="C3" s="6">
        <v>209</v>
      </c>
      <c r="D3" s="6" t="s">
        <v>2</v>
      </c>
      <c r="E3" s="6" t="s">
        <v>6</v>
      </c>
      <c r="F3" s="6" t="s">
        <v>16</v>
      </c>
      <c r="H3" t="s">
        <v>10</v>
      </c>
      <c r="I3">
        <v>14.8853358928571</v>
      </c>
      <c r="L3">
        <v>1</v>
      </c>
      <c r="M3" t="s">
        <v>37</v>
      </c>
      <c r="N3" t="s">
        <v>15</v>
      </c>
    </row>
    <row r="4" spans="1:14" ht="14.5" customHeight="1" x14ac:dyDescent="0.35">
      <c r="A4" s="6">
        <v>3360</v>
      </c>
      <c r="B4" s="6" t="s">
        <v>47</v>
      </c>
      <c r="C4" s="6">
        <v>367</v>
      </c>
      <c r="D4" s="6" t="s">
        <v>2</v>
      </c>
      <c r="E4" s="6" t="s">
        <v>3</v>
      </c>
      <c r="F4" s="6" t="s">
        <v>17</v>
      </c>
      <c r="H4" t="s">
        <v>11</v>
      </c>
      <c r="I4">
        <v>370.92821867132898</v>
      </c>
      <c r="L4">
        <v>2</v>
      </c>
      <c r="M4" t="s">
        <v>38</v>
      </c>
      <c r="N4" t="s">
        <v>16</v>
      </c>
    </row>
    <row r="5" spans="1:14" ht="14.5" customHeight="1" x14ac:dyDescent="0.35">
      <c r="A5" s="6">
        <v>3423</v>
      </c>
      <c r="B5" s="6" t="s">
        <v>48</v>
      </c>
      <c r="C5" s="6">
        <v>371</v>
      </c>
      <c r="D5" s="6" t="s">
        <v>2</v>
      </c>
      <c r="E5" s="6" t="s">
        <v>3</v>
      </c>
      <c r="F5" s="6" t="s">
        <v>17</v>
      </c>
      <c r="H5" t="s">
        <v>12</v>
      </c>
      <c r="I5">
        <v>154.44076962558788</v>
      </c>
      <c r="L5">
        <v>3</v>
      </c>
      <c r="M5" t="s">
        <v>39</v>
      </c>
      <c r="N5" t="s">
        <v>17</v>
      </c>
    </row>
    <row r="6" spans="1:14" ht="14.5" customHeight="1" x14ac:dyDescent="0.35">
      <c r="A6" s="6">
        <v>3505</v>
      </c>
      <c r="B6" s="6" t="s">
        <v>49</v>
      </c>
      <c r="C6" s="6">
        <v>287</v>
      </c>
      <c r="D6" s="6" t="s">
        <v>2</v>
      </c>
      <c r="E6" s="6" t="s">
        <v>3</v>
      </c>
      <c r="F6" s="6" t="s">
        <v>17</v>
      </c>
      <c r="H6" t="s">
        <v>13</v>
      </c>
      <c r="I6">
        <v>356.04288277847189</v>
      </c>
    </row>
    <row r="7" spans="1:14" ht="14.5" customHeight="1" x14ac:dyDescent="0.35">
      <c r="A7" s="6">
        <v>3600</v>
      </c>
      <c r="B7" s="6" t="s">
        <v>50</v>
      </c>
      <c r="C7" s="6">
        <v>179</v>
      </c>
      <c r="D7" s="6" t="s">
        <v>2</v>
      </c>
      <c r="E7" s="6" t="s">
        <v>4</v>
      </c>
      <c r="F7" s="6" t="s">
        <v>16</v>
      </c>
      <c r="I7">
        <v>118.6809609261573</v>
      </c>
      <c r="J7" t="s">
        <v>36</v>
      </c>
      <c r="K7">
        <v>120</v>
      </c>
    </row>
    <row r="8" spans="1:14" ht="14.5" customHeight="1" x14ac:dyDescent="0.35">
      <c r="A8" s="6">
        <v>3559</v>
      </c>
      <c r="B8" s="6" t="s">
        <v>51</v>
      </c>
      <c r="C8" s="6">
        <v>298</v>
      </c>
      <c r="D8" s="6" t="s">
        <v>2</v>
      </c>
      <c r="E8" s="6" t="s">
        <v>4</v>
      </c>
      <c r="F8" s="6" t="s">
        <v>17</v>
      </c>
      <c r="K8">
        <v>134.88533589285709</v>
      </c>
    </row>
    <row r="9" spans="1:14" ht="14.5" customHeight="1" x14ac:dyDescent="0.35">
      <c r="A9" s="6">
        <v>3600</v>
      </c>
      <c r="B9" s="6" t="s">
        <v>52</v>
      </c>
      <c r="C9" s="6">
        <v>147</v>
      </c>
      <c r="D9" s="6" t="s">
        <v>2</v>
      </c>
      <c r="E9" s="6" t="s">
        <v>4</v>
      </c>
      <c r="F9" s="6" t="s">
        <v>16</v>
      </c>
      <c r="K9">
        <v>254.88533589285709</v>
      </c>
    </row>
    <row r="10" spans="1:14" ht="14.5" customHeight="1" x14ac:dyDescent="0.35">
      <c r="A10" s="6">
        <v>2874</v>
      </c>
      <c r="B10" s="6" t="s">
        <v>53</v>
      </c>
      <c r="C10" s="6">
        <v>302</v>
      </c>
      <c r="D10" s="6" t="s">
        <v>2</v>
      </c>
      <c r="E10" s="6" t="s">
        <v>4</v>
      </c>
      <c r="F10" s="6" t="s">
        <v>17</v>
      </c>
    </row>
    <row r="11" spans="1:14" ht="14.5" customHeight="1" x14ac:dyDescent="0.35">
      <c r="A11" s="6">
        <v>2874</v>
      </c>
      <c r="B11" s="6" t="s">
        <v>54</v>
      </c>
      <c r="C11" s="6">
        <v>220</v>
      </c>
      <c r="D11" s="6" t="s">
        <v>2</v>
      </c>
      <c r="E11" s="6" t="s">
        <v>5</v>
      </c>
      <c r="F11" s="6" t="s">
        <v>16</v>
      </c>
    </row>
    <row r="12" spans="1:14" ht="14.5" customHeight="1" x14ac:dyDescent="0.35">
      <c r="A12" s="6">
        <v>2874</v>
      </c>
      <c r="B12" s="6" t="s">
        <v>55</v>
      </c>
      <c r="C12" s="6">
        <v>0</v>
      </c>
      <c r="D12" s="6" t="s">
        <v>1</v>
      </c>
      <c r="E12" s="6" t="s">
        <v>1</v>
      </c>
      <c r="F12" s="6" t="s">
        <v>1</v>
      </c>
    </row>
    <row r="13" spans="1:14" ht="14.5" customHeight="1" x14ac:dyDescent="0.35">
      <c r="A13" s="6">
        <v>3467</v>
      </c>
      <c r="B13" s="6" t="s">
        <v>56</v>
      </c>
      <c r="C13" s="6">
        <v>71</v>
      </c>
      <c r="D13" s="6" t="s">
        <v>2</v>
      </c>
      <c r="E13" s="6" t="s">
        <v>7</v>
      </c>
      <c r="F13" s="6" t="s">
        <v>15</v>
      </c>
    </row>
    <row r="14" spans="1:14" ht="14.5" customHeight="1" x14ac:dyDescent="0.35">
      <c r="A14" s="6">
        <v>3600</v>
      </c>
      <c r="B14" s="6" t="s">
        <v>57</v>
      </c>
      <c r="C14" s="6">
        <v>30</v>
      </c>
      <c r="D14" s="6" t="s">
        <v>1</v>
      </c>
      <c r="E14" s="6" t="s">
        <v>1</v>
      </c>
      <c r="F14" s="6" t="s">
        <v>1</v>
      </c>
    </row>
    <row r="15" spans="1:14" ht="14.5" customHeight="1" x14ac:dyDescent="0.35">
      <c r="A15" s="6">
        <v>3467</v>
      </c>
      <c r="B15" s="6" t="s">
        <v>58</v>
      </c>
      <c r="C15" s="6">
        <v>40</v>
      </c>
      <c r="D15" s="6" t="s">
        <v>2</v>
      </c>
      <c r="E15" s="6" t="s">
        <v>7</v>
      </c>
      <c r="F15" s="6" t="s">
        <v>15</v>
      </c>
    </row>
    <row r="16" spans="1:14" ht="14.5" customHeight="1" x14ac:dyDescent="0.35">
      <c r="A16" s="6">
        <v>2877</v>
      </c>
      <c r="B16" s="6" t="s">
        <v>59</v>
      </c>
      <c r="C16" s="6">
        <v>18</v>
      </c>
      <c r="D16" s="6" t="s">
        <v>1</v>
      </c>
      <c r="E16" s="6" t="s">
        <v>1</v>
      </c>
      <c r="F16" s="6" t="s">
        <v>1</v>
      </c>
    </row>
    <row r="17" spans="1:6" ht="14.5" customHeight="1" x14ac:dyDescent="0.35">
      <c r="A17" s="6">
        <v>2634</v>
      </c>
      <c r="B17" s="6" t="s">
        <v>60</v>
      </c>
      <c r="C17" s="6">
        <v>49</v>
      </c>
      <c r="D17" s="6" t="s">
        <v>2</v>
      </c>
      <c r="E17" s="6" t="s">
        <v>7</v>
      </c>
      <c r="F17" s="6" t="s">
        <v>15</v>
      </c>
    </row>
    <row r="18" spans="1:6" ht="14.5" customHeight="1" x14ac:dyDescent="0.35">
      <c r="A18" s="6">
        <v>2634</v>
      </c>
      <c r="B18" s="6" t="s">
        <v>61</v>
      </c>
      <c r="C18" s="6">
        <v>27</v>
      </c>
      <c r="D18" s="6" t="s">
        <v>2</v>
      </c>
      <c r="E18" s="6" t="s">
        <v>3</v>
      </c>
      <c r="F18" s="6" t="s">
        <v>15</v>
      </c>
    </row>
    <row r="19" spans="1:6" ht="14.5" customHeight="1" x14ac:dyDescent="0.35">
      <c r="A19" s="6">
        <v>2634</v>
      </c>
      <c r="B19" s="6" t="s">
        <v>62</v>
      </c>
      <c r="C19" s="6">
        <v>71</v>
      </c>
      <c r="D19" s="6" t="s">
        <v>2</v>
      </c>
      <c r="E19" s="6" t="s">
        <v>8</v>
      </c>
      <c r="F19" s="6" t="s">
        <v>15</v>
      </c>
    </row>
    <row r="20" spans="1:6" ht="14.5" customHeight="1" x14ac:dyDescent="0.35">
      <c r="A20" s="6">
        <v>2428</v>
      </c>
      <c r="B20" s="6" t="s">
        <v>63</v>
      </c>
      <c r="C20" s="6">
        <v>66</v>
      </c>
      <c r="D20" s="6" t="s">
        <v>2</v>
      </c>
      <c r="E20" s="6" t="s">
        <v>8</v>
      </c>
      <c r="F20" s="6" t="s">
        <v>15</v>
      </c>
    </row>
    <row r="21" spans="1:6" ht="14.5" customHeight="1" x14ac:dyDescent="0.35">
      <c r="A21" s="6">
        <v>2485</v>
      </c>
      <c r="B21" s="6" t="s">
        <v>64</v>
      </c>
      <c r="C21" s="6">
        <v>27</v>
      </c>
      <c r="D21" s="6" t="s">
        <v>1</v>
      </c>
      <c r="E21" s="6" t="s">
        <v>1</v>
      </c>
      <c r="F21" s="6" t="s">
        <v>1</v>
      </c>
    </row>
    <row r="22" spans="1:6" ht="14.5" customHeight="1" x14ac:dyDescent="0.35">
      <c r="A22" s="6">
        <v>2162</v>
      </c>
      <c r="B22" s="6" t="s">
        <v>65</v>
      </c>
      <c r="C22" s="6">
        <v>128</v>
      </c>
      <c r="D22" s="6" t="s">
        <v>2</v>
      </c>
      <c r="E22" s="6" t="s">
        <v>7</v>
      </c>
      <c r="F22" s="6" t="s">
        <v>15</v>
      </c>
    </row>
    <row r="23" spans="1:6" ht="14.5" customHeight="1" x14ac:dyDescent="0.35">
      <c r="A23" s="6">
        <v>2204</v>
      </c>
      <c r="B23" s="6" t="s">
        <v>66</v>
      </c>
      <c r="C23" s="6">
        <v>166</v>
      </c>
      <c r="D23" s="6" t="s">
        <v>2</v>
      </c>
      <c r="E23" s="6" t="s">
        <v>7</v>
      </c>
      <c r="F23" s="6" t="s">
        <v>16</v>
      </c>
    </row>
    <row r="24" spans="1:6" ht="14.5" customHeight="1" x14ac:dyDescent="0.35">
      <c r="A24" s="6">
        <v>2204</v>
      </c>
      <c r="B24" s="6" t="s">
        <v>67</v>
      </c>
      <c r="C24" s="6">
        <v>2.7</v>
      </c>
      <c r="D24" s="6" t="s">
        <v>1</v>
      </c>
      <c r="E24" s="6" t="s">
        <v>1</v>
      </c>
      <c r="F24" s="6" t="s">
        <v>1</v>
      </c>
    </row>
    <row r="25" spans="1:6" ht="14.5" customHeight="1" x14ac:dyDescent="0.35">
      <c r="A25" s="6">
        <v>2348</v>
      </c>
      <c r="B25" s="6" t="s">
        <v>68</v>
      </c>
      <c r="C25" s="6">
        <v>146</v>
      </c>
      <c r="D25" s="6" t="s">
        <v>2</v>
      </c>
      <c r="E25" s="6" t="s">
        <v>7</v>
      </c>
      <c r="F25" s="6" t="s">
        <v>16</v>
      </c>
    </row>
    <row r="26" spans="1:6" ht="14.5" customHeight="1" x14ac:dyDescent="0.35">
      <c r="A26" s="6">
        <v>2016</v>
      </c>
      <c r="B26" s="6" t="s">
        <v>69</v>
      </c>
      <c r="C26" s="6">
        <v>146</v>
      </c>
      <c r="D26" s="6" t="s">
        <v>2</v>
      </c>
      <c r="E26" s="6" t="s">
        <v>8</v>
      </c>
      <c r="F26" s="6" t="s">
        <v>16</v>
      </c>
    </row>
    <row r="27" spans="1:6" ht="14.5" customHeight="1" x14ac:dyDescent="0.35">
      <c r="A27" s="6">
        <v>1998</v>
      </c>
      <c r="B27" s="6" t="s">
        <v>70</v>
      </c>
      <c r="C27" s="6">
        <v>164</v>
      </c>
      <c r="D27" s="6" t="s">
        <v>2</v>
      </c>
      <c r="E27" s="6" t="s">
        <v>8</v>
      </c>
      <c r="F27" s="6" t="s">
        <v>16</v>
      </c>
    </row>
    <row r="28" spans="1:6" ht="14.5" customHeight="1" x14ac:dyDescent="0.35">
      <c r="A28" s="6">
        <v>1907</v>
      </c>
      <c r="B28" s="6" t="s">
        <v>71</v>
      </c>
      <c r="C28" s="6">
        <v>203</v>
      </c>
      <c r="D28" s="6" t="s">
        <v>2</v>
      </c>
      <c r="E28" s="6" t="s">
        <v>8</v>
      </c>
      <c r="F28" s="6" t="s">
        <v>16</v>
      </c>
    </row>
    <row r="29" spans="1:6" ht="14.5" customHeight="1" x14ac:dyDescent="0.35">
      <c r="A29" s="6">
        <v>2874</v>
      </c>
      <c r="B29" s="6" t="s">
        <v>72</v>
      </c>
      <c r="C29" s="6">
        <v>213</v>
      </c>
      <c r="D29" s="6" t="s">
        <v>2</v>
      </c>
      <c r="E29" s="6" t="s">
        <v>5</v>
      </c>
      <c r="F29" s="6" t="s">
        <v>16</v>
      </c>
    </row>
    <row r="30" spans="1:6" ht="14.5" customHeight="1" x14ac:dyDescent="0.35">
      <c r="A30" s="6">
        <v>1933</v>
      </c>
      <c r="B30" s="6" t="s">
        <v>73</v>
      </c>
      <c r="C30" s="6">
        <v>7</v>
      </c>
      <c r="D30" s="6" t="s">
        <v>1</v>
      </c>
      <c r="E30" s="6" t="s">
        <v>1</v>
      </c>
      <c r="F30" s="6" t="s">
        <v>1</v>
      </c>
    </row>
    <row r="31" spans="1:6" ht="14.5" customHeight="1" x14ac:dyDescent="0.35">
      <c r="A31" s="6">
        <v>1714</v>
      </c>
      <c r="B31" s="6" t="s">
        <v>74</v>
      </c>
      <c r="C31" s="6">
        <v>39</v>
      </c>
      <c r="D31" s="6" t="s">
        <v>2</v>
      </c>
      <c r="E31" s="6" t="s">
        <v>6</v>
      </c>
      <c r="F31" s="6" t="s">
        <v>15</v>
      </c>
    </row>
    <row r="32" spans="1:6" ht="14.5" customHeight="1" x14ac:dyDescent="0.35">
      <c r="A32" s="6">
        <v>1403</v>
      </c>
      <c r="B32" s="6" t="s">
        <v>75</v>
      </c>
      <c r="C32" s="6">
        <v>169</v>
      </c>
      <c r="D32" s="6" t="s">
        <v>2</v>
      </c>
      <c r="E32" s="6" t="s">
        <v>7</v>
      </c>
      <c r="F32" s="6" t="s">
        <v>16</v>
      </c>
    </row>
    <row r="33" spans="1:6" ht="14.5" customHeight="1" x14ac:dyDescent="0.35">
      <c r="A33" s="6">
        <v>1347</v>
      </c>
      <c r="B33" s="6" t="s">
        <v>76</v>
      </c>
      <c r="C33" s="6">
        <v>181</v>
      </c>
      <c r="D33" s="6" t="s">
        <v>2</v>
      </c>
      <c r="E33" s="6" t="s">
        <v>8</v>
      </c>
      <c r="F33" s="6" t="s">
        <v>16</v>
      </c>
    </row>
    <row r="34" spans="1:6" ht="14.5" customHeight="1" x14ac:dyDescent="0.35">
      <c r="A34" s="6">
        <v>1338</v>
      </c>
      <c r="B34" s="6" t="s">
        <v>77</v>
      </c>
      <c r="C34" s="6">
        <v>211</v>
      </c>
      <c r="D34" s="6" t="s">
        <v>2</v>
      </c>
      <c r="E34" s="6" t="s">
        <v>5</v>
      </c>
      <c r="F34" s="6" t="s">
        <v>16</v>
      </c>
    </row>
    <row r="35" spans="1:6" ht="14.5" customHeight="1" x14ac:dyDescent="0.35">
      <c r="A35" s="6">
        <v>1347</v>
      </c>
      <c r="B35" s="6" t="s">
        <v>78</v>
      </c>
      <c r="C35" s="6">
        <v>57</v>
      </c>
      <c r="D35" s="6" t="s">
        <v>2</v>
      </c>
      <c r="E35" s="6" t="s">
        <v>8</v>
      </c>
      <c r="F35" s="6" t="s">
        <v>15</v>
      </c>
    </row>
    <row r="36" spans="1:6" ht="14.5" customHeight="1" x14ac:dyDescent="0.35">
      <c r="A36" s="6">
        <v>1273</v>
      </c>
      <c r="B36" s="6" t="s">
        <v>79</v>
      </c>
      <c r="C36" s="6">
        <v>22</v>
      </c>
      <c r="D36" s="6" t="s">
        <v>2</v>
      </c>
      <c r="E36" s="6" t="s">
        <v>5</v>
      </c>
      <c r="F36" s="6" t="s">
        <v>15</v>
      </c>
    </row>
    <row r="37" spans="1:6" ht="14.5" customHeight="1" x14ac:dyDescent="0.35">
      <c r="A37" s="6">
        <v>1273</v>
      </c>
      <c r="B37" s="6" t="s">
        <v>80</v>
      </c>
      <c r="C37" s="6">
        <v>9</v>
      </c>
      <c r="D37" s="6" t="s">
        <v>1</v>
      </c>
      <c r="E37" s="6" t="s">
        <v>1</v>
      </c>
      <c r="F37" s="6" t="s">
        <v>1</v>
      </c>
    </row>
    <row r="38" spans="1:6" ht="14.5" customHeight="1" x14ac:dyDescent="0.35">
      <c r="A38" s="6">
        <v>1403</v>
      </c>
      <c r="B38" s="6" t="s">
        <v>81</v>
      </c>
      <c r="C38" s="6">
        <v>18</v>
      </c>
      <c r="D38" s="6" t="s">
        <v>1</v>
      </c>
      <c r="E38" s="6" t="s">
        <v>1</v>
      </c>
      <c r="F38" s="6" t="s">
        <v>1</v>
      </c>
    </row>
    <row r="39" spans="1:6" ht="14.5" customHeight="1" x14ac:dyDescent="0.35">
      <c r="A39" s="6">
        <v>1338</v>
      </c>
      <c r="B39" s="6" t="s">
        <v>82</v>
      </c>
      <c r="C39" s="6">
        <v>32</v>
      </c>
      <c r="D39" s="6" t="s">
        <v>1</v>
      </c>
      <c r="E39" s="6" t="s">
        <v>1</v>
      </c>
      <c r="F39" s="6" t="s">
        <v>1</v>
      </c>
    </row>
    <row r="40" spans="1:6" ht="14.5" customHeight="1" x14ac:dyDescent="0.35">
      <c r="A40" s="6">
        <v>859</v>
      </c>
      <c r="B40" s="6" t="s">
        <v>83</v>
      </c>
      <c r="C40" s="6">
        <v>5</v>
      </c>
      <c r="D40" s="6" t="s">
        <v>1</v>
      </c>
      <c r="E40" s="6" t="s">
        <v>1</v>
      </c>
      <c r="F40" s="6" t="s">
        <v>1</v>
      </c>
    </row>
    <row r="41" spans="1:6" ht="14.5" customHeight="1" x14ac:dyDescent="0.35">
      <c r="A41" s="6">
        <v>858</v>
      </c>
      <c r="B41" s="6" t="s">
        <v>84</v>
      </c>
      <c r="C41" s="6">
        <v>32</v>
      </c>
      <c r="D41" s="6" t="s">
        <v>2</v>
      </c>
      <c r="E41" s="6" t="s">
        <v>7</v>
      </c>
      <c r="F41" s="6" t="s">
        <v>15</v>
      </c>
    </row>
    <row r="42" spans="1:6" ht="14.5" customHeight="1" x14ac:dyDescent="0.35">
      <c r="A42" s="6">
        <v>917</v>
      </c>
      <c r="B42" s="6" t="s">
        <v>85</v>
      </c>
      <c r="C42" s="6">
        <v>9</v>
      </c>
      <c r="D42" s="6" t="s">
        <v>1</v>
      </c>
      <c r="E42" s="6" t="s">
        <v>1</v>
      </c>
      <c r="F42" s="6" t="s">
        <v>1</v>
      </c>
    </row>
    <row r="43" spans="1:6" ht="14.5" customHeight="1" x14ac:dyDescent="0.35">
      <c r="A43" s="6">
        <v>1338</v>
      </c>
      <c r="B43" s="6" t="s">
        <v>86</v>
      </c>
      <c r="C43" s="6">
        <v>23</v>
      </c>
      <c r="D43" s="6" t="s">
        <v>1</v>
      </c>
      <c r="E43" s="6" t="s">
        <v>1</v>
      </c>
      <c r="F43" s="6" t="s">
        <v>1</v>
      </c>
    </row>
    <row r="44" spans="1:6" ht="14.5" customHeight="1" x14ac:dyDescent="0.35">
      <c r="A44" s="6">
        <v>917</v>
      </c>
      <c r="B44" s="6" t="s">
        <v>87</v>
      </c>
      <c r="C44" s="6">
        <v>9</v>
      </c>
      <c r="D44" s="6" t="s">
        <v>1</v>
      </c>
      <c r="E44" s="6" t="s">
        <v>1</v>
      </c>
      <c r="F44" s="6" t="s">
        <v>1</v>
      </c>
    </row>
    <row r="45" spans="1:6" ht="14.5" customHeight="1" x14ac:dyDescent="0.35">
      <c r="A45" s="6">
        <v>858</v>
      </c>
      <c r="B45" s="6" t="s">
        <v>88</v>
      </c>
      <c r="C45" s="6">
        <v>13</v>
      </c>
      <c r="D45" s="6" t="s">
        <v>1</v>
      </c>
      <c r="E45" s="6" t="s">
        <v>1</v>
      </c>
      <c r="F45" s="6" t="s">
        <v>1</v>
      </c>
    </row>
    <row r="46" spans="1:6" ht="14.5" customHeight="1" x14ac:dyDescent="0.35">
      <c r="A46" s="6">
        <v>789</v>
      </c>
      <c r="B46" s="6" t="s">
        <v>89</v>
      </c>
      <c r="C46" s="6">
        <v>14</v>
      </c>
      <c r="D46" s="6" t="s">
        <v>1</v>
      </c>
      <c r="E46" s="6" t="s">
        <v>1</v>
      </c>
      <c r="F46" s="6" t="s">
        <v>1</v>
      </c>
    </row>
    <row r="47" spans="1:6" ht="14.5" customHeight="1" x14ac:dyDescent="0.35">
      <c r="A47" s="6">
        <v>1901</v>
      </c>
      <c r="B47" s="6" t="s">
        <v>90</v>
      </c>
      <c r="C47" s="6">
        <v>21</v>
      </c>
      <c r="D47" s="6" t="s">
        <v>1</v>
      </c>
      <c r="E47" s="6" t="s">
        <v>1</v>
      </c>
      <c r="F47" s="6" t="s">
        <v>1</v>
      </c>
    </row>
    <row r="48" spans="1:6" ht="14.5" customHeight="1" x14ac:dyDescent="0.35">
      <c r="A48" s="6">
        <v>1650</v>
      </c>
      <c r="B48" s="6" t="s">
        <v>91</v>
      </c>
      <c r="C48" s="6">
        <v>32</v>
      </c>
      <c r="D48" s="6" t="s">
        <v>1</v>
      </c>
      <c r="E48" s="6" t="s">
        <v>1</v>
      </c>
      <c r="F48" s="6" t="s">
        <v>1</v>
      </c>
    </row>
    <row r="49" spans="1:6" ht="14.5" customHeight="1" x14ac:dyDescent="0.35">
      <c r="A49" s="6">
        <v>1270</v>
      </c>
      <c r="B49" s="6" t="s">
        <v>92</v>
      </c>
      <c r="C49" s="6">
        <v>17</v>
      </c>
      <c r="D49" s="6" t="s">
        <v>1</v>
      </c>
      <c r="E49" s="6" t="s">
        <v>1</v>
      </c>
      <c r="F49" s="6" t="s">
        <v>1</v>
      </c>
    </row>
    <row r="50" spans="1:6" ht="14.5" customHeight="1" x14ac:dyDescent="0.35">
      <c r="A50" s="6">
        <v>1270</v>
      </c>
      <c r="B50" s="6" t="s">
        <v>93</v>
      </c>
      <c r="C50" s="6">
        <v>6</v>
      </c>
      <c r="D50" s="6" t="s">
        <v>1</v>
      </c>
      <c r="E50" s="6" t="s">
        <v>1</v>
      </c>
      <c r="F50" s="6" t="s">
        <v>1</v>
      </c>
    </row>
    <row r="51" spans="1:6" ht="14.5" customHeight="1" x14ac:dyDescent="0.35">
      <c r="A51" s="6">
        <v>1066</v>
      </c>
      <c r="B51" s="6" t="s">
        <v>94</v>
      </c>
      <c r="C51" s="6">
        <v>3</v>
      </c>
      <c r="D51" s="6" t="s">
        <v>1</v>
      </c>
      <c r="E51" s="6" t="s">
        <v>1</v>
      </c>
      <c r="F51" s="6" t="s">
        <v>1</v>
      </c>
    </row>
    <row r="52" spans="1:6" ht="14.5" customHeight="1" x14ac:dyDescent="0.35">
      <c r="A52" s="6">
        <v>901</v>
      </c>
      <c r="B52" s="6" t="s">
        <v>95</v>
      </c>
      <c r="C52" s="6">
        <v>31</v>
      </c>
      <c r="D52" s="6" t="s">
        <v>2</v>
      </c>
      <c r="E52" s="6" t="s">
        <v>4</v>
      </c>
      <c r="F52" s="6" t="s">
        <v>15</v>
      </c>
    </row>
    <row r="53" spans="1:6" ht="14.5" customHeight="1" x14ac:dyDescent="0.35">
      <c r="A53" s="6">
        <v>1650</v>
      </c>
      <c r="B53" s="6" t="s">
        <v>96</v>
      </c>
      <c r="C53" s="6">
        <v>99</v>
      </c>
      <c r="D53" s="6" t="s">
        <v>2</v>
      </c>
      <c r="E53" s="6" t="s">
        <v>5</v>
      </c>
      <c r="F53" s="6" t="s">
        <v>15</v>
      </c>
    </row>
    <row r="54" spans="1:6" ht="14.5" customHeight="1" x14ac:dyDescent="0.35">
      <c r="A54" s="6">
        <v>1650</v>
      </c>
      <c r="B54" s="6" t="s">
        <v>97</v>
      </c>
      <c r="C54" s="6">
        <v>143</v>
      </c>
      <c r="D54" s="6" t="s">
        <v>2</v>
      </c>
      <c r="E54" s="6" t="s">
        <v>8</v>
      </c>
      <c r="F54" s="6" t="s">
        <v>16</v>
      </c>
    </row>
    <row r="55" spans="1:6" ht="14.5" customHeight="1" x14ac:dyDescent="0.35">
      <c r="A55" s="6">
        <v>1650</v>
      </c>
      <c r="B55" s="6" t="s">
        <v>98</v>
      </c>
      <c r="C55" s="6">
        <v>101</v>
      </c>
      <c r="D55" s="6" t="s">
        <v>2</v>
      </c>
      <c r="E55" s="6" t="s">
        <v>5</v>
      </c>
      <c r="F55" s="6" t="s">
        <v>15</v>
      </c>
    </row>
    <row r="56" spans="1:6" ht="14.5" customHeight="1" x14ac:dyDescent="0.35">
      <c r="A56" s="6">
        <v>1650</v>
      </c>
      <c r="B56" s="6" t="s">
        <v>99</v>
      </c>
      <c r="C56" s="6">
        <v>5</v>
      </c>
      <c r="D56" s="6" t="s">
        <v>1</v>
      </c>
      <c r="E56" s="6" t="s">
        <v>1</v>
      </c>
      <c r="F56" s="6" t="s">
        <v>15</v>
      </c>
    </row>
    <row r="57" spans="1:6" ht="14.5" customHeight="1" x14ac:dyDescent="0.35">
      <c r="A57" s="6">
        <v>2037</v>
      </c>
      <c r="B57" s="6" t="s">
        <v>100</v>
      </c>
      <c r="C57" s="6">
        <v>101</v>
      </c>
      <c r="D57" s="6" t="s">
        <v>2</v>
      </c>
      <c r="E57" s="6" t="s">
        <v>5</v>
      </c>
      <c r="F57" s="6" t="s">
        <v>15</v>
      </c>
    </row>
    <row r="58" spans="1:6" ht="14.5" customHeight="1" x14ac:dyDescent="0.35">
      <c r="A58" s="6">
        <v>2616</v>
      </c>
      <c r="B58" s="6" t="s">
        <v>101</v>
      </c>
      <c r="C58" s="6">
        <v>21</v>
      </c>
      <c r="D58" s="6" t="s">
        <v>1</v>
      </c>
      <c r="E58" s="6" t="s">
        <v>1</v>
      </c>
      <c r="F58" s="6" t="s">
        <v>1</v>
      </c>
    </row>
    <row r="59" spans="1:6" ht="14.5" customHeight="1" x14ac:dyDescent="0.35">
      <c r="A59" s="6">
        <v>2600</v>
      </c>
      <c r="B59" s="6" t="s">
        <v>102</v>
      </c>
      <c r="C59" s="6">
        <v>20</v>
      </c>
      <c r="D59" s="6" t="s">
        <v>1</v>
      </c>
      <c r="E59" s="6" t="s">
        <v>1</v>
      </c>
      <c r="F59" s="6" t="s">
        <v>1</v>
      </c>
    </row>
    <row r="60" spans="1:6" ht="14.5" customHeight="1" x14ac:dyDescent="0.35">
      <c r="A60" s="6">
        <v>2616</v>
      </c>
      <c r="B60" s="6" t="s">
        <v>103</v>
      </c>
      <c r="C60" s="6">
        <v>37</v>
      </c>
      <c r="D60" s="6" t="s">
        <v>1</v>
      </c>
      <c r="E60" s="6" t="s">
        <v>1</v>
      </c>
      <c r="F60" s="6" t="s">
        <v>1</v>
      </c>
    </row>
    <row r="61" spans="1:6" ht="14.5" customHeight="1" x14ac:dyDescent="0.35">
      <c r="A61" s="6">
        <v>2609</v>
      </c>
      <c r="B61" s="6" t="s">
        <v>104</v>
      </c>
      <c r="C61" s="6">
        <v>36</v>
      </c>
      <c r="D61" s="6" t="s">
        <v>1</v>
      </c>
      <c r="E61" s="6" t="s">
        <v>1</v>
      </c>
      <c r="F61" s="6" t="s">
        <v>1</v>
      </c>
    </row>
    <row r="62" spans="1:6" ht="14.5" customHeight="1" x14ac:dyDescent="0.35">
      <c r="A62" s="6">
        <v>2648</v>
      </c>
      <c r="B62" s="6" t="s">
        <v>105</v>
      </c>
      <c r="C62" s="6">
        <v>62</v>
      </c>
      <c r="D62" s="6" t="s">
        <v>2</v>
      </c>
      <c r="E62" s="6" t="s">
        <v>4</v>
      </c>
      <c r="F62" s="6" t="s">
        <v>15</v>
      </c>
    </row>
    <row r="63" spans="1:6" ht="14.5" customHeight="1" x14ac:dyDescent="0.35">
      <c r="A63" s="6">
        <v>2609</v>
      </c>
      <c r="B63" s="6" t="s">
        <v>106</v>
      </c>
      <c r="C63" s="6">
        <v>72</v>
      </c>
      <c r="D63" s="6" t="s">
        <v>2</v>
      </c>
      <c r="E63" s="6" t="s">
        <v>4</v>
      </c>
      <c r="F63" s="6" t="s">
        <v>15</v>
      </c>
    </row>
    <row r="64" spans="1:6" ht="14.5" customHeight="1" x14ac:dyDescent="0.35">
      <c r="A64" s="6">
        <v>1901</v>
      </c>
      <c r="B64" s="6" t="s">
        <v>107</v>
      </c>
      <c r="C64" s="6">
        <v>97</v>
      </c>
      <c r="D64" s="6" t="s">
        <v>2</v>
      </c>
      <c r="E64" s="6" t="s">
        <v>5</v>
      </c>
      <c r="F64" s="6" t="s">
        <v>15</v>
      </c>
    </row>
    <row r="65" spans="1:6" ht="14.5" customHeight="1" x14ac:dyDescent="0.35">
      <c r="A65" s="6">
        <v>1907</v>
      </c>
      <c r="B65" s="6" t="s">
        <v>108</v>
      </c>
      <c r="C65" s="6">
        <v>214</v>
      </c>
      <c r="D65" s="6" t="s">
        <v>2</v>
      </c>
      <c r="E65" s="6" t="s">
        <v>8</v>
      </c>
      <c r="F65" s="6" t="s">
        <v>16</v>
      </c>
    </row>
    <row r="66" spans="1:6" ht="14.5" customHeight="1" x14ac:dyDescent="0.35">
      <c r="A66" s="6">
        <v>3133</v>
      </c>
      <c r="B66" s="6" t="s">
        <v>109</v>
      </c>
      <c r="C66" s="6">
        <v>178</v>
      </c>
      <c r="D66" s="6" t="s">
        <v>2</v>
      </c>
      <c r="E66" s="6" t="s">
        <v>7</v>
      </c>
      <c r="F66" s="6" t="s">
        <v>16</v>
      </c>
    </row>
    <row r="67" spans="1:6" ht="14.5" customHeight="1" x14ac:dyDescent="0.35">
      <c r="A67" s="6">
        <v>3133</v>
      </c>
      <c r="B67" s="6" t="s">
        <v>109</v>
      </c>
      <c r="C67" s="6">
        <v>178</v>
      </c>
      <c r="D67" s="6" t="s">
        <v>2</v>
      </c>
      <c r="E67" s="6" t="s">
        <v>7</v>
      </c>
      <c r="F67" s="6" t="s">
        <v>16</v>
      </c>
    </row>
    <row r="68" spans="1:6" ht="14.5" customHeight="1" x14ac:dyDescent="0.35">
      <c r="A68" s="6">
        <v>1650</v>
      </c>
      <c r="B68" s="6" t="s">
        <v>110</v>
      </c>
      <c r="C68" s="6">
        <v>134</v>
      </c>
      <c r="D68" s="6" t="s">
        <v>2</v>
      </c>
      <c r="E68" s="6" t="s">
        <v>5</v>
      </c>
      <c r="F68" s="6" t="s">
        <v>15</v>
      </c>
    </row>
    <row r="69" spans="1:6" ht="14.5" customHeight="1" x14ac:dyDescent="0.35">
      <c r="A69" s="6">
        <v>2932</v>
      </c>
      <c r="B69" s="6" t="s">
        <v>111</v>
      </c>
      <c r="C69" s="6">
        <v>341</v>
      </c>
      <c r="D69" s="6" t="s">
        <v>2</v>
      </c>
      <c r="E69" s="6" t="s">
        <v>3</v>
      </c>
      <c r="F69" s="6" t="s">
        <v>17</v>
      </c>
    </row>
    <row r="70" spans="1:6" ht="14.5" customHeight="1" x14ac:dyDescent="0.35">
      <c r="A70" s="6">
        <v>3600</v>
      </c>
      <c r="B70" s="6" t="s">
        <v>112</v>
      </c>
      <c r="C70" s="6">
        <v>84</v>
      </c>
      <c r="D70" s="6" t="s">
        <v>1</v>
      </c>
      <c r="E70" s="6" t="s">
        <v>1</v>
      </c>
      <c r="F70" s="6" t="s">
        <v>1</v>
      </c>
    </row>
    <row r="71" spans="1:6" ht="14.5" customHeight="1" x14ac:dyDescent="0.35"/>
    <row r="72" spans="1:6" ht="14.5" customHeight="1" x14ac:dyDescent="0.35"/>
    <row r="73" spans="1:6" ht="14.5" customHeight="1" x14ac:dyDescent="0.35"/>
    <row r="74" spans="1:6" ht="14.5" customHeight="1" x14ac:dyDescent="0.3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8D6DB-5B1B-442B-A0F9-3851D4A32D16}">
  <dimension ref="A1:W368"/>
  <sheetViews>
    <sheetView tabSelected="1" workbookViewId="0">
      <selection activeCell="F5" sqref="F5"/>
    </sheetView>
  </sheetViews>
  <sheetFormatPr defaultRowHeight="14.5" x14ac:dyDescent="0.35"/>
  <cols>
    <col min="1" max="1" width="9.7265625" customWidth="1"/>
    <col min="2" max="2" width="15.1796875" customWidth="1"/>
    <col min="3" max="3" width="9.81640625" customWidth="1"/>
    <col min="4" max="6" width="15.1796875" customWidth="1"/>
    <col min="8" max="8" width="15.08984375" bestFit="1" customWidth="1"/>
    <col min="9" max="12" width="12.7265625" customWidth="1"/>
    <col min="13" max="13" width="10.36328125" bestFit="1" customWidth="1"/>
    <col min="14" max="14" width="9.36328125" bestFit="1" customWidth="1"/>
    <col min="15" max="15" width="6.90625" bestFit="1" customWidth="1"/>
    <col min="16" max="16" width="10.7265625" bestFit="1" customWidth="1"/>
    <col min="18" max="19" width="10.90625" bestFit="1" customWidth="1"/>
    <col min="20" max="20" width="10.90625" customWidth="1"/>
    <col min="21" max="23" width="10.90625" bestFit="1" customWidth="1"/>
    <col min="24" max="24" width="14" bestFit="1" customWidth="1"/>
    <col min="25" max="25" width="8.54296875" bestFit="1" customWidth="1"/>
    <col min="26" max="26" width="11.54296875" bestFit="1" customWidth="1"/>
    <col min="27" max="27" width="10.7265625" bestFit="1" customWidth="1"/>
  </cols>
  <sheetData>
    <row r="1" spans="1:23" x14ac:dyDescent="0.35">
      <c r="A1" t="s">
        <v>40</v>
      </c>
      <c r="B1" t="s">
        <v>41</v>
      </c>
      <c r="C1" t="s">
        <v>42</v>
      </c>
      <c r="D1" t="s">
        <v>43</v>
      </c>
      <c r="E1" t="s">
        <v>0</v>
      </c>
      <c r="F1" t="s">
        <v>44</v>
      </c>
      <c r="H1" s="2" t="s">
        <v>41</v>
      </c>
      <c r="I1" t="s">
        <v>113</v>
      </c>
    </row>
    <row r="2" spans="1:23" x14ac:dyDescent="0.35">
      <c r="A2">
        <v>2874</v>
      </c>
      <c r="B2" t="s">
        <v>45</v>
      </c>
      <c r="C2">
        <v>73</v>
      </c>
      <c r="D2" t="s">
        <v>2</v>
      </c>
      <c r="E2" t="s">
        <v>5</v>
      </c>
      <c r="F2" t="s">
        <v>15</v>
      </c>
    </row>
    <row r="3" spans="1:23" x14ac:dyDescent="0.35">
      <c r="A3">
        <v>2874</v>
      </c>
      <c r="B3" t="s">
        <v>46</v>
      </c>
      <c r="C3">
        <v>209</v>
      </c>
      <c r="D3" t="s">
        <v>2</v>
      </c>
      <c r="E3" t="s">
        <v>6</v>
      </c>
      <c r="F3" t="s">
        <v>16</v>
      </c>
      <c r="H3" s="2" t="s">
        <v>115</v>
      </c>
      <c r="I3" s="2" t="s">
        <v>20</v>
      </c>
    </row>
    <row r="4" spans="1:23" x14ac:dyDescent="0.35">
      <c r="A4">
        <v>3360</v>
      </c>
      <c r="B4" t="s">
        <v>47</v>
      </c>
      <c r="C4">
        <v>367</v>
      </c>
      <c r="D4" t="s">
        <v>2</v>
      </c>
      <c r="E4" t="s">
        <v>3</v>
      </c>
      <c r="F4" t="s">
        <v>17</v>
      </c>
      <c r="H4" s="2" t="s">
        <v>18</v>
      </c>
      <c r="I4" t="s">
        <v>4</v>
      </c>
      <c r="J4" t="s">
        <v>3</v>
      </c>
      <c r="K4" t="s">
        <v>8</v>
      </c>
      <c r="L4" t="s">
        <v>7</v>
      </c>
      <c r="M4" t="s">
        <v>5</v>
      </c>
      <c r="N4" t="s">
        <v>6</v>
      </c>
      <c r="O4" t="s">
        <v>114</v>
      </c>
      <c r="P4" t="s">
        <v>19</v>
      </c>
    </row>
    <row r="5" spans="1:23" x14ac:dyDescent="0.35">
      <c r="A5">
        <v>3423</v>
      </c>
      <c r="B5" t="s">
        <v>48</v>
      </c>
      <c r="C5">
        <v>371</v>
      </c>
      <c r="D5" t="s">
        <v>2</v>
      </c>
      <c r="E5" t="s">
        <v>3</v>
      </c>
      <c r="F5" t="s">
        <v>17</v>
      </c>
      <c r="H5" s="3" t="s">
        <v>17</v>
      </c>
      <c r="I5" s="4">
        <v>2</v>
      </c>
      <c r="J5" s="4">
        <v>4</v>
      </c>
      <c r="K5" s="4"/>
      <c r="L5" s="4"/>
      <c r="M5" s="4"/>
      <c r="N5" s="4"/>
      <c r="O5" s="4"/>
      <c r="P5" s="4">
        <v>6</v>
      </c>
    </row>
    <row r="6" spans="1:23" x14ac:dyDescent="0.35">
      <c r="A6">
        <v>3505</v>
      </c>
      <c r="B6" t="s">
        <v>49</v>
      </c>
      <c r="C6">
        <v>287</v>
      </c>
      <c r="D6" t="s">
        <v>2</v>
      </c>
      <c r="E6" t="s">
        <v>3</v>
      </c>
      <c r="F6" t="s">
        <v>17</v>
      </c>
      <c r="H6" s="3" t="s">
        <v>15</v>
      </c>
      <c r="I6" s="4">
        <v>3</v>
      </c>
      <c r="J6" s="4">
        <v>1</v>
      </c>
      <c r="K6" s="4">
        <v>3</v>
      </c>
      <c r="L6" s="4">
        <v>5</v>
      </c>
      <c r="M6" s="4">
        <v>7</v>
      </c>
      <c r="N6" s="4">
        <v>1</v>
      </c>
      <c r="O6" s="4"/>
      <c r="P6" s="4">
        <v>20</v>
      </c>
    </row>
    <row r="7" spans="1:23" x14ac:dyDescent="0.35">
      <c r="A7">
        <v>3600</v>
      </c>
      <c r="B7" t="s">
        <v>50</v>
      </c>
      <c r="C7">
        <v>179</v>
      </c>
      <c r="D7" t="s">
        <v>2</v>
      </c>
      <c r="E7" t="s">
        <v>4</v>
      </c>
      <c r="F7" t="s">
        <v>16</v>
      </c>
      <c r="H7" s="3" t="s">
        <v>16</v>
      </c>
      <c r="I7" s="4">
        <v>2</v>
      </c>
      <c r="J7" s="4"/>
      <c r="K7" s="4">
        <v>6</v>
      </c>
      <c r="L7" s="4">
        <v>5</v>
      </c>
      <c r="M7" s="4">
        <v>3</v>
      </c>
      <c r="N7" s="4">
        <v>1</v>
      </c>
      <c r="O7" s="4"/>
      <c r="P7" s="4">
        <v>17</v>
      </c>
    </row>
    <row r="8" spans="1:23" x14ac:dyDescent="0.35">
      <c r="A8">
        <v>3559</v>
      </c>
      <c r="B8" t="s">
        <v>51</v>
      </c>
      <c r="C8">
        <v>298</v>
      </c>
      <c r="D8" t="s">
        <v>2</v>
      </c>
      <c r="E8" t="s">
        <v>4</v>
      </c>
      <c r="F8" t="s">
        <v>17</v>
      </c>
      <c r="H8" s="3" t="s">
        <v>114</v>
      </c>
      <c r="I8" s="4"/>
      <c r="J8" s="4"/>
      <c r="K8" s="4"/>
      <c r="L8" s="4"/>
      <c r="M8" s="4"/>
      <c r="N8" s="4"/>
      <c r="O8" s="4"/>
      <c r="P8" s="4"/>
      <c r="R8" t="s">
        <v>23</v>
      </c>
      <c r="S8" t="s">
        <v>31</v>
      </c>
      <c r="T8" t="s">
        <v>117</v>
      </c>
      <c r="U8" t="s">
        <v>32</v>
      </c>
      <c r="V8" t="s">
        <v>118</v>
      </c>
      <c r="W8" t="s">
        <v>33</v>
      </c>
    </row>
    <row r="9" spans="1:23" x14ac:dyDescent="0.35">
      <c r="A9">
        <v>3600</v>
      </c>
      <c r="B9" t="s">
        <v>52</v>
      </c>
      <c r="C9">
        <v>147</v>
      </c>
      <c r="D9" t="s">
        <v>2</v>
      </c>
      <c r="E9" t="s">
        <v>4</v>
      </c>
      <c r="F9" t="s">
        <v>16</v>
      </c>
      <c r="H9" s="3" t="s">
        <v>19</v>
      </c>
      <c r="I9" s="4">
        <v>7</v>
      </c>
      <c r="J9" s="4">
        <v>5</v>
      </c>
      <c r="K9" s="4">
        <v>9</v>
      </c>
      <c r="L9" s="4">
        <v>10</v>
      </c>
      <c r="M9" s="4">
        <v>10</v>
      </c>
      <c r="N9" s="4">
        <v>2</v>
      </c>
      <c r="O9" s="4"/>
      <c r="P9" s="4">
        <v>43</v>
      </c>
      <c r="R9">
        <v>1</v>
      </c>
      <c r="S9" s="8" t="s">
        <v>24</v>
      </c>
      <c r="T9" s="8">
        <v>7</v>
      </c>
      <c r="U9">
        <v>2</v>
      </c>
      <c r="V9">
        <v>3</v>
      </c>
      <c r="W9">
        <v>2</v>
      </c>
    </row>
    <row r="10" spans="1:23" x14ac:dyDescent="0.35">
      <c r="A10">
        <v>2874</v>
      </c>
      <c r="B10" t="s">
        <v>53</v>
      </c>
      <c r="C10">
        <v>302</v>
      </c>
      <c r="D10" t="s">
        <v>2</v>
      </c>
      <c r="E10" t="s">
        <v>4</v>
      </c>
      <c r="F10" t="s">
        <v>17</v>
      </c>
      <c r="R10">
        <v>2</v>
      </c>
      <c r="S10" s="8" t="s">
        <v>24</v>
      </c>
      <c r="T10" s="8">
        <v>7</v>
      </c>
      <c r="U10">
        <v>2</v>
      </c>
      <c r="V10">
        <v>3</v>
      </c>
      <c r="W10">
        <v>2</v>
      </c>
    </row>
    <row r="11" spans="1:23" x14ac:dyDescent="0.35">
      <c r="A11">
        <v>2874</v>
      </c>
      <c r="B11" t="s">
        <v>54</v>
      </c>
      <c r="C11">
        <v>220</v>
      </c>
      <c r="D11" t="s">
        <v>2</v>
      </c>
      <c r="E11" t="s">
        <v>5</v>
      </c>
      <c r="F11" t="s">
        <v>16</v>
      </c>
      <c r="R11">
        <v>3</v>
      </c>
      <c r="S11" s="8" t="s">
        <v>24</v>
      </c>
      <c r="T11" s="8">
        <v>7</v>
      </c>
      <c r="U11">
        <v>2</v>
      </c>
      <c r="V11">
        <v>3</v>
      </c>
      <c r="W11">
        <v>2</v>
      </c>
    </row>
    <row r="12" spans="1:23" x14ac:dyDescent="0.35">
      <c r="A12">
        <v>3467</v>
      </c>
      <c r="B12" t="s">
        <v>56</v>
      </c>
      <c r="C12">
        <v>71</v>
      </c>
      <c r="D12" t="s">
        <v>2</v>
      </c>
      <c r="E12" t="s">
        <v>7</v>
      </c>
      <c r="F12" t="s">
        <v>15</v>
      </c>
      <c r="H12" t="s">
        <v>18</v>
      </c>
      <c r="I12" t="s">
        <v>4</v>
      </c>
      <c r="J12" t="s">
        <v>3</v>
      </c>
      <c r="K12" t="s">
        <v>8</v>
      </c>
      <c r="L12" t="s">
        <v>7</v>
      </c>
      <c r="M12" t="s">
        <v>5</v>
      </c>
      <c r="N12" t="s">
        <v>6</v>
      </c>
      <c r="O12" t="s">
        <v>19</v>
      </c>
      <c r="R12">
        <v>4</v>
      </c>
      <c r="S12" s="8" t="s">
        <v>24</v>
      </c>
      <c r="T12" s="8">
        <v>7</v>
      </c>
      <c r="U12">
        <v>2</v>
      </c>
      <c r="V12">
        <v>3</v>
      </c>
      <c r="W12">
        <v>2</v>
      </c>
    </row>
    <row r="13" spans="1:23" x14ac:dyDescent="0.35">
      <c r="A13">
        <v>3467</v>
      </c>
      <c r="B13" t="s">
        <v>58</v>
      </c>
      <c r="C13">
        <v>40</v>
      </c>
      <c r="D13" t="s">
        <v>2</v>
      </c>
      <c r="E13" t="s">
        <v>7</v>
      </c>
      <c r="F13" t="s">
        <v>15</v>
      </c>
      <c r="H13" t="s">
        <v>17</v>
      </c>
      <c r="I13">
        <v>2</v>
      </c>
      <c r="J13">
        <v>4</v>
      </c>
      <c r="K13">
        <v>0</v>
      </c>
      <c r="L13">
        <v>0</v>
      </c>
      <c r="M13">
        <v>0</v>
      </c>
      <c r="N13">
        <v>0</v>
      </c>
      <c r="O13">
        <v>6</v>
      </c>
      <c r="P13" s="1">
        <f>O13/$O$16*100</f>
        <v>13.953488372093023</v>
      </c>
      <c r="R13">
        <v>5</v>
      </c>
      <c r="S13" s="8" t="s">
        <v>24</v>
      </c>
      <c r="T13" s="8">
        <v>7</v>
      </c>
      <c r="U13">
        <v>2</v>
      </c>
      <c r="V13">
        <v>3</v>
      </c>
      <c r="W13">
        <v>2</v>
      </c>
    </row>
    <row r="14" spans="1:23" x14ac:dyDescent="0.35">
      <c r="A14">
        <v>2634</v>
      </c>
      <c r="B14" t="s">
        <v>60</v>
      </c>
      <c r="C14">
        <v>49</v>
      </c>
      <c r="D14" t="s">
        <v>2</v>
      </c>
      <c r="E14" t="s">
        <v>7</v>
      </c>
      <c r="F14" t="s">
        <v>15</v>
      </c>
      <c r="H14" t="s">
        <v>15</v>
      </c>
      <c r="I14">
        <v>3</v>
      </c>
      <c r="J14">
        <v>1</v>
      </c>
      <c r="K14">
        <v>3</v>
      </c>
      <c r="L14">
        <v>5</v>
      </c>
      <c r="M14">
        <v>7</v>
      </c>
      <c r="N14">
        <v>1</v>
      </c>
      <c r="O14">
        <v>20</v>
      </c>
      <c r="P14" s="1">
        <f t="shared" ref="P14:P16" si="0">O14/$O$16*100</f>
        <v>46.511627906976742</v>
      </c>
      <c r="R14">
        <v>6</v>
      </c>
      <c r="S14" s="8" t="s">
        <v>24</v>
      </c>
      <c r="T14" s="8">
        <v>7</v>
      </c>
      <c r="U14">
        <v>2</v>
      </c>
      <c r="V14">
        <v>3</v>
      </c>
      <c r="W14">
        <v>2</v>
      </c>
    </row>
    <row r="15" spans="1:23" x14ac:dyDescent="0.35">
      <c r="A15">
        <v>2634</v>
      </c>
      <c r="B15" t="s">
        <v>61</v>
      </c>
      <c r="C15">
        <v>27</v>
      </c>
      <c r="D15" t="s">
        <v>2</v>
      </c>
      <c r="E15" t="s">
        <v>3</v>
      </c>
      <c r="F15" t="s">
        <v>15</v>
      </c>
      <c r="H15" t="s">
        <v>16</v>
      </c>
      <c r="I15">
        <v>2</v>
      </c>
      <c r="J15">
        <v>0</v>
      </c>
      <c r="K15">
        <v>6</v>
      </c>
      <c r="L15">
        <v>5</v>
      </c>
      <c r="M15">
        <v>3</v>
      </c>
      <c r="N15">
        <v>1</v>
      </c>
      <c r="O15">
        <v>17</v>
      </c>
      <c r="P15" s="1">
        <f t="shared" si="0"/>
        <v>39.534883720930232</v>
      </c>
      <c r="R15">
        <v>7</v>
      </c>
      <c r="S15" s="8" t="s">
        <v>24</v>
      </c>
      <c r="T15" s="8">
        <v>7</v>
      </c>
      <c r="U15">
        <v>2</v>
      </c>
      <c r="V15">
        <v>3</v>
      </c>
      <c r="W15">
        <v>2</v>
      </c>
    </row>
    <row r="16" spans="1:23" x14ac:dyDescent="0.35">
      <c r="A16">
        <v>2634</v>
      </c>
      <c r="B16" t="s">
        <v>62</v>
      </c>
      <c r="C16">
        <v>71</v>
      </c>
      <c r="D16" t="s">
        <v>2</v>
      </c>
      <c r="E16" t="s">
        <v>8</v>
      </c>
      <c r="F16" t="s">
        <v>15</v>
      </c>
      <c r="H16" t="s">
        <v>19</v>
      </c>
      <c r="I16">
        <v>7</v>
      </c>
      <c r="J16">
        <v>5</v>
      </c>
      <c r="K16">
        <v>9</v>
      </c>
      <c r="L16">
        <v>10</v>
      </c>
      <c r="M16">
        <v>10</v>
      </c>
      <c r="N16">
        <v>2</v>
      </c>
      <c r="O16">
        <v>43</v>
      </c>
      <c r="P16" s="1">
        <f t="shared" si="0"/>
        <v>100</v>
      </c>
      <c r="R16">
        <v>8</v>
      </c>
      <c r="S16" s="8" t="s">
        <v>24</v>
      </c>
      <c r="T16" s="8">
        <v>7</v>
      </c>
      <c r="U16">
        <v>2</v>
      </c>
      <c r="V16">
        <v>3</v>
      </c>
      <c r="W16">
        <v>2</v>
      </c>
    </row>
    <row r="17" spans="1:23" x14ac:dyDescent="0.35">
      <c r="A17">
        <v>2428</v>
      </c>
      <c r="B17" t="s">
        <v>63</v>
      </c>
      <c r="C17">
        <v>66</v>
      </c>
      <c r="D17" t="s">
        <v>2</v>
      </c>
      <c r="E17" t="s">
        <v>8</v>
      </c>
      <c r="F17" t="s">
        <v>15</v>
      </c>
      <c r="H17" t="s">
        <v>35</v>
      </c>
      <c r="I17" s="1">
        <f t="shared" ref="I17:O17" si="1">I16/$O$16*100</f>
        <v>16.279069767441861</v>
      </c>
      <c r="J17" s="1">
        <f t="shared" si="1"/>
        <v>11.627906976744185</v>
      </c>
      <c r="K17" s="1">
        <f t="shared" si="1"/>
        <v>20.930232558139537</v>
      </c>
      <c r="L17" s="1">
        <f t="shared" si="1"/>
        <v>23.255813953488371</v>
      </c>
      <c r="M17" s="1">
        <f t="shared" si="1"/>
        <v>23.255813953488371</v>
      </c>
      <c r="N17" s="1">
        <f t="shared" si="1"/>
        <v>4.6511627906976747</v>
      </c>
      <c r="O17">
        <f t="shared" si="1"/>
        <v>100</v>
      </c>
      <c r="R17">
        <v>9</v>
      </c>
      <c r="S17" s="8" t="s">
        <v>24</v>
      </c>
      <c r="T17" s="8">
        <v>7</v>
      </c>
      <c r="U17">
        <v>2</v>
      </c>
      <c r="V17">
        <v>3</v>
      </c>
      <c r="W17">
        <v>2</v>
      </c>
    </row>
    <row r="18" spans="1:23" x14ac:dyDescent="0.35">
      <c r="A18">
        <v>2162</v>
      </c>
      <c r="B18" t="s">
        <v>65</v>
      </c>
      <c r="C18">
        <v>128</v>
      </c>
      <c r="D18" t="s">
        <v>2</v>
      </c>
      <c r="E18" t="s">
        <v>7</v>
      </c>
      <c r="F18" t="s">
        <v>15</v>
      </c>
      <c r="R18">
        <v>10</v>
      </c>
      <c r="S18" s="8" t="s">
        <v>24</v>
      </c>
      <c r="T18" s="8">
        <v>7</v>
      </c>
      <c r="U18">
        <v>2</v>
      </c>
      <c r="V18">
        <v>3</v>
      </c>
      <c r="W18">
        <v>2</v>
      </c>
    </row>
    <row r="19" spans="1:23" x14ac:dyDescent="0.35">
      <c r="A19">
        <v>2204</v>
      </c>
      <c r="B19" t="s">
        <v>66</v>
      </c>
      <c r="C19">
        <v>166</v>
      </c>
      <c r="D19" t="s">
        <v>2</v>
      </c>
      <c r="E19" t="s">
        <v>7</v>
      </c>
      <c r="F19" t="s">
        <v>16</v>
      </c>
      <c r="R19">
        <v>11</v>
      </c>
      <c r="S19" s="8" t="s">
        <v>24</v>
      </c>
      <c r="T19" s="8">
        <v>7</v>
      </c>
      <c r="U19">
        <v>2</v>
      </c>
      <c r="V19">
        <v>3</v>
      </c>
      <c r="W19">
        <v>2</v>
      </c>
    </row>
    <row r="20" spans="1:23" x14ac:dyDescent="0.35">
      <c r="A20">
        <v>2348</v>
      </c>
      <c r="B20" t="s">
        <v>68</v>
      </c>
      <c r="C20">
        <v>146</v>
      </c>
      <c r="D20" t="s">
        <v>2</v>
      </c>
      <c r="E20" t="s">
        <v>7</v>
      </c>
      <c r="F20" t="s">
        <v>16</v>
      </c>
      <c r="H20">
        <f>360/8</f>
        <v>45</v>
      </c>
      <c r="I20" t="s">
        <v>116</v>
      </c>
      <c r="R20">
        <v>12</v>
      </c>
      <c r="S20" s="8" t="s">
        <v>24</v>
      </c>
      <c r="T20" s="8">
        <v>7</v>
      </c>
      <c r="U20">
        <v>2</v>
      </c>
      <c r="V20">
        <v>3</v>
      </c>
      <c r="W20">
        <v>2</v>
      </c>
    </row>
    <row r="21" spans="1:23" x14ac:dyDescent="0.35">
      <c r="A21">
        <v>2016</v>
      </c>
      <c r="B21" t="s">
        <v>69</v>
      </c>
      <c r="C21">
        <v>146</v>
      </c>
      <c r="D21" t="s">
        <v>2</v>
      </c>
      <c r="E21" t="s">
        <v>8</v>
      </c>
      <c r="F21" t="s">
        <v>16</v>
      </c>
      <c r="R21">
        <v>13</v>
      </c>
      <c r="S21" s="8" t="s">
        <v>24</v>
      </c>
      <c r="T21" s="8">
        <f t="shared" ref="T21:T51" si="2">U21+V21+W21</f>
        <v>7</v>
      </c>
      <c r="U21">
        <v>2</v>
      </c>
      <c r="V21">
        <v>3</v>
      </c>
      <c r="W21">
        <v>2</v>
      </c>
    </row>
    <row r="22" spans="1:23" x14ac:dyDescent="0.35">
      <c r="A22">
        <v>1998</v>
      </c>
      <c r="B22" t="s">
        <v>70</v>
      </c>
      <c r="C22">
        <v>164</v>
      </c>
      <c r="D22" t="s">
        <v>2</v>
      </c>
      <c r="E22" t="s">
        <v>8</v>
      </c>
      <c r="F22" t="s">
        <v>16</v>
      </c>
      <c r="H22" s="8" t="s">
        <v>18</v>
      </c>
      <c r="I22" s="8" t="s">
        <v>17</v>
      </c>
      <c r="J22" s="8" t="s">
        <v>15</v>
      </c>
      <c r="K22" s="8" t="s">
        <v>16</v>
      </c>
      <c r="L22" s="8" t="s">
        <v>19</v>
      </c>
      <c r="M22" s="8" t="s">
        <v>35</v>
      </c>
      <c r="R22">
        <v>14</v>
      </c>
      <c r="S22" s="8" t="s">
        <v>24</v>
      </c>
      <c r="T22" s="8">
        <f t="shared" si="2"/>
        <v>7</v>
      </c>
      <c r="U22">
        <v>2</v>
      </c>
      <c r="V22">
        <v>3</v>
      </c>
      <c r="W22">
        <v>2</v>
      </c>
    </row>
    <row r="23" spans="1:23" x14ac:dyDescent="0.35">
      <c r="A23">
        <v>1907</v>
      </c>
      <c r="B23" t="s">
        <v>71</v>
      </c>
      <c r="C23">
        <v>203</v>
      </c>
      <c r="D23" t="s">
        <v>2</v>
      </c>
      <c r="E23" t="s">
        <v>8</v>
      </c>
      <c r="F23" t="s">
        <v>16</v>
      </c>
      <c r="H23" s="8" t="s">
        <v>4</v>
      </c>
      <c r="I23" s="9">
        <v>2</v>
      </c>
      <c r="J23" s="9">
        <v>3</v>
      </c>
      <c r="K23" s="9">
        <v>2</v>
      </c>
      <c r="L23" s="10">
        <v>7</v>
      </c>
      <c r="M23" s="1">
        <f>L23/0.43</f>
        <v>16.279069767441861</v>
      </c>
      <c r="R23">
        <v>15</v>
      </c>
      <c r="S23" s="8" t="s">
        <v>24</v>
      </c>
      <c r="T23" s="8">
        <f t="shared" si="2"/>
        <v>7</v>
      </c>
      <c r="U23">
        <v>2</v>
      </c>
      <c r="V23">
        <v>3</v>
      </c>
      <c r="W23">
        <v>2</v>
      </c>
    </row>
    <row r="24" spans="1:23" x14ac:dyDescent="0.35">
      <c r="A24">
        <v>2874</v>
      </c>
      <c r="B24" t="s">
        <v>72</v>
      </c>
      <c r="C24">
        <v>213</v>
      </c>
      <c r="D24" t="s">
        <v>2</v>
      </c>
      <c r="E24" t="s">
        <v>5</v>
      </c>
      <c r="F24" t="s">
        <v>16</v>
      </c>
      <c r="H24" s="8" t="s">
        <v>21</v>
      </c>
      <c r="I24" s="9">
        <v>0</v>
      </c>
      <c r="J24" s="9">
        <v>0</v>
      </c>
      <c r="K24" s="9">
        <v>0</v>
      </c>
      <c r="L24" s="10">
        <v>0</v>
      </c>
      <c r="M24" s="1">
        <f t="shared" ref="M24:M31" si="3">L24/0.43</f>
        <v>0</v>
      </c>
      <c r="R24">
        <v>16</v>
      </c>
      <c r="S24" s="8" t="s">
        <v>24</v>
      </c>
      <c r="T24" s="8">
        <v>7</v>
      </c>
      <c r="U24">
        <v>2</v>
      </c>
      <c r="V24">
        <v>3</v>
      </c>
      <c r="W24">
        <v>0</v>
      </c>
    </row>
    <row r="25" spans="1:23" x14ac:dyDescent="0.35">
      <c r="A25">
        <v>1714</v>
      </c>
      <c r="B25" t="s">
        <v>74</v>
      </c>
      <c r="C25">
        <v>39</v>
      </c>
      <c r="D25" t="s">
        <v>2</v>
      </c>
      <c r="E25" t="s">
        <v>6</v>
      </c>
      <c r="F25" t="s">
        <v>15</v>
      </c>
      <c r="H25" s="8" t="s">
        <v>22</v>
      </c>
      <c r="I25" s="9">
        <v>0</v>
      </c>
      <c r="J25" s="9">
        <v>0</v>
      </c>
      <c r="K25" s="9">
        <v>0</v>
      </c>
      <c r="L25" s="10">
        <v>0</v>
      </c>
      <c r="M25" s="1">
        <f t="shared" si="3"/>
        <v>0</v>
      </c>
      <c r="R25">
        <v>17</v>
      </c>
      <c r="S25" s="8" t="s">
        <v>24</v>
      </c>
      <c r="T25" s="8">
        <v>7</v>
      </c>
      <c r="U25">
        <v>2</v>
      </c>
      <c r="V25">
        <v>3</v>
      </c>
      <c r="W25">
        <v>0</v>
      </c>
    </row>
    <row r="26" spans="1:23" x14ac:dyDescent="0.35">
      <c r="A26">
        <v>1403</v>
      </c>
      <c r="B26" t="s">
        <v>75</v>
      </c>
      <c r="C26">
        <v>169</v>
      </c>
      <c r="D26" t="s">
        <v>2</v>
      </c>
      <c r="E26" t="s">
        <v>7</v>
      </c>
      <c r="F26" t="s">
        <v>16</v>
      </c>
      <c r="H26" s="8" t="s">
        <v>7</v>
      </c>
      <c r="I26" s="9">
        <v>0</v>
      </c>
      <c r="J26" s="9">
        <v>5</v>
      </c>
      <c r="K26" s="9">
        <v>5</v>
      </c>
      <c r="L26" s="10">
        <v>10</v>
      </c>
      <c r="M26" s="1">
        <f t="shared" si="3"/>
        <v>23.255813953488371</v>
      </c>
      <c r="N26" t="s">
        <v>119</v>
      </c>
      <c r="O26">
        <f>12/0.43</f>
        <v>27.906976744186046</v>
      </c>
      <c r="R26">
        <v>18</v>
      </c>
      <c r="S26" s="8" t="s">
        <v>24</v>
      </c>
      <c r="T26" s="8">
        <v>7</v>
      </c>
      <c r="U26">
        <v>2</v>
      </c>
      <c r="V26">
        <v>0</v>
      </c>
      <c r="W26">
        <v>0</v>
      </c>
    </row>
    <row r="27" spans="1:23" x14ac:dyDescent="0.35">
      <c r="A27">
        <v>1347</v>
      </c>
      <c r="B27" t="s">
        <v>76</v>
      </c>
      <c r="C27">
        <v>181</v>
      </c>
      <c r="D27" t="s">
        <v>2</v>
      </c>
      <c r="E27" t="s">
        <v>8</v>
      </c>
      <c r="F27" t="s">
        <v>16</v>
      </c>
      <c r="H27" s="8" t="s">
        <v>8</v>
      </c>
      <c r="I27" s="9">
        <v>0</v>
      </c>
      <c r="J27" s="9">
        <v>3</v>
      </c>
      <c r="K27" s="9">
        <v>6</v>
      </c>
      <c r="L27" s="10">
        <v>9</v>
      </c>
      <c r="M27" s="1">
        <f t="shared" si="3"/>
        <v>20.930232558139537</v>
      </c>
      <c r="N27" t="s">
        <v>120</v>
      </c>
      <c r="O27">
        <f>31/0.43</f>
        <v>72.093023255813961</v>
      </c>
      <c r="R27">
        <v>19</v>
      </c>
      <c r="S27" s="8" t="s">
        <v>24</v>
      </c>
      <c r="T27" s="8">
        <v>7</v>
      </c>
      <c r="U27">
        <v>2</v>
      </c>
      <c r="V27">
        <v>0</v>
      </c>
      <c r="W27">
        <v>0</v>
      </c>
    </row>
    <row r="28" spans="1:23" x14ac:dyDescent="0.35">
      <c r="A28">
        <v>1338</v>
      </c>
      <c r="B28" t="s">
        <v>77</v>
      </c>
      <c r="C28">
        <v>211</v>
      </c>
      <c r="D28" t="s">
        <v>2</v>
      </c>
      <c r="E28" t="s">
        <v>5</v>
      </c>
      <c r="F28" t="s">
        <v>16</v>
      </c>
      <c r="H28" s="8" t="s">
        <v>5</v>
      </c>
      <c r="I28" s="9">
        <v>0</v>
      </c>
      <c r="J28" s="9">
        <v>7</v>
      </c>
      <c r="K28" s="9">
        <v>3</v>
      </c>
      <c r="L28" s="10">
        <v>10</v>
      </c>
      <c r="M28" s="1">
        <f t="shared" si="3"/>
        <v>23.255813953488371</v>
      </c>
      <c r="N28" t="s">
        <v>121</v>
      </c>
      <c r="O28">
        <f>2/0.43</f>
        <v>4.6511627906976747</v>
      </c>
      <c r="R28">
        <v>20</v>
      </c>
      <c r="S28" s="8" t="s">
        <v>24</v>
      </c>
      <c r="T28" s="8">
        <v>7</v>
      </c>
      <c r="U28">
        <v>0</v>
      </c>
      <c r="V28">
        <v>0</v>
      </c>
      <c r="W28">
        <v>0</v>
      </c>
    </row>
    <row r="29" spans="1:23" x14ac:dyDescent="0.35">
      <c r="A29">
        <v>1347</v>
      </c>
      <c r="B29" t="s">
        <v>78</v>
      </c>
      <c r="C29">
        <v>57</v>
      </c>
      <c r="D29" t="s">
        <v>2</v>
      </c>
      <c r="E29" t="s">
        <v>8</v>
      </c>
      <c r="F29" t="s">
        <v>15</v>
      </c>
      <c r="H29" s="8" t="s">
        <v>6</v>
      </c>
      <c r="I29" s="9">
        <v>0</v>
      </c>
      <c r="J29" s="9">
        <v>1</v>
      </c>
      <c r="K29" s="9">
        <v>1</v>
      </c>
      <c r="L29" s="10">
        <v>2</v>
      </c>
      <c r="M29" s="1">
        <f t="shared" si="3"/>
        <v>4.6511627906976747</v>
      </c>
      <c r="R29">
        <v>21</v>
      </c>
      <c r="S29" s="8" t="s">
        <v>24</v>
      </c>
      <c r="T29" s="8">
        <v>7</v>
      </c>
      <c r="U29">
        <v>0</v>
      </c>
      <c r="V29">
        <v>0</v>
      </c>
      <c r="W29">
        <v>0</v>
      </c>
    </row>
    <row r="30" spans="1:23" x14ac:dyDescent="0.35">
      <c r="A30">
        <v>1273</v>
      </c>
      <c r="B30" t="s">
        <v>79</v>
      </c>
      <c r="C30">
        <v>22</v>
      </c>
      <c r="D30" t="s">
        <v>2</v>
      </c>
      <c r="E30" t="s">
        <v>5</v>
      </c>
      <c r="F30" t="s">
        <v>15</v>
      </c>
      <c r="H30" s="8" t="s">
        <v>3</v>
      </c>
      <c r="I30" s="9">
        <v>4</v>
      </c>
      <c r="J30" s="9">
        <v>1</v>
      </c>
      <c r="K30" s="9">
        <v>0</v>
      </c>
      <c r="L30" s="10">
        <v>5</v>
      </c>
      <c r="M30" s="1">
        <f t="shared" si="3"/>
        <v>11.627906976744185</v>
      </c>
      <c r="R30">
        <v>22</v>
      </c>
      <c r="S30" s="8" t="s">
        <v>24</v>
      </c>
      <c r="T30" s="8">
        <v>0</v>
      </c>
      <c r="U30">
        <v>0</v>
      </c>
      <c r="V30">
        <v>0</v>
      </c>
      <c r="W30">
        <v>0</v>
      </c>
    </row>
    <row r="31" spans="1:23" x14ac:dyDescent="0.35">
      <c r="A31">
        <v>858</v>
      </c>
      <c r="B31" t="s">
        <v>84</v>
      </c>
      <c r="C31">
        <v>32</v>
      </c>
      <c r="D31" t="s">
        <v>2</v>
      </c>
      <c r="E31" t="s">
        <v>7</v>
      </c>
      <c r="F31" t="s">
        <v>15</v>
      </c>
      <c r="H31" s="7" t="s">
        <v>19</v>
      </c>
      <c r="I31" s="10">
        <v>6</v>
      </c>
      <c r="J31" s="10">
        <v>20</v>
      </c>
      <c r="K31" s="10">
        <v>17</v>
      </c>
      <c r="L31" s="10">
        <v>43</v>
      </c>
      <c r="M31">
        <f t="shared" si="3"/>
        <v>100</v>
      </c>
      <c r="R31">
        <v>23</v>
      </c>
      <c r="S31" s="8" t="s">
        <v>24</v>
      </c>
      <c r="T31" s="8">
        <v>0</v>
      </c>
      <c r="U31">
        <v>0</v>
      </c>
      <c r="V31">
        <v>0</v>
      </c>
      <c r="W31">
        <v>0</v>
      </c>
    </row>
    <row r="32" spans="1:23" x14ac:dyDescent="0.35">
      <c r="A32">
        <v>901</v>
      </c>
      <c r="B32" t="s">
        <v>95</v>
      </c>
      <c r="C32">
        <v>31</v>
      </c>
      <c r="D32" t="s">
        <v>2</v>
      </c>
      <c r="E32" t="s">
        <v>4</v>
      </c>
      <c r="F32" t="s">
        <v>15</v>
      </c>
      <c r="H32" s="8" t="s">
        <v>35</v>
      </c>
      <c r="I32" s="1">
        <f>I31/0.43</f>
        <v>13.953488372093023</v>
      </c>
      <c r="J32" s="1">
        <f t="shared" ref="J32:L32" si="4">J31/0.43</f>
        <v>46.511627906976742</v>
      </c>
      <c r="K32" s="1">
        <f t="shared" si="4"/>
        <v>39.534883720930232</v>
      </c>
      <c r="L32" s="1">
        <f t="shared" si="4"/>
        <v>100</v>
      </c>
      <c r="R32">
        <v>24</v>
      </c>
      <c r="S32" s="11" t="s">
        <v>25</v>
      </c>
      <c r="T32" s="8">
        <f t="shared" si="2"/>
        <v>0</v>
      </c>
      <c r="U32">
        <v>0</v>
      </c>
      <c r="V32">
        <v>0</v>
      </c>
      <c r="W32">
        <v>0</v>
      </c>
    </row>
    <row r="33" spans="1:23" x14ac:dyDescent="0.35">
      <c r="A33">
        <v>1650</v>
      </c>
      <c r="B33" t="s">
        <v>96</v>
      </c>
      <c r="C33">
        <v>99</v>
      </c>
      <c r="D33" t="s">
        <v>2</v>
      </c>
      <c r="E33" t="s">
        <v>5</v>
      </c>
      <c r="F33" t="s">
        <v>15</v>
      </c>
      <c r="K33">
        <f>7/0.43</f>
        <v>16.279069767441861</v>
      </c>
      <c r="R33">
        <v>25</v>
      </c>
      <c r="S33" s="11" t="s">
        <v>25</v>
      </c>
      <c r="T33" s="8">
        <f t="shared" si="2"/>
        <v>0</v>
      </c>
      <c r="U33">
        <v>0</v>
      </c>
      <c r="V33">
        <v>0</v>
      </c>
      <c r="W33">
        <v>0</v>
      </c>
    </row>
    <row r="34" spans="1:23" x14ac:dyDescent="0.35">
      <c r="A34">
        <v>1650</v>
      </c>
      <c r="B34" t="s">
        <v>97</v>
      </c>
      <c r="C34">
        <v>143</v>
      </c>
      <c r="D34" t="s">
        <v>2</v>
      </c>
      <c r="E34" t="s">
        <v>8</v>
      </c>
      <c r="F34" t="s">
        <v>16</v>
      </c>
      <c r="K34">
        <f>6/0.43</f>
        <v>13.953488372093023</v>
      </c>
      <c r="R34">
        <v>26</v>
      </c>
      <c r="S34" s="11" t="s">
        <v>25</v>
      </c>
      <c r="T34" s="8">
        <f t="shared" si="2"/>
        <v>0</v>
      </c>
      <c r="U34">
        <v>0</v>
      </c>
      <c r="V34">
        <v>0</v>
      </c>
      <c r="W34">
        <v>0</v>
      </c>
    </row>
    <row r="35" spans="1:23" x14ac:dyDescent="0.35">
      <c r="A35">
        <v>1650</v>
      </c>
      <c r="B35" t="s">
        <v>98</v>
      </c>
      <c r="C35">
        <v>101</v>
      </c>
      <c r="D35" t="s">
        <v>2</v>
      </c>
      <c r="E35" t="s">
        <v>5</v>
      </c>
      <c r="F35" t="s">
        <v>15</v>
      </c>
      <c r="R35">
        <v>27</v>
      </c>
      <c r="S35" s="11" t="s">
        <v>25</v>
      </c>
      <c r="T35" s="8">
        <f t="shared" si="2"/>
        <v>0</v>
      </c>
      <c r="U35">
        <v>0</v>
      </c>
      <c r="V35">
        <v>0</v>
      </c>
      <c r="W35">
        <v>0</v>
      </c>
    </row>
    <row r="36" spans="1:23" x14ac:dyDescent="0.35">
      <c r="A36">
        <v>2037</v>
      </c>
      <c r="B36" t="s">
        <v>100</v>
      </c>
      <c r="C36">
        <v>101</v>
      </c>
      <c r="D36" t="s">
        <v>2</v>
      </c>
      <c r="E36" t="s">
        <v>5</v>
      </c>
      <c r="F36" t="s">
        <v>15</v>
      </c>
      <c r="R36">
        <v>28</v>
      </c>
      <c r="S36" s="11" t="s">
        <v>25</v>
      </c>
      <c r="T36" s="8">
        <f t="shared" si="2"/>
        <v>0</v>
      </c>
      <c r="U36">
        <v>0</v>
      </c>
      <c r="V36">
        <v>0</v>
      </c>
      <c r="W36">
        <v>0</v>
      </c>
    </row>
    <row r="37" spans="1:23" x14ac:dyDescent="0.35">
      <c r="A37">
        <v>2648</v>
      </c>
      <c r="B37" t="s">
        <v>105</v>
      </c>
      <c r="C37">
        <v>62</v>
      </c>
      <c r="D37" t="s">
        <v>2</v>
      </c>
      <c r="E37" t="s">
        <v>4</v>
      </c>
      <c r="F37" t="s">
        <v>15</v>
      </c>
      <c r="R37">
        <v>29</v>
      </c>
      <c r="S37" s="11" t="s">
        <v>25</v>
      </c>
      <c r="T37" s="8">
        <f t="shared" si="2"/>
        <v>0</v>
      </c>
      <c r="U37">
        <v>0</v>
      </c>
      <c r="V37">
        <v>0</v>
      </c>
      <c r="W37">
        <v>0</v>
      </c>
    </row>
    <row r="38" spans="1:23" x14ac:dyDescent="0.35">
      <c r="A38">
        <v>2609</v>
      </c>
      <c r="B38" t="s">
        <v>106</v>
      </c>
      <c r="C38">
        <v>72</v>
      </c>
      <c r="D38" t="s">
        <v>2</v>
      </c>
      <c r="E38" t="s">
        <v>4</v>
      </c>
      <c r="F38" t="s">
        <v>15</v>
      </c>
      <c r="R38">
        <v>30</v>
      </c>
      <c r="S38" s="11" t="s">
        <v>25</v>
      </c>
      <c r="T38" s="8">
        <f t="shared" si="2"/>
        <v>0</v>
      </c>
      <c r="U38">
        <v>0</v>
      </c>
      <c r="V38">
        <v>0</v>
      </c>
      <c r="W38">
        <v>0</v>
      </c>
    </row>
    <row r="39" spans="1:23" x14ac:dyDescent="0.35">
      <c r="A39">
        <v>1901</v>
      </c>
      <c r="B39" t="s">
        <v>107</v>
      </c>
      <c r="C39">
        <v>97</v>
      </c>
      <c r="D39" t="s">
        <v>2</v>
      </c>
      <c r="E39" t="s">
        <v>5</v>
      </c>
      <c r="F39" t="s">
        <v>15</v>
      </c>
      <c r="R39">
        <v>31</v>
      </c>
      <c r="S39" s="11" t="s">
        <v>25</v>
      </c>
      <c r="T39" s="8">
        <f t="shared" si="2"/>
        <v>0</v>
      </c>
      <c r="U39">
        <v>0</v>
      </c>
      <c r="V39">
        <v>0</v>
      </c>
      <c r="W39">
        <v>0</v>
      </c>
    </row>
    <row r="40" spans="1:23" x14ac:dyDescent="0.35">
      <c r="A40">
        <v>1907</v>
      </c>
      <c r="B40" t="s">
        <v>108</v>
      </c>
      <c r="C40">
        <v>214</v>
      </c>
      <c r="D40" t="s">
        <v>2</v>
      </c>
      <c r="E40" t="s">
        <v>8</v>
      </c>
      <c r="F40" t="s">
        <v>16</v>
      </c>
      <c r="R40">
        <v>32</v>
      </c>
      <c r="S40" s="11" t="s">
        <v>25</v>
      </c>
      <c r="T40" s="8">
        <f t="shared" si="2"/>
        <v>0</v>
      </c>
      <c r="U40">
        <v>0</v>
      </c>
      <c r="V40">
        <v>0</v>
      </c>
      <c r="W40">
        <v>0</v>
      </c>
    </row>
    <row r="41" spans="1:23" x14ac:dyDescent="0.35">
      <c r="A41">
        <v>3133</v>
      </c>
      <c r="B41" t="s">
        <v>109</v>
      </c>
      <c r="C41">
        <v>178</v>
      </c>
      <c r="D41" t="s">
        <v>2</v>
      </c>
      <c r="E41" t="s">
        <v>7</v>
      </c>
      <c r="F41" t="s">
        <v>16</v>
      </c>
      <c r="R41">
        <v>33</v>
      </c>
      <c r="S41" s="11" t="s">
        <v>25</v>
      </c>
      <c r="T41" s="8">
        <f t="shared" si="2"/>
        <v>0</v>
      </c>
      <c r="U41">
        <v>0</v>
      </c>
      <c r="V41">
        <v>0</v>
      </c>
      <c r="W41">
        <v>0</v>
      </c>
    </row>
    <row r="42" spans="1:23" x14ac:dyDescent="0.35">
      <c r="A42">
        <v>3133</v>
      </c>
      <c r="B42" t="s">
        <v>109</v>
      </c>
      <c r="C42">
        <v>178</v>
      </c>
      <c r="D42" t="s">
        <v>2</v>
      </c>
      <c r="E42" t="s">
        <v>7</v>
      </c>
      <c r="F42" t="s">
        <v>16</v>
      </c>
      <c r="R42">
        <v>34</v>
      </c>
      <c r="S42" s="11" t="s">
        <v>25</v>
      </c>
      <c r="T42" s="8">
        <f t="shared" si="2"/>
        <v>0</v>
      </c>
      <c r="U42">
        <v>0</v>
      </c>
      <c r="V42">
        <v>0</v>
      </c>
      <c r="W42">
        <v>0</v>
      </c>
    </row>
    <row r="43" spans="1:23" x14ac:dyDescent="0.35">
      <c r="A43">
        <v>1650</v>
      </c>
      <c r="B43" t="s">
        <v>110</v>
      </c>
      <c r="C43">
        <v>134</v>
      </c>
      <c r="D43" t="s">
        <v>2</v>
      </c>
      <c r="E43" t="s">
        <v>5</v>
      </c>
      <c r="F43" t="s">
        <v>15</v>
      </c>
      <c r="R43">
        <v>35</v>
      </c>
      <c r="S43" s="11" t="s">
        <v>25</v>
      </c>
      <c r="T43" s="8">
        <f t="shared" si="2"/>
        <v>0</v>
      </c>
      <c r="U43">
        <v>0</v>
      </c>
      <c r="V43">
        <v>0</v>
      </c>
      <c r="W43">
        <v>0</v>
      </c>
    </row>
    <row r="44" spans="1:23" x14ac:dyDescent="0.35">
      <c r="A44">
        <v>2932</v>
      </c>
      <c r="B44" t="s">
        <v>111</v>
      </c>
      <c r="C44">
        <v>341</v>
      </c>
      <c r="D44" t="s">
        <v>2</v>
      </c>
      <c r="E44" t="s">
        <v>3</v>
      </c>
      <c r="F44" t="s">
        <v>17</v>
      </c>
      <c r="R44">
        <v>36</v>
      </c>
      <c r="S44" s="11" t="s">
        <v>25</v>
      </c>
      <c r="T44" s="8">
        <f t="shared" si="2"/>
        <v>0</v>
      </c>
      <c r="U44">
        <v>0</v>
      </c>
      <c r="V44">
        <v>0</v>
      </c>
      <c r="W44">
        <v>0</v>
      </c>
    </row>
    <row r="45" spans="1:23" x14ac:dyDescent="0.35">
      <c r="R45">
        <v>37</v>
      </c>
      <c r="S45" s="11" t="s">
        <v>25</v>
      </c>
      <c r="T45" s="8">
        <f t="shared" si="2"/>
        <v>0</v>
      </c>
      <c r="U45">
        <v>0</v>
      </c>
      <c r="V45">
        <v>0</v>
      </c>
      <c r="W45">
        <v>0</v>
      </c>
    </row>
    <row r="46" spans="1:23" x14ac:dyDescent="0.35">
      <c r="R46">
        <v>38</v>
      </c>
      <c r="S46" s="11" t="s">
        <v>25</v>
      </c>
      <c r="T46" s="8">
        <f t="shared" si="2"/>
        <v>0</v>
      </c>
      <c r="U46">
        <v>0</v>
      </c>
      <c r="V46">
        <v>0</v>
      </c>
      <c r="W46">
        <v>0</v>
      </c>
    </row>
    <row r="47" spans="1:23" x14ac:dyDescent="0.35">
      <c r="R47">
        <v>39</v>
      </c>
      <c r="S47" s="11" t="s">
        <v>25</v>
      </c>
      <c r="T47" s="8">
        <f t="shared" si="2"/>
        <v>0</v>
      </c>
      <c r="U47">
        <v>0</v>
      </c>
      <c r="V47">
        <v>0</v>
      </c>
      <c r="W47">
        <v>0</v>
      </c>
    </row>
    <row r="48" spans="1:23" x14ac:dyDescent="0.35">
      <c r="R48">
        <v>40</v>
      </c>
      <c r="S48" s="11" t="s">
        <v>25</v>
      </c>
      <c r="T48" s="8">
        <f t="shared" si="2"/>
        <v>0</v>
      </c>
      <c r="U48">
        <v>0</v>
      </c>
      <c r="V48">
        <v>0</v>
      </c>
      <c r="W48">
        <v>0</v>
      </c>
    </row>
    <row r="49" spans="18:23" x14ac:dyDescent="0.35">
      <c r="R49">
        <v>41</v>
      </c>
      <c r="S49" s="11" t="s">
        <v>25</v>
      </c>
      <c r="T49" s="8">
        <f t="shared" si="2"/>
        <v>0</v>
      </c>
      <c r="U49">
        <v>0</v>
      </c>
      <c r="V49">
        <v>0</v>
      </c>
      <c r="W49">
        <v>0</v>
      </c>
    </row>
    <row r="50" spans="18:23" x14ac:dyDescent="0.35">
      <c r="R50">
        <v>42</v>
      </c>
      <c r="S50" s="11" t="s">
        <v>25</v>
      </c>
      <c r="T50" s="8">
        <f t="shared" si="2"/>
        <v>0</v>
      </c>
      <c r="U50">
        <v>0</v>
      </c>
      <c r="V50">
        <v>0</v>
      </c>
      <c r="W50">
        <v>0</v>
      </c>
    </row>
    <row r="51" spans="18:23" x14ac:dyDescent="0.35">
      <c r="R51">
        <v>43</v>
      </c>
      <c r="S51" s="11" t="s">
        <v>25</v>
      </c>
      <c r="T51" s="8">
        <f t="shared" si="2"/>
        <v>0</v>
      </c>
      <c r="U51">
        <v>0</v>
      </c>
      <c r="V51">
        <v>0</v>
      </c>
      <c r="W51">
        <v>0</v>
      </c>
    </row>
    <row r="52" spans="18:23" x14ac:dyDescent="0.35">
      <c r="R52">
        <v>44</v>
      </c>
      <c r="S52" s="11" t="s">
        <v>25</v>
      </c>
      <c r="T52" s="8">
        <f t="shared" ref="T52:T115" si="5">U52+V52+W52</f>
        <v>0</v>
      </c>
      <c r="U52">
        <v>0</v>
      </c>
      <c r="V52">
        <v>0</v>
      </c>
      <c r="W52">
        <v>0</v>
      </c>
    </row>
    <row r="53" spans="18:23" x14ac:dyDescent="0.35">
      <c r="R53">
        <v>45</v>
      </c>
      <c r="S53" s="11" t="s">
        <v>25</v>
      </c>
      <c r="T53" s="8">
        <f t="shared" si="5"/>
        <v>0</v>
      </c>
      <c r="U53">
        <v>0</v>
      </c>
      <c r="V53">
        <v>0</v>
      </c>
      <c r="W53">
        <v>0</v>
      </c>
    </row>
    <row r="54" spans="18:23" x14ac:dyDescent="0.35">
      <c r="R54">
        <v>46</v>
      </c>
      <c r="S54" s="11" t="s">
        <v>25</v>
      </c>
      <c r="T54" s="8">
        <f t="shared" si="5"/>
        <v>0</v>
      </c>
      <c r="U54">
        <v>0</v>
      </c>
      <c r="V54">
        <v>0</v>
      </c>
      <c r="W54">
        <v>0</v>
      </c>
    </row>
    <row r="55" spans="18:23" x14ac:dyDescent="0.35">
      <c r="R55">
        <v>47</v>
      </c>
      <c r="S55" s="11" t="s">
        <v>25</v>
      </c>
      <c r="T55" s="8">
        <f t="shared" si="5"/>
        <v>0</v>
      </c>
      <c r="U55">
        <v>0</v>
      </c>
      <c r="V55">
        <v>0</v>
      </c>
      <c r="W55">
        <v>0</v>
      </c>
    </row>
    <row r="56" spans="18:23" x14ac:dyDescent="0.35">
      <c r="R56">
        <v>48</v>
      </c>
      <c r="S56" s="11" t="s">
        <v>25</v>
      </c>
      <c r="T56" s="8">
        <f t="shared" si="5"/>
        <v>0</v>
      </c>
      <c r="U56">
        <v>0</v>
      </c>
      <c r="V56">
        <v>0</v>
      </c>
      <c r="W56">
        <v>0</v>
      </c>
    </row>
    <row r="57" spans="18:23" x14ac:dyDescent="0.35">
      <c r="R57">
        <v>49</v>
      </c>
      <c r="S57" s="11" t="s">
        <v>25</v>
      </c>
      <c r="T57" s="8">
        <f t="shared" si="5"/>
        <v>0</v>
      </c>
      <c r="U57">
        <v>0</v>
      </c>
      <c r="V57">
        <v>0</v>
      </c>
      <c r="W57">
        <v>0</v>
      </c>
    </row>
    <row r="58" spans="18:23" x14ac:dyDescent="0.35">
      <c r="R58">
        <v>50</v>
      </c>
      <c r="S58" s="11" t="s">
        <v>25</v>
      </c>
      <c r="T58" s="8">
        <f t="shared" si="5"/>
        <v>0</v>
      </c>
      <c r="U58">
        <v>0</v>
      </c>
      <c r="V58">
        <v>0</v>
      </c>
      <c r="W58">
        <v>0</v>
      </c>
    </row>
    <row r="59" spans="18:23" x14ac:dyDescent="0.35">
      <c r="R59">
        <v>51</v>
      </c>
      <c r="S59" s="11" t="s">
        <v>25</v>
      </c>
      <c r="T59" s="8">
        <f t="shared" si="5"/>
        <v>0</v>
      </c>
      <c r="U59">
        <v>0</v>
      </c>
      <c r="V59">
        <v>0</v>
      </c>
      <c r="W59">
        <v>0</v>
      </c>
    </row>
    <row r="60" spans="18:23" x14ac:dyDescent="0.35">
      <c r="R60">
        <v>52</v>
      </c>
      <c r="S60" s="11" t="s">
        <v>25</v>
      </c>
      <c r="T60" s="8">
        <f t="shared" si="5"/>
        <v>0</v>
      </c>
      <c r="U60">
        <v>0</v>
      </c>
      <c r="V60">
        <v>0</v>
      </c>
      <c r="W60">
        <v>0</v>
      </c>
    </row>
    <row r="61" spans="18:23" x14ac:dyDescent="0.35">
      <c r="R61">
        <v>53</v>
      </c>
      <c r="S61" s="11" t="s">
        <v>25</v>
      </c>
      <c r="T61" s="8">
        <f t="shared" si="5"/>
        <v>0</v>
      </c>
      <c r="U61">
        <v>0</v>
      </c>
      <c r="V61">
        <v>0</v>
      </c>
      <c r="W61">
        <v>0</v>
      </c>
    </row>
    <row r="62" spans="18:23" x14ac:dyDescent="0.35">
      <c r="R62">
        <v>54</v>
      </c>
      <c r="S62" s="11" t="s">
        <v>25</v>
      </c>
      <c r="T62" s="8">
        <f t="shared" si="5"/>
        <v>0</v>
      </c>
      <c r="U62">
        <v>0</v>
      </c>
      <c r="V62">
        <v>0</v>
      </c>
      <c r="W62">
        <v>0</v>
      </c>
    </row>
    <row r="63" spans="18:23" x14ac:dyDescent="0.35">
      <c r="R63">
        <v>55</v>
      </c>
      <c r="S63" s="11" t="s">
        <v>25</v>
      </c>
      <c r="T63" s="8">
        <f t="shared" si="5"/>
        <v>0</v>
      </c>
      <c r="U63">
        <v>0</v>
      </c>
      <c r="V63">
        <v>0</v>
      </c>
      <c r="W63">
        <v>0</v>
      </c>
    </row>
    <row r="64" spans="18:23" x14ac:dyDescent="0.35">
      <c r="R64">
        <v>56</v>
      </c>
      <c r="S64" s="11" t="s">
        <v>25</v>
      </c>
      <c r="T64" s="8">
        <f t="shared" si="5"/>
        <v>0</v>
      </c>
      <c r="U64">
        <v>0</v>
      </c>
      <c r="V64">
        <v>0</v>
      </c>
      <c r="W64">
        <v>0</v>
      </c>
    </row>
    <row r="65" spans="18:23" x14ac:dyDescent="0.35">
      <c r="R65">
        <v>57</v>
      </c>
      <c r="S65" s="11" t="s">
        <v>25</v>
      </c>
      <c r="T65" s="8">
        <f t="shared" si="5"/>
        <v>0</v>
      </c>
      <c r="U65">
        <v>0</v>
      </c>
      <c r="V65">
        <v>0</v>
      </c>
      <c r="W65">
        <v>0</v>
      </c>
    </row>
    <row r="66" spans="18:23" x14ac:dyDescent="0.35">
      <c r="R66">
        <v>58</v>
      </c>
      <c r="S66" s="11" t="s">
        <v>25</v>
      </c>
      <c r="T66" s="8">
        <f t="shared" si="5"/>
        <v>0</v>
      </c>
      <c r="U66">
        <v>0</v>
      </c>
      <c r="V66">
        <v>0</v>
      </c>
      <c r="W66">
        <v>0</v>
      </c>
    </row>
    <row r="67" spans="18:23" x14ac:dyDescent="0.35">
      <c r="R67">
        <v>59</v>
      </c>
      <c r="S67" s="11" t="s">
        <v>25</v>
      </c>
      <c r="T67" s="8">
        <f t="shared" si="5"/>
        <v>0</v>
      </c>
      <c r="U67">
        <v>0</v>
      </c>
      <c r="V67">
        <v>0</v>
      </c>
      <c r="W67">
        <v>0</v>
      </c>
    </row>
    <row r="68" spans="18:23" x14ac:dyDescent="0.35">
      <c r="R68">
        <v>60</v>
      </c>
      <c r="S68" s="11" t="s">
        <v>25</v>
      </c>
      <c r="T68" s="8">
        <f t="shared" si="5"/>
        <v>0</v>
      </c>
      <c r="U68">
        <v>0</v>
      </c>
      <c r="V68">
        <v>0</v>
      </c>
      <c r="W68">
        <v>0</v>
      </c>
    </row>
    <row r="69" spans="18:23" x14ac:dyDescent="0.35">
      <c r="R69">
        <v>61</v>
      </c>
      <c r="S69" s="11" t="s">
        <v>25</v>
      </c>
      <c r="T69" s="8">
        <f t="shared" si="5"/>
        <v>0</v>
      </c>
      <c r="U69">
        <v>0</v>
      </c>
      <c r="V69">
        <v>0</v>
      </c>
      <c r="W69">
        <v>0</v>
      </c>
    </row>
    <row r="70" spans="18:23" x14ac:dyDescent="0.35">
      <c r="R70">
        <v>62</v>
      </c>
      <c r="S70" s="11" t="s">
        <v>25</v>
      </c>
      <c r="T70" s="8">
        <f t="shared" si="5"/>
        <v>0</v>
      </c>
      <c r="U70">
        <v>0</v>
      </c>
      <c r="V70">
        <v>0</v>
      </c>
      <c r="W70">
        <v>0</v>
      </c>
    </row>
    <row r="71" spans="18:23" x14ac:dyDescent="0.35">
      <c r="R71">
        <v>63</v>
      </c>
      <c r="S71" s="11" t="s">
        <v>25</v>
      </c>
      <c r="T71" s="8">
        <f t="shared" si="5"/>
        <v>0</v>
      </c>
      <c r="U71">
        <v>0</v>
      </c>
      <c r="V71">
        <v>0</v>
      </c>
      <c r="W71">
        <v>0</v>
      </c>
    </row>
    <row r="72" spans="18:23" x14ac:dyDescent="0.35">
      <c r="R72">
        <v>64</v>
      </c>
      <c r="S72" s="11" t="s">
        <v>25</v>
      </c>
      <c r="T72" s="8">
        <f t="shared" si="5"/>
        <v>0</v>
      </c>
      <c r="U72">
        <v>0</v>
      </c>
      <c r="V72">
        <v>0</v>
      </c>
      <c r="W72">
        <v>0</v>
      </c>
    </row>
    <row r="73" spans="18:23" x14ac:dyDescent="0.35">
      <c r="R73">
        <v>65</v>
      </c>
      <c r="S73" s="11" t="s">
        <v>25</v>
      </c>
      <c r="T73" s="8">
        <f t="shared" si="5"/>
        <v>0</v>
      </c>
      <c r="U73">
        <v>0</v>
      </c>
      <c r="V73">
        <v>0</v>
      </c>
      <c r="W73">
        <v>0</v>
      </c>
    </row>
    <row r="74" spans="18:23" x14ac:dyDescent="0.35">
      <c r="R74">
        <v>66</v>
      </c>
      <c r="S74" s="11" t="s">
        <v>25</v>
      </c>
      <c r="T74" s="8">
        <f t="shared" si="5"/>
        <v>0</v>
      </c>
      <c r="U74">
        <v>0</v>
      </c>
      <c r="V74">
        <v>0</v>
      </c>
      <c r="W74">
        <v>0</v>
      </c>
    </row>
    <row r="75" spans="18:23" x14ac:dyDescent="0.35">
      <c r="R75">
        <v>67</v>
      </c>
      <c r="S75" s="11" t="s">
        <v>25</v>
      </c>
      <c r="T75" s="8">
        <f t="shared" si="5"/>
        <v>0</v>
      </c>
      <c r="U75">
        <v>0</v>
      </c>
      <c r="V75">
        <v>0</v>
      </c>
      <c r="W75">
        <v>0</v>
      </c>
    </row>
    <row r="76" spans="18:23" x14ac:dyDescent="0.35">
      <c r="R76">
        <v>68</v>
      </c>
      <c r="S76" s="11" t="s">
        <v>25</v>
      </c>
      <c r="T76" s="8">
        <f t="shared" si="5"/>
        <v>0</v>
      </c>
      <c r="U76">
        <v>0</v>
      </c>
      <c r="V76">
        <v>0</v>
      </c>
      <c r="W76">
        <v>0</v>
      </c>
    </row>
    <row r="77" spans="18:23" x14ac:dyDescent="0.35">
      <c r="R77">
        <v>69</v>
      </c>
      <c r="S77" s="5" t="s">
        <v>26</v>
      </c>
      <c r="T77" s="8">
        <f t="shared" si="5"/>
        <v>0</v>
      </c>
      <c r="U77">
        <v>0</v>
      </c>
      <c r="V77">
        <v>0</v>
      </c>
      <c r="W77">
        <v>0</v>
      </c>
    </row>
    <row r="78" spans="18:23" x14ac:dyDescent="0.35">
      <c r="R78">
        <v>70</v>
      </c>
      <c r="S78" s="5" t="s">
        <v>26</v>
      </c>
      <c r="T78" s="8">
        <f t="shared" si="5"/>
        <v>0</v>
      </c>
      <c r="U78">
        <v>0</v>
      </c>
      <c r="V78">
        <v>0</v>
      </c>
      <c r="W78">
        <v>0</v>
      </c>
    </row>
    <row r="79" spans="18:23" x14ac:dyDescent="0.35">
      <c r="R79">
        <v>71</v>
      </c>
      <c r="S79" s="5" t="s">
        <v>26</v>
      </c>
      <c r="T79" s="8">
        <f t="shared" si="5"/>
        <v>0</v>
      </c>
      <c r="U79">
        <v>0</v>
      </c>
      <c r="V79">
        <v>0</v>
      </c>
      <c r="W79">
        <v>0</v>
      </c>
    </row>
    <row r="80" spans="18:23" x14ac:dyDescent="0.35">
      <c r="R80">
        <v>72</v>
      </c>
      <c r="S80" s="5" t="s">
        <v>26</v>
      </c>
      <c r="T80" s="8">
        <f t="shared" si="5"/>
        <v>0</v>
      </c>
      <c r="U80">
        <v>0</v>
      </c>
      <c r="V80">
        <v>0</v>
      </c>
      <c r="W80">
        <v>0</v>
      </c>
    </row>
    <row r="81" spans="18:23" x14ac:dyDescent="0.35">
      <c r="R81">
        <v>73</v>
      </c>
      <c r="S81" s="5" t="s">
        <v>26</v>
      </c>
      <c r="T81" s="8">
        <f t="shared" si="5"/>
        <v>0</v>
      </c>
      <c r="U81">
        <v>0</v>
      </c>
      <c r="V81">
        <v>0</v>
      </c>
      <c r="W81">
        <v>0</v>
      </c>
    </row>
    <row r="82" spans="18:23" x14ac:dyDescent="0.35">
      <c r="R82">
        <v>74</v>
      </c>
      <c r="S82" s="5" t="s">
        <v>26</v>
      </c>
      <c r="T82" s="8">
        <f t="shared" si="5"/>
        <v>0</v>
      </c>
      <c r="U82">
        <v>0</v>
      </c>
      <c r="V82">
        <v>0</v>
      </c>
      <c r="W82">
        <v>0</v>
      </c>
    </row>
    <row r="83" spans="18:23" x14ac:dyDescent="0.35">
      <c r="R83">
        <v>75</v>
      </c>
      <c r="S83" s="5" t="s">
        <v>26</v>
      </c>
      <c r="T83" s="8">
        <f t="shared" si="5"/>
        <v>0</v>
      </c>
      <c r="U83">
        <v>0</v>
      </c>
      <c r="V83">
        <v>0</v>
      </c>
      <c r="W83">
        <v>0</v>
      </c>
    </row>
    <row r="84" spans="18:23" x14ac:dyDescent="0.35">
      <c r="R84">
        <v>76</v>
      </c>
      <c r="S84" s="5" t="s">
        <v>26</v>
      </c>
      <c r="T84" s="8">
        <f t="shared" si="5"/>
        <v>0</v>
      </c>
      <c r="U84">
        <v>0</v>
      </c>
      <c r="V84">
        <v>0</v>
      </c>
      <c r="W84">
        <v>0</v>
      </c>
    </row>
    <row r="85" spans="18:23" x14ac:dyDescent="0.35">
      <c r="R85">
        <v>77</v>
      </c>
      <c r="S85" s="5" t="s">
        <v>26</v>
      </c>
      <c r="T85" s="8">
        <f t="shared" si="5"/>
        <v>0</v>
      </c>
      <c r="U85">
        <v>0</v>
      </c>
      <c r="V85">
        <v>0</v>
      </c>
      <c r="W85">
        <v>0</v>
      </c>
    </row>
    <row r="86" spans="18:23" x14ac:dyDescent="0.35">
      <c r="R86">
        <v>78</v>
      </c>
      <c r="S86" s="5" t="s">
        <v>26</v>
      </c>
      <c r="T86" s="8">
        <f t="shared" si="5"/>
        <v>0</v>
      </c>
      <c r="U86">
        <v>0</v>
      </c>
      <c r="V86">
        <v>0</v>
      </c>
      <c r="W86">
        <v>0</v>
      </c>
    </row>
    <row r="87" spans="18:23" x14ac:dyDescent="0.35">
      <c r="R87">
        <v>79</v>
      </c>
      <c r="S87" s="5" t="s">
        <v>26</v>
      </c>
      <c r="T87" s="8">
        <f t="shared" si="5"/>
        <v>0</v>
      </c>
      <c r="U87">
        <v>0</v>
      </c>
      <c r="V87">
        <v>0</v>
      </c>
      <c r="W87">
        <v>0</v>
      </c>
    </row>
    <row r="88" spans="18:23" x14ac:dyDescent="0.35">
      <c r="R88">
        <v>80</v>
      </c>
      <c r="S88" s="5" t="s">
        <v>26</v>
      </c>
      <c r="T88" s="8">
        <f t="shared" si="5"/>
        <v>0</v>
      </c>
      <c r="U88">
        <v>0</v>
      </c>
      <c r="V88">
        <v>0</v>
      </c>
      <c r="W88">
        <v>0</v>
      </c>
    </row>
    <row r="89" spans="18:23" x14ac:dyDescent="0.35">
      <c r="R89">
        <v>81</v>
      </c>
      <c r="S89" s="5" t="s">
        <v>26</v>
      </c>
      <c r="T89" s="8">
        <f t="shared" si="5"/>
        <v>0</v>
      </c>
      <c r="U89">
        <v>0</v>
      </c>
      <c r="V89">
        <v>0</v>
      </c>
      <c r="W89">
        <v>0</v>
      </c>
    </row>
    <row r="90" spans="18:23" x14ac:dyDescent="0.35">
      <c r="R90">
        <v>82</v>
      </c>
      <c r="S90" s="5" t="s">
        <v>26</v>
      </c>
      <c r="T90" s="8">
        <f t="shared" si="5"/>
        <v>0</v>
      </c>
      <c r="U90">
        <v>0</v>
      </c>
      <c r="V90">
        <v>0</v>
      </c>
      <c r="W90">
        <v>0</v>
      </c>
    </row>
    <row r="91" spans="18:23" x14ac:dyDescent="0.35">
      <c r="R91">
        <v>83</v>
      </c>
      <c r="S91" s="5" t="s">
        <v>26</v>
      </c>
      <c r="T91" s="8">
        <f t="shared" si="5"/>
        <v>0</v>
      </c>
      <c r="U91">
        <v>0</v>
      </c>
      <c r="V91">
        <v>0</v>
      </c>
      <c r="W91">
        <v>0</v>
      </c>
    </row>
    <row r="92" spans="18:23" x14ac:dyDescent="0.35">
      <c r="R92">
        <v>84</v>
      </c>
      <c r="S92" s="5" t="s">
        <v>26</v>
      </c>
      <c r="T92" s="8">
        <f t="shared" si="5"/>
        <v>0</v>
      </c>
      <c r="U92">
        <v>0</v>
      </c>
      <c r="V92">
        <v>0</v>
      </c>
      <c r="W92">
        <v>0</v>
      </c>
    </row>
    <row r="93" spans="18:23" x14ac:dyDescent="0.35">
      <c r="R93">
        <v>85</v>
      </c>
      <c r="S93" s="5" t="s">
        <v>26</v>
      </c>
      <c r="T93" s="8">
        <f t="shared" si="5"/>
        <v>0</v>
      </c>
      <c r="U93">
        <v>0</v>
      </c>
      <c r="V93">
        <v>0</v>
      </c>
      <c r="W93">
        <v>0</v>
      </c>
    </row>
    <row r="94" spans="18:23" x14ac:dyDescent="0.35">
      <c r="R94">
        <v>86</v>
      </c>
      <c r="S94" s="5" t="s">
        <v>26</v>
      </c>
      <c r="T94" s="8">
        <f t="shared" si="5"/>
        <v>0</v>
      </c>
      <c r="U94">
        <v>0</v>
      </c>
      <c r="V94">
        <v>0</v>
      </c>
      <c r="W94">
        <v>0</v>
      </c>
    </row>
    <row r="95" spans="18:23" x14ac:dyDescent="0.35">
      <c r="R95">
        <v>87</v>
      </c>
      <c r="S95" s="5" t="s">
        <v>26</v>
      </c>
      <c r="T95" s="8">
        <f t="shared" si="5"/>
        <v>0</v>
      </c>
      <c r="U95">
        <v>0</v>
      </c>
      <c r="V95">
        <v>0</v>
      </c>
      <c r="W95">
        <v>0</v>
      </c>
    </row>
    <row r="96" spans="18:23" x14ac:dyDescent="0.35">
      <c r="R96">
        <v>88</v>
      </c>
      <c r="S96" s="5" t="s">
        <v>26</v>
      </c>
      <c r="T96" s="8">
        <f t="shared" si="5"/>
        <v>0</v>
      </c>
      <c r="U96">
        <v>0</v>
      </c>
      <c r="V96">
        <v>0</v>
      </c>
      <c r="W96">
        <v>0</v>
      </c>
    </row>
    <row r="97" spans="18:23" x14ac:dyDescent="0.35">
      <c r="R97">
        <v>89</v>
      </c>
      <c r="S97" s="5" t="s">
        <v>26</v>
      </c>
      <c r="T97" s="8">
        <f t="shared" si="5"/>
        <v>0</v>
      </c>
      <c r="U97">
        <v>0</v>
      </c>
      <c r="V97">
        <v>0</v>
      </c>
      <c r="W97">
        <v>0</v>
      </c>
    </row>
    <row r="98" spans="18:23" x14ac:dyDescent="0.35">
      <c r="R98">
        <v>90</v>
      </c>
      <c r="S98" s="5" t="s">
        <v>26</v>
      </c>
      <c r="T98" s="8">
        <f t="shared" si="5"/>
        <v>0</v>
      </c>
      <c r="U98">
        <v>0</v>
      </c>
      <c r="V98">
        <v>0</v>
      </c>
      <c r="W98">
        <v>0</v>
      </c>
    </row>
    <row r="99" spans="18:23" x14ac:dyDescent="0.35">
      <c r="R99">
        <v>91</v>
      </c>
      <c r="S99" s="5" t="s">
        <v>26</v>
      </c>
      <c r="T99" s="8">
        <f t="shared" si="5"/>
        <v>0</v>
      </c>
      <c r="U99">
        <v>0</v>
      </c>
      <c r="V99">
        <v>0</v>
      </c>
      <c r="W99">
        <v>0</v>
      </c>
    </row>
    <row r="100" spans="18:23" x14ac:dyDescent="0.35">
      <c r="R100">
        <v>92</v>
      </c>
      <c r="S100" s="5" t="s">
        <v>26</v>
      </c>
      <c r="T100" s="8">
        <f t="shared" si="5"/>
        <v>0</v>
      </c>
      <c r="U100">
        <v>0</v>
      </c>
      <c r="V100">
        <v>0</v>
      </c>
      <c r="W100">
        <v>0</v>
      </c>
    </row>
    <row r="101" spans="18:23" x14ac:dyDescent="0.35">
      <c r="R101">
        <v>93</v>
      </c>
      <c r="S101" s="5" t="s">
        <v>26</v>
      </c>
      <c r="T101" s="8">
        <f t="shared" si="5"/>
        <v>0</v>
      </c>
      <c r="U101">
        <v>0</v>
      </c>
      <c r="V101">
        <v>0</v>
      </c>
      <c r="W101">
        <v>0</v>
      </c>
    </row>
    <row r="102" spans="18:23" x14ac:dyDescent="0.35">
      <c r="R102">
        <v>94</v>
      </c>
      <c r="S102" s="5" t="s">
        <v>26</v>
      </c>
      <c r="T102" s="8">
        <f t="shared" si="5"/>
        <v>0</v>
      </c>
      <c r="U102">
        <v>0</v>
      </c>
      <c r="V102">
        <v>0</v>
      </c>
      <c r="W102">
        <v>0</v>
      </c>
    </row>
    <row r="103" spans="18:23" x14ac:dyDescent="0.35">
      <c r="R103">
        <v>95</v>
      </c>
      <c r="S103" s="5" t="s">
        <v>26</v>
      </c>
      <c r="T103" s="8">
        <f t="shared" si="5"/>
        <v>0</v>
      </c>
      <c r="U103">
        <v>0</v>
      </c>
      <c r="V103">
        <v>0</v>
      </c>
      <c r="W103">
        <v>0</v>
      </c>
    </row>
    <row r="104" spans="18:23" x14ac:dyDescent="0.35">
      <c r="R104">
        <v>96</v>
      </c>
      <c r="S104" s="5" t="s">
        <v>26</v>
      </c>
      <c r="T104" s="8">
        <f t="shared" si="5"/>
        <v>0</v>
      </c>
      <c r="U104">
        <v>0</v>
      </c>
      <c r="V104">
        <v>0</v>
      </c>
      <c r="W104">
        <v>0</v>
      </c>
    </row>
    <row r="105" spans="18:23" x14ac:dyDescent="0.35">
      <c r="R105">
        <v>97</v>
      </c>
      <c r="S105" s="5" t="s">
        <v>26</v>
      </c>
      <c r="T105" s="8">
        <f t="shared" si="5"/>
        <v>0</v>
      </c>
      <c r="U105">
        <v>0</v>
      </c>
      <c r="V105">
        <v>0</v>
      </c>
      <c r="W105">
        <v>0</v>
      </c>
    </row>
    <row r="106" spans="18:23" x14ac:dyDescent="0.35">
      <c r="R106">
        <v>98</v>
      </c>
      <c r="S106" s="5" t="s">
        <v>26</v>
      </c>
      <c r="T106" s="8">
        <f t="shared" si="5"/>
        <v>0</v>
      </c>
      <c r="U106">
        <v>0</v>
      </c>
      <c r="V106">
        <v>0</v>
      </c>
      <c r="W106">
        <v>0</v>
      </c>
    </row>
    <row r="107" spans="18:23" x14ac:dyDescent="0.35">
      <c r="R107">
        <v>99</v>
      </c>
      <c r="S107" s="5" t="s">
        <v>26</v>
      </c>
      <c r="T107" s="8">
        <f t="shared" si="5"/>
        <v>0</v>
      </c>
      <c r="U107">
        <v>0</v>
      </c>
      <c r="V107">
        <v>0</v>
      </c>
      <c r="W107">
        <v>0</v>
      </c>
    </row>
    <row r="108" spans="18:23" x14ac:dyDescent="0.35">
      <c r="R108">
        <v>100</v>
      </c>
      <c r="S108" s="5" t="s">
        <v>26</v>
      </c>
      <c r="T108" s="8">
        <f t="shared" si="5"/>
        <v>0</v>
      </c>
      <c r="U108">
        <v>0</v>
      </c>
      <c r="V108">
        <v>0</v>
      </c>
      <c r="W108">
        <v>0</v>
      </c>
    </row>
    <row r="109" spans="18:23" x14ac:dyDescent="0.35">
      <c r="R109">
        <v>101</v>
      </c>
      <c r="S109" s="5" t="s">
        <v>26</v>
      </c>
      <c r="T109" s="8">
        <f t="shared" si="5"/>
        <v>0</v>
      </c>
      <c r="U109">
        <v>0</v>
      </c>
      <c r="V109">
        <v>0</v>
      </c>
      <c r="W109">
        <v>0</v>
      </c>
    </row>
    <row r="110" spans="18:23" x14ac:dyDescent="0.35">
      <c r="R110">
        <v>102</v>
      </c>
      <c r="S110" s="5" t="s">
        <v>26</v>
      </c>
      <c r="T110" s="8">
        <f t="shared" si="5"/>
        <v>0</v>
      </c>
      <c r="U110">
        <v>0</v>
      </c>
      <c r="V110">
        <v>0</v>
      </c>
      <c r="W110">
        <v>0</v>
      </c>
    </row>
    <row r="111" spans="18:23" x14ac:dyDescent="0.35">
      <c r="R111">
        <v>103</v>
      </c>
      <c r="S111" s="5" t="s">
        <v>26</v>
      </c>
      <c r="T111" s="8">
        <f t="shared" si="5"/>
        <v>0</v>
      </c>
      <c r="U111">
        <v>0</v>
      </c>
      <c r="V111">
        <v>0</v>
      </c>
      <c r="W111">
        <v>0</v>
      </c>
    </row>
    <row r="112" spans="18:23" x14ac:dyDescent="0.35">
      <c r="R112">
        <v>104</v>
      </c>
      <c r="S112" s="5" t="s">
        <v>26</v>
      </c>
      <c r="T112" s="8">
        <f t="shared" si="5"/>
        <v>0</v>
      </c>
      <c r="U112">
        <v>0</v>
      </c>
      <c r="V112">
        <v>0</v>
      </c>
      <c r="W112">
        <v>0</v>
      </c>
    </row>
    <row r="113" spans="18:23" x14ac:dyDescent="0.35">
      <c r="R113">
        <v>105</v>
      </c>
      <c r="S113" s="5" t="s">
        <v>26</v>
      </c>
      <c r="T113" s="8">
        <f t="shared" si="5"/>
        <v>0</v>
      </c>
      <c r="U113">
        <v>0</v>
      </c>
      <c r="V113">
        <v>0</v>
      </c>
      <c r="W113">
        <v>0</v>
      </c>
    </row>
    <row r="114" spans="18:23" x14ac:dyDescent="0.35">
      <c r="R114">
        <v>106</v>
      </c>
      <c r="S114" s="5" t="s">
        <v>26</v>
      </c>
      <c r="T114" s="8">
        <f t="shared" si="5"/>
        <v>0</v>
      </c>
      <c r="U114">
        <v>0</v>
      </c>
      <c r="V114">
        <v>0</v>
      </c>
      <c r="W114">
        <v>0</v>
      </c>
    </row>
    <row r="115" spans="18:23" x14ac:dyDescent="0.35">
      <c r="R115">
        <v>107</v>
      </c>
      <c r="S115" s="5" t="s">
        <v>26</v>
      </c>
      <c r="T115" s="8">
        <f t="shared" si="5"/>
        <v>0</v>
      </c>
      <c r="U115">
        <v>0</v>
      </c>
      <c r="V115">
        <v>0</v>
      </c>
      <c r="W115">
        <v>0</v>
      </c>
    </row>
    <row r="116" spans="18:23" x14ac:dyDescent="0.35">
      <c r="R116">
        <v>108</v>
      </c>
      <c r="S116" s="5" t="s">
        <v>26</v>
      </c>
      <c r="T116" s="8">
        <f t="shared" ref="T116:T121" si="6">U116+V116+W116</f>
        <v>0</v>
      </c>
      <c r="U116">
        <v>0</v>
      </c>
      <c r="V116">
        <v>0</v>
      </c>
      <c r="W116">
        <v>0</v>
      </c>
    </row>
    <row r="117" spans="18:23" x14ac:dyDescent="0.35">
      <c r="R117">
        <v>109</v>
      </c>
      <c r="S117" s="5" t="s">
        <v>26</v>
      </c>
      <c r="T117" s="8">
        <f t="shared" si="6"/>
        <v>0</v>
      </c>
      <c r="U117">
        <v>0</v>
      </c>
      <c r="V117">
        <v>0</v>
      </c>
      <c r="W117">
        <v>0</v>
      </c>
    </row>
    <row r="118" spans="18:23" x14ac:dyDescent="0.35">
      <c r="R118">
        <v>110</v>
      </c>
      <c r="S118" s="5" t="s">
        <v>26</v>
      </c>
      <c r="T118" s="8">
        <f t="shared" si="6"/>
        <v>0</v>
      </c>
      <c r="U118">
        <v>0</v>
      </c>
      <c r="V118">
        <v>0</v>
      </c>
      <c r="W118">
        <v>0</v>
      </c>
    </row>
    <row r="119" spans="18:23" x14ac:dyDescent="0.35">
      <c r="R119">
        <v>111</v>
      </c>
      <c r="S119" s="5" t="s">
        <v>26</v>
      </c>
      <c r="T119" s="8">
        <f t="shared" si="6"/>
        <v>0</v>
      </c>
      <c r="U119">
        <v>0</v>
      </c>
      <c r="V119">
        <v>0</v>
      </c>
      <c r="W119">
        <v>0</v>
      </c>
    </row>
    <row r="120" spans="18:23" x14ac:dyDescent="0.35">
      <c r="R120">
        <v>112</v>
      </c>
      <c r="S120" s="5" t="s">
        <v>26</v>
      </c>
      <c r="T120" s="8">
        <f t="shared" si="6"/>
        <v>0</v>
      </c>
      <c r="U120">
        <v>0</v>
      </c>
      <c r="V120">
        <v>0</v>
      </c>
      <c r="W120">
        <v>0</v>
      </c>
    </row>
    <row r="121" spans="18:23" x14ac:dyDescent="0.35">
      <c r="R121">
        <v>113</v>
      </c>
      <c r="S121" s="5" t="s">
        <v>26</v>
      </c>
      <c r="T121" s="8">
        <f t="shared" si="6"/>
        <v>0</v>
      </c>
      <c r="U121">
        <v>0</v>
      </c>
      <c r="V121">
        <v>0</v>
      </c>
      <c r="W121">
        <v>0</v>
      </c>
    </row>
    <row r="122" spans="18:23" x14ac:dyDescent="0.35">
      <c r="R122">
        <v>114</v>
      </c>
      <c r="S122" s="7" t="s">
        <v>27</v>
      </c>
      <c r="T122" s="8">
        <v>0</v>
      </c>
      <c r="U122">
        <v>0</v>
      </c>
      <c r="V122">
        <v>0</v>
      </c>
      <c r="W122">
        <v>0</v>
      </c>
    </row>
    <row r="123" spans="18:23" x14ac:dyDescent="0.35">
      <c r="R123">
        <v>115</v>
      </c>
      <c r="S123" s="7" t="s">
        <v>27</v>
      </c>
      <c r="T123" s="8">
        <v>0</v>
      </c>
      <c r="U123">
        <v>0</v>
      </c>
      <c r="V123">
        <v>0</v>
      </c>
      <c r="W123">
        <v>0</v>
      </c>
    </row>
    <row r="124" spans="18:23" x14ac:dyDescent="0.35">
      <c r="R124">
        <v>116</v>
      </c>
      <c r="S124" s="7" t="s">
        <v>27</v>
      </c>
      <c r="T124" s="8">
        <v>10</v>
      </c>
      <c r="U124">
        <v>0</v>
      </c>
      <c r="V124">
        <v>0</v>
      </c>
      <c r="W124">
        <v>0</v>
      </c>
    </row>
    <row r="125" spans="18:23" x14ac:dyDescent="0.35">
      <c r="R125">
        <v>117</v>
      </c>
      <c r="S125" s="7" t="s">
        <v>27</v>
      </c>
      <c r="T125" s="8">
        <v>10</v>
      </c>
      <c r="U125">
        <v>0</v>
      </c>
      <c r="V125">
        <v>0</v>
      </c>
      <c r="W125">
        <v>0</v>
      </c>
    </row>
    <row r="126" spans="18:23" x14ac:dyDescent="0.35">
      <c r="R126">
        <v>118</v>
      </c>
      <c r="S126" s="7" t="s">
        <v>27</v>
      </c>
      <c r="T126" s="8">
        <v>10</v>
      </c>
      <c r="U126">
        <v>0</v>
      </c>
      <c r="V126">
        <v>0</v>
      </c>
      <c r="W126">
        <v>0</v>
      </c>
    </row>
    <row r="127" spans="18:23" x14ac:dyDescent="0.35">
      <c r="R127">
        <v>119</v>
      </c>
      <c r="S127" s="7" t="s">
        <v>27</v>
      </c>
      <c r="T127" s="8">
        <v>10</v>
      </c>
      <c r="U127">
        <v>0</v>
      </c>
      <c r="V127">
        <v>0</v>
      </c>
      <c r="W127">
        <v>0</v>
      </c>
    </row>
    <row r="128" spans="18:23" x14ac:dyDescent="0.35">
      <c r="R128">
        <v>120</v>
      </c>
      <c r="S128" s="7" t="s">
        <v>27</v>
      </c>
      <c r="T128" s="8">
        <v>10</v>
      </c>
      <c r="U128">
        <v>0</v>
      </c>
      <c r="V128">
        <v>5</v>
      </c>
      <c r="W128">
        <v>0</v>
      </c>
    </row>
    <row r="129" spans="18:23" x14ac:dyDescent="0.35">
      <c r="R129">
        <v>121</v>
      </c>
      <c r="S129" s="7" t="s">
        <v>27</v>
      </c>
      <c r="T129" s="8">
        <v>10</v>
      </c>
      <c r="U129">
        <v>0</v>
      </c>
      <c r="V129">
        <v>5</v>
      </c>
      <c r="W129">
        <v>0</v>
      </c>
    </row>
    <row r="130" spans="18:23" x14ac:dyDescent="0.35">
      <c r="R130">
        <v>122</v>
      </c>
      <c r="S130" s="7" t="s">
        <v>27</v>
      </c>
      <c r="T130" s="8">
        <v>10</v>
      </c>
      <c r="U130">
        <v>0</v>
      </c>
      <c r="V130">
        <v>5</v>
      </c>
      <c r="W130">
        <v>5</v>
      </c>
    </row>
    <row r="131" spans="18:23" x14ac:dyDescent="0.35">
      <c r="R131">
        <v>123</v>
      </c>
      <c r="S131" s="7" t="s">
        <v>27</v>
      </c>
      <c r="T131" s="8">
        <v>10</v>
      </c>
      <c r="U131">
        <v>0</v>
      </c>
      <c r="V131">
        <v>5</v>
      </c>
      <c r="W131">
        <v>5</v>
      </c>
    </row>
    <row r="132" spans="18:23" x14ac:dyDescent="0.35">
      <c r="R132">
        <v>124</v>
      </c>
      <c r="S132" s="7" t="s">
        <v>27</v>
      </c>
      <c r="T132" s="8">
        <v>10</v>
      </c>
      <c r="U132">
        <v>0</v>
      </c>
      <c r="V132">
        <v>5</v>
      </c>
      <c r="W132">
        <v>5</v>
      </c>
    </row>
    <row r="133" spans="18:23" x14ac:dyDescent="0.35">
      <c r="R133">
        <v>125</v>
      </c>
      <c r="S133" s="7" t="s">
        <v>27</v>
      </c>
      <c r="T133" s="8">
        <v>10</v>
      </c>
      <c r="U133">
        <v>0</v>
      </c>
      <c r="V133">
        <v>5</v>
      </c>
      <c r="W133">
        <v>5</v>
      </c>
    </row>
    <row r="134" spans="18:23" x14ac:dyDescent="0.35">
      <c r="R134">
        <v>126</v>
      </c>
      <c r="S134" s="7" t="s">
        <v>27</v>
      </c>
      <c r="T134" s="8">
        <v>10</v>
      </c>
      <c r="U134">
        <v>0</v>
      </c>
      <c r="V134">
        <v>5</v>
      </c>
      <c r="W134">
        <v>5</v>
      </c>
    </row>
    <row r="135" spans="18:23" x14ac:dyDescent="0.35">
      <c r="R135">
        <v>127</v>
      </c>
      <c r="S135" s="7" t="s">
        <v>27</v>
      </c>
      <c r="T135" s="8">
        <v>10</v>
      </c>
      <c r="U135">
        <v>0</v>
      </c>
      <c r="V135">
        <v>5</v>
      </c>
      <c r="W135">
        <v>5</v>
      </c>
    </row>
    <row r="136" spans="18:23" x14ac:dyDescent="0.35">
      <c r="R136">
        <v>128</v>
      </c>
      <c r="S136" s="7" t="s">
        <v>27</v>
      </c>
      <c r="T136" s="8">
        <v>10</v>
      </c>
      <c r="U136">
        <v>0</v>
      </c>
      <c r="V136">
        <v>5</v>
      </c>
      <c r="W136">
        <v>5</v>
      </c>
    </row>
    <row r="137" spans="18:23" x14ac:dyDescent="0.35">
      <c r="R137">
        <v>129</v>
      </c>
      <c r="S137" s="7" t="s">
        <v>27</v>
      </c>
      <c r="T137" s="8">
        <v>10</v>
      </c>
      <c r="U137">
        <v>0</v>
      </c>
      <c r="V137">
        <v>5</v>
      </c>
      <c r="W137">
        <v>5</v>
      </c>
    </row>
    <row r="138" spans="18:23" x14ac:dyDescent="0.35">
      <c r="R138">
        <v>130</v>
      </c>
      <c r="S138" s="7" t="s">
        <v>27</v>
      </c>
      <c r="T138" s="8">
        <v>10</v>
      </c>
      <c r="U138">
        <v>0</v>
      </c>
      <c r="V138">
        <v>5</v>
      </c>
      <c r="W138">
        <v>5</v>
      </c>
    </row>
    <row r="139" spans="18:23" x14ac:dyDescent="0.35">
      <c r="R139">
        <v>131</v>
      </c>
      <c r="S139" s="7" t="s">
        <v>27</v>
      </c>
      <c r="T139" s="8">
        <v>10</v>
      </c>
      <c r="U139">
        <v>0</v>
      </c>
      <c r="V139">
        <v>5</v>
      </c>
      <c r="W139">
        <v>5</v>
      </c>
    </row>
    <row r="140" spans="18:23" x14ac:dyDescent="0.35">
      <c r="R140">
        <v>132</v>
      </c>
      <c r="S140" s="7" t="s">
        <v>27</v>
      </c>
      <c r="T140" s="8">
        <v>10</v>
      </c>
      <c r="U140">
        <v>0</v>
      </c>
      <c r="V140">
        <v>5</v>
      </c>
      <c r="W140">
        <v>5</v>
      </c>
    </row>
    <row r="141" spans="18:23" x14ac:dyDescent="0.35">
      <c r="R141">
        <v>133</v>
      </c>
      <c r="S141" s="7" t="s">
        <v>27</v>
      </c>
      <c r="T141" s="8">
        <v>10</v>
      </c>
      <c r="U141">
        <v>0</v>
      </c>
      <c r="V141">
        <v>5</v>
      </c>
      <c r="W141">
        <v>5</v>
      </c>
    </row>
    <row r="142" spans="18:23" x14ac:dyDescent="0.35">
      <c r="R142">
        <v>134</v>
      </c>
      <c r="S142" s="7" t="s">
        <v>27</v>
      </c>
      <c r="T142" s="8">
        <v>10</v>
      </c>
      <c r="U142">
        <v>0</v>
      </c>
      <c r="V142">
        <v>5</v>
      </c>
      <c r="W142">
        <v>5</v>
      </c>
    </row>
    <row r="143" spans="18:23" x14ac:dyDescent="0.35">
      <c r="R143">
        <v>135</v>
      </c>
      <c r="S143" s="7" t="s">
        <v>27</v>
      </c>
      <c r="T143" s="8">
        <v>10</v>
      </c>
      <c r="U143">
        <v>0</v>
      </c>
      <c r="V143">
        <v>5</v>
      </c>
      <c r="W143">
        <v>5</v>
      </c>
    </row>
    <row r="144" spans="18:23" x14ac:dyDescent="0.35">
      <c r="R144">
        <v>136</v>
      </c>
      <c r="S144" s="7" t="s">
        <v>27</v>
      </c>
      <c r="T144" s="8">
        <v>10</v>
      </c>
      <c r="U144">
        <v>0</v>
      </c>
      <c r="V144">
        <v>5</v>
      </c>
      <c r="W144">
        <v>5</v>
      </c>
    </row>
    <row r="145" spans="18:23" x14ac:dyDescent="0.35">
      <c r="R145">
        <v>137</v>
      </c>
      <c r="S145" s="7" t="s">
        <v>27</v>
      </c>
      <c r="T145" s="8">
        <v>10</v>
      </c>
      <c r="U145">
        <v>0</v>
      </c>
      <c r="V145">
        <v>5</v>
      </c>
      <c r="W145">
        <v>5</v>
      </c>
    </row>
    <row r="146" spans="18:23" x14ac:dyDescent="0.35">
      <c r="R146">
        <v>138</v>
      </c>
      <c r="S146" s="7" t="s">
        <v>27</v>
      </c>
      <c r="T146" s="8">
        <v>10</v>
      </c>
      <c r="U146">
        <v>0</v>
      </c>
      <c r="V146">
        <v>5</v>
      </c>
      <c r="W146">
        <v>5</v>
      </c>
    </row>
    <row r="147" spans="18:23" x14ac:dyDescent="0.35">
      <c r="R147">
        <v>139</v>
      </c>
      <c r="S147" s="7" t="s">
        <v>27</v>
      </c>
      <c r="T147" s="8">
        <v>10</v>
      </c>
      <c r="U147">
        <v>0</v>
      </c>
      <c r="V147">
        <v>5</v>
      </c>
      <c r="W147">
        <v>5</v>
      </c>
    </row>
    <row r="148" spans="18:23" x14ac:dyDescent="0.35">
      <c r="R148">
        <v>140</v>
      </c>
      <c r="S148" s="7" t="s">
        <v>27</v>
      </c>
      <c r="T148" s="8">
        <v>10</v>
      </c>
      <c r="U148">
        <v>0</v>
      </c>
      <c r="V148">
        <v>5</v>
      </c>
      <c r="W148">
        <v>5</v>
      </c>
    </row>
    <row r="149" spans="18:23" x14ac:dyDescent="0.35">
      <c r="R149">
        <v>141</v>
      </c>
      <c r="S149" s="7" t="s">
        <v>27</v>
      </c>
      <c r="T149" s="8">
        <v>10</v>
      </c>
      <c r="U149">
        <v>0</v>
      </c>
      <c r="V149">
        <v>5</v>
      </c>
      <c r="W149">
        <v>5</v>
      </c>
    </row>
    <row r="150" spans="18:23" x14ac:dyDescent="0.35">
      <c r="R150">
        <v>142</v>
      </c>
      <c r="S150" s="7" t="s">
        <v>27</v>
      </c>
      <c r="T150" s="8">
        <v>10</v>
      </c>
      <c r="U150">
        <v>0</v>
      </c>
      <c r="V150">
        <v>5</v>
      </c>
      <c r="W150">
        <v>5</v>
      </c>
    </row>
    <row r="151" spans="18:23" x14ac:dyDescent="0.35">
      <c r="R151">
        <v>143</v>
      </c>
      <c r="S151" s="7" t="s">
        <v>27</v>
      </c>
      <c r="T151" s="8">
        <v>10</v>
      </c>
      <c r="U151">
        <v>0</v>
      </c>
      <c r="V151">
        <v>5</v>
      </c>
      <c r="W151">
        <v>5</v>
      </c>
    </row>
    <row r="152" spans="18:23" x14ac:dyDescent="0.35">
      <c r="R152">
        <v>144</v>
      </c>
      <c r="S152" s="7" t="s">
        <v>27</v>
      </c>
      <c r="T152" s="8">
        <v>10</v>
      </c>
      <c r="U152">
        <v>0</v>
      </c>
      <c r="V152">
        <v>5</v>
      </c>
      <c r="W152">
        <v>5</v>
      </c>
    </row>
    <row r="153" spans="18:23" x14ac:dyDescent="0.35">
      <c r="R153">
        <v>145</v>
      </c>
      <c r="S153" s="7" t="s">
        <v>27</v>
      </c>
      <c r="T153" s="8">
        <v>10</v>
      </c>
      <c r="U153">
        <v>0</v>
      </c>
      <c r="V153">
        <v>5</v>
      </c>
      <c r="W153">
        <v>5</v>
      </c>
    </row>
    <row r="154" spans="18:23" x14ac:dyDescent="0.35">
      <c r="R154">
        <v>146</v>
      </c>
      <c r="S154" s="7" t="s">
        <v>27</v>
      </c>
      <c r="T154" s="8">
        <v>10</v>
      </c>
      <c r="U154">
        <v>0</v>
      </c>
      <c r="V154">
        <v>5</v>
      </c>
      <c r="W154">
        <v>5</v>
      </c>
    </row>
    <row r="155" spans="18:23" x14ac:dyDescent="0.35">
      <c r="R155">
        <v>147</v>
      </c>
      <c r="S155" s="7" t="s">
        <v>27</v>
      </c>
      <c r="T155" s="8">
        <v>10</v>
      </c>
      <c r="U155">
        <v>0</v>
      </c>
      <c r="V155">
        <v>5</v>
      </c>
      <c r="W155">
        <v>5</v>
      </c>
    </row>
    <row r="156" spans="18:23" x14ac:dyDescent="0.35">
      <c r="R156">
        <v>148</v>
      </c>
      <c r="S156" s="7" t="s">
        <v>27</v>
      </c>
      <c r="T156" s="8">
        <v>10</v>
      </c>
      <c r="U156">
        <v>0</v>
      </c>
      <c r="V156">
        <v>5</v>
      </c>
      <c r="W156">
        <v>5</v>
      </c>
    </row>
    <row r="157" spans="18:23" x14ac:dyDescent="0.35">
      <c r="R157">
        <v>149</v>
      </c>
      <c r="S157" s="7" t="s">
        <v>27</v>
      </c>
      <c r="T157" s="8">
        <v>10</v>
      </c>
      <c r="U157">
        <v>0</v>
      </c>
      <c r="V157">
        <v>5</v>
      </c>
      <c r="W157">
        <v>5</v>
      </c>
    </row>
    <row r="158" spans="18:23" x14ac:dyDescent="0.35">
      <c r="R158">
        <v>150</v>
      </c>
      <c r="S158" s="7" t="s">
        <v>27</v>
      </c>
      <c r="T158" s="8">
        <v>10</v>
      </c>
      <c r="U158">
        <v>0</v>
      </c>
      <c r="V158">
        <v>5</v>
      </c>
      <c r="W158">
        <v>5</v>
      </c>
    </row>
    <row r="159" spans="18:23" x14ac:dyDescent="0.35">
      <c r="R159">
        <v>151</v>
      </c>
      <c r="S159" s="7" t="s">
        <v>27</v>
      </c>
      <c r="T159" s="8">
        <v>10</v>
      </c>
      <c r="U159">
        <v>0</v>
      </c>
      <c r="V159">
        <v>5</v>
      </c>
      <c r="W159">
        <v>5</v>
      </c>
    </row>
    <row r="160" spans="18:23" x14ac:dyDescent="0.35">
      <c r="R160">
        <v>152</v>
      </c>
      <c r="S160" s="7" t="s">
        <v>27</v>
      </c>
      <c r="T160" s="8">
        <v>10</v>
      </c>
      <c r="U160">
        <v>0</v>
      </c>
      <c r="V160">
        <v>5</v>
      </c>
      <c r="W160">
        <v>5</v>
      </c>
    </row>
    <row r="161" spans="18:23" x14ac:dyDescent="0.35">
      <c r="R161">
        <v>153</v>
      </c>
      <c r="S161" s="7" t="s">
        <v>27</v>
      </c>
      <c r="T161" s="8">
        <v>10</v>
      </c>
      <c r="U161">
        <v>0</v>
      </c>
      <c r="V161">
        <v>5</v>
      </c>
      <c r="W161">
        <v>0</v>
      </c>
    </row>
    <row r="162" spans="18:23" x14ac:dyDescent="0.35">
      <c r="R162">
        <v>154</v>
      </c>
      <c r="S162" s="7" t="s">
        <v>27</v>
      </c>
      <c r="T162" s="8">
        <v>10</v>
      </c>
      <c r="U162">
        <v>0</v>
      </c>
      <c r="V162">
        <v>5</v>
      </c>
      <c r="W162">
        <v>0</v>
      </c>
    </row>
    <row r="163" spans="18:23" x14ac:dyDescent="0.35">
      <c r="R163">
        <v>155</v>
      </c>
      <c r="S163" s="7" t="s">
        <v>27</v>
      </c>
      <c r="T163" s="8">
        <v>10</v>
      </c>
      <c r="U163">
        <v>0</v>
      </c>
      <c r="V163">
        <v>0</v>
      </c>
      <c r="W163">
        <v>0</v>
      </c>
    </row>
    <row r="164" spans="18:23" x14ac:dyDescent="0.35">
      <c r="R164">
        <v>156</v>
      </c>
      <c r="S164" s="7" t="s">
        <v>27</v>
      </c>
      <c r="T164" s="8">
        <v>10</v>
      </c>
      <c r="U164">
        <v>0</v>
      </c>
      <c r="V164">
        <v>0</v>
      </c>
      <c r="W164">
        <v>0</v>
      </c>
    </row>
    <row r="165" spans="18:23" x14ac:dyDescent="0.35">
      <c r="R165">
        <v>157</v>
      </c>
      <c r="S165" s="7" t="s">
        <v>27</v>
      </c>
      <c r="T165">
        <v>0</v>
      </c>
      <c r="U165">
        <v>0</v>
      </c>
      <c r="V165">
        <v>0</v>
      </c>
      <c r="W165">
        <v>0</v>
      </c>
    </row>
    <row r="166" spans="18:23" x14ac:dyDescent="0.35">
      <c r="R166">
        <v>158</v>
      </c>
      <c r="S166" s="7" t="s">
        <v>27</v>
      </c>
      <c r="T166">
        <v>0</v>
      </c>
      <c r="U166">
        <v>0</v>
      </c>
      <c r="V166">
        <v>0</v>
      </c>
      <c r="W166">
        <v>0</v>
      </c>
    </row>
    <row r="167" spans="18:23" x14ac:dyDescent="0.35">
      <c r="R167">
        <v>159</v>
      </c>
      <c r="S167" s="12" t="s">
        <v>34</v>
      </c>
      <c r="T167">
        <v>0</v>
      </c>
      <c r="U167">
        <v>0</v>
      </c>
      <c r="V167">
        <v>0</v>
      </c>
      <c r="W167">
        <v>0</v>
      </c>
    </row>
    <row r="168" spans="18:23" x14ac:dyDescent="0.35">
      <c r="R168">
        <v>160</v>
      </c>
      <c r="S168" s="12" t="s">
        <v>34</v>
      </c>
      <c r="T168">
        <v>0</v>
      </c>
      <c r="U168">
        <v>0</v>
      </c>
      <c r="V168">
        <v>0</v>
      </c>
      <c r="W168">
        <v>0</v>
      </c>
    </row>
    <row r="169" spans="18:23" x14ac:dyDescent="0.35">
      <c r="R169">
        <v>161</v>
      </c>
      <c r="S169" s="12" t="s">
        <v>34</v>
      </c>
      <c r="T169" s="8">
        <v>9</v>
      </c>
      <c r="U169">
        <v>0</v>
      </c>
      <c r="V169">
        <v>0</v>
      </c>
      <c r="W169">
        <v>0</v>
      </c>
    </row>
    <row r="170" spans="18:23" x14ac:dyDescent="0.35">
      <c r="R170">
        <v>162</v>
      </c>
      <c r="S170" s="12" t="s">
        <v>34</v>
      </c>
      <c r="T170" s="8">
        <v>9</v>
      </c>
      <c r="U170">
        <v>0</v>
      </c>
      <c r="V170">
        <v>0</v>
      </c>
      <c r="W170">
        <v>0</v>
      </c>
    </row>
    <row r="171" spans="18:23" x14ac:dyDescent="0.35">
      <c r="R171">
        <v>163</v>
      </c>
      <c r="S171" s="12" t="s">
        <v>34</v>
      </c>
      <c r="T171" s="8">
        <v>9</v>
      </c>
      <c r="U171">
        <v>0</v>
      </c>
      <c r="V171">
        <v>0</v>
      </c>
      <c r="W171">
        <v>0</v>
      </c>
    </row>
    <row r="172" spans="18:23" x14ac:dyDescent="0.35">
      <c r="R172">
        <v>164</v>
      </c>
      <c r="S172" s="12" t="s">
        <v>34</v>
      </c>
      <c r="T172" s="8">
        <v>9</v>
      </c>
      <c r="U172">
        <v>0</v>
      </c>
      <c r="V172">
        <v>0</v>
      </c>
      <c r="W172">
        <v>0</v>
      </c>
    </row>
    <row r="173" spans="18:23" x14ac:dyDescent="0.35">
      <c r="R173">
        <v>165</v>
      </c>
      <c r="S173" s="12" t="s">
        <v>34</v>
      </c>
      <c r="T173" s="8">
        <v>9</v>
      </c>
      <c r="U173">
        <v>0</v>
      </c>
      <c r="V173">
        <v>3</v>
      </c>
      <c r="W173">
        <v>0</v>
      </c>
    </row>
    <row r="174" spans="18:23" x14ac:dyDescent="0.35">
      <c r="R174">
        <v>166</v>
      </c>
      <c r="S174" s="12" t="s">
        <v>34</v>
      </c>
      <c r="T174" s="8">
        <v>9</v>
      </c>
      <c r="U174">
        <v>0</v>
      </c>
      <c r="V174">
        <v>3</v>
      </c>
      <c r="W174">
        <v>0</v>
      </c>
    </row>
    <row r="175" spans="18:23" x14ac:dyDescent="0.35">
      <c r="R175">
        <v>167</v>
      </c>
      <c r="S175" s="12" t="s">
        <v>34</v>
      </c>
      <c r="T175" s="8">
        <v>9</v>
      </c>
      <c r="U175">
        <v>0</v>
      </c>
      <c r="V175">
        <v>3</v>
      </c>
      <c r="W175">
        <v>6</v>
      </c>
    </row>
    <row r="176" spans="18:23" x14ac:dyDescent="0.35">
      <c r="R176">
        <v>168</v>
      </c>
      <c r="S176" s="12" t="s">
        <v>34</v>
      </c>
      <c r="T176" s="8">
        <v>9</v>
      </c>
      <c r="U176">
        <v>0</v>
      </c>
      <c r="V176">
        <v>3</v>
      </c>
      <c r="W176">
        <v>6</v>
      </c>
    </row>
    <row r="177" spans="18:23" x14ac:dyDescent="0.35">
      <c r="R177">
        <v>169</v>
      </c>
      <c r="S177" s="12" t="s">
        <v>34</v>
      </c>
      <c r="T177" s="8">
        <v>9</v>
      </c>
      <c r="U177">
        <v>0</v>
      </c>
      <c r="V177">
        <v>3</v>
      </c>
      <c r="W177">
        <v>6</v>
      </c>
    </row>
    <row r="178" spans="18:23" x14ac:dyDescent="0.35">
      <c r="R178">
        <v>170</v>
      </c>
      <c r="S178" s="12" t="s">
        <v>34</v>
      </c>
      <c r="T178" s="8">
        <v>9</v>
      </c>
      <c r="U178">
        <v>0</v>
      </c>
      <c r="V178">
        <v>3</v>
      </c>
      <c r="W178">
        <v>6</v>
      </c>
    </row>
    <row r="179" spans="18:23" x14ac:dyDescent="0.35">
      <c r="R179">
        <v>171</v>
      </c>
      <c r="S179" s="12" t="s">
        <v>34</v>
      </c>
      <c r="T179" s="8">
        <v>9</v>
      </c>
      <c r="U179">
        <v>0</v>
      </c>
      <c r="V179">
        <v>3</v>
      </c>
      <c r="W179">
        <v>6</v>
      </c>
    </row>
    <row r="180" spans="18:23" x14ac:dyDescent="0.35">
      <c r="R180">
        <v>172</v>
      </c>
      <c r="S180" s="12" t="s">
        <v>34</v>
      </c>
      <c r="T180" s="8">
        <v>9</v>
      </c>
      <c r="U180">
        <v>0</v>
      </c>
      <c r="V180">
        <v>3</v>
      </c>
      <c r="W180">
        <v>6</v>
      </c>
    </row>
    <row r="181" spans="18:23" x14ac:dyDescent="0.35">
      <c r="R181">
        <v>173</v>
      </c>
      <c r="S181" s="12" t="s">
        <v>34</v>
      </c>
      <c r="T181" s="8">
        <v>9</v>
      </c>
      <c r="U181">
        <v>0</v>
      </c>
      <c r="V181">
        <v>3</v>
      </c>
      <c r="W181">
        <v>6</v>
      </c>
    </row>
    <row r="182" spans="18:23" x14ac:dyDescent="0.35">
      <c r="R182">
        <v>174</v>
      </c>
      <c r="S182" s="12" t="s">
        <v>34</v>
      </c>
      <c r="T182" s="8">
        <v>9</v>
      </c>
      <c r="U182">
        <v>0</v>
      </c>
      <c r="V182">
        <v>3</v>
      </c>
      <c r="W182">
        <v>6</v>
      </c>
    </row>
    <row r="183" spans="18:23" x14ac:dyDescent="0.35">
      <c r="R183">
        <v>175</v>
      </c>
      <c r="S183" s="12" t="s">
        <v>34</v>
      </c>
      <c r="T183" s="8">
        <v>9</v>
      </c>
      <c r="U183">
        <v>0</v>
      </c>
      <c r="V183">
        <v>3</v>
      </c>
      <c r="W183">
        <v>6</v>
      </c>
    </row>
    <row r="184" spans="18:23" x14ac:dyDescent="0.35">
      <c r="R184">
        <v>176</v>
      </c>
      <c r="S184" s="12" t="s">
        <v>34</v>
      </c>
      <c r="T184" s="8">
        <v>9</v>
      </c>
      <c r="U184">
        <v>0</v>
      </c>
      <c r="V184">
        <v>3</v>
      </c>
      <c r="W184">
        <v>6</v>
      </c>
    </row>
    <row r="185" spans="18:23" x14ac:dyDescent="0.35">
      <c r="R185">
        <v>177</v>
      </c>
      <c r="S185" s="12" t="s">
        <v>34</v>
      </c>
      <c r="T185" s="8">
        <v>9</v>
      </c>
      <c r="U185">
        <v>0</v>
      </c>
      <c r="V185">
        <v>3</v>
      </c>
      <c r="W185">
        <v>6</v>
      </c>
    </row>
    <row r="186" spans="18:23" x14ac:dyDescent="0.35">
      <c r="R186">
        <v>178</v>
      </c>
      <c r="S186" s="12" t="s">
        <v>34</v>
      </c>
      <c r="T186" s="8">
        <v>9</v>
      </c>
      <c r="U186">
        <v>0</v>
      </c>
      <c r="V186">
        <v>3</v>
      </c>
      <c r="W186">
        <v>6</v>
      </c>
    </row>
    <row r="187" spans="18:23" x14ac:dyDescent="0.35">
      <c r="R187">
        <v>179</v>
      </c>
      <c r="S187" s="12" t="s">
        <v>34</v>
      </c>
      <c r="T187" s="8">
        <v>9</v>
      </c>
      <c r="U187">
        <v>0</v>
      </c>
      <c r="V187">
        <v>3</v>
      </c>
      <c r="W187">
        <v>6</v>
      </c>
    </row>
    <row r="188" spans="18:23" x14ac:dyDescent="0.35">
      <c r="R188">
        <v>180</v>
      </c>
      <c r="S188" s="12" t="s">
        <v>34</v>
      </c>
      <c r="T188" s="8">
        <v>9</v>
      </c>
      <c r="U188">
        <v>0</v>
      </c>
      <c r="V188">
        <v>3</v>
      </c>
      <c r="W188">
        <v>6</v>
      </c>
    </row>
    <row r="189" spans="18:23" x14ac:dyDescent="0.35">
      <c r="R189">
        <v>181</v>
      </c>
      <c r="S189" s="12" t="s">
        <v>34</v>
      </c>
      <c r="T189" s="8">
        <v>9</v>
      </c>
      <c r="U189">
        <v>0</v>
      </c>
      <c r="V189">
        <v>3</v>
      </c>
      <c r="W189">
        <v>6</v>
      </c>
    </row>
    <row r="190" spans="18:23" x14ac:dyDescent="0.35">
      <c r="R190">
        <v>182</v>
      </c>
      <c r="S190" s="12" t="s">
        <v>34</v>
      </c>
      <c r="T190" s="8">
        <v>9</v>
      </c>
      <c r="U190">
        <v>0</v>
      </c>
      <c r="V190">
        <v>3</v>
      </c>
      <c r="W190">
        <v>6</v>
      </c>
    </row>
    <row r="191" spans="18:23" x14ac:dyDescent="0.35">
      <c r="R191">
        <v>183</v>
      </c>
      <c r="S191" s="12" t="s">
        <v>34</v>
      </c>
      <c r="T191" s="8">
        <v>9</v>
      </c>
      <c r="U191">
        <v>0</v>
      </c>
      <c r="V191">
        <v>3</v>
      </c>
      <c r="W191">
        <v>6</v>
      </c>
    </row>
    <row r="192" spans="18:23" x14ac:dyDescent="0.35">
      <c r="R192">
        <v>184</v>
      </c>
      <c r="S192" s="12" t="s">
        <v>34</v>
      </c>
      <c r="T192" s="8">
        <v>9</v>
      </c>
      <c r="U192">
        <v>0</v>
      </c>
      <c r="V192">
        <v>3</v>
      </c>
      <c r="W192">
        <v>6</v>
      </c>
    </row>
    <row r="193" spans="18:23" x14ac:dyDescent="0.35">
      <c r="R193">
        <v>185</v>
      </c>
      <c r="S193" s="12" t="s">
        <v>34</v>
      </c>
      <c r="T193" s="8">
        <v>9</v>
      </c>
      <c r="U193">
        <v>0</v>
      </c>
      <c r="V193">
        <v>3</v>
      </c>
      <c r="W193">
        <v>6</v>
      </c>
    </row>
    <row r="194" spans="18:23" x14ac:dyDescent="0.35">
      <c r="R194">
        <v>186</v>
      </c>
      <c r="S194" s="12" t="s">
        <v>34</v>
      </c>
      <c r="T194" s="8">
        <v>9</v>
      </c>
      <c r="U194">
        <v>0</v>
      </c>
      <c r="V194">
        <v>3</v>
      </c>
      <c r="W194">
        <v>6</v>
      </c>
    </row>
    <row r="195" spans="18:23" x14ac:dyDescent="0.35">
      <c r="R195">
        <v>187</v>
      </c>
      <c r="S195" s="12" t="s">
        <v>34</v>
      </c>
      <c r="T195" s="8">
        <v>9</v>
      </c>
      <c r="U195">
        <v>0</v>
      </c>
      <c r="V195">
        <v>3</v>
      </c>
      <c r="W195">
        <v>6</v>
      </c>
    </row>
    <row r="196" spans="18:23" x14ac:dyDescent="0.35">
      <c r="R196">
        <v>188</v>
      </c>
      <c r="S196" s="12" t="s">
        <v>34</v>
      </c>
      <c r="T196" s="8">
        <v>9</v>
      </c>
      <c r="U196">
        <v>0</v>
      </c>
      <c r="V196">
        <v>3</v>
      </c>
      <c r="W196">
        <v>6</v>
      </c>
    </row>
    <row r="197" spans="18:23" x14ac:dyDescent="0.35">
      <c r="R197">
        <v>189</v>
      </c>
      <c r="S197" s="12" t="s">
        <v>34</v>
      </c>
      <c r="T197" s="8">
        <v>9</v>
      </c>
      <c r="U197">
        <v>0</v>
      </c>
      <c r="V197">
        <v>3</v>
      </c>
      <c r="W197">
        <v>6</v>
      </c>
    </row>
    <row r="198" spans="18:23" x14ac:dyDescent="0.35">
      <c r="R198">
        <v>190</v>
      </c>
      <c r="S198" s="12" t="s">
        <v>34</v>
      </c>
      <c r="T198" s="8">
        <v>9</v>
      </c>
      <c r="U198">
        <v>0</v>
      </c>
      <c r="V198">
        <v>3</v>
      </c>
      <c r="W198">
        <v>6</v>
      </c>
    </row>
    <row r="199" spans="18:23" x14ac:dyDescent="0.35">
      <c r="R199">
        <v>191</v>
      </c>
      <c r="S199" s="12" t="s">
        <v>34</v>
      </c>
      <c r="T199" s="8">
        <v>9</v>
      </c>
      <c r="U199">
        <v>0</v>
      </c>
      <c r="V199">
        <v>3</v>
      </c>
      <c r="W199">
        <v>6</v>
      </c>
    </row>
    <row r="200" spans="18:23" x14ac:dyDescent="0.35">
      <c r="R200">
        <v>192</v>
      </c>
      <c r="S200" s="12" t="s">
        <v>34</v>
      </c>
      <c r="T200" s="8">
        <v>9</v>
      </c>
      <c r="U200">
        <v>0</v>
      </c>
      <c r="V200">
        <v>3</v>
      </c>
      <c r="W200">
        <v>6</v>
      </c>
    </row>
    <row r="201" spans="18:23" x14ac:dyDescent="0.35">
      <c r="R201">
        <v>193</v>
      </c>
      <c r="S201" s="12" t="s">
        <v>34</v>
      </c>
      <c r="T201" s="8">
        <v>9</v>
      </c>
      <c r="U201">
        <v>0</v>
      </c>
      <c r="V201">
        <v>3</v>
      </c>
      <c r="W201">
        <v>6</v>
      </c>
    </row>
    <row r="202" spans="18:23" x14ac:dyDescent="0.35">
      <c r="R202">
        <v>194</v>
      </c>
      <c r="S202" s="12" t="s">
        <v>34</v>
      </c>
      <c r="T202" s="8">
        <v>9</v>
      </c>
      <c r="U202">
        <v>0</v>
      </c>
      <c r="V202">
        <v>3</v>
      </c>
      <c r="W202">
        <v>6</v>
      </c>
    </row>
    <row r="203" spans="18:23" x14ac:dyDescent="0.35">
      <c r="R203">
        <v>195</v>
      </c>
      <c r="S203" s="12" t="s">
        <v>34</v>
      </c>
      <c r="T203" s="8">
        <v>9</v>
      </c>
      <c r="U203">
        <v>0</v>
      </c>
      <c r="V203">
        <v>3</v>
      </c>
      <c r="W203">
        <v>6</v>
      </c>
    </row>
    <row r="204" spans="18:23" x14ac:dyDescent="0.35">
      <c r="R204">
        <v>196</v>
      </c>
      <c r="S204" s="12" t="s">
        <v>34</v>
      </c>
      <c r="T204" s="8">
        <v>9</v>
      </c>
      <c r="U204">
        <v>0</v>
      </c>
      <c r="V204">
        <v>3</v>
      </c>
      <c r="W204">
        <v>0</v>
      </c>
    </row>
    <row r="205" spans="18:23" x14ac:dyDescent="0.35">
      <c r="R205">
        <v>197</v>
      </c>
      <c r="S205" s="12" t="s">
        <v>34</v>
      </c>
      <c r="T205" s="8">
        <v>9</v>
      </c>
      <c r="U205">
        <v>0</v>
      </c>
      <c r="V205">
        <v>3</v>
      </c>
      <c r="W205">
        <v>0</v>
      </c>
    </row>
    <row r="206" spans="18:23" x14ac:dyDescent="0.35">
      <c r="R206">
        <v>198</v>
      </c>
      <c r="S206" s="12" t="s">
        <v>34</v>
      </c>
      <c r="T206" s="8">
        <v>9</v>
      </c>
      <c r="U206">
        <v>0</v>
      </c>
      <c r="V206">
        <v>0</v>
      </c>
      <c r="W206">
        <v>0</v>
      </c>
    </row>
    <row r="207" spans="18:23" x14ac:dyDescent="0.35">
      <c r="R207">
        <v>199</v>
      </c>
      <c r="S207" s="12" t="s">
        <v>34</v>
      </c>
      <c r="T207" s="8">
        <v>9</v>
      </c>
      <c r="U207">
        <v>0</v>
      </c>
      <c r="V207">
        <v>0</v>
      </c>
      <c r="W207">
        <v>0</v>
      </c>
    </row>
    <row r="208" spans="18:23" x14ac:dyDescent="0.35">
      <c r="R208">
        <v>200</v>
      </c>
      <c r="S208" s="12" t="s">
        <v>34</v>
      </c>
      <c r="T208" s="8">
        <v>9</v>
      </c>
      <c r="U208">
        <v>0</v>
      </c>
      <c r="V208">
        <v>0</v>
      </c>
      <c r="W208">
        <v>0</v>
      </c>
    </row>
    <row r="209" spans="18:23" x14ac:dyDescent="0.35">
      <c r="R209">
        <v>201</v>
      </c>
      <c r="S209" s="12" t="s">
        <v>34</v>
      </c>
      <c r="T209" s="8">
        <v>9</v>
      </c>
      <c r="U209">
        <v>0</v>
      </c>
      <c r="V209">
        <v>0</v>
      </c>
      <c r="W209">
        <v>0</v>
      </c>
    </row>
    <row r="210" spans="18:23" x14ac:dyDescent="0.35">
      <c r="R210">
        <v>202</v>
      </c>
      <c r="S210" s="12" t="s">
        <v>34</v>
      </c>
      <c r="T210">
        <v>0</v>
      </c>
      <c r="U210">
        <v>0</v>
      </c>
      <c r="V210">
        <v>0</v>
      </c>
      <c r="W210">
        <v>0</v>
      </c>
    </row>
    <row r="211" spans="18:23" x14ac:dyDescent="0.35">
      <c r="R211">
        <v>203</v>
      </c>
      <c r="S211" s="12" t="s">
        <v>34</v>
      </c>
      <c r="T211">
        <v>0</v>
      </c>
      <c r="U211">
        <v>0</v>
      </c>
      <c r="V211">
        <v>0</v>
      </c>
      <c r="W211">
        <v>0</v>
      </c>
    </row>
    <row r="212" spans="18:23" x14ac:dyDescent="0.35">
      <c r="R212">
        <v>204</v>
      </c>
      <c r="S212" s="5" t="s">
        <v>28</v>
      </c>
      <c r="T212">
        <v>0</v>
      </c>
      <c r="U212">
        <v>0</v>
      </c>
      <c r="V212">
        <v>0</v>
      </c>
      <c r="W212">
        <v>0</v>
      </c>
    </row>
    <row r="213" spans="18:23" x14ac:dyDescent="0.35">
      <c r="R213">
        <v>205</v>
      </c>
      <c r="S213" s="5" t="s">
        <v>28</v>
      </c>
      <c r="T213">
        <v>0</v>
      </c>
      <c r="U213">
        <v>0</v>
      </c>
      <c r="V213">
        <v>0</v>
      </c>
      <c r="W213">
        <v>0</v>
      </c>
    </row>
    <row r="214" spans="18:23" x14ac:dyDescent="0.35">
      <c r="R214">
        <v>206</v>
      </c>
      <c r="S214" s="5" t="s">
        <v>28</v>
      </c>
      <c r="T214" s="8">
        <v>10</v>
      </c>
      <c r="U214">
        <v>0</v>
      </c>
      <c r="V214">
        <v>0</v>
      </c>
      <c r="W214">
        <v>0</v>
      </c>
    </row>
    <row r="215" spans="18:23" x14ac:dyDescent="0.35">
      <c r="R215">
        <v>207</v>
      </c>
      <c r="S215" s="5" t="s">
        <v>28</v>
      </c>
      <c r="T215" s="8">
        <v>10</v>
      </c>
      <c r="U215">
        <v>0</v>
      </c>
      <c r="V215">
        <v>0</v>
      </c>
      <c r="W215">
        <v>0</v>
      </c>
    </row>
    <row r="216" spans="18:23" x14ac:dyDescent="0.35">
      <c r="R216">
        <v>208</v>
      </c>
      <c r="S216" s="5" t="s">
        <v>28</v>
      </c>
      <c r="T216" s="8">
        <v>10</v>
      </c>
      <c r="U216">
        <v>0</v>
      </c>
      <c r="V216">
        <v>0</v>
      </c>
      <c r="W216">
        <v>0</v>
      </c>
    </row>
    <row r="217" spans="18:23" x14ac:dyDescent="0.35">
      <c r="R217">
        <v>209</v>
      </c>
      <c r="S217" s="5" t="s">
        <v>28</v>
      </c>
      <c r="T217" s="8">
        <v>10</v>
      </c>
      <c r="U217">
        <v>0</v>
      </c>
      <c r="V217">
        <v>0</v>
      </c>
      <c r="W217">
        <v>0</v>
      </c>
    </row>
    <row r="218" spans="18:23" x14ac:dyDescent="0.35">
      <c r="R218">
        <v>210</v>
      </c>
      <c r="S218" s="5" t="s">
        <v>28</v>
      </c>
      <c r="T218" s="8">
        <v>10</v>
      </c>
      <c r="U218">
        <v>0</v>
      </c>
      <c r="V218">
        <v>7</v>
      </c>
      <c r="W218">
        <v>0</v>
      </c>
    </row>
    <row r="219" spans="18:23" x14ac:dyDescent="0.35">
      <c r="R219">
        <v>211</v>
      </c>
      <c r="S219" s="5" t="s">
        <v>28</v>
      </c>
      <c r="T219" s="8">
        <v>10</v>
      </c>
      <c r="U219">
        <v>0</v>
      </c>
      <c r="V219">
        <v>7</v>
      </c>
      <c r="W219">
        <v>0</v>
      </c>
    </row>
    <row r="220" spans="18:23" x14ac:dyDescent="0.35">
      <c r="R220">
        <v>212</v>
      </c>
      <c r="S220" s="5" t="s">
        <v>28</v>
      </c>
      <c r="T220" s="8">
        <v>10</v>
      </c>
      <c r="U220">
        <v>0</v>
      </c>
      <c r="V220">
        <v>7</v>
      </c>
      <c r="W220">
        <v>3</v>
      </c>
    </row>
    <row r="221" spans="18:23" x14ac:dyDescent="0.35">
      <c r="R221">
        <v>213</v>
      </c>
      <c r="S221" s="5" t="s">
        <v>28</v>
      </c>
      <c r="T221" s="8">
        <v>10</v>
      </c>
      <c r="U221">
        <v>0</v>
      </c>
      <c r="V221">
        <v>7</v>
      </c>
      <c r="W221">
        <v>3</v>
      </c>
    </row>
    <row r="222" spans="18:23" x14ac:dyDescent="0.35">
      <c r="R222">
        <v>214</v>
      </c>
      <c r="S222" s="5" t="s">
        <v>28</v>
      </c>
      <c r="T222" s="8">
        <v>10</v>
      </c>
      <c r="U222">
        <v>0</v>
      </c>
      <c r="V222">
        <v>7</v>
      </c>
      <c r="W222">
        <v>3</v>
      </c>
    </row>
    <row r="223" spans="18:23" x14ac:dyDescent="0.35">
      <c r="R223">
        <v>215</v>
      </c>
      <c r="S223" s="5" t="s">
        <v>28</v>
      </c>
      <c r="T223" s="8">
        <v>10</v>
      </c>
      <c r="U223">
        <v>0</v>
      </c>
      <c r="V223">
        <v>7</v>
      </c>
      <c r="W223">
        <v>3</v>
      </c>
    </row>
    <row r="224" spans="18:23" x14ac:dyDescent="0.35">
      <c r="R224">
        <v>216</v>
      </c>
      <c r="S224" s="5" t="s">
        <v>28</v>
      </c>
      <c r="T224" s="8">
        <v>10</v>
      </c>
      <c r="U224">
        <v>0</v>
      </c>
      <c r="V224">
        <v>7</v>
      </c>
      <c r="W224">
        <v>3</v>
      </c>
    </row>
    <row r="225" spans="18:23" x14ac:dyDescent="0.35">
      <c r="R225">
        <v>217</v>
      </c>
      <c r="S225" s="5" t="s">
        <v>28</v>
      </c>
      <c r="T225" s="8">
        <v>10</v>
      </c>
      <c r="U225">
        <v>0</v>
      </c>
      <c r="V225">
        <v>7</v>
      </c>
      <c r="W225">
        <v>3</v>
      </c>
    </row>
    <row r="226" spans="18:23" x14ac:dyDescent="0.35">
      <c r="R226">
        <v>218</v>
      </c>
      <c r="S226" s="5" t="s">
        <v>28</v>
      </c>
      <c r="T226" s="8">
        <v>10</v>
      </c>
      <c r="U226">
        <v>0</v>
      </c>
      <c r="V226">
        <v>7</v>
      </c>
      <c r="W226">
        <v>3</v>
      </c>
    </row>
    <row r="227" spans="18:23" x14ac:dyDescent="0.35">
      <c r="R227">
        <v>219</v>
      </c>
      <c r="S227" s="5" t="s">
        <v>28</v>
      </c>
      <c r="T227" s="8">
        <v>10</v>
      </c>
      <c r="U227">
        <v>0</v>
      </c>
      <c r="V227">
        <v>7</v>
      </c>
      <c r="W227">
        <v>3</v>
      </c>
    </row>
    <row r="228" spans="18:23" x14ac:dyDescent="0.35">
      <c r="R228">
        <v>220</v>
      </c>
      <c r="S228" s="5" t="s">
        <v>28</v>
      </c>
      <c r="T228" s="8">
        <v>10</v>
      </c>
      <c r="U228">
        <v>0</v>
      </c>
      <c r="V228">
        <v>7</v>
      </c>
      <c r="W228">
        <v>3</v>
      </c>
    </row>
    <row r="229" spans="18:23" x14ac:dyDescent="0.35">
      <c r="R229">
        <v>221</v>
      </c>
      <c r="S229" s="5" t="s">
        <v>28</v>
      </c>
      <c r="T229" s="8">
        <v>10</v>
      </c>
      <c r="U229">
        <v>0</v>
      </c>
      <c r="V229">
        <v>7</v>
      </c>
      <c r="W229">
        <v>3</v>
      </c>
    </row>
    <row r="230" spans="18:23" x14ac:dyDescent="0.35">
      <c r="R230">
        <v>222</v>
      </c>
      <c r="S230" s="5" t="s">
        <v>28</v>
      </c>
      <c r="T230" s="8">
        <v>10</v>
      </c>
      <c r="U230">
        <v>0</v>
      </c>
      <c r="V230">
        <v>7</v>
      </c>
      <c r="W230">
        <v>3</v>
      </c>
    </row>
    <row r="231" spans="18:23" x14ac:dyDescent="0.35">
      <c r="R231">
        <v>223</v>
      </c>
      <c r="S231" s="5" t="s">
        <v>28</v>
      </c>
      <c r="T231" s="8">
        <v>10</v>
      </c>
      <c r="U231">
        <v>0</v>
      </c>
      <c r="V231">
        <v>7</v>
      </c>
      <c r="W231">
        <v>3</v>
      </c>
    </row>
    <row r="232" spans="18:23" x14ac:dyDescent="0.35">
      <c r="R232">
        <v>224</v>
      </c>
      <c r="S232" s="5" t="s">
        <v>28</v>
      </c>
      <c r="T232" s="8">
        <v>10</v>
      </c>
      <c r="U232">
        <v>0</v>
      </c>
      <c r="V232">
        <v>7</v>
      </c>
      <c r="W232">
        <v>3</v>
      </c>
    </row>
    <row r="233" spans="18:23" x14ac:dyDescent="0.35">
      <c r="R233">
        <v>225</v>
      </c>
      <c r="S233" s="5" t="s">
        <v>28</v>
      </c>
      <c r="T233" s="8">
        <v>10</v>
      </c>
      <c r="U233">
        <v>0</v>
      </c>
      <c r="V233">
        <v>7</v>
      </c>
      <c r="W233">
        <v>3</v>
      </c>
    </row>
    <row r="234" spans="18:23" x14ac:dyDescent="0.35">
      <c r="R234">
        <v>226</v>
      </c>
      <c r="S234" s="5" t="s">
        <v>28</v>
      </c>
      <c r="T234" s="8">
        <v>10</v>
      </c>
      <c r="U234">
        <v>0</v>
      </c>
      <c r="V234">
        <v>7</v>
      </c>
      <c r="W234">
        <v>3</v>
      </c>
    </row>
    <row r="235" spans="18:23" x14ac:dyDescent="0.35">
      <c r="R235">
        <v>227</v>
      </c>
      <c r="S235" s="5" t="s">
        <v>28</v>
      </c>
      <c r="T235" s="8">
        <v>10</v>
      </c>
      <c r="U235">
        <v>0</v>
      </c>
      <c r="V235">
        <v>7</v>
      </c>
      <c r="W235">
        <v>3</v>
      </c>
    </row>
    <row r="236" spans="18:23" x14ac:dyDescent="0.35">
      <c r="R236">
        <v>228</v>
      </c>
      <c r="S236" s="5" t="s">
        <v>28</v>
      </c>
      <c r="T236" s="8">
        <v>10</v>
      </c>
      <c r="U236">
        <v>0</v>
      </c>
      <c r="V236">
        <v>7</v>
      </c>
      <c r="W236">
        <v>3</v>
      </c>
    </row>
    <row r="237" spans="18:23" x14ac:dyDescent="0.35">
      <c r="R237">
        <v>229</v>
      </c>
      <c r="S237" s="5" t="s">
        <v>28</v>
      </c>
      <c r="T237" s="8">
        <v>10</v>
      </c>
      <c r="U237">
        <v>0</v>
      </c>
      <c r="V237">
        <v>7</v>
      </c>
      <c r="W237">
        <v>3</v>
      </c>
    </row>
    <row r="238" spans="18:23" x14ac:dyDescent="0.35">
      <c r="R238">
        <v>230</v>
      </c>
      <c r="S238" s="5" t="s">
        <v>28</v>
      </c>
      <c r="T238" s="8">
        <v>10</v>
      </c>
      <c r="U238">
        <v>0</v>
      </c>
      <c r="V238">
        <v>7</v>
      </c>
      <c r="W238">
        <v>3</v>
      </c>
    </row>
    <row r="239" spans="18:23" x14ac:dyDescent="0.35">
      <c r="R239">
        <v>231</v>
      </c>
      <c r="S239" s="5" t="s">
        <v>28</v>
      </c>
      <c r="T239" s="8">
        <v>10</v>
      </c>
      <c r="U239">
        <v>0</v>
      </c>
      <c r="V239">
        <v>7</v>
      </c>
      <c r="W239">
        <v>3</v>
      </c>
    </row>
    <row r="240" spans="18:23" x14ac:dyDescent="0.35">
      <c r="R240">
        <v>232</v>
      </c>
      <c r="S240" s="5" t="s">
        <v>28</v>
      </c>
      <c r="T240" s="8">
        <v>10</v>
      </c>
      <c r="U240">
        <v>0</v>
      </c>
      <c r="V240">
        <v>7</v>
      </c>
      <c r="W240">
        <v>3</v>
      </c>
    </row>
    <row r="241" spans="18:23" x14ac:dyDescent="0.35">
      <c r="R241">
        <v>233</v>
      </c>
      <c r="S241" s="5" t="s">
        <v>28</v>
      </c>
      <c r="T241" s="8">
        <v>10</v>
      </c>
      <c r="U241">
        <v>0</v>
      </c>
      <c r="V241">
        <v>7</v>
      </c>
      <c r="W241">
        <v>3</v>
      </c>
    </row>
    <row r="242" spans="18:23" x14ac:dyDescent="0.35">
      <c r="R242">
        <v>234</v>
      </c>
      <c r="S242" s="5" t="s">
        <v>28</v>
      </c>
      <c r="T242" s="8">
        <v>10</v>
      </c>
      <c r="U242">
        <v>0</v>
      </c>
      <c r="V242">
        <v>7</v>
      </c>
      <c r="W242">
        <v>3</v>
      </c>
    </row>
    <row r="243" spans="18:23" x14ac:dyDescent="0.35">
      <c r="R243">
        <v>235</v>
      </c>
      <c r="S243" s="5" t="s">
        <v>28</v>
      </c>
      <c r="T243" s="8">
        <v>10</v>
      </c>
      <c r="U243">
        <v>0</v>
      </c>
      <c r="V243">
        <v>7</v>
      </c>
      <c r="W243">
        <v>3</v>
      </c>
    </row>
    <row r="244" spans="18:23" x14ac:dyDescent="0.35">
      <c r="R244">
        <v>236</v>
      </c>
      <c r="S244" s="5" t="s">
        <v>28</v>
      </c>
      <c r="T244" s="8">
        <v>10</v>
      </c>
      <c r="U244">
        <v>0</v>
      </c>
      <c r="V244">
        <v>7</v>
      </c>
      <c r="W244">
        <v>3</v>
      </c>
    </row>
    <row r="245" spans="18:23" x14ac:dyDescent="0.35">
      <c r="R245">
        <v>237</v>
      </c>
      <c r="S245" s="5" t="s">
        <v>28</v>
      </c>
      <c r="T245" s="8">
        <v>10</v>
      </c>
      <c r="U245">
        <v>0</v>
      </c>
      <c r="V245">
        <v>7</v>
      </c>
      <c r="W245">
        <v>3</v>
      </c>
    </row>
    <row r="246" spans="18:23" x14ac:dyDescent="0.35">
      <c r="R246">
        <v>238</v>
      </c>
      <c r="S246" s="5" t="s">
        <v>28</v>
      </c>
      <c r="T246" s="8">
        <v>10</v>
      </c>
      <c r="U246">
        <v>0</v>
      </c>
      <c r="V246">
        <v>7</v>
      </c>
      <c r="W246">
        <v>3</v>
      </c>
    </row>
    <row r="247" spans="18:23" x14ac:dyDescent="0.35">
      <c r="R247">
        <v>239</v>
      </c>
      <c r="S247" s="5" t="s">
        <v>28</v>
      </c>
      <c r="T247" s="8">
        <v>10</v>
      </c>
      <c r="U247">
        <v>0</v>
      </c>
      <c r="V247">
        <v>7</v>
      </c>
      <c r="W247">
        <v>3</v>
      </c>
    </row>
    <row r="248" spans="18:23" x14ac:dyDescent="0.35">
      <c r="R248">
        <v>240</v>
      </c>
      <c r="S248" s="5" t="s">
        <v>28</v>
      </c>
      <c r="T248" s="8">
        <v>10</v>
      </c>
      <c r="U248">
        <v>0</v>
      </c>
      <c r="V248">
        <v>7</v>
      </c>
      <c r="W248">
        <v>3</v>
      </c>
    </row>
    <row r="249" spans="18:23" x14ac:dyDescent="0.35">
      <c r="R249">
        <v>241</v>
      </c>
      <c r="S249" s="5" t="s">
        <v>28</v>
      </c>
      <c r="T249" s="8">
        <v>10</v>
      </c>
      <c r="U249">
        <v>0</v>
      </c>
      <c r="V249">
        <v>7</v>
      </c>
      <c r="W249">
        <v>0</v>
      </c>
    </row>
    <row r="250" spans="18:23" x14ac:dyDescent="0.35">
      <c r="R250">
        <v>242</v>
      </c>
      <c r="S250" s="5" t="s">
        <v>28</v>
      </c>
      <c r="T250" s="8">
        <v>10</v>
      </c>
      <c r="U250">
        <v>0</v>
      </c>
      <c r="V250">
        <v>7</v>
      </c>
      <c r="W250">
        <v>0</v>
      </c>
    </row>
    <row r="251" spans="18:23" x14ac:dyDescent="0.35">
      <c r="R251">
        <v>243</v>
      </c>
      <c r="S251" s="5" t="s">
        <v>28</v>
      </c>
      <c r="T251" s="8">
        <v>10</v>
      </c>
      <c r="U251">
        <v>0</v>
      </c>
      <c r="V251">
        <v>0</v>
      </c>
      <c r="W251">
        <v>0</v>
      </c>
    </row>
    <row r="252" spans="18:23" x14ac:dyDescent="0.35">
      <c r="R252">
        <v>244</v>
      </c>
      <c r="S252" s="5" t="s">
        <v>28</v>
      </c>
      <c r="T252" s="8">
        <v>10</v>
      </c>
      <c r="U252">
        <v>0</v>
      </c>
      <c r="V252">
        <v>0</v>
      </c>
      <c r="W252">
        <v>0</v>
      </c>
    </row>
    <row r="253" spans="18:23" x14ac:dyDescent="0.35">
      <c r="R253">
        <v>245</v>
      </c>
      <c r="S253" s="5" t="s">
        <v>28</v>
      </c>
      <c r="T253" s="8">
        <v>10</v>
      </c>
      <c r="U253">
        <v>0</v>
      </c>
      <c r="V253">
        <v>0</v>
      </c>
      <c r="W253">
        <v>0</v>
      </c>
    </row>
    <row r="254" spans="18:23" x14ac:dyDescent="0.35">
      <c r="R254">
        <v>246</v>
      </c>
      <c r="S254" s="5" t="s">
        <v>28</v>
      </c>
      <c r="T254" s="8">
        <v>10</v>
      </c>
      <c r="U254">
        <v>0</v>
      </c>
      <c r="V254">
        <v>0</v>
      </c>
      <c r="W254">
        <v>0</v>
      </c>
    </row>
    <row r="255" spans="18:23" x14ac:dyDescent="0.35">
      <c r="R255">
        <v>247</v>
      </c>
      <c r="S255" s="5" t="s">
        <v>28</v>
      </c>
      <c r="T255">
        <v>0</v>
      </c>
      <c r="U255">
        <v>0</v>
      </c>
      <c r="V255">
        <v>0</v>
      </c>
      <c r="W255">
        <v>0</v>
      </c>
    </row>
    <row r="256" spans="18:23" x14ac:dyDescent="0.35">
      <c r="R256">
        <v>248</v>
      </c>
      <c r="S256" s="5" t="s">
        <v>28</v>
      </c>
      <c r="T256">
        <v>0</v>
      </c>
      <c r="U256">
        <v>0</v>
      </c>
      <c r="V256">
        <v>0</v>
      </c>
      <c r="W256">
        <v>0</v>
      </c>
    </row>
    <row r="257" spans="18:23" x14ac:dyDescent="0.35">
      <c r="R257">
        <v>249</v>
      </c>
      <c r="S257" s="8" t="s">
        <v>29</v>
      </c>
      <c r="T257">
        <v>0</v>
      </c>
      <c r="U257">
        <v>0</v>
      </c>
      <c r="V257">
        <v>0</v>
      </c>
      <c r="W257">
        <v>0</v>
      </c>
    </row>
    <row r="258" spans="18:23" x14ac:dyDescent="0.35">
      <c r="R258">
        <v>250</v>
      </c>
      <c r="S258" s="8" t="s">
        <v>29</v>
      </c>
      <c r="T258">
        <v>0</v>
      </c>
      <c r="U258">
        <v>0</v>
      </c>
      <c r="V258">
        <v>0</v>
      </c>
      <c r="W258">
        <v>0</v>
      </c>
    </row>
    <row r="259" spans="18:23" x14ac:dyDescent="0.35">
      <c r="R259">
        <v>251</v>
      </c>
      <c r="S259" s="8" t="s">
        <v>29</v>
      </c>
      <c r="T259" s="8">
        <v>2</v>
      </c>
      <c r="U259">
        <v>0</v>
      </c>
      <c r="V259">
        <v>0</v>
      </c>
      <c r="W259">
        <v>0</v>
      </c>
    </row>
    <row r="260" spans="18:23" x14ac:dyDescent="0.35">
      <c r="R260">
        <v>252</v>
      </c>
      <c r="S260" s="8" t="s">
        <v>29</v>
      </c>
      <c r="T260" s="8">
        <v>2</v>
      </c>
      <c r="U260">
        <v>0</v>
      </c>
      <c r="V260">
        <v>0</v>
      </c>
      <c r="W260">
        <v>0</v>
      </c>
    </row>
    <row r="261" spans="18:23" x14ac:dyDescent="0.35">
      <c r="R261">
        <v>253</v>
      </c>
      <c r="S261" s="8" t="s">
        <v>29</v>
      </c>
      <c r="T261" s="8">
        <v>2</v>
      </c>
      <c r="U261">
        <v>0</v>
      </c>
      <c r="V261">
        <v>0</v>
      </c>
      <c r="W261">
        <v>0</v>
      </c>
    </row>
    <row r="262" spans="18:23" x14ac:dyDescent="0.35">
      <c r="R262">
        <v>254</v>
      </c>
      <c r="S262" s="8" t="s">
        <v>29</v>
      </c>
      <c r="T262" s="8">
        <v>2</v>
      </c>
      <c r="U262">
        <v>0</v>
      </c>
      <c r="V262">
        <v>0</v>
      </c>
      <c r="W262">
        <v>0</v>
      </c>
    </row>
    <row r="263" spans="18:23" x14ac:dyDescent="0.35">
      <c r="R263">
        <v>255</v>
      </c>
      <c r="S263" s="8" t="s">
        <v>29</v>
      </c>
      <c r="T263" s="8">
        <v>2</v>
      </c>
      <c r="U263">
        <v>0</v>
      </c>
      <c r="V263">
        <v>1</v>
      </c>
      <c r="W263">
        <v>0</v>
      </c>
    </row>
    <row r="264" spans="18:23" x14ac:dyDescent="0.35">
      <c r="R264">
        <v>256</v>
      </c>
      <c r="S264" s="8" t="s">
        <v>29</v>
      </c>
      <c r="T264" s="8">
        <v>2</v>
      </c>
      <c r="U264">
        <v>0</v>
      </c>
      <c r="V264">
        <v>1</v>
      </c>
      <c r="W264">
        <v>0</v>
      </c>
    </row>
    <row r="265" spans="18:23" x14ac:dyDescent="0.35">
      <c r="R265">
        <v>257</v>
      </c>
      <c r="S265" s="8" t="s">
        <v>29</v>
      </c>
      <c r="T265" s="8">
        <v>2</v>
      </c>
      <c r="U265">
        <v>0</v>
      </c>
      <c r="V265">
        <v>1</v>
      </c>
      <c r="W265">
        <v>1</v>
      </c>
    </row>
    <row r="266" spans="18:23" x14ac:dyDescent="0.35">
      <c r="R266">
        <v>258</v>
      </c>
      <c r="S266" s="8" t="s">
        <v>29</v>
      </c>
      <c r="T266" s="8">
        <v>2</v>
      </c>
      <c r="U266">
        <v>0</v>
      </c>
      <c r="V266">
        <v>1</v>
      </c>
      <c r="W266">
        <v>1</v>
      </c>
    </row>
    <row r="267" spans="18:23" x14ac:dyDescent="0.35">
      <c r="R267">
        <v>259</v>
      </c>
      <c r="S267" s="8" t="s">
        <v>29</v>
      </c>
      <c r="T267" s="8">
        <v>2</v>
      </c>
      <c r="U267">
        <v>0</v>
      </c>
      <c r="V267">
        <v>1</v>
      </c>
      <c r="W267">
        <v>1</v>
      </c>
    </row>
    <row r="268" spans="18:23" x14ac:dyDescent="0.35">
      <c r="R268">
        <v>260</v>
      </c>
      <c r="S268" s="8" t="s">
        <v>29</v>
      </c>
      <c r="T268" s="8">
        <v>2</v>
      </c>
      <c r="U268">
        <v>0</v>
      </c>
      <c r="V268">
        <v>1</v>
      </c>
      <c r="W268">
        <v>1</v>
      </c>
    </row>
    <row r="269" spans="18:23" x14ac:dyDescent="0.35">
      <c r="R269">
        <v>261</v>
      </c>
      <c r="S269" s="8" t="s">
        <v>29</v>
      </c>
      <c r="T269" s="8">
        <v>2</v>
      </c>
      <c r="U269">
        <v>0</v>
      </c>
      <c r="V269">
        <v>1</v>
      </c>
      <c r="W269">
        <v>1</v>
      </c>
    </row>
    <row r="270" spans="18:23" x14ac:dyDescent="0.35">
      <c r="R270">
        <v>262</v>
      </c>
      <c r="S270" s="8" t="s">
        <v>29</v>
      </c>
      <c r="T270" s="8">
        <v>2</v>
      </c>
      <c r="U270">
        <v>0</v>
      </c>
      <c r="V270">
        <v>1</v>
      </c>
      <c r="W270">
        <v>1</v>
      </c>
    </row>
    <row r="271" spans="18:23" x14ac:dyDescent="0.35">
      <c r="R271">
        <v>263</v>
      </c>
      <c r="S271" s="8" t="s">
        <v>29</v>
      </c>
      <c r="T271" s="8">
        <v>2</v>
      </c>
      <c r="U271">
        <v>0</v>
      </c>
      <c r="V271">
        <v>1</v>
      </c>
      <c r="W271">
        <v>1</v>
      </c>
    </row>
    <row r="272" spans="18:23" x14ac:dyDescent="0.35">
      <c r="R272">
        <v>264</v>
      </c>
      <c r="S272" s="8" t="s">
        <v>29</v>
      </c>
      <c r="T272" s="8">
        <v>2</v>
      </c>
      <c r="U272">
        <v>0</v>
      </c>
      <c r="V272">
        <v>1</v>
      </c>
      <c r="W272">
        <v>1</v>
      </c>
    </row>
    <row r="273" spans="18:23" x14ac:dyDescent="0.35">
      <c r="R273">
        <v>265</v>
      </c>
      <c r="S273" s="8" t="s">
        <v>29</v>
      </c>
      <c r="T273" s="8">
        <v>2</v>
      </c>
      <c r="U273">
        <v>0</v>
      </c>
      <c r="V273">
        <v>1</v>
      </c>
      <c r="W273">
        <v>1</v>
      </c>
    </row>
    <row r="274" spans="18:23" x14ac:dyDescent="0.35">
      <c r="R274">
        <v>266</v>
      </c>
      <c r="S274" s="8" t="s">
        <v>29</v>
      </c>
      <c r="T274" s="8">
        <v>2</v>
      </c>
      <c r="U274">
        <v>0</v>
      </c>
      <c r="V274">
        <v>1</v>
      </c>
      <c r="W274">
        <v>1</v>
      </c>
    </row>
    <row r="275" spans="18:23" x14ac:dyDescent="0.35">
      <c r="R275">
        <v>267</v>
      </c>
      <c r="S275" s="8" t="s">
        <v>29</v>
      </c>
      <c r="T275" s="8">
        <v>2</v>
      </c>
      <c r="U275">
        <v>0</v>
      </c>
      <c r="V275">
        <v>1</v>
      </c>
      <c r="W275">
        <v>1</v>
      </c>
    </row>
    <row r="276" spans="18:23" x14ac:dyDescent="0.35">
      <c r="R276">
        <v>268</v>
      </c>
      <c r="S276" s="8" t="s">
        <v>29</v>
      </c>
      <c r="T276" s="8">
        <v>2</v>
      </c>
      <c r="U276">
        <v>0</v>
      </c>
      <c r="V276">
        <v>1</v>
      </c>
      <c r="W276">
        <v>1</v>
      </c>
    </row>
    <row r="277" spans="18:23" x14ac:dyDescent="0.35">
      <c r="R277">
        <v>269</v>
      </c>
      <c r="S277" s="8" t="s">
        <v>29</v>
      </c>
      <c r="T277" s="8">
        <v>2</v>
      </c>
      <c r="U277">
        <v>0</v>
      </c>
      <c r="V277">
        <v>1</v>
      </c>
      <c r="W277">
        <v>1</v>
      </c>
    </row>
    <row r="278" spans="18:23" x14ac:dyDescent="0.35">
      <c r="R278">
        <v>270</v>
      </c>
      <c r="S278" s="8" t="s">
        <v>29</v>
      </c>
      <c r="T278" s="8">
        <v>2</v>
      </c>
      <c r="U278">
        <v>0</v>
      </c>
      <c r="V278">
        <v>1</v>
      </c>
      <c r="W278">
        <v>1</v>
      </c>
    </row>
    <row r="279" spans="18:23" x14ac:dyDescent="0.35">
      <c r="R279">
        <v>271</v>
      </c>
      <c r="S279" s="8" t="s">
        <v>29</v>
      </c>
      <c r="T279" s="8">
        <v>2</v>
      </c>
      <c r="U279">
        <v>0</v>
      </c>
      <c r="V279">
        <v>1</v>
      </c>
      <c r="W279">
        <v>1</v>
      </c>
    </row>
    <row r="280" spans="18:23" x14ac:dyDescent="0.35">
      <c r="R280">
        <v>272</v>
      </c>
      <c r="S280" s="8" t="s">
        <v>29</v>
      </c>
      <c r="T280" s="8">
        <v>2</v>
      </c>
      <c r="U280">
        <v>0</v>
      </c>
      <c r="V280">
        <v>1</v>
      </c>
      <c r="W280">
        <v>1</v>
      </c>
    </row>
    <row r="281" spans="18:23" x14ac:dyDescent="0.35">
      <c r="R281">
        <v>273</v>
      </c>
      <c r="S281" s="8" t="s">
        <v>29</v>
      </c>
      <c r="T281" s="8">
        <v>2</v>
      </c>
      <c r="U281">
        <v>0</v>
      </c>
      <c r="V281">
        <v>1</v>
      </c>
      <c r="W281">
        <v>1</v>
      </c>
    </row>
    <row r="282" spans="18:23" x14ac:dyDescent="0.35">
      <c r="R282">
        <v>274</v>
      </c>
      <c r="S282" s="8" t="s">
        <v>29</v>
      </c>
      <c r="T282" s="8">
        <v>2</v>
      </c>
      <c r="U282">
        <v>0</v>
      </c>
      <c r="V282">
        <v>1</v>
      </c>
      <c r="W282">
        <v>1</v>
      </c>
    </row>
    <row r="283" spans="18:23" x14ac:dyDescent="0.35">
      <c r="R283">
        <v>275</v>
      </c>
      <c r="S283" s="8" t="s">
        <v>29</v>
      </c>
      <c r="T283" s="8">
        <v>2</v>
      </c>
      <c r="U283">
        <v>0</v>
      </c>
      <c r="V283">
        <v>1</v>
      </c>
      <c r="W283">
        <v>1</v>
      </c>
    </row>
    <row r="284" spans="18:23" x14ac:dyDescent="0.35">
      <c r="R284">
        <v>276</v>
      </c>
      <c r="S284" s="8" t="s">
        <v>29</v>
      </c>
      <c r="T284" s="8">
        <v>2</v>
      </c>
      <c r="U284">
        <v>0</v>
      </c>
      <c r="V284">
        <v>1</v>
      </c>
      <c r="W284">
        <v>1</v>
      </c>
    </row>
    <row r="285" spans="18:23" x14ac:dyDescent="0.35">
      <c r="R285">
        <v>277</v>
      </c>
      <c r="S285" s="8" t="s">
        <v>29</v>
      </c>
      <c r="T285" s="8">
        <v>2</v>
      </c>
      <c r="U285">
        <v>0</v>
      </c>
      <c r="V285">
        <v>1</v>
      </c>
      <c r="W285">
        <v>1</v>
      </c>
    </row>
    <row r="286" spans="18:23" x14ac:dyDescent="0.35">
      <c r="R286">
        <v>278</v>
      </c>
      <c r="S286" s="8" t="s">
        <v>29</v>
      </c>
      <c r="T286" s="8">
        <v>2</v>
      </c>
      <c r="U286">
        <v>0</v>
      </c>
      <c r="V286">
        <v>1</v>
      </c>
      <c r="W286">
        <v>1</v>
      </c>
    </row>
    <row r="287" spans="18:23" x14ac:dyDescent="0.35">
      <c r="R287">
        <v>279</v>
      </c>
      <c r="S287" s="8" t="s">
        <v>29</v>
      </c>
      <c r="T287" s="8">
        <v>2</v>
      </c>
      <c r="U287">
        <v>0</v>
      </c>
      <c r="V287">
        <v>1</v>
      </c>
      <c r="W287">
        <v>1</v>
      </c>
    </row>
    <row r="288" spans="18:23" x14ac:dyDescent="0.35">
      <c r="R288">
        <v>280</v>
      </c>
      <c r="S288" s="8" t="s">
        <v>29</v>
      </c>
      <c r="T288" s="8">
        <v>2</v>
      </c>
      <c r="U288">
        <v>0</v>
      </c>
      <c r="V288">
        <v>1</v>
      </c>
      <c r="W288">
        <v>1</v>
      </c>
    </row>
    <row r="289" spans="18:23" x14ac:dyDescent="0.35">
      <c r="R289">
        <v>281</v>
      </c>
      <c r="S289" s="8" t="s">
        <v>29</v>
      </c>
      <c r="T289" s="8">
        <v>2</v>
      </c>
      <c r="U289">
        <v>0</v>
      </c>
      <c r="V289">
        <v>1</v>
      </c>
      <c r="W289">
        <v>1</v>
      </c>
    </row>
    <row r="290" spans="18:23" x14ac:dyDescent="0.35">
      <c r="R290">
        <v>282</v>
      </c>
      <c r="S290" s="8" t="s">
        <v>29</v>
      </c>
      <c r="T290" s="8">
        <v>2</v>
      </c>
      <c r="U290">
        <v>0</v>
      </c>
      <c r="V290">
        <v>1</v>
      </c>
      <c r="W290">
        <v>1</v>
      </c>
    </row>
    <row r="291" spans="18:23" x14ac:dyDescent="0.35">
      <c r="R291">
        <v>283</v>
      </c>
      <c r="S291" s="8" t="s">
        <v>29</v>
      </c>
      <c r="T291" s="8">
        <v>2</v>
      </c>
      <c r="U291">
        <v>0</v>
      </c>
      <c r="V291">
        <v>1</v>
      </c>
      <c r="W291">
        <v>1</v>
      </c>
    </row>
    <row r="292" spans="18:23" x14ac:dyDescent="0.35">
      <c r="R292">
        <v>284</v>
      </c>
      <c r="S292" s="8" t="s">
        <v>29</v>
      </c>
      <c r="T292" s="8">
        <v>2</v>
      </c>
      <c r="U292">
        <v>0</v>
      </c>
      <c r="V292">
        <v>1</v>
      </c>
      <c r="W292">
        <v>1</v>
      </c>
    </row>
    <row r="293" spans="18:23" x14ac:dyDescent="0.35">
      <c r="R293">
        <v>285</v>
      </c>
      <c r="S293" s="8" t="s">
        <v>29</v>
      </c>
      <c r="T293" s="8">
        <v>2</v>
      </c>
      <c r="U293">
        <v>0</v>
      </c>
      <c r="V293">
        <v>1</v>
      </c>
      <c r="W293">
        <v>1</v>
      </c>
    </row>
    <row r="294" spans="18:23" x14ac:dyDescent="0.35">
      <c r="R294">
        <v>286</v>
      </c>
      <c r="S294" s="8" t="s">
        <v>29</v>
      </c>
      <c r="T294" s="8">
        <v>2</v>
      </c>
      <c r="U294">
        <v>0</v>
      </c>
      <c r="V294">
        <v>1</v>
      </c>
      <c r="W294">
        <v>0</v>
      </c>
    </row>
    <row r="295" spans="18:23" x14ac:dyDescent="0.35">
      <c r="R295">
        <v>287</v>
      </c>
      <c r="S295" s="8" t="s">
        <v>29</v>
      </c>
      <c r="T295" s="8">
        <v>2</v>
      </c>
      <c r="U295">
        <v>0</v>
      </c>
      <c r="V295">
        <v>1</v>
      </c>
      <c r="W295">
        <v>0</v>
      </c>
    </row>
    <row r="296" spans="18:23" x14ac:dyDescent="0.35">
      <c r="R296">
        <v>288</v>
      </c>
      <c r="S296" s="8" t="s">
        <v>29</v>
      </c>
      <c r="T296" s="8">
        <v>2</v>
      </c>
      <c r="U296">
        <v>0</v>
      </c>
      <c r="V296">
        <v>0</v>
      </c>
      <c r="W296">
        <v>0</v>
      </c>
    </row>
    <row r="297" spans="18:23" x14ac:dyDescent="0.35">
      <c r="R297">
        <v>289</v>
      </c>
      <c r="S297" s="8" t="s">
        <v>29</v>
      </c>
      <c r="T297" s="8">
        <v>2</v>
      </c>
      <c r="U297">
        <v>0</v>
      </c>
      <c r="V297">
        <v>0</v>
      </c>
      <c r="W297">
        <v>0</v>
      </c>
    </row>
    <row r="298" spans="18:23" x14ac:dyDescent="0.35">
      <c r="R298">
        <v>290</v>
      </c>
      <c r="S298" s="8" t="s">
        <v>29</v>
      </c>
      <c r="T298" s="8">
        <v>2</v>
      </c>
      <c r="U298">
        <v>0</v>
      </c>
      <c r="V298">
        <v>0</v>
      </c>
      <c r="W298">
        <v>0</v>
      </c>
    </row>
    <row r="299" spans="18:23" x14ac:dyDescent="0.35">
      <c r="R299">
        <v>291</v>
      </c>
      <c r="S299" s="8" t="s">
        <v>29</v>
      </c>
      <c r="T299" s="8">
        <v>2</v>
      </c>
      <c r="U299">
        <v>0</v>
      </c>
      <c r="V299">
        <v>0</v>
      </c>
      <c r="W299">
        <v>0</v>
      </c>
    </row>
    <row r="300" spans="18:23" x14ac:dyDescent="0.35">
      <c r="R300">
        <v>292</v>
      </c>
      <c r="S300" s="8" t="s">
        <v>29</v>
      </c>
      <c r="T300" s="8">
        <v>0</v>
      </c>
      <c r="U300">
        <v>0</v>
      </c>
      <c r="V300">
        <v>0</v>
      </c>
      <c r="W300">
        <v>0</v>
      </c>
    </row>
    <row r="301" spans="18:23" x14ac:dyDescent="0.35">
      <c r="R301">
        <v>293</v>
      </c>
      <c r="S301" s="8" t="s">
        <v>29</v>
      </c>
      <c r="T301" s="8">
        <v>0</v>
      </c>
      <c r="U301">
        <v>0</v>
      </c>
      <c r="V301">
        <v>0</v>
      </c>
      <c r="W301">
        <v>0</v>
      </c>
    </row>
    <row r="302" spans="18:23" x14ac:dyDescent="0.35">
      <c r="R302">
        <v>294</v>
      </c>
      <c r="S302" s="13" t="s">
        <v>30</v>
      </c>
      <c r="T302" s="8">
        <v>0</v>
      </c>
      <c r="U302">
        <v>0</v>
      </c>
      <c r="V302">
        <v>0</v>
      </c>
      <c r="W302">
        <v>0</v>
      </c>
    </row>
    <row r="303" spans="18:23" x14ac:dyDescent="0.35">
      <c r="R303">
        <v>295</v>
      </c>
      <c r="S303" s="13" t="s">
        <v>30</v>
      </c>
      <c r="T303" s="8">
        <v>0</v>
      </c>
      <c r="U303">
        <v>0</v>
      </c>
      <c r="V303">
        <v>0</v>
      </c>
      <c r="W303">
        <v>0</v>
      </c>
    </row>
    <row r="304" spans="18:23" x14ac:dyDescent="0.35">
      <c r="R304">
        <v>296</v>
      </c>
      <c r="S304" s="13" t="s">
        <v>30</v>
      </c>
      <c r="T304" s="8">
        <v>5</v>
      </c>
      <c r="U304">
        <v>0</v>
      </c>
      <c r="V304">
        <v>0</v>
      </c>
      <c r="W304">
        <v>0</v>
      </c>
    </row>
    <row r="305" spans="18:23" x14ac:dyDescent="0.35">
      <c r="R305">
        <v>297</v>
      </c>
      <c r="S305" s="13" t="s">
        <v>30</v>
      </c>
      <c r="T305" s="8">
        <v>5</v>
      </c>
      <c r="U305">
        <v>0</v>
      </c>
      <c r="V305">
        <v>0</v>
      </c>
      <c r="W305">
        <v>0</v>
      </c>
    </row>
    <row r="306" spans="18:23" x14ac:dyDescent="0.35">
      <c r="R306">
        <v>298</v>
      </c>
      <c r="S306" s="13" t="s">
        <v>30</v>
      </c>
      <c r="T306" s="8">
        <v>5</v>
      </c>
      <c r="U306">
        <v>4</v>
      </c>
      <c r="V306">
        <v>0</v>
      </c>
      <c r="W306">
        <v>0</v>
      </c>
    </row>
    <row r="307" spans="18:23" x14ac:dyDescent="0.35">
      <c r="R307">
        <v>299</v>
      </c>
      <c r="S307" s="13" t="s">
        <v>30</v>
      </c>
      <c r="T307" s="8">
        <v>5</v>
      </c>
      <c r="U307">
        <v>4</v>
      </c>
      <c r="V307">
        <v>1</v>
      </c>
      <c r="W307">
        <v>0</v>
      </c>
    </row>
    <row r="308" spans="18:23" x14ac:dyDescent="0.35">
      <c r="R308">
        <v>300</v>
      </c>
      <c r="S308" s="13" t="s">
        <v>30</v>
      </c>
      <c r="T308" s="8">
        <v>5</v>
      </c>
      <c r="U308">
        <v>4</v>
      </c>
      <c r="V308">
        <v>1</v>
      </c>
      <c r="W308">
        <v>0</v>
      </c>
    </row>
    <row r="309" spans="18:23" x14ac:dyDescent="0.35">
      <c r="R309">
        <v>301</v>
      </c>
      <c r="S309" s="13" t="s">
        <v>30</v>
      </c>
      <c r="T309" s="8">
        <v>5</v>
      </c>
      <c r="U309">
        <v>4</v>
      </c>
      <c r="V309">
        <v>1</v>
      </c>
      <c r="W309">
        <v>0</v>
      </c>
    </row>
    <row r="310" spans="18:23" x14ac:dyDescent="0.35">
      <c r="R310">
        <v>302</v>
      </c>
      <c r="S310" s="13" t="s">
        <v>30</v>
      </c>
      <c r="T310" s="8">
        <v>5</v>
      </c>
      <c r="U310">
        <v>4</v>
      </c>
      <c r="V310">
        <v>1</v>
      </c>
      <c r="W310">
        <v>0</v>
      </c>
    </row>
    <row r="311" spans="18:23" x14ac:dyDescent="0.35">
      <c r="R311">
        <v>303</v>
      </c>
      <c r="S311" s="13" t="s">
        <v>30</v>
      </c>
      <c r="T311" s="8">
        <v>5</v>
      </c>
      <c r="U311">
        <v>4</v>
      </c>
      <c r="V311">
        <v>1</v>
      </c>
      <c r="W311">
        <v>0</v>
      </c>
    </row>
    <row r="312" spans="18:23" x14ac:dyDescent="0.35">
      <c r="R312">
        <v>304</v>
      </c>
      <c r="S312" s="13" t="s">
        <v>30</v>
      </c>
      <c r="T312" s="8">
        <v>5</v>
      </c>
      <c r="U312">
        <v>4</v>
      </c>
      <c r="V312">
        <v>1</v>
      </c>
      <c r="W312">
        <v>0</v>
      </c>
    </row>
    <row r="313" spans="18:23" x14ac:dyDescent="0.35">
      <c r="R313">
        <v>305</v>
      </c>
      <c r="S313" s="13" t="s">
        <v>30</v>
      </c>
      <c r="T313" s="8">
        <v>5</v>
      </c>
      <c r="U313">
        <v>4</v>
      </c>
      <c r="V313">
        <v>1</v>
      </c>
      <c r="W313">
        <v>0</v>
      </c>
    </row>
    <row r="314" spans="18:23" x14ac:dyDescent="0.35">
      <c r="R314">
        <v>306</v>
      </c>
      <c r="S314" s="13" t="s">
        <v>30</v>
      </c>
      <c r="T314" s="8">
        <v>5</v>
      </c>
      <c r="U314">
        <v>4</v>
      </c>
      <c r="V314">
        <v>1</v>
      </c>
      <c r="W314">
        <v>0</v>
      </c>
    </row>
    <row r="315" spans="18:23" x14ac:dyDescent="0.35">
      <c r="R315">
        <v>307</v>
      </c>
      <c r="S315" s="13" t="s">
        <v>30</v>
      </c>
      <c r="T315" s="8">
        <v>5</v>
      </c>
      <c r="U315">
        <v>4</v>
      </c>
      <c r="V315">
        <v>1</v>
      </c>
      <c r="W315">
        <v>0</v>
      </c>
    </row>
    <row r="316" spans="18:23" x14ac:dyDescent="0.35">
      <c r="R316">
        <v>308</v>
      </c>
      <c r="S316" s="13" t="s">
        <v>30</v>
      </c>
      <c r="T316" s="8">
        <v>5</v>
      </c>
      <c r="U316">
        <v>4</v>
      </c>
      <c r="V316">
        <v>1</v>
      </c>
      <c r="W316">
        <v>0</v>
      </c>
    </row>
    <row r="317" spans="18:23" x14ac:dyDescent="0.35">
      <c r="R317">
        <v>309</v>
      </c>
      <c r="S317" s="13" t="s">
        <v>30</v>
      </c>
      <c r="T317" s="8">
        <v>5</v>
      </c>
      <c r="U317">
        <v>4</v>
      </c>
      <c r="V317">
        <v>1</v>
      </c>
      <c r="W317">
        <v>0</v>
      </c>
    </row>
    <row r="318" spans="18:23" x14ac:dyDescent="0.35">
      <c r="R318">
        <v>310</v>
      </c>
      <c r="S318" s="13" t="s">
        <v>30</v>
      </c>
      <c r="T318" s="8">
        <v>5</v>
      </c>
      <c r="U318">
        <v>4</v>
      </c>
      <c r="V318">
        <v>1</v>
      </c>
      <c r="W318">
        <v>0</v>
      </c>
    </row>
    <row r="319" spans="18:23" x14ac:dyDescent="0.35">
      <c r="R319">
        <v>311</v>
      </c>
      <c r="S319" s="13" t="s">
        <v>30</v>
      </c>
      <c r="T319" s="8">
        <v>5</v>
      </c>
      <c r="U319">
        <v>4</v>
      </c>
      <c r="V319">
        <v>1</v>
      </c>
      <c r="W319">
        <v>0</v>
      </c>
    </row>
    <row r="320" spans="18:23" x14ac:dyDescent="0.35">
      <c r="R320">
        <v>312</v>
      </c>
      <c r="S320" s="13" t="s">
        <v>30</v>
      </c>
      <c r="T320" s="8">
        <v>5</v>
      </c>
      <c r="U320">
        <v>4</v>
      </c>
      <c r="V320">
        <v>1</v>
      </c>
      <c r="W320">
        <v>0</v>
      </c>
    </row>
    <row r="321" spans="18:23" x14ac:dyDescent="0.35">
      <c r="R321">
        <v>313</v>
      </c>
      <c r="S321" s="13" t="s">
        <v>30</v>
      </c>
      <c r="T321" s="8">
        <v>5</v>
      </c>
      <c r="U321">
        <v>4</v>
      </c>
      <c r="V321">
        <v>1</v>
      </c>
      <c r="W321">
        <v>0</v>
      </c>
    </row>
    <row r="322" spans="18:23" x14ac:dyDescent="0.35">
      <c r="R322">
        <v>314</v>
      </c>
      <c r="S322" s="13" t="s">
        <v>30</v>
      </c>
      <c r="T322" s="8">
        <v>5</v>
      </c>
      <c r="U322">
        <v>4</v>
      </c>
      <c r="V322">
        <v>1</v>
      </c>
      <c r="W322">
        <v>0</v>
      </c>
    </row>
    <row r="323" spans="18:23" x14ac:dyDescent="0.35">
      <c r="R323">
        <v>315</v>
      </c>
      <c r="S323" s="13" t="s">
        <v>30</v>
      </c>
      <c r="T323" s="8">
        <v>5</v>
      </c>
      <c r="U323">
        <v>4</v>
      </c>
      <c r="V323">
        <v>1</v>
      </c>
      <c r="W323">
        <v>0</v>
      </c>
    </row>
    <row r="324" spans="18:23" x14ac:dyDescent="0.35">
      <c r="R324">
        <v>316</v>
      </c>
      <c r="S324" s="13" t="s">
        <v>30</v>
      </c>
      <c r="T324" s="8">
        <v>5</v>
      </c>
      <c r="U324">
        <v>4</v>
      </c>
      <c r="V324">
        <v>1</v>
      </c>
      <c r="W324">
        <v>0</v>
      </c>
    </row>
    <row r="325" spans="18:23" x14ac:dyDescent="0.35">
      <c r="R325">
        <v>317</v>
      </c>
      <c r="S325" s="13" t="s">
        <v>30</v>
      </c>
      <c r="T325" s="8">
        <v>5</v>
      </c>
      <c r="U325">
        <v>4</v>
      </c>
      <c r="V325">
        <v>1</v>
      </c>
      <c r="W325">
        <v>0</v>
      </c>
    </row>
    <row r="326" spans="18:23" x14ac:dyDescent="0.35">
      <c r="R326">
        <v>318</v>
      </c>
      <c r="S326" s="13" t="s">
        <v>30</v>
      </c>
      <c r="T326" s="8">
        <v>5</v>
      </c>
      <c r="U326">
        <v>4</v>
      </c>
      <c r="V326">
        <v>1</v>
      </c>
      <c r="W326">
        <v>0</v>
      </c>
    </row>
    <row r="327" spans="18:23" x14ac:dyDescent="0.35">
      <c r="R327">
        <v>319</v>
      </c>
      <c r="S327" s="13" t="s">
        <v>30</v>
      </c>
      <c r="T327" s="8">
        <v>5</v>
      </c>
      <c r="U327">
        <v>4</v>
      </c>
      <c r="V327">
        <v>1</v>
      </c>
      <c r="W327">
        <v>0</v>
      </c>
    </row>
    <row r="328" spans="18:23" x14ac:dyDescent="0.35">
      <c r="R328">
        <v>320</v>
      </c>
      <c r="S328" s="13" t="s">
        <v>30</v>
      </c>
      <c r="T328" s="8">
        <v>5</v>
      </c>
      <c r="U328">
        <v>4</v>
      </c>
      <c r="V328">
        <v>1</v>
      </c>
      <c r="W328">
        <v>0</v>
      </c>
    </row>
    <row r="329" spans="18:23" x14ac:dyDescent="0.35">
      <c r="R329">
        <v>321</v>
      </c>
      <c r="S329" s="13" t="s">
        <v>30</v>
      </c>
      <c r="T329" s="8">
        <v>5</v>
      </c>
      <c r="U329">
        <v>4</v>
      </c>
      <c r="V329">
        <v>1</v>
      </c>
      <c r="W329">
        <v>0</v>
      </c>
    </row>
    <row r="330" spans="18:23" x14ac:dyDescent="0.35">
      <c r="R330">
        <v>322</v>
      </c>
      <c r="S330" s="13" t="s">
        <v>30</v>
      </c>
      <c r="T330" s="8">
        <v>5</v>
      </c>
      <c r="U330">
        <v>4</v>
      </c>
      <c r="V330">
        <v>1</v>
      </c>
      <c r="W330">
        <v>0</v>
      </c>
    </row>
    <row r="331" spans="18:23" x14ac:dyDescent="0.35">
      <c r="R331">
        <v>323</v>
      </c>
      <c r="S331" s="13" t="s">
        <v>30</v>
      </c>
      <c r="T331" s="8">
        <v>5</v>
      </c>
      <c r="U331">
        <v>4</v>
      </c>
      <c r="V331">
        <v>1</v>
      </c>
      <c r="W331">
        <v>0</v>
      </c>
    </row>
    <row r="332" spans="18:23" x14ac:dyDescent="0.35">
      <c r="R332">
        <v>324</v>
      </c>
      <c r="S332" s="13" t="s">
        <v>30</v>
      </c>
      <c r="T332" s="8">
        <v>5</v>
      </c>
      <c r="U332">
        <v>4</v>
      </c>
      <c r="V332">
        <v>1</v>
      </c>
      <c r="W332">
        <v>0</v>
      </c>
    </row>
    <row r="333" spans="18:23" x14ac:dyDescent="0.35">
      <c r="R333">
        <v>325</v>
      </c>
      <c r="S333" s="13" t="s">
        <v>30</v>
      </c>
      <c r="T333" s="8">
        <v>5</v>
      </c>
      <c r="U333">
        <v>4</v>
      </c>
      <c r="V333">
        <v>1</v>
      </c>
      <c r="W333">
        <v>0</v>
      </c>
    </row>
    <row r="334" spans="18:23" x14ac:dyDescent="0.35">
      <c r="R334">
        <v>326</v>
      </c>
      <c r="S334" s="13" t="s">
        <v>30</v>
      </c>
      <c r="T334" s="8">
        <v>5</v>
      </c>
      <c r="U334">
        <v>4</v>
      </c>
      <c r="V334">
        <v>1</v>
      </c>
      <c r="W334">
        <v>0</v>
      </c>
    </row>
    <row r="335" spans="18:23" x14ac:dyDescent="0.35">
      <c r="R335">
        <v>327</v>
      </c>
      <c r="S335" s="13" t="s">
        <v>30</v>
      </c>
      <c r="T335" s="8">
        <v>5</v>
      </c>
      <c r="U335">
        <v>4</v>
      </c>
      <c r="V335">
        <v>1</v>
      </c>
      <c r="W335">
        <v>0</v>
      </c>
    </row>
    <row r="336" spans="18:23" x14ac:dyDescent="0.35">
      <c r="R336">
        <v>328</v>
      </c>
      <c r="S336" s="13" t="s">
        <v>30</v>
      </c>
      <c r="T336" s="8">
        <v>5</v>
      </c>
      <c r="U336">
        <v>4</v>
      </c>
      <c r="V336">
        <v>1</v>
      </c>
      <c r="W336">
        <v>0</v>
      </c>
    </row>
    <row r="337" spans="18:23" x14ac:dyDescent="0.35">
      <c r="R337">
        <v>329</v>
      </c>
      <c r="S337" s="13" t="s">
        <v>30</v>
      </c>
      <c r="T337" s="8">
        <v>5</v>
      </c>
      <c r="U337">
        <v>4</v>
      </c>
      <c r="V337">
        <v>1</v>
      </c>
      <c r="W337">
        <v>0</v>
      </c>
    </row>
    <row r="338" spans="18:23" x14ac:dyDescent="0.35">
      <c r="R338">
        <v>330</v>
      </c>
      <c r="S338" s="13" t="s">
        <v>30</v>
      </c>
      <c r="T338" s="8">
        <v>5</v>
      </c>
      <c r="U338">
        <v>4</v>
      </c>
      <c r="V338">
        <v>1</v>
      </c>
      <c r="W338">
        <v>0</v>
      </c>
    </row>
    <row r="339" spans="18:23" x14ac:dyDescent="0.35">
      <c r="R339">
        <v>331</v>
      </c>
      <c r="S339" s="13" t="s">
        <v>30</v>
      </c>
      <c r="T339" s="8">
        <v>5</v>
      </c>
      <c r="U339">
        <v>4</v>
      </c>
      <c r="V339">
        <v>1</v>
      </c>
      <c r="W339">
        <v>0</v>
      </c>
    </row>
    <row r="340" spans="18:23" x14ac:dyDescent="0.35">
      <c r="R340">
        <v>332</v>
      </c>
      <c r="S340" s="13" t="s">
        <v>30</v>
      </c>
      <c r="T340" s="8">
        <v>5</v>
      </c>
      <c r="U340">
        <v>4</v>
      </c>
      <c r="V340">
        <v>1</v>
      </c>
      <c r="W340">
        <v>0</v>
      </c>
    </row>
    <row r="341" spans="18:23" x14ac:dyDescent="0.35">
      <c r="R341">
        <v>333</v>
      </c>
      <c r="S341" s="13" t="s">
        <v>30</v>
      </c>
      <c r="T341" s="8">
        <v>5</v>
      </c>
      <c r="U341">
        <v>4</v>
      </c>
      <c r="V341">
        <v>0</v>
      </c>
      <c r="W341">
        <v>0</v>
      </c>
    </row>
    <row r="342" spans="18:23" x14ac:dyDescent="0.35">
      <c r="R342">
        <v>334</v>
      </c>
      <c r="S342" s="13" t="s">
        <v>30</v>
      </c>
      <c r="T342" s="8">
        <v>5</v>
      </c>
      <c r="U342">
        <v>4</v>
      </c>
      <c r="V342">
        <v>0</v>
      </c>
      <c r="W342">
        <v>0</v>
      </c>
    </row>
    <row r="343" spans="18:23" x14ac:dyDescent="0.35">
      <c r="R343">
        <v>335</v>
      </c>
      <c r="S343" s="13" t="s">
        <v>30</v>
      </c>
      <c r="T343" s="8">
        <v>5</v>
      </c>
      <c r="U343">
        <v>0</v>
      </c>
      <c r="V343">
        <v>0</v>
      </c>
      <c r="W343">
        <v>0</v>
      </c>
    </row>
    <row r="344" spans="18:23" x14ac:dyDescent="0.35">
      <c r="R344">
        <v>336</v>
      </c>
      <c r="S344" s="13" t="s">
        <v>30</v>
      </c>
      <c r="T344" s="8">
        <v>5</v>
      </c>
      <c r="U344">
        <v>0</v>
      </c>
      <c r="V344">
        <v>0</v>
      </c>
      <c r="W344">
        <v>0</v>
      </c>
    </row>
    <row r="345" spans="18:23" x14ac:dyDescent="0.35">
      <c r="R345">
        <v>337</v>
      </c>
      <c r="S345" s="13" t="s">
        <v>30</v>
      </c>
      <c r="T345" s="8">
        <v>0</v>
      </c>
      <c r="U345">
        <v>0</v>
      </c>
      <c r="V345">
        <v>0</v>
      </c>
      <c r="W345">
        <v>0</v>
      </c>
    </row>
    <row r="346" spans="18:23" x14ac:dyDescent="0.35">
      <c r="R346">
        <v>338</v>
      </c>
      <c r="S346" s="13" t="s">
        <v>30</v>
      </c>
      <c r="T346" s="8">
        <v>0</v>
      </c>
      <c r="U346">
        <v>0</v>
      </c>
      <c r="V346">
        <v>0</v>
      </c>
      <c r="W346">
        <v>0</v>
      </c>
    </row>
    <row r="347" spans="18:23" x14ac:dyDescent="0.35">
      <c r="R347">
        <v>339</v>
      </c>
      <c r="S347" s="8" t="s">
        <v>24</v>
      </c>
      <c r="T347" s="8">
        <v>0</v>
      </c>
      <c r="U347">
        <v>0</v>
      </c>
      <c r="V347">
        <v>0</v>
      </c>
      <c r="W347">
        <v>0</v>
      </c>
    </row>
    <row r="348" spans="18:23" x14ac:dyDescent="0.35">
      <c r="R348">
        <v>340</v>
      </c>
      <c r="S348" s="8" t="s">
        <v>24</v>
      </c>
      <c r="T348" s="8">
        <v>0</v>
      </c>
      <c r="U348">
        <v>0</v>
      </c>
      <c r="V348">
        <v>0</v>
      </c>
      <c r="W348">
        <v>0</v>
      </c>
    </row>
    <row r="349" spans="18:23" x14ac:dyDescent="0.35">
      <c r="R349">
        <v>341</v>
      </c>
      <c r="S349" s="8" t="s">
        <v>24</v>
      </c>
      <c r="T349" s="8">
        <v>7</v>
      </c>
      <c r="U349">
        <v>0</v>
      </c>
      <c r="V349">
        <v>0</v>
      </c>
      <c r="W349">
        <v>0</v>
      </c>
    </row>
    <row r="350" spans="18:23" x14ac:dyDescent="0.35">
      <c r="R350">
        <v>342</v>
      </c>
      <c r="S350" s="8" t="s">
        <v>24</v>
      </c>
      <c r="T350" s="8">
        <v>7</v>
      </c>
      <c r="U350">
        <v>0</v>
      </c>
      <c r="V350">
        <v>0</v>
      </c>
      <c r="W350">
        <v>0</v>
      </c>
    </row>
    <row r="351" spans="18:23" x14ac:dyDescent="0.35">
      <c r="R351">
        <v>343</v>
      </c>
      <c r="S351" s="8" t="s">
        <v>24</v>
      </c>
      <c r="T351" s="8">
        <v>7</v>
      </c>
      <c r="U351">
        <v>2</v>
      </c>
      <c r="V351">
        <v>0</v>
      </c>
      <c r="W351">
        <v>0</v>
      </c>
    </row>
    <row r="352" spans="18:23" x14ac:dyDescent="0.35">
      <c r="R352">
        <v>344</v>
      </c>
      <c r="S352" s="8" t="s">
        <v>24</v>
      </c>
      <c r="T352" s="8">
        <v>7</v>
      </c>
      <c r="U352">
        <v>2</v>
      </c>
      <c r="V352">
        <v>0</v>
      </c>
      <c r="W352">
        <v>0</v>
      </c>
    </row>
    <row r="353" spans="18:23" x14ac:dyDescent="0.35">
      <c r="R353">
        <v>345</v>
      </c>
      <c r="S353" s="8" t="s">
        <v>24</v>
      </c>
      <c r="T353" s="8">
        <v>7</v>
      </c>
      <c r="U353">
        <v>2</v>
      </c>
      <c r="V353">
        <v>3</v>
      </c>
      <c r="W353">
        <v>0</v>
      </c>
    </row>
    <row r="354" spans="18:23" x14ac:dyDescent="0.35">
      <c r="R354">
        <v>346</v>
      </c>
      <c r="S354" s="8" t="s">
        <v>24</v>
      </c>
      <c r="T354" s="8">
        <v>7</v>
      </c>
      <c r="U354">
        <v>2</v>
      </c>
      <c r="V354">
        <v>3</v>
      </c>
      <c r="W354">
        <v>0</v>
      </c>
    </row>
    <row r="355" spans="18:23" x14ac:dyDescent="0.35">
      <c r="R355">
        <v>347</v>
      </c>
      <c r="S355" s="8" t="s">
        <v>24</v>
      </c>
      <c r="T355" s="8">
        <v>7</v>
      </c>
      <c r="U355">
        <v>2</v>
      </c>
      <c r="V355">
        <v>3</v>
      </c>
      <c r="W355">
        <v>2</v>
      </c>
    </row>
    <row r="356" spans="18:23" x14ac:dyDescent="0.35">
      <c r="R356">
        <v>348</v>
      </c>
      <c r="S356" s="8" t="s">
        <v>24</v>
      </c>
      <c r="T356" s="8">
        <v>7</v>
      </c>
      <c r="U356">
        <v>2</v>
      </c>
      <c r="V356">
        <v>3</v>
      </c>
      <c r="W356">
        <v>2</v>
      </c>
    </row>
    <row r="357" spans="18:23" x14ac:dyDescent="0.35">
      <c r="R357">
        <v>349</v>
      </c>
      <c r="S357" s="8" t="s">
        <v>24</v>
      </c>
      <c r="T357" s="8">
        <v>7</v>
      </c>
      <c r="U357">
        <v>2</v>
      </c>
      <c r="V357">
        <v>3</v>
      </c>
      <c r="W357">
        <v>2</v>
      </c>
    </row>
    <row r="358" spans="18:23" x14ac:dyDescent="0.35">
      <c r="R358">
        <v>350</v>
      </c>
      <c r="S358" s="8" t="s">
        <v>24</v>
      </c>
      <c r="T358" s="8">
        <v>7</v>
      </c>
      <c r="U358">
        <v>2</v>
      </c>
      <c r="V358">
        <v>3</v>
      </c>
      <c r="W358">
        <v>2</v>
      </c>
    </row>
    <row r="359" spans="18:23" x14ac:dyDescent="0.35">
      <c r="R359">
        <v>351</v>
      </c>
      <c r="S359" s="8" t="s">
        <v>24</v>
      </c>
      <c r="T359" s="8">
        <v>7</v>
      </c>
      <c r="U359">
        <v>2</v>
      </c>
      <c r="V359">
        <v>3</v>
      </c>
      <c r="W359">
        <v>2</v>
      </c>
    </row>
    <row r="360" spans="18:23" x14ac:dyDescent="0.35">
      <c r="R360">
        <v>352</v>
      </c>
      <c r="S360" s="8" t="s">
        <v>24</v>
      </c>
      <c r="T360" s="8">
        <v>7</v>
      </c>
      <c r="U360">
        <v>2</v>
      </c>
      <c r="V360">
        <v>3</v>
      </c>
      <c r="W360">
        <v>2</v>
      </c>
    </row>
    <row r="361" spans="18:23" x14ac:dyDescent="0.35">
      <c r="R361">
        <v>353</v>
      </c>
      <c r="S361" s="8" t="s">
        <v>24</v>
      </c>
      <c r="T361" s="8">
        <v>7</v>
      </c>
      <c r="U361">
        <v>2</v>
      </c>
      <c r="V361">
        <v>3</v>
      </c>
      <c r="W361">
        <v>2</v>
      </c>
    </row>
    <row r="362" spans="18:23" x14ac:dyDescent="0.35">
      <c r="R362">
        <v>354</v>
      </c>
      <c r="S362" s="8" t="s">
        <v>24</v>
      </c>
      <c r="T362" s="8">
        <v>7</v>
      </c>
      <c r="U362">
        <v>2</v>
      </c>
      <c r="V362">
        <v>3</v>
      </c>
      <c r="W362">
        <v>2</v>
      </c>
    </row>
    <row r="363" spans="18:23" x14ac:dyDescent="0.35">
      <c r="R363">
        <v>355</v>
      </c>
      <c r="S363" s="8" t="s">
        <v>24</v>
      </c>
      <c r="T363" s="8">
        <v>7</v>
      </c>
      <c r="U363">
        <v>2</v>
      </c>
      <c r="V363">
        <v>3</v>
      </c>
      <c r="W363">
        <v>2</v>
      </c>
    </row>
    <row r="364" spans="18:23" x14ac:dyDescent="0.35">
      <c r="R364">
        <v>356</v>
      </c>
      <c r="S364" s="8" t="s">
        <v>24</v>
      </c>
      <c r="T364" s="8">
        <v>7</v>
      </c>
      <c r="U364">
        <v>2</v>
      </c>
      <c r="V364">
        <v>3</v>
      </c>
      <c r="W364">
        <v>2</v>
      </c>
    </row>
    <row r="365" spans="18:23" x14ac:dyDescent="0.35">
      <c r="R365">
        <v>357</v>
      </c>
      <c r="S365" s="8" t="s">
        <v>24</v>
      </c>
      <c r="T365" s="8">
        <v>7</v>
      </c>
      <c r="U365">
        <v>2</v>
      </c>
      <c r="V365">
        <v>3</v>
      </c>
      <c r="W365">
        <v>2</v>
      </c>
    </row>
    <row r="366" spans="18:23" x14ac:dyDescent="0.35">
      <c r="R366">
        <v>358</v>
      </c>
      <c r="S366" s="8" t="s">
        <v>24</v>
      </c>
      <c r="T366" s="8">
        <v>7</v>
      </c>
      <c r="U366">
        <v>2</v>
      </c>
      <c r="V366">
        <v>3</v>
      </c>
      <c r="W366">
        <v>2</v>
      </c>
    </row>
    <row r="367" spans="18:23" x14ac:dyDescent="0.35">
      <c r="R367">
        <v>359</v>
      </c>
      <c r="S367" s="8" t="s">
        <v>24</v>
      </c>
      <c r="T367" s="8">
        <v>7</v>
      </c>
      <c r="U367">
        <v>2</v>
      </c>
      <c r="V367">
        <v>3</v>
      </c>
      <c r="W367">
        <v>2</v>
      </c>
    </row>
    <row r="368" spans="18:23" x14ac:dyDescent="0.35">
      <c r="R368">
        <v>360</v>
      </c>
      <c r="S368" s="8" t="s">
        <v>24</v>
      </c>
      <c r="T368" s="8">
        <v>7</v>
      </c>
      <c r="U368">
        <v>2</v>
      </c>
      <c r="V368">
        <v>3</v>
      </c>
      <c r="W368">
        <v>2</v>
      </c>
    </row>
  </sheetData>
  <pageMargins left="0.7" right="0.7" top="0.75" bottom="0.75" header="0.3" footer="0.3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chi diff-divide section -calcu </vt:lpstr>
      <vt:lpstr>final data</vt:lpstr>
      <vt:lpstr>unstable divides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Ime</dc:creator>
  <cp:lastModifiedBy>Ime</cp:lastModifiedBy>
  <dcterms:created xsi:type="dcterms:W3CDTF">2015-06-05T18:17:20Z</dcterms:created>
  <dcterms:modified xsi:type="dcterms:W3CDTF">2020-12-21T17:15:42Z</dcterms:modified>
</cp:coreProperties>
</file>