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年\文章\投稿版\"/>
    </mc:Choice>
  </mc:AlternateContent>
  <xr:revisionPtr revIDLastSave="0" documentId="13_ncr:1_{6AD854C4-97FC-4906-B183-6FF75BAE7594}" xr6:coauthVersionLast="46" xr6:coauthVersionMax="46" xr10:uidLastSave="{00000000-0000-0000-0000-000000000000}"/>
  <bookViews>
    <workbookView xWindow="-108" yWindow="-108" windowWidth="23256" windowHeight="12720" xr2:uid="{360C90E9-8FF9-4FD5-B69D-ADA0E161961C}"/>
  </bookViews>
  <sheets>
    <sheet name="Sample database" sheetId="1" r:id="rId1"/>
  </sheets>
  <definedNames>
    <definedName name="_xlnm._FilterDatabase" localSheetId="0" hidden="1">'Sample database'!$A$1:$M$273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H2" i="1"/>
  <c r="J2" i="1"/>
  <c r="K2" i="1" s="1"/>
  <c r="M2" i="1"/>
  <c r="G3" i="1"/>
  <c r="H3" i="1"/>
  <c r="J3" i="1"/>
  <c r="K3" i="1" s="1"/>
  <c r="M3" i="1"/>
  <c r="G4" i="1"/>
  <c r="H4" i="1"/>
  <c r="J4" i="1"/>
  <c r="L4" i="1" s="1"/>
  <c r="M4" i="1"/>
  <c r="G5" i="1"/>
  <c r="H5" i="1"/>
  <c r="J5" i="1"/>
  <c r="L5" i="1" s="1"/>
  <c r="M5" i="1"/>
  <c r="G6" i="1"/>
  <c r="H6" i="1"/>
  <c r="J6" i="1"/>
  <c r="K6" i="1" s="1"/>
  <c r="M6" i="1"/>
  <c r="G7" i="1"/>
  <c r="H7" i="1"/>
  <c r="J7" i="1"/>
  <c r="K7" i="1" s="1"/>
  <c r="M7" i="1"/>
  <c r="G8" i="1"/>
  <c r="H8" i="1"/>
  <c r="J8" i="1"/>
  <c r="L8" i="1" s="1"/>
  <c r="M8" i="1"/>
  <c r="G9" i="1"/>
  <c r="H9" i="1"/>
  <c r="J9" i="1"/>
  <c r="K9" i="1" s="1"/>
  <c r="M9" i="1"/>
  <c r="G10" i="1"/>
  <c r="H10" i="1"/>
  <c r="J10" i="1"/>
  <c r="K10" i="1" s="1"/>
  <c r="M10" i="1"/>
  <c r="G11" i="1"/>
  <c r="H11" i="1"/>
  <c r="J11" i="1"/>
  <c r="K11" i="1" s="1"/>
  <c r="L11" i="1"/>
  <c r="M11" i="1"/>
  <c r="G12" i="1"/>
  <c r="H12" i="1"/>
  <c r="J12" i="1"/>
  <c r="L12" i="1" s="1"/>
  <c r="M12" i="1"/>
  <c r="G13" i="1"/>
  <c r="H13" i="1"/>
  <c r="J13" i="1"/>
  <c r="L13" i="1" s="1"/>
  <c r="M13" i="1"/>
  <c r="G14" i="1"/>
  <c r="H14" i="1"/>
  <c r="J14" i="1"/>
  <c r="K14" i="1" s="1"/>
  <c r="M14" i="1"/>
  <c r="G15" i="1"/>
  <c r="H15" i="1"/>
  <c r="J15" i="1"/>
  <c r="L15" i="1" s="1"/>
  <c r="M15" i="1"/>
  <c r="G16" i="1"/>
  <c r="H16" i="1"/>
  <c r="J16" i="1"/>
  <c r="L16" i="1" s="1"/>
  <c r="M16" i="1"/>
  <c r="G17" i="1"/>
  <c r="H17" i="1"/>
  <c r="J17" i="1"/>
  <c r="L17" i="1" s="1"/>
  <c r="M17" i="1"/>
  <c r="G18" i="1"/>
  <c r="H18" i="1"/>
  <c r="J18" i="1"/>
  <c r="K18" i="1" s="1"/>
  <c r="M18" i="1"/>
  <c r="G19" i="1"/>
  <c r="H19" i="1"/>
  <c r="J19" i="1"/>
  <c r="K19" i="1" s="1"/>
  <c r="M19" i="1"/>
  <c r="G20" i="1"/>
  <c r="H20" i="1"/>
  <c r="J20" i="1"/>
  <c r="L20" i="1" s="1"/>
  <c r="M20" i="1"/>
  <c r="G21" i="1"/>
  <c r="H21" i="1"/>
  <c r="J21" i="1"/>
  <c r="L21" i="1" s="1"/>
  <c r="M21" i="1"/>
  <c r="G22" i="1"/>
  <c r="H22" i="1"/>
  <c r="J22" i="1"/>
  <c r="K22" i="1" s="1"/>
  <c r="M22" i="1"/>
  <c r="G23" i="1"/>
  <c r="H23" i="1"/>
  <c r="J23" i="1"/>
  <c r="L23" i="1" s="1"/>
  <c r="M23" i="1"/>
  <c r="G24" i="1"/>
  <c r="H24" i="1"/>
  <c r="J24" i="1"/>
  <c r="L24" i="1" s="1"/>
  <c r="M24" i="1"/>
  <c r="G25" i="1"/>
  <c r="H25" i="1"/>
  <c r="J25" i="1"/>
  <c r="L25" i="1" s="1"/>
  <c r="M25" i="1"/>
  <c r="G26" i="1"/>
  <c r="H26" i="1"/>
  <c r="J26" i="1"/>
  <c r="K26" i="1" s="1"/>
  <c r="M26" i="1"/>
  <c r="G27" i="1"/>
  <c r="H27" i="1"/>
  <c r="J27" i="1"/>
  <c r="K27" i="1" s="1"/>
  <c r="M27" i="1"/>
  <c r="G28" i="1"/>
  <c r="H28" i="1"/>
  <c r="J28" i="1"/>
  <c r="L28" i="1" s="1"/>
  <c r="M28" i="1"/>
  <c r="G29" i="1"/>
  <c r="H29" i="1"/>
  <c r="J29" i="1"/>
  <c r="L29" i="1" s="1"/>
  <c r="M29" i="1"/>
  <c r="G30" i="1"/>
  <c r="H30" i="1"/>
  <c r="J30" i="1"/>
  <c r="K30" i="1" s="1"/>
  <c r="M30" i="1"/>
  <c r="G31" i="1"/>
  <c r="H31" i="1"/>
  <c r="J31" i="1"/>
  <c r="K31" i="1" s="1"/>
  <c r="M31" i="1"/>
  <c r="G32" i="1"/>
  <c r="H32" i="1"/>
  <c r="J32" i="1"/>
  <c r="L32" i="1" s="1"/>
  <c r="M32" i="1"/>
  <c r="G33" i="1"/>
  <c r="H33" i="1"/>
  <c r="J33" i="1"/>
  <c r="L33" i="1" s="1"/>
  <c r="M33" i="1"/>
  <c r="G34" i="1"/>
  <c r="H34" i="1"/>
  <c r="J34" i="1"/>
  <c r="K34" i="1" s="1"/>
  <c r="M34" i="1"/>
  <c r="G35" i="1"/>
  <c r="H35" i="1"/>
  <c r="J35" i="1"/>
  <c r="K35" i="1" s="1"/>
  <c r="M35" i="1"/>
  <c r="G36" i="1"/>
  <c r="H36" i="1"/>
  <c r="J36" i="1"/>
  <c r="L36" i="1" s="1"/>
  <c r="M36" i="1"/>
  <c r="G37" i="1"/>
  <c r="H37" i="1"/>
  <c r="J37" i="1"/>
  <c r="L37" i="1" s="1"/>
  <c r="M37" i="1"/>
  <c r="G38" i="1"/>
  <c r="H38" i="1"/>
  <c r="J38" i="1"/>
  <c r="K38" i="1" s="1"/>
  <c r="M38" i="1"/>
  <c r="G39" i="1"/>
  <c r="H39" i="1"/>
  <c r="J39" i="1"/>
  <c r="K39" i="1" s="1"/>
  <c r="M39" i="1"/>
  <c r="G40" i="1"/>
  <c r="H40" i="1"/>
  <c r="J40" i="1"/>
  <c r="L40" i="1" s="1"/>
  <c r="M40" i="1"/>
  <c r="G41" i="1"/>
  <c r="H41" i="1"/>
  <c r="J41" i="1"/>
  <c r="L41" i="1" s="1"/>
  <c r="M41" i="1"/>
  <c r="G42" i="1"/>
  <c r="H42" i="1"/>
  <c r="J42" i="1"/>
  <c r="K42" i="1" s="1"/>
  <c r="M42" i="1"/>
  <c r="G43" i="1"/>
  <c r="H43" i="1"/>
  <c r="J43" i="1"/>
  <c r="L43" i="1" s="1"/>
  <c r="M43" i="1"/>
  <c r="G44" i="1"/>
  <c r="H44" i="1"/>
  <c r="J44" i="1"/>
  <c r="L44" i="1" s="1"/>
  <c r="M44" i="1"/>
  <c r="G45" i="1"/>
  <c r="H45" i="1"/>
  <c r="J45" i="1"/>
  <c r="L45" i="1" s="1"/>
  <c r="M45" i="1"/>
  <c r="G46" i="1"/>
  <c r="H46" i="1"/>
  <c r="J46" i="1"/>
  <c r="K46" i="1" s="1"/>
  <c r="M46" i="1"/>
  <c r="G47" i="1"/>
  <c r="H47" i="1"/>
  <c r="J47" i="1"/>
  <c r="L47" i="1" s="1"/>
  <c r="M47" i="1"/>
  <c r="G48" i="1"/>
  <c r="H48" i="1"/>
  <c r="J48" i="1"/>
  <c r="L48" i="1" s="1"/>
  <c r="M48" i="1"/>
  <c r="G49" i="1"/>
  <c r="H49" i="1"/>
  <c r="J49" i="1"/>
  <c r="L49" i="1" s="1"/>
  <c r="M49" i="1"/>
  <c r="G50" i="1"/>
  <c r="H50" i="1"/>
  <c r="J50" i="1"/>
  <c r="K50" i="1" s="1"/>
  <c r="M50" i="1"/>
  <c r="G51" i="1"/>
  <c r="H51" i="1"/>
  <c r="J51" i="1"/>
  <c r="K51" i="1" s="1"/>
  <c r="M51" i="1"/>
  <c r="G52" i="1"/>
  <c r="H52" i="1"/>
  <c r="J52" i="1"/>
  <c r="L52" i="1" s="1"/>
  <c r="M52" i="1"/>
  <c r="G53" i="1"/>
  <c r="H53" i="1"/>
  <c r="J53" i="1"/>
  <c r="L53" i="1" s="1"/>
  <c r="M53" i="1"/>
  <c r="G54" i="1"/>
  <c r="H54" i="1"/>
  <c r="J54" i="1"/>
  <c r="K54" i="1" s="1"/>
  <c r="M54" i="1"/>
  <c r="G55" i="1"/>
  <c r="H55" i="1"/>
  <c r="J55" i="1"/>
  <c r="L55" i="1" s="1"/>
  <c r="M55" i="1"/>
  <c r="G56" i="1"/>
  <c r="H56" i="1"/>
  <c r="J56" i="1"/>
  <c r="L56" i="1" s="1"/>
  <c r="M56" i="1"/>
  <c r="G57" i="1"/>
  <c r="H57" i="1"/>
  <c r="J57" i="1"/>
  <c r="L57" i="1" s="1"/>
  <c r="M57" i="1"/>
  <c r="G58" i="1"/>
  <c r="H58" i="1"/>
  <c r="J58" i="1"/>
  <c r="K58" i="1" s="1"/>
  <c r="M58" i="1"/>
  <c r="G59" i="1"/>
  <c r="H59" i="1"/>
  <c r="J59" i="1"/>
  <c r="L59" i="1" s="1"/>
  <c r="M59" i="1"/>
  <c r="G60" i="1"/>
  <c r="H60" i="1"/>
  <c r="J60" i="1"/>
  <c r="L60" i="1" s="1"/>
  <c r="M60" i="1"/>
  <c r="G61" i="1"/>
  <c r="H61" i="1"/>
  <c r="J61" i="1"/>
  <c r="L61" i="1" s="1"/>
  <c r="M61" i="1"/>
  <c r="G62" i="1"/>
  <c r="H62" i="1"/>
  <c r="J62" i="1"/>
  <c r="K62" i="1" s="1"/>
  <c r="M62" i="1"/>
  <c r="G63" i="1"/>
  <c r="H63" i="1"/>
  <c r="J63" i="1"/>
  <c r="K63" i="1" s="1"/>
  <c r="M63" i="1"/>
  <c r="G64" i="1"/>
  <c r="H64" i="1"/>
  <c r="J64" i="1"/>
  <c r="L64" i="1" s="1"/>
  <c r="M64" i="1"/>
  <c r="G65" i="1"/>
  <c r="H65" i="1"/>
  <c r="J65" i="1"/>
  <c r="L65" i="1" s="1"/>
  <c r="M65" i="1"/>
  <c r="G66" i="1"/>
  <c r="H66" i="1"/>
  <c r="J66" i="1"/>
  <c r="K66" i="1" s="1"/>
  <c r="M66" i="1"/>
  <c r="G67" i="1"/>
  <c r="H67" i="1"/>
  <c r="J67" i="1"/>
  <c r="K67" i="1" s="1"/>
  <c r="M67" i="1"/>
  <c r="G68" i="1"/>
  <c r="H68" i="1"/>
  <c r="J68" i="1"/>
  <c r="L68" i="1" s="1"/>
  <c r="M68" i="1"/>
  <c r="G69" i="1"/>
  <c r="H69" i="1"/>
  <c r="J69" i="1"/>
  <c r="L69" i="1" s="1"/>
  <c r="M69" i="1"/>
  <c r="G70" i="1"/>
  <c r="H70" i="1"/>
  <c r="J70" i="1"/>
  <c r="K70" i="1" s="1"/>
  <c r="M70" i="1"/>
  <c r="G71" i="1"/>
  <c r="H71" i="1"/>
  <c r="J71" i="1"/>
  <c r="K71" i="1" s="1"/>
  <c r="M71" i="1"/>
  <c r="G72" i="1"/>
  <c r="H72" i="1"/>
  <c r="J72" i="1"/>
  <c r="L72" i="1" s="1"/>
  <c r="M72" i="1"/>
  <c r="G73" i="1"/>
  <c r="H73" i="1"/>
  <c r="J73" i="1"/>
  <c r="L73" i="1" s="1"/>
  <c r="M73" i="1"/>
  <c r="G74" i="1"/>
  <c r="H74" i="1"/>
  <c r="J74" i="1"/>
  <c r="K74" i="1" s="1"/>
  <c r="M74" i="1"/>
  <c r="G75" i="1"/>
  <c r="H75" i="1"/>
  <c r="J75" i="1"/>
  <c r="K75" i="1" s="1"/>
  <c r="M75" i="1"/>
  <c r="G76" i="1"/>
  <c r="H76" i="1"/>
  <c r="J76" i="1"/>
  <c r="L76" i="1" s="1"/>
  <c r="M76" i="1"/>
  <c r="G77" i="1"/>
  <c r="H77" i="1"/>
  <c r="J77" i="1"/>
  <c r="L77" i="1" s="1"/>
  <c r="M77" i="1"/>
  <c r="G78" i="1"/>
  <c r="H78" i="1"/>
  <c r="J78" i="1"/>
  <c r="K78" i="1" s="1"/>
  <c r="M78" i="1"/>
  <c r="G79" i="1"/>
  <c r="H79" i="1"/>
  <c r="J79" i="1"/>
  <c r="L79" i="1" s="1"/>
  <c r="M79" i="1"/>
  <c r="G80" i="1"/>
  <c r="H80" i="1"/>
  <c r="J80" i="1"/>
  <c r="L80" i="1" s="1"/>
  <c r="M80" i="1"/>
  <c r="G81" i="1"/>
  <c r="H81" i="1"/>
  <c r="J81" i="1"/>
  <c r="L81" i="1" s="1"/>
  <c r="M81" i="1"/>
  <c r="G82" i="1"/>
  <c r="H82" i="1"/>
  <c r="J82" i="1"/>
  <c r="K82" i="1" s="1"/>
  <c r="M82" i="1"/>
  <c r="G83" i="1"/>
  <c r="H83" i="1"/>
  <c r="J83" i="1"/>
  <c r="K83" i="1" s="1"/>
  <c r="M83" i="1"/>
  <c r="G84" i="1"/>
  <c r="H84" i="1"/>
  <c r="J84" i="1"/>
  <c r="L84" i="1" s="1"/>
  <c r="M84" i="1"/>
  <c r="G85" i="1"/>
  <c r="H85" i="1"/>
  <c r="J85" i="1"/>
  <c r="L85" i="1" s="1"/>
  <c r="M85" i="1"/>
  <c r="G86" i="1"/>
  <c r="H86" i="1"/>
  <c r="J86" i="1"/>
  <c r="K86" i="1" s="1"/>
  <c r="M86" i="1"/>
  <c r="G87" i="1"/>
  <c r="H87" i="1"/>
  <c r="J87" i="1"/>
  <c r="L87" i="1" s="1"/>
  <c r="M87" i="1"/>
  <c r="G88" i="1"/>
  <c r="H88" i="1"/>
  <c r="J88" i="1"/>
  <c r="L88" i="1" s="1"/>
  <c r="M88" i="1"/>
  <c r="G89" i="1"/>
  <c r="H89" i="1"/>
  <c r="J89" i="1"/>
  <c r="L89" i="1" s="1"/>
  <c r="M89" i="1"/>
  <c r="G90" i="1"/>
  <c r="H90" i="1"/>
  <c r="J90" i="1"/>
  <c r="K90" i="1" s="1"/>
  <c r="M90" i="1"/>
  <c r="G91" i="1"/>
  <c r="H91" i="1"/>
  <c r="J91" i="1"/>
  <c r="K91" i="1" s="1"/>
  <c r="M91" i="1"/>
  <c r="G92" i="1"/>
  <c r="H92" i="1"/>
  <c r="J92" i="1"/>
  <c r="L92" i="1" s="1"/>
  <c r="M92" i="1"/>
  <c r="G93" i="1"/>
  <c r="H93" i="1"/>
  <c r="J93" i="1"/>
  <c r="L93" i="1" s="1"/>
  <c r="M93" i="1"/>
  <c r="G94" i="1"/>
  <c r="H94" i="1"/>
  <c r="J94" i="1"/>
  <c r="K94" i="1" s="1"/>
  <c r="M94" i="1"/>
  <c r="G95" i="1"/>
  <c r="H95" i="1"/>
  <c r="J95" i="1"/>
  <c r="L95" i="1" s="1"/>
  <c r="M95" i="1"/>
  <c r="G96" i="1"/>
  <c r="H96" i="1"/>
  <c r="J96" i="1"/>
  <c r="L96" i="1" s="1"/>
  <c r="M96" i="1"/>
  <c r="G97" i="1"/>
  <c r="H97" i="1"/>
  <c r="J97" i="1"/>
  <c r="L97" i="1" s="1"/>
  <c r="M97" i="1"/>
  <c r="G98" i="1"/>
  <c r="H98" i="1"/>
  <c r="J98" i="1"/>
  <c r="K98" i="1" s="1"/>
  <c r="M98" i="1"/>
  <c r="G99" i="1"/>
  <c r="H99" i="1"/>
  <c r="J99" i="1"/>
  <c r="K99" i="1" s="1"/>
  <c r="M99" i="1"/>
  <c r="G100" i="1"/>
  <c r="H100" i="1"/>
  <c r="J100" i="1"/>
  <c r="L100" i="1" s="1"/>
  <c r="M100" i="1"/>
  <c r="G101" i="1"/>
  <c r="H101" i="1"/>
  <c r="J101" i="1"/>
  <c r="L101" i="1" s="1"/>
  <c r="M101" i="1"/>
  <c r="G102" i="1"/>
  <c r="H102" i="1"/>
  <c r="J102" i="1"/>
  <c r="K102" i="1" s="1"/>
  <c r="M102" i="1"/>
  <c r="G103" i="1"/>
  <c r="H103" i="1"/>
  <c r="J103" i="1"/>
  <c r="K103" i="1" s="1"/>
  <c r="M103" i="1"/>
  <c r="G104" i="1"/>
  <c r="H104" i="1"/>
  <c r="J104" i="1"/>
  <c r="K104" i="1" s="1"/>
  <c r="M104" i="1"/>
  <c r="G105" i="1"/>
  <c r="H105" i="1"/>
  <c r="J105" i="1"/>
  <c r="L105" i="1" s="1"/>
  <c r="M105" i="1"/>
  <c r="G106" i="1"/>
  <c r="H106" i="1"/>
  <c r="J106" i="1"/>
  <c r="K106" i="1" s="1"/>
  <c r="M106" i="1"/>
  <c r="G107" i="1"/>
  <c r="H107" i="1"/>
  <c r="J107" i="1"/>
  <c r="K107" i="1" s="1"/>
  <c r="M107" i="1"/>
  <c r="G108" i="1"/>
  <c r="H108" i="1"/>
  <c r="J108" i="1"/>
  <c r="K108" i="1" s="1"/>
  <c r="M108" i="1"/>
  <c r="G109" i="1"/>
  <c r="H109" i="1"/>
  <c r="J109" i="1"/>
  <c r="L109" i="1" s="1"/>
  <c r="M109" i="1"/>
  <c r="G110" i="1"/>
  <c r="H110" i="1"/>
  <c r="J110" i="1"/>
  <c r="K110" i="1" s="1"/>
  <c r="M110" i="1"/>
  <c r="G111" i="1"/>
  <c r="H111" i="1"/>
  <c r="J111" i="1"/>
  <c r="K111" i="1" s="1"/>
  <c r="M111" i="1"/>
  <c r="G112" i="1"/>
  <c r="H112" i="1"/>
  <c r="J112" i="1"/>
  <c r="K112" i="1" s="1"/>
  <c r="M112" i="1"/>
  <c r="G113" i="1"/>
  <c r="H113" i="1"/>
  <c r="J113" i="1"/>
  <c r="L113" i="1" s="1"/>
  <c r="M113" i="1"/>
  <c r="G114" i="1"/>
  <c r="H114" i="1"/>
  <c r="J114" i="1"/>
  <c r="K114" i="1" s="1"/>
  <c r="M114" i="1"/>
  <c r="G115" i="1"/>
  <c r="H115" i="1"/>
  <c r="J115" i="1"/>
  <c r="K115" i="1" s="1"/>
  <c r="M115" i="1"/>
  <c r="G116" i="1"/>
  <c r="H116" i="1"/>
  <c r="J116" i="1"/>
  <c r="L116" i="1" s="1"/>
  <c r="M116" i="1"/>
  <c r="G117" i="1"/>
  <c r="H117" i="1"/>
  <c r="J117" i="1"/>
  <c r="L117" i="1" s="1"/>
  <c r="M117" i="1"/>
  <c r="G118" i="1"/>
  <c r="H118" i="1"/>
  <c r="J118" i="1"/>
  <c r="K118" i="1" s="1"/>
  <c r="M118" i="1"/>
  <c r="G119" i="1"/>
  <c r="H119" i="1"/>
  <c r="J119" i="1"/>
  <c r="K119" i="1" s="1"/>
  <c r="M119" i="1"/>
  <c r="G120" i="1"/>
  <c r="H120" i="1"/>
  <c r="J120" i="1"/>
  <c r="K120" i="1" s="1"/>
  <c r="M120" i="1"/>
  <c r="G121" i="1"/>
  <c r="H121" i="1"/>
  <c r="J121" i="1"/>
  <c r="L121" i="1" s="1"/>
  <c r="M121" i="1"/>
  <c r="G122" i="1"/>
  <c r="H122" i="1"/>
  <c r="J122" i="1"/>
  <c r="K122" i="1" s="1"/>
  <c r="M122" i="1"/>
  <c r="G123" i="1"/>
  <c r="H123" i="1"/>
  <c r="J123" i="1"/>
  <c r="K123" i="1" s="1"/>
  <c r="M123" i="1"/>
  <c r="G124" i="1"/>
  <c r="H124" i="1"/>
  <c r="J124" i="1"/>
  <c r="L124" i="1" s="1"/>
  <c r="M124" i="1"/>
  <c r="G125" i="1"/>
  <c r="H125" i="1"/>
  <c r="J125" i="1"/>
  <c r="L125" i="1" s="1"/>
  <c r="M125" i="1"/>
  <c r="G126" i="1"/>
  <c r="H126" i="1"/>
  <c r="J126" i="1"/>
  <c r="K126" i="1" s="1"/>
  <c r="M126" i="1"/>
  <c r="G127" i="1"/>
  <c r="H127" i="1"/>
  <c r="J127" i="1"/>
  <c r="L127" i="1" s="1"/>
  <c r="M127" i="1"/>
  <c r="W127" i="1"/>
  <c r="G128" i="1"/>
  <c r="H128" i="1"/>
  <c r="J128" i="1"/>
  <c r="K128" i="1" s="1"/>
  <c r="M128" i="1"/>
  <c r="G129" i="1"/>
  <c r="H129" i="1"/>
  <c r="J129" i="1"/>
  <c r="K129" i="1" s="1"/>
  <c r="M129" i="1"/>
  <c r="G130" i="1"/>
  <c r="H130" i="1"/>
  <c r="J130" i="1"/>
  <c r="K130" i="1" s="1"/>
  <c r="M130" i="1"/>
  <c r="G131" i="1"/>
  <c r="H131" i="1"/>
  <c r="J131" i="1"/>
  <c r="K131" i="1" s="1"/>
  <c r="M131" i="1"/>
  <c r="G132" i="1"/>
  <c r="H132" i="1"/>
  <c r="J132" i="1"/>
  <c r="K132" i="1" s="1"/>
  <c r="M132" i="1"/>
  <c r="G133" i="1"/>
  <c r="H133" i="1"/>
  <c r="J133" i="1"/>
  <c r="K133" i="1" s="1"/>
  <c r="M133" i="1"/>
  <c r="G134" i="1"/>
  <c r="H134" i="1"/>
  <c r="J134" i="1"/>
  <c r="L134" i="1" s="1"/>
  <c r="M134" i="1"/>
  <c r="G135" i="1"/>
  <c r="H135" i="1"/>
  <c r="J135" i="1"/>
  <c r="K135" i="1" s="1"/>
  <c r="M135" i="1"/>
  <c r="G136" i="1"/>
  <c r="H136" i="1"/>
  <c r="J136" i="1"/>
  <c r="K136" i="1" s="1"/>
  <c r="M136" i="1"/>
  <c r="G137" i="1"/>
  <c r="H137" i="1"/>
  <c r="J137" i="1"/>
  <c r="K137" i="1" s="1"/>
  <c r="M137" i="1"/>
  <c r="G138" i="1"/>
  <c r="H138" i="1"/>
  <c r="J138" i="1"/>
  <c r="K138" i="1" s="1"/>
  <c r="M138" i="1"/>
  <c r="G139" i="1"/>
  <c r="H139" i="1"/>
  <c r="J139" i="1"/>
  <c r="K139" i="1" s="1"/>
  <c r="M139" i="1"/>
  <c r="G140" i="1"/>
  <c r="H140" i="1"/>
  <c r="J140" i="1"/>
  <c r="K140" i="1" s="1"/>
  <c r="M140" i="1"/>
  <c r="G141" i="1"/>
  <c r="H141" i="1"/>
  <c r="J141" i="1"/>
  <c r="K141" i="1" s="1"/>
  <c r="M141" i="1"/>
  <c r="G142" i="1"/>
  <c r="H142" i="1"/>
  <c r="J142" i="1"/>
  <c r="K142" i="1" s="1"/>
  <c r="M142" i="1"/>
  <c r="G143" i="1"/>
  <c r="H143" i="1"/>
  <c r="J143" i="1"/>
  <c r="K143" i="1" s="1"/>
  <c r="M143" i="1"/>
  <c r="G144" i="1"/>
  <c r="H144" i="1"/>
  <c r="J144" i="1"/>
  <c r="K144" i="1" s="1"/>
  <c r="M144" i="1"/>
  <c r="G145" i="1"/>
  <c r="H145" i="1"/>
  <c r="J145" i="1"/>
  <c r="K145" i="1" s="1"/>
  <c r="M145" i="1"/>
  <c r="G146" i="1"/>
  <c r="H146" i="1"/>
  <c r="J146" i="1"/>
  <c r="K146" i="1" s="1"/>
  <c r="M146" i="1"/>
  <c r="G147" i="1"/>
  <c r="H147" i="1"/>
  <c r="J147" i="1"/>
  <c r="K147" i="1" s="1"/>
  <c r="M147" i="1"/>
  <c r="G148" i="1"/>
  <c r="H148" i="1"/>
  <c r="J148" i="1"/>
  <c r="K148" i="1" s="1"/>
  <c r="M148" i="1"/>
  <c r="G149" i="1"/>
  <c r="H149" i="1"/>
  <c r="J149" i="1"/>
  <c r="K149" i="1" s="1"/>
  <c r="M149" i="1"/>
  <c r="X149" i="1"/>
  <c r="G150" i="1"/>
  <c r="H150" i="1"/>
  <c r="J150" i="1"/>
  <c r="L150" i="1" s="1"/>
  <c r="M150" i="1"/>
  <c r="X150" i="1"/>
  <c r="G151" i="1"/>
  <c r="H151" i="1"/>
  <c r="J151" i="1"/>
  <c r="K151" i="1" s="1"/>
  <c r="M151" i="1"/>
  <c r="G152" i="1"/>
  <c r="H152" i="1"/>
  <c r="J152" i="1"/>
  <c r="K152" i="1" s="1"/>
  <c r="M152" i="1"/>
  <c r="G153" i="1"/>
  <c r="H153" i="1"/>
  <c r="J153" i="1"/>
  <c r="K153" i="1" s="1"/>
  <c r="M153" i="1"/>
  <c r="G154" i="1"/>
  <c r="H154" i="1"/>
  <c r="J154" i="1"/>
  <c r="K154" i="1" s="1"/>
  <c r="M154" i="1"/>
  <c r="G155" i="1"/>
  <c r="H155" i="1"/>
  <c r="J155" i="1"/>
  <c r="K155" i="1" s="1"/>
  <c r="M155" i="1"/>
  <c r="G156" i="1"/>
  <c r="H156" i="1"/>
  <c r="J156" i="1"/>
  <c r="K156" i="1" s="1"/>
  <c r="M156" i="1"/>
  <c r="G157" i="1"/>
  <c r="H157" i="1"/>
  <c r="J157" i="1"/>
  <c r="K157" i="1" s="1"/>
  <c r="M157" i="1"/>
  <c r="G158" i="1"/>
  <c r="H158" i="1"/>
  <c r="J158" i="1"/>
  <c r="K158" i="1" s="1"/>
  <c r="M158" i="1"/>
  <c r="G159" i="1"/>
  <c r="H159" i="1"/>
  <c r="J159" i="1"/>
  <c r="K159" i="1" s="1"/>
  <c r="M159" i="1"/>
  <c r="G160" i="1"/>
  <c r="H160" i="1"/>
  <c r="J160" i="1"/>
  <c r="K160" i="1" s="1"/>
  <c r="M160" i="1"/>
  <c r="G161" i="1"/>
  <c r="H161" i="1"/>
  <c r="J161" i="1"/>
  <c r="K161" i="1" s="1"/>
  <c r="M161" i="1"/>
  <c r="G162" i="1"/>
  <c r="H162" i="1"/>
  <c r="J162" i="1"/>
  <c r="K162" i="1" s="1"/>
  <c r="M162" i="1"/>
  <c r="G163" i="1"/>
  <c r="H163" i="1"/>
  <c r="J163" i="1"/>
  <c r="L163" i="1" s="1"/>
  <c r="M163" i="1"/>
  <c r="G164" i="1"/>
  <c r="H164" i="1"/>
  <c r="J164" i="1"/>
  <c r="K164" i="1" s="1"/>
  <c r="M164" i="1"/>
  <c r="G165" i="1"/>
  <c r="H165" i="1"/>
  <c r="J165" i="1"/>
  <c r="K165" i="1" s="1"/>
  <c r="M165" i="1"/>
  <c r="G166" i="1"/>
  <c r="H166" i="1"/>
  <c r="J166" i="1"/>
  <c r="K166" i="1" s="1"/>
  <c r="M166" i="1"/>
  <c r="G167" i="1"/>
  <c r="H167" i="1"/>
  <c r="J167" i="1"/>
  <c r="K167" i="1" s="1"/>
  <c r="M167" i="1"/>
  <c r="G168" i="1"/>
  <c r="H168" i="1"/>
  <c r="J168" i="1"/>
  <c r="K168" i="1" s="1"/>
  <c r="M168" i="1"/>
  <c r="G169" i="1"/>
  <c r="H169" i="1"/>
  <c r="J169" i="1"/>
  <c r="K169" i="1" s="1"/>
  <c r="M169" i="1"/>
  <c r="G170" i="1"/>
  <c r="H170" i="1"/>
  <c r="J170" i="1"/>
  <c r="K170" i="1" s="1"/>
  <c r="M170" i="1"/>
  <c r="G171" i="1"/>
  <c r="H171" i="1"/>
  <c r="J171" i="1"/>
  <c r="L171" i="1" s="1"/>
  <c r="M171" i="1"/>
  <c r="G172" i="1"/>
  <c r="H172" i="1"/>
  <c r="J172" i="1"/>
  <c r="K172" i="1" s="1"/>
  <c r="M172" i="1"/>
  <c r="G173" i="1"/>
  <c r="H173" i="1"/>
  <c r="J173" i="1"/>
  <c r="K173" i="1" s="1"/>
  <c r="M173" i="1"/>
  <c r="G174" i="1"/>
  <c r="H174" i="1"/>
  <c r="J174" i="1"/>
  <c r="K174" i="1" s="1"/>
  <c r="M174" i="1"/>
  <c r="G175" i="1"/>
  <c r="H175" i="1"/>
  <c r="J175" i="1"/>
  <c r="K175" i="1" s="1"/>
  <c r="M175" i="1"/>
  <c r="G176" i="1"/>
  <c r="H176" i="1"/>
  <c r="J176" i="1"/>
  <c r="K176" i="1" s="1"/>
  <c r="M176" i="1"/>
  <c r="G177" i="1"/>
  <c r="H177" i="1"/>
  <c r="J177" i="1"/>
  <c r="K177" i="1" s="1"/>
  <c r="M177" i="1"/>
  <c r="G178" i="1"/>
  <c r="H178" i="1"/>
  <c r="J178" i="1"/>
  <c r="K178" i="1" s="1"/>
  <c r="M178" i="1"/>
  <c r="G179" i="1"/>
  <c r="H179" i="1"/>
  <c r="J179" i="1"/>
  <c r="L179" i="1" s="1"/>
  <c r="M179" i="1"/>
  <c r="G180" i="1"/>
  <c r="H180" i="1"/>
  <c r="J180" i="1"/>
  <c r="K180" i="1" s="1"/>
  <c r="M180" i="1"/>
  <c r="G181" i="1"/>
  <c r="H181" i="1"/>
  <c r="J181" i="1"/>
  <c r="K181" i="1" s="1"/>
  <c r="M181" i="1"/>
  <c r="G182" i="1"/>
  <c r="H182" i="1"/>
  <c r="M182" i="1"/>
  <c r="G183" i="1"/>
  <c r="H183" i="1"/>
  <c r="M183" i="1"/>
  <c r="G184" i="1"/>
  <c r="H184" i="1"/>
  <c r="M184" i="1"/>
  <c r="G185" i="1"/>
  <c r="H185" i="1"/>
  <c r="M185" i="1"/>
  <c r="G186" i="1"/>
  <c r="H186" i="1"/>
  <c r="M186" i="1"/>
  <c r="G187" i="1"/>
  <c r="H187" i="1"/>
  <c r="M187" i="1"/>
  <c r="G188" i="1"/>
  <c r="H188" i="1"/>
  <c r="M188" i="1"/>
  <c r="G189" i="1"/>
  <c r="H189" i="1"/>
  <c r="M189" i="1"/>
  <c r="G190" i="1"/>
  <c r="H190" i="1"/>
  <c r="M190" i="1"/>
  <c r="G191" i="1"/>
  <c r="H191" i="1"/>
  <c r="M191" i="1"/>
  <c r="G192" i="1"/>
  <c r="H192" i="1"/>
  <c r="M192" i="1"/>
  <c r="G193" i="1"/>
  <c r="H193" i="1"/>
  <c r="M193" i="1"/>
  <c r="G194" i="1"/>
  <c r="H194" i="1"/>
  <c r="M194" i="1"/>
  <c r="G195" i="1"/>
  <c r="H195" i="1"/>
  <c r="M195" i="1"/>
  <c r="G196" i="1"/>
  <c r="H196" i="1"/>
  <c r="M196" i="1"/>
  <c r="G197" i="1"/>
  <c r="H197" i="1"/>
  <c r="M197" i="1"/>
  <c r="G198" i="1"/>
  <c r="H198" i="1"/>
  <c r="M198" i="1"/>
  <c r="G199" i="1"/>
  <c r="H199" i="1"/>
  <c r="M199" i="1"/>
  <c r="G200" i="1"/>
  <c r="H200" i="1"/>
  <c r="M200" i="1"/>
  <c r="G201" i="1"/>
  <c r="H201" i="1"/>
  <c r="M201" i="1"/>
  <c r="G202" i="1"/>
  <c r="H202" i="1"/>
  <c r="M202" i="1"/>
  <c r="G203" i="1"/>
  <c r="H203" i="1"/>
  <c r="M203" i="1"/>
  <c r="G204" i="1"/>
  <c r="H204" i="1"/>
  <c r="M204" i="1"/>
  <c r="G205" i="1"/>
  <c r="H205" i="1"/>
  <c r="M205" i="1"/>
  <c r="G206" i="1"/>
  <c r="H206" i="1"/>
  <c r="M206" i="1"/>
  <c r="G207" i="1"/>
  <c r="H207" i="1"/>
  <c r="M207" i="1"/>
  <c r="G208" i="1"/>
  <c r="H208" i="1"/>
  <c r="M208" i="1"/>
  <c r="G209" i="1"/>
  <c r="H209" i="1"/>
  <c r="M209" i="1"/>
  <c r="G210" i="1"/>
  <c r="H210" i="1"/>
  <c r="M210" i="1"/>
  <c r="G211" i="1"/>
  <c r="H211" i="1"/>
  <c r="M211" i="1"/>
  <c r="G212" i="1"/>
  <c r="H212" i="1"/>
  <c r="M212" i="1"/>
  <c r="G213" i="1"/>
  <c r="H213" i="1"/>
  <c r="M213" i="1"/>
  <c r="G214" i="1"/>
  <c r="H214" i="1"/>
  <c r="M214" i="1"/>
  <c r="G215" i="1"/>
  <c r="H215" i="1"/>
  <c r="M215" i="1"/>
  <c r="G216" i="1"/>
  <c r="H216" i="1"/>
  <c r="M216" i="1"/>
  <c r="G217" i="1"/>
  <c r="H217" i="1"/>
  <c r="M217" i="1"/>
  <c r="G218" i="1"/>
  <c r="H218" i="1"/>
  <c r="M218" i="1"/>
  <c r="G219" i="1"/>
  <c r="H219" i="1"/>
  <c r="M219" i="1"/>
  <c r="G220" i="1"/>
  <c r="H220" i="1"/>
  <c r="M220" i="1"/>
  <c r="G221" i="1"/>
  <c r="H221" i="1"/>
  <c r="M221" i="1"/>
  <c r="G222" i="1"/>
  <c r="H222" i="1"/>
  <c r="M222" i="1"/>
  <c r="G223" i="1"/>
  <c r="H223" i="1"/>
  <c r="M223" i="1"/>
  <c r="G224" i="1"/>
  <c r="H224" i="1"/>
  <c r="M224" i="1"/>
  <c r="G225" i="1"/>
  <c r="H225" i="1"/>
  <c r="M225" i="1"/>
  <c r="G226" i="1"/>
  <c r="H226" i="1"/>
  <c r="M226" i="1"/>
  <c r="G227" i="1"/>
  <c r="H227" i="1"/>
  <c r="M227" i="1"/>
  <c r="G228" i="1"/>
  <c r="H228" i="1"/>
  <c r="M228" i="1"/>
  <c r="G229" i="1"/>
  <c r="H229" i="1"/>
  <c r="M229" i="1"/>
  <c r="G230" i="1"/>
  <c r="H230" i="1"/>
  <c r="M230" i="1"/>
  <c r="G231" i="1"/>
  <c r="H231" i="1"/>
  <c r="M231" i="1"/>
  <c r="G232" i="1"/>
  <c r="H232" i="1"/>
  <c r="M232" i="1"/>
  <c r="G233" i="1"/>
  <c r="H233" i="1"/>
  <c r="M233" i="1"/>
  <c r="G234" i="1"/>
  <c r="H234" i="1"/>
  <c r="J234" i="1"/>
  <c r="K234" i="1" s="1"/>
  <c r="M234" i="1"/>
  <c r="G235" i="1"/>
  <c r="H235" i="1"/>
  <c r="J235" i="1"/>
  <c r="K235" i="1" s="1"/>
  <c r="M235" i="1"/>
  <c r="G236" i="1"/>
  <c r="H236" i="1"/>
  <c r="J236" i="1"/>
  <c r="K236" i="1" s="1"/>
  <c r="M236" i="1"/>
  <c r="G237" i="1"/>
  <c r="H237" i="1"/>
  <c r="J237" i="1"/>
  <c r="K237" i="1" s="1"/>
  <c r="M237" i="1"/>
  <c r="G238" i="1"/>
  <c r="H238" i="1"/>
  <c r="J238" i="1"/>
  <c r="K238" i="1" s="1"/>
  <c r="M238" i="1"/>
  <c r="G239" i="1"/>
  <c r="H239" i="1"/>
  <c r="J239" i="1"/>
  <c r="K239" i="1" s="1"/>
  <c r="M239" i="1"/>
  <c r="G240" i="1"/>
  <c r="H240" i="1"/>
  <c r="J240" i="1"/>
  <c r="K240" i="1" s="1"/>
  <c r="M240" i="1"/>
  <c r="G241" i="1"/>
  <c r="H241" i="1"/>
  <c r="J241" i="1"/>
  <c r="K241" i="1" s="1"/>
  <c r="M241" i="1"/>
  <c r="G242" i="1"/>
  <c r="H242" i="1"/>
  <c r="J242" i="1"/>
  <c r="K242" i="1" s="1"/>
  <c r="M242" i="1"/>
  <c r="G243" i="1"/>
  <c r="H243" i="1"/>
  <c r="J243" i="1"/>
  <c r="K243" i="1" s="1"/>
  <c r="M243" i="1"/>
  <c r="G244" i="1"/>
  <c r="H244" i="1"/>
  <c r="J244" i="1"/>
  <c r="K244" i="1" s="1"/>
  <c r="M244" i="1"/>
  <c r="G245" i="1"/>
  <c r="H245" i="1"/>
  <c r="J245" i="1"/>
  <c r="K245" i="1" s="1"/>
  <c r="M245" i="1"/>
  <c r="G246" i="1"/>
  <c r="H246" i="1"/>
  <c r="J246" i="1"/>
  <c r="K246" i="1" s="1"/>
  <c r="M246" i="1"/>
  <c r="G247" i="1"/>
  <c r="H247" i="1"/>
  <c r="J247" i="1"/>
  <c r="K247" i="1" s="1"/>
  <c r="M247" i="1"/>
  <c r="G248" i="1"/>
  <c r="H248" i="1"/>
  <c r="J248" i="1"/>
  <c r="K248" i="1" s="1"/>
  <c r="M248" i="1"/>
  <c r="G249" i="1"/>
  <c r="H249" i="1"/>
  <c r="J249" i="1"/>
  <c r="L249" i="1" s="1"/>
  <c r="M249" i="1"/>
  <c r="G250" i="1"/>
  <c r="H250" i="1"/>
  <c r="J250" i="1"/>
  <c r="K250" i="1" s="1"/>
  <c r="M250" i="1"/>
  <c r="G251" i="1"/>
  <c r="H251" i="1"/>
  <c r="J251" i="1"/>
  <c r="K251" i="1" s="1"/>
  <c r="M251" i="1"/>
  <c r="G252" i="1"/>
  <c r="H252" i="1"/>
  <c r="J252" i="1"/>
  <c r="K252" i="1" s="1"/>
  <c r="M252" i="1"/>
  <c r="G253" i="1"/>
  <c r="H253" i="1"/>
  <c r="J253" i="1"/>
  <c r="K253" i="1" s="1"/>
  <c r="M253" i="1"/>
  <c r="G254" i="1"/>
  <c r="H254" i="1"/>
  <c r="J254" i="1"/>
  <c r="K254" i="1" s="1"/>
  <c r="M254" i="1"/>
  <c r="G255" i="1"/>
  <c r="H255" i="1"/>
  <c r="J255" i="1"/>
  <c r="K255" i="1" s="1"/>
  <c r="M255" i="1"/>
  <c r="G256" i="1"/>
  <c r="H256" i="1"/>
  <c r="J256" i="1"/>
  <c r="K256" i="1" s="1"/>
  <c r="M256" i="1"/>
  <c r="G257" i="1"/>
  <c r="H257" i="1"/>
  <c r="J257" i="1"/>
  <c r="L257" i="1" s="1"/>
  <c r="M257" i="1"/>
  <c r="G258" i="1"/>
  <c r="H258" i="1"/>
  <c r="J258" i="1"/>
  <c r="K258" i="1" s="1"/>
  <c r="M258" i="1"/>
  <c r="G259" i="1"/>
  <c r="H259" i="1"/>
  <c r="J259" i="1"/>
  <c r="K259" i="1" s="1"/>
  <c r="M259" i="1"/>
  <c r="G260" i="1"/>
  <c r="H260" i="1"/>
  <c r="J260" i="1"/>
  <c r="K260" i="1" s="1"/>
  <c r="M260" i="1"/>
  <c r="G261" i="1"/>
  <c r="H261" i="1"/>
  <c r="J261" i="1"/>
  <c r="K261" i="1" s="1"/>
  <c r="M261" i="1"/>
  <c r="G262" i="1"/>
  <c r="H262" i="1"/>
  <c r="J262" i="1"/>
  <c r="L262" i="1" s="1"/>
  <c r="M262" i="1"/>
  <c r="G263" i="1"/>
  <c r="H263" i="1"/>
  <c r="J263" i="1"/>
  <c r="K263" i="1" s="1"/>
  <c r="M263" i="1"/>
  <c r="G264" i="1"/>
  <c r="H264" i="1"/>
  <c r="J264" i="1"/>
  <c r="K264" i="1" s="1"/>
  <c r="M264" i="1"/>
  <c r="G265" i="1"/>
  <c r="H265" i="1"/>
  <c r="J265" i="1"/>
  <c r="K265" i="1" s="1"/>
  <c r="M265" i="1"/>
  <c r="G266" i="1"/>
  <c r="H266" i="1"/>
  <c r="J266" i="1"/>
  <c r="L266" i="1" s="1"/>
  <c r="M266" i="1"/>
  <c r="G267" i="1"/>
  <c r="H267" i="1"/>
  <c r="J267" i="1"/>
  <c r="K267" i="1" s="1"/>
  <c r="M267" i="1"/>
  <c r="G268" i="1"/>
  <c r="H268" i="1"/>
  <c r="J268" i="1"/>
  <c r="K268" i="1" s="1"/>
  <c r="M268" i="1"/>
  <c r="G269" i="1"/>
  <c r="H269" i="1"/>
  <c r="J269" i="1"/>
  <c r="K269" i="1" s="1"/>
  <c r="M269" i="1"/>
  <c r="G270" i="1"/>
  <c r="H270" i="1"/>
  <c r="J270" i="1"/>
  <c r="L270" i="1" s="1"/>
  <c r="M270" i="1"/>
  <c r="G271" i="1"/>
  <c r="H271" i="1"/>
  <c r="J271" i="1"/>
  <c r="K271" i="1" s="1"/>
  <c r="M271" i="1"/>
  <c r="G272" i="1"/>
  <c r="H272" i="1"/>
  <c r="J272" i="1"/>
  <c r="K272" i="1" s="1"/>
  <c r="M272" i="1"/>
  <c r="G273" i="1"/>
  <c r="H273" i="1"/>
  <c r="J273" i="1"/>
  <c r="K273" i="1" s="1"/>
  <c r="M273" i="1"/>
  <c r="K171" i="1" l="1"/>
  <c r="K100" i="1"/>
  <c r="K56" i="1"/>
  <c r="K87" i="1"/>
  <c r="K65" i="1"/>
  <c r="K59" i="1"/>
  <c r="L253" i="1"/>
  <c r="L137" i="1"/>
  <c r="K47" i="1"/>
  <c r="K43" i="1"/>
  <c r="L6" i="1"/>
  <c r="L268" i="1"/>
  <c r="L241" i="1"/>
  <c r="L142" i="1"/>
  <c r="K109" i="1"/>
  <c r="L94" i="1"/>
  <c r="L50" i="1"/>
  <c r="L27" i="1"/>
  <c r="L264" i="1"/>
  <c r="L151" i="1"/>
  <c r="K105" i="1"/>
  <c r="K61" i="1"/>
  <c r="K4" i="1"/>
  <c r="L244" i="1"/>
  <c r="K116" i="1"/>
  <c r="K95" i="1"/>
  <c r="L34" i="1"/>
  <c r="L158" i="1"/>
  <c r="L62" i="1"/>
  <c r="K5" i="1"/>
  <c r="L260" i="1"/>
  <c r="K249" i="1"/>
  <c r="L178" i="1"/>
  <c r="L167" i="1"/>
  <c r="L129" i="1"/>
  <c r="K124" i="1"/>
  <c r="K117" i="1"/>
  <c r="L112" i="1"/>
  <c r="L98" i="1"/>
  <c r="L90" i="1"/>
  <c r="K85" i="1"/>
  <c r="K72" i="1"/>
  <c r="K37" i="1"/>
  <c r="L18" i="1"/>
  <c r="L174" i="1"/>
  <c r="L149" i="1"/>
  <c r="L138" i="1"/>
  <c r="K93" i="1"/>
  <c r="K88" i="1"/>
  <c r="L63" i="1"/>
  <c r="K55" i="1"/>
  <c r="L236" i="1"/>
  <c r="K163" i="1"/>
  <c r="L145" i="1"/>
  <c r="K127" i="1"/>
  <c r="L120" i="1"/>
  <c r="K101" i="1"/>
  <c r="K96" i="1"/>
  <c r="L91" i="1"/>
  <c r="K79" i="1"/>
  <c r="K68" i="1"/>
  <c r="K53" i="1"/>
  <c r="L30" i="1"/>
  <c r="K23" i="1"/>
  <c r="L14" i="1"/>
  <c r="L2" i="1"/>
  <c r="L252" i="1"/>
  <c r="K179" i="1"/>
  <c r="K134" i="1"/>
  <c r="K125" i="1"/>
  <c r="K113" i="1"/>
  <c r="L75" i="1"/>
  <c r="L66" i="1"/>
  <c r="L58" i="1"/>
  <c r="K40" i="1"/>
  <c r="K33" i="1"/>
  <c r="K21" i="1"/>
  <c r="L104" i="1"/>
  <c r="L31" i="1"/>
  <c r="L155" i="1"/>
  <c r="L272" i="1"/>
  <c r="K257" i="1"/>
  <c r="L248" i="1"/>
  <c r="L237" i="1"/>
  <c r="L166" i="1"/>
  <c r="K121" i="1"/>
  <c r="K97" i="1"/>
  <c r="L82" i="1"/>
  <c r="K69" i="1"/>
  <c r="K36" i="1"/>
  <c r="K24" i="1"/>
  <c r="K15" i="1"/>
  <c r="K8" i="1"/>
  <c r="K270" i="1"/>
  <c r="K262" i="1"/>
  <c r="L162" i="1"/>
  <c r="L108" i="1"/>
  <c r="L71" i="1"/>
  <c r="L39" i="1"/>
  <c r="L273" i="1"/>
  <c r="L265" i="1"/>
  <c r="L245" i="1"/>
  <c r="L175" i="1"/>
  <c r="L130" i="1"/>
  <c r="L83" i="1"/>
  <c r="K80" i="1"/>
  <c r="K77" i="1"/>
  <c r="L74" i="1"/>
  <c r="L51" i="1"/>
  <c r="K48" i="1"/>
  <c r="K45" i="1"/>
  <c r="L42" i="1"/>
  <c r="L19" i="1"/>
  <c r="K16" i="1"/>
  <c r="K13" i="1"/>
  <c r="L240" i="1"/>
  <c r="L170" i="1"/>
  <c r="K150" i="1"/>
  <c r="L122" i="1"/>
  <c r="L114" i="1"/>
  <c r="L106" i="1"/>
  <c r="K92" i="1"/>
  <c r="K89" i="1"/>
  <c r="L86" i="1"/>
  <c r="K60" i="1"/>
  <c r="K57" i="1"/>
  <c r="L54" i="1"/>
  <c r="K28" i="1"/>
  <c r="K25" i="1"/>
  <c r="L22" i="1"/>
  <c r="K266" i="1"/>
  <c r="L133" i="1"/>
  <c r="K84" i="1"/>
  <c r="K81" i="1"/>
  <c r="L78" i="1"/>
  <c r="K52" i="1"/>
  <c r="K49" i="1"/>
  <c r="L46" i="1"/>
  <c r="K20" i="1"/>
  <c r="K17" i="1"/>
  <c r="L269" i="1"/>
  <c r="L261" i="1"/>
  <c r="L159" i="1"/>
  <c r="L146" i="1"/>
  <c r="L99" i="1"/>
  <c r="L67" i="1"/>
  <c r="K64" i="1"/>
  <c r="L35" i="1"/>
  <c r="K32" i="1"/>
  <c r="K29" i="1"/>
  <c r="L26" i="1"/>
  <c r="L9" i="1"/>
  <c r="L3" i="1"/>
  <c r="L256" i="1"/>
  <c r="L154" i="1"/>
  <c r="L141" i="1"/>
  <c r="L126" i="1"/>
  <c r="L118" i="1"/>
  <c r="L110" i="1"/>
  <c r="L102" i="1"/>
  <c r="K76" i="1"/>
  <c r="K73" i="1"/>
  <c r="L70" i="1"/>
  <c r="K44" i="1"/>
  <c r="K41" i="1"/>
  <c r="L38" i="1"/>
  <c r="K12" i="1"/>
  <c r="L10" i="1"/>
  <c r="L258" i="1"/>
  <c r="L254" i="1"/>
  <c r="L250" i="1"/>
  <c r="L246" i="1"/>
  <c r="L242" i="1"/>
  <c r="L238" i="1"/>
  <c r="L234" i="1"/>
  <c r="L180" i="1"/>
  <c r="L176" i="1"/>
  <c r="L172" i="1"/>
  <c r="L168" i="1"/>
  <c r="L164" i="1"/>
  <c r="L160" i="1"/>
  <c r="L156" i="1"/>
  <c r="L152" i="1"/>
  <c r="L147" i="1"/>
  <c r="L143" i="1"/>
  <c r="L139" i="1"/>
  <c r="L135" i="1"/>
  <c r="L131" i="1"/>
  <c r="L123" i="1"/>
  <c r="L119" i="1"/>
  <c r="L115" i="1"/>
  <c r="L111" i="1"/>
  <c r="L107" i="1"/>
  <c r="L103" i="1"/>
  <c r="L7" i="1"/>
  <c r="L271" i="1"/>
  <c r="L267" i="1"/>
  <c r="L263" i="1"/>
  <c r="L259" i="1"/>
  <c r="L255" i="1"/>
  <c r="L251" i="1"/>
  <c r="L247" i="1"/>
  <c r="L243" i="1"/>
  <c r="L239" i="1"/>
  <c r="L235" i="1"/>
  <c r="L181" i="1"/>
  <c r="L177" i="1"/>
  <c r="L173" i="1"/>
  <c r="L169" i="1"/>
  <c r="L165" i="1"/>
  <c r="L161" i="1"/>
  <c r="L157" i="1"/>
  <c r="L153" i="1"/>
  <c r="L148" i="1"/>
  <c r="L144" i="1"/>
  <c r="L140" i="1"/>
  <c r="L136" i="1"/>
  <c r="L132" i="1"/>
  <c r="L128" i="1"/>
</calcChain>
</file>

<file path=xl/sharedStrings.xml><?xml version="1.0" encoding="utf-8"?>
<sst xmlns="http://schemas.openxmlformats.org/spreadsheetml/2006/main" count="285" uniqueCount="44">
  <si>
    <t>JSZ</t>
    <phoneticPr fontId="2" type="noConversion"/>
  </si>
  <si>
    <t>WDZ</t>
    <phoneticPr fontId="2" type="noConversion"/>
  </si>
  <si>
    <t>TD-10000</t>
    <phoneticPr fontId="2" type="noConversion"/>
  </si>
  <si>
    <t>土地面积</t>
    <phoneticPr fontId="2" type="noConversion"/>
  </si>
  <si>
    <t>LNJS</t>
    <phoneticPr fontId="2" type="noConversion"/>
  </si>
  <si>
    <t>LNWD</t>
    <phoneticPr fontId="2" type="noConversion"/>
  </si>
  <si>
    <t>Region</t>
    <phoneticPr fontId="2" type="noConversion"/>
  </si>
  <si>
    <t>NFI</t>
    <phoneticPr fontId="2" type="noConversion"/>
  </si>
  <si>
    <t>Province</t>
    <phoneticPr fontId="2" type="noConversion"/>
  </si>
  <si>
    <t>Anhui</t>
    <phoneticPr fontId="2" type="noConversion"/>
  </si>
  <si>
    <t>Beijing</t>
    <phoneticPr fontId="2" type="noConversion"/>
  </si>
  <si>
    <t>Fujian</t>
    <phoneticPr fontId="2" type="noConversion"/>
  </si>
  <si>
    <t>Gansu</t>
    <phoneticPr fontId="2" type="noConversion"/>
  </si>
  <si>
    <t>Guangdong</t>
    <phoneticPr fontId="2" type="noConversion"/>
  </si>
  <si>
    <t>Guangxi</t>
    <phoneticPr fontId="2" type="noConversion"/>
  </si>
  <si>
    <t>Guizhou</t>
    <phoneticPr fontId="2" type="noConversion"/>
  </si>
  <si>
    <t>Hainan</t>
    <phoneticPr fontId="2" type="noConversion"/>
  </si>
  <si>
    <t>Hebei</t>
    <phoneticPr fontId="2" type="noConversion"/>
  </si>
  <si>
    <t>Henan</t>
    <phoneticPr fontId="2" type="noConversion"/>
  </si>
  <si>
    <t>Helongjiang</t>
    <phoneticPr fontId="2" type="noConversion"/>
  </si>
  <si>
    <t>Hubei</t>
    <phoneticPr fontId="2" type="noConversion"/>
  </si>
  <si>
    <t>Hunan</t>
    <phoneticPr fontId="2" type="noConversion"/>
  </si>
  <si>
    <t>Jilin</t>
    <phoneticPr fontId="2" type="noConversion"/>
  </si>
  <si>
    <t>Jiangsu</t>
    <phoneticPr fontId="2" type="noConversion"/>
  </si>
  <si>
    <t>Jiangxi</t>
    <phoneticPr fontId="2" type="noConversion"/>
  </si>
  <si>
    <t>Liaoning</t>
    <phoneticPr fontId="2" type="noConversion"/>
  </si>
  <si>
    <t>Neimenggu</t>
    <phoneticPr fontId="2" type="noConversion"/>
  </si>
  <si>
    <t>Ningxia</t>
    <phoneticPr fontId="2" type="noConversion"/>
  </si>
  <si>
    <t>Qinhai</t>
    <phoneticPr fontId="2" type="noConversion"/>
  </si>
  <si>
    <t>Shandong</t>
    <phoneticPr fontId="2" type="noConversion"/>
  </si>
  <si>
    <t>Shanxi</t>
    <phoneticPr fontId="2" type="noConversion"/>
  </si>
  <si>
    <t xml:space="preserve">Shan'xi </t>
    <phoneticPr fontId="2" type="noConversion"/>
  </si>
  <si>
    <t xml:space="preserve">Shanghai </t>
    <phoneticPr fontId="2" type="noConversion"/>
  </si>
  <si>
    <t>Sichuan</t>
    <phoneticPr fontId="2" type="noConversion"/>
  </si>
  <si>
    <t>Tianjin</t>
    <phoneticPr fontId="2" type="noConversion"/>
  </si>
  <si>
    <t>Xizang</t>
    <phoneticPr fontId="2" type="noConversion"/>
  </si>
  <si>
    <t>Xinjiang</t>
    <phoneticPr fontId="2" type="noConversion"/>
  </si>
  <si>
    <t>Yunnan</t>
    <phoneticPr fontId="2" type="noConversion"/>
  </si>
  <si>
    <t>Zhejiang</t>
    <phoneticPr fontId="2" type="noConversion"/>
  </si>
  <si>
    <t>Chongqin</t>
    <phoneticPr fontId="2" type="noConversion"/>
  </si>
  <si>
    <t>FVGR %</t>
    <phoneticPr fontId="2" type="noConversion"/>
  </si>
  <si>
    <r>
      <t xml:space="preserve">MAT </t>
    </r>
    <r>
      <rPr>
        <sz val="11"/>
        <color theme="1"/>
        <rFont val="仿宋"/>
        <family val="3"/>
        <charset val="134"/>
      </rPr>
      <t>℃</t>
    </r>
    <phoneticPr fontId="2" type="noConversion"/>
  </si>
  <si>
    <t>MAP mm</t>
    <phoneticPr fontId="2" type="noConversion"/>
  </si>
  <si>
    <t>P_value 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</si>
</sst>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Times New Roman"/>
      <family val="1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750667104111986"/>
                  <c:y val="-0.11776465441819772"/>
                </c:manualLayout>
              </c:layout>
              <c:numFmt formatCode="General" sourceLinked="0"/>
            </c:trendlineLbl>
          </c:trendline>
          <c:xVal>
            <c:numRef>
              <c:f>'Sample database'!$E$2:$E$273</c:f>
              <c:numCache>
                <c:formatCode>0.000</c:formatCode>
                <c:ptCount val="272"/>
                <c:pt idx="0">
                  <c:v>1.6796463589999999</c:v>
                </c:pt>
                <c:pt idx="1">
                  <c:v>3.8745564849999998</c:v>
                </c:pt>
                <c:pt idx="2">
                  <c:v>8.2118936930000004</c:v>
                </c:pt>
                <c:pt idx="3">
                  <c:v>1.309043559</c:v>
                </c:pt>
                <c:pt idx="4">
                  <c:v>4.1333889480000003</c:v>
                </c:pt>
                <c:pt idx="5">
                  <c:v>7.9693391900000004</c:v>
                </c:pt>
                <c:pt idx="6">
                  <c:v>1.8015820380000001</c:v>
                </c:pt>
                <c:pt idx="7">
                  <c:v>4.0948366079999996</c:v>
                </c:pt>
                <c:pt idx="8">
                  <c:v>8.2160005270000003</c:v>
                </c:pt>
                <c:pt idx="9">
                  <c:v>2.7390004530000001</c:v>
                </c:pt>
                <c:pt idx="10">
                  <c:v>4.5557352929999997</c:v>
                </c:pt>
                <c:pt idx="11">
                  <c:v>8.5215052870000001</c:v>
                </c:pt>
                <c:pt idx="12">
                  <c:v>3.0770253159999998</c:v>
                </c:pt>
                <c:pt idx="13">
                  <c:v>5.4384163269999997</c:v>
                </c:pt>
                <c:pt idx="14">
                  <c:v>8.7395124109999998</c:v>
                </c:pt>
                <c:pt idx="15">
                  <c:v>3.0350858330000001</c:v>
                </c:pt>
                <c:pt idx="16">
                  <c:v>5.7849714289999996</c:v>
                </c:pt>
                <c:pt idx="17">
                  <c:v>8.9630762409999996</c:v>
                </c:pt>
                <c:pt idx="18">
                  <c:v>3.1903608380000001</c:v>
                </c:pt>
                <c:pt idx="19">
                  <c:v>5.5952000000000002</c:v>
                </c:pt>
                <c:pt idx="20">
                  <c:v>8.9572199619999999</c:v>
                </c:pt>
                <c:pt idx="21">
                  <c:v>3.164634146</c:v>
                </c:pt>
                <c:pt idx="22">
                  <c:v>5.6141647060000004</c:v>
                </c:pt>
                <c:pt idx="23">
                  <c:v>8.9513725490000002</c:v>
                </c:pt>
                <c:pt idx="24">
                  <c:v>2.9595121949999998</c:v>
                </c:pt>
                <c:pt idx="25">
                  <c:v>4.9860407240000004</c:v>
                </c:pt>
                <c:pt idx="26">
                  <c:v>8.7955128210000009</c:v>
                </c:pt>
                <c:pt idx="27">
                  <c:v>11.467065349202786</c:v>
                </c:pt>
                <c:pt idx="28">
                  <c:v>9.9957163260723103</c:v>
                </c:pt>
                <c:pt idx="29">
                  <c:v>3.8641895975504332</c:v>
                </c:pt>
                <c:pt idx="30">
                  <c:v>8.4419417444947875</c:v>
                </c:pt>
                <c:pt idx="31">
                  <c:v>12.398458567258027</c:v>
                </c:pt>
                <c:pt idx="32">
                  <c:v>14.364611730751637</c:v>
                </c:pt>
                <c:pt idx="33">
                  <c:v>12.538818536082745</c:v>
                </c:pt>
                <c:pt idx="34">
                  <c:v>11.591673478553783</c:v>
                </c:pt>
                <c:pt idx="35">
                  <c:v>10.052084572198519</c:v>
                </c:pt>
                <c:pt idx="36">
                  <c:v>4.1268880485066246</c:v>
                </c:pt>
                <c:pt idx="37">
                  <c:v>8.3214295451843423</c:v>
                </c:pt>
                <c:pt idx="38">
                  <c:v>12.455034284003293</c:v>
                </c:pt>
                <c:pt idx="39">
                  <c:v>14.265236478112964</c:v>
                </c:pt>
                <c:pt idx="40">
                  <c:v>12.679765709832102</c:v>
                </c:pt>
                <c:pt idx="41">
                  <c:v>12.333782917883074</c:v>
                </c:pt>
                <c:pt idx="42">
                  <c:v>10.062627404745863</c:v>
                </c:pt>
                <c:pt idx="43">
                  <c:v>3.8689370230876987</c:v>
                </c:pt>
                <c:pt idx="44">
                  <c:v>8.217347617600824</c:v>
                </c:pt>
                <c:pt idx="45">
                  <c:v>12.370138633131223</c:v>
                </c:pt>
                <c:pt idx="46">
                  <c:v>13.995955328602287</c:v>
                </c:pt>
                <c:pt idx="47">
                  <c:v>12.521666299627221</c:v>
                </c:pt>
                <c:pt idx="48">
                  <c:v>11.527777777777775</c:v>
                </c:pt>
                <c:pt idx="49">
                  <c:v>11.538581560283687</c:v>
                </c:pt>
                <c:pt idx="50">
                  <c:v>4.6980107194392913</c:v>
                </c:pt>
                <c:pt idx="51">
                  <c:v>9.2576168860238148</c:v>
                </c:pt>
                <c:pt idx="52">
                  <c:v>12.318333333333332</c:v>
                </c:pt>
                <c:pt idx="53">
                  <c:v>14.180370709382151</c:v>
                </c:pt>
                <c:pt idx="54">
                  <c:v>13.067615469901302</c:v>
                </c:pt>
                <c:pt idx="55">
                  <c:v>11.862222222222222</c:v>
                </c:pt>
                <c:pt idx="56">
                  <c:v>11.721359726808219</c:v>
                </c:pt>
                <c:pt idx="57">
                  <c:v>5.1432240775097924</c:v>
                </c:pt>
                <c:pt idx="58">
                  <c:v>9.4972222222222236</c:v>
                </c:pt>
                <c:pt idx="59">
                  <c:v>12.559999999999999</c:v>
                </c:pt>
                <c:pt idx="60">
                  <c:v>14.988042395812538</c:v>
                </c:pt>
                <c:pt idx="61">
                  <c:v>13.315881388587982</c:v>
                </c:pt>
                <c:pt idx="62">
                  <c:v>12.321895424836601</c:v>
                </c:pt>
                <c:pt idx="63">
                  <c:v>12.326997973657546</c:v>
                </c:pt>
                <c:pt idx="64">
                  <c:v>5.1587878787878783</c:v>
                </c:pt>
                <c:pt idx="65">
                  <c:v>10.198518518518517</c:v>
                </c:pt>
                <c:pt idx="66">
                  <c:v>13.038333333333332</c:v>
                </c:pt>
                <c:pt idx="67">
                  <c:v>14.95343859649123</c:v>
                </c:pt>
                <c:pt idx="68">
                  <c:v>13.887395113905786</c:v>
                </c:pt>
                <c:pt idx="69">
                  <c:v>12.254444444444445</c:v>
                </c:pt>
                <c:pt idx="70">
                  <c:v>12.193900709219857</c:v>
                </c:pt>
                <c:pt idx="71">
                  <c:v>5.3406787878787876</c:v>
                </c:pt>
                <c:pt idx="72">
                  <c:v>10.098148148148148</c:v>
                </c:pt>
                <c:pt idx="73">
                  <c:v>13.023333333333332</c:v>
                </c:pt>
                <c:pt idx="74">
                  <c:v>15.040517241379311</c:v>
                </c:pt>
                <c:pt idx="75">
                  <c:v>13.733211009174312</c:v>
                </c:pt>
                <c:pt idx="76">
                  <c:v>12.085555555555556</c:v>
                </c:pt>
                <c:pt idx="77">
                  <c:v>12.042836879432624</c:v>
                </c:pt>
                <c:pt idx="78">
                  <c:v>4.67</c:v>
                </c:pt>
                <c:pt idx="79">
                  <c:v>10.265555555555556</c:v>
                </c:pt>
                <c:pt idx="80">
                  <c:v>12.661666666666665</c:v>
                </c:pt>
                <c:pt idx="81">
                  <c:v>14.810172413793103</c:v>
                </c:pt>
                <c:pt idx="82">
                  <c:v>13.366238532110092</c:v>
                </c:pt>
                <c:pt idx="83">
                  <c:v>12.313333333333336</c:v>
                </c:pt>
                <c:pt idx="84">
                  <c:v>12.313191489361703</c:v>
                </c:pt>
                <c:pt idx="85">
                  <c:v>5.5403333333333338</c:v>
                </c:pt>
                <c:pt idx="86">
                  <c:v>10.09611111111111</c:v>
                </c:pt>
                <c:pt idx="87">
                  <c:v>13.439583333333331</c:v>
                </c:pt>
                <c:pt idx="88">
                  <c:v>15.316379310344828</c:v>
                </c:pt>
                <c:pt idx="89">
                  <c:v>14.071330275229357</c:v>
                </c:pt>
                <c:pt idx="90">
                  <c:v>6.488861193764504</c:v>
                </c:pt>
                <c:pt idx="91">
                  <c:v>7.8683057097083182</c:v>
                </c:pt>
                <c:pt idx="92">
                  <c:v>0.7162881771078069</c:v>
                </c:pt>
                <c:pt idx="93">
                  <c:v>11.187372351653973</c:v>
                </c:pt>
                <c:pt idx="94">
                  <c:v>6.9520567200300034</c:v>
                </c:pt>
                <c:pt idx="95">
                  <c:v>6.7175471826109741</c:v>
                </c:pt>
                <c:pt idx="96">
                  <c:v>7.7789152032337743</c:v>
                </c:pt>
                <c:pt idx="97">
                  <c:v>0.83530350218686178</c:v>
                </c:pt>
                <c:pt idx="98">
                  <c:v>11.285407436126652</c:v>
                </c:pt>
                <c:pt idx="99">
                  <c:v>7.5227268338636808</c:v>
                </c:pt>
                <c:pt idx="100">
                  <c:v>6.4774192304813241</c:v>
                </c:pt>
                <c:pt idx="101">
                  <c:v>7.7710252414102854</c:v>
                </c:pt>
                <c:pt idx="102">
                  <c:v>1.369425192932177</c:v>
                </c:pt>
                <c:pt idx="103">
                  <c:v>10.986458094483908</c:v>
                </c:pt>
                <c:pt idx="104">
                  <c:v>7.370257744408053</c:v>
                </c:pt>
                <c:pt idx="105">
                  <c:v>7.8504109589041082</c:v>
                </c:pt>
                <c:pt idx="106">
                  <c:v>8.0619936073059364</c:v>
                </c:pt>
                <c:pt idx="107">
                  <c:v>2.0205405405405408</c:v>
                </c:pt>
                <c:pt idx="108">
                  <c:v>11.32789029863066</c:v>
                </c:pt>
                <c:pt idx="109">
                  <c:v>8.5326153846153847</c:v>
                </c:pt>
                <c:pt idx="110">
                  <c:v>7.6813698630136997</c:v>
                </c:pt>
                <c:pt idx="111">
                  <c:v>7.9941666666666675</c:v>
                </c:pt>
                <c:pt idx="112">
                  <c:v>2.2796138996138997</c:v>
                </c:pt>
                <c:pt idx="113">
                  <c:v>11.582857142857142</c:v>
                </c:pt>
                <c:pt idx="114">
                  <c:v>8.2378125000000004</c:v>
                </c:pt>
                <c:pt idx="115">
                  <c:v>8.5871232876712309</c:v>
                </c:pt>
                <c:pt idx="116">
                  <c:v>8.6808333333333341</c:v>
                </c:pt>
                <c:pt idx="117">
                  <c:v>2.839428571428571</c:v>
                </c:pt>
                <c:pt idx="118">
                  <c:v>12.187380952380952</c:v>
                </c:pt>
                <c:pt idx="119">
                  <c:v>9.2670909090909088</c:v>
                </c:pt>
                <c:pt idx="120">
                  <c:v>8.6295890410958886</c:v>
                </c:pt>
                <c:pt idx="121">
                  <c:v>8.720833333333335</c:v>
                </c:pt>
                <c:pt idx="122">
                  <c:v>3.0443697478991596</c:v>
                </c:pt>
                <c:pt idx="123">
                  <c:v>12.236113023522663</c:v>
                </c:pt>
                <c:pt idx="124">
                  <c:v>9.1545454545454543</c:v>
                </c:pt>
                <c:pt idx="125">
                  <c:v>8.4851277304701949</c:v>
                </c:pt>
                <c:pt idx="126">
                  <c:v>8.9168666666666674</c:v>
                </c:pt>
                <c:pt idx="127">
                  <c:v>3.218857142857142</c:v>
                </c:pt>
                <c:pt idx="128">
                  <c:v>12.337803857957852</c:v>
                </c:pt>
                <c:pt idx="129">
                  <c:v>9.3066666666666649</c:v>
                </c:pt>
                <c:pt idx="130">
                  <c:v>8.6943243243243238</c:v>
                </c:pt>
                <c:pt idx="131">
                  <c:v>8.8383999999999983</c:v>
                </c:pt>
                <c:pt idx="132">
                  <c:v>3.5123809523809526</c:v>
                </c:pt>
                <c:pt idx="133">
                  <c:v>12.275454545454547</c:v>
                </c:pt>
                <c:pt idx="134">
                  <c:v>9.3121212121212107</c:v>
                </c:pt>
                <c:pt idx="135">
                  <c:v>14.672352870723856</c:v>
                </c:pt>
                <c:pt idx="136">
                  <c:v>15.367156833151892</c:v>
                </c:pt>
                <c:pt idx="137">
                  <c:v>16.412653085019134</c:v>
                </c:pt>
                <c:pt idx="138">
                  <c:v>14.697971289882361</c:v>
                </c:pt>
                <c:pt idx="139">
                  <c:v>15.534223968859942</c:v>
                </c:pt>
                <c:pt idx="140">
                  <c:v>15.079364342390898</c:v>
                </c:pt>
                <c:pt idx="141">
                  <c:v>15.699717509583525</c:v>
                </c:pt>
                <c:pt idx="142">
                  <c:v>16.529056386909744</c:v>
                </c:pt>
                <c:pt idx="143">
                  <c:v>14.730757749025434</c:v>
                </c:pt>
                <c:pt idx="144">
                  <c:v>15.911944307208623</c:v>
                </c:pt>
                <c:pt idx="145">
                  <c:v>14.694326362377424</c:v>
                </c:pt>
                <c:pt idx="146">
                  <c:v>15.342081608692741</c:v>
                </c:pt>
                <c:pt idx="147">
                  <c:v>16.265622957624753</c:v>
                </c:pt>
                <c:pt idx="148">
                  <c:v>14.650876412905157</c:v>
                </c:pt>
                <c:pt idx="149">
                  <c:v>15.765131821244106</c:v>
                </c:pt>
                <c:pt idx="150">
                  <c:v>14.976319810326657</c:v>
                </c:pt>
                <c:pt idx="151">
                  <c:v>15.683993844763208</c:v>
                </c:pt>
                <c:pt idx="152">
                  <c:v>16.746428630730001</c:v>
                </c:pt>
                <c:pt idx="153">
                  <c:v>14.798144724218739</c:v>
                </c:pt>
                <c:pt idx="154">
                  <c:v>15.704821917808221</c:v>
                </c:pt>
                <c:pt idx="155">
                  <c:v>15.436850961538463</c:v>
                </c:pt>
                <c:pt idx="156">
                  <c:v>16.121492537313433</c:v>
                </c:pt>
                <c:pt idx="157">
                  <c:v>17.148095238095237</c:v>
                </c:pt>
                <c:pt idx="158">
                  <c:v>15.016101843722563</c:v>
                </c:pt>
                <c:pt idx="159">
                  <c:v>16.074000000000002</c:v>
                </c:pt>
                <c:pt idx="160">
                  <c:v>15.780303030303028</c:v>
                </c:pt>
                <c:pt idx="161">
                  <c:v>16.572537313432839</c:v>
                </c:pt>
                <c:pt idx="162">
                  <c:v>17.460714285714285</c:v>
                </c:pt>
                <c:pt idx="163">
                  <c:v>15.536760316066724</c:v>
                </c:pt>
                <c:pt idx="164">
                  <c:v>16.405454545454546</c:v>
                </c:pt>
                <c:pt idx="165">
                  <c:v>16.014545454545456</c:v>
                </c:pt>
                <c:pt idx="166">
                  <c:v>16.671338893766464</c:v>
                </c:pt>
                <c:pt idx="167">
                  <c:v>17.57</c:v>
                </c:pt>
                <c:pt idx="168">
                  <c:v>15.727726584468959</c:v>
                </c:pt>
                <c:pt idx="169">
                  <c:v>16.921818181818182</c:v>
                </c:pt>
                <c:pt idx="170">
                  <c:v>16.106232473993668</c:v>
                </c:pt>
                <c:pt idx="171">
                  <c:v>16.806255178127589</c:v>
                </c:pt>
                <c:pt idx="172">
                  <c:v>17.883571428571425</c:v>
                </c:pt>
                <c:pt idx="173">
                  <c:v>15.881794543904522</c:v>
                </c:pt>
                <c:pt idx="174">
                  <c:v>17.254545454545458</c:v>
                </c:pt>
                <c:pt idx="175">
                  <c:v>15.82089552238806</c:v>
                </c:pt>
                <c:pt idx="176">
                  <c:v>16.516099374021913</c:v>
                </c:pt>
                <c:pt idx="177">
                  <c:v>17.654523809523809</c:v>
                </c:pt>
                <c:pt idx="178">
                  <c:v>15.591304347826085</c:v>
                </c:pt>
                <c:pt idx="179">
                  <c:v>16.847272727272731</c:v>
                </c:pt>
                <c:pt idx="180">
                  <c:v>18.161765893512133</c:v>
                </c:pt>
                <c:pt idx="181">
                  <c:v>21.539444298571404</c:v>
                </c:pt>
                <c:pt idx="182">
                  <c:v>20.886614723179619</c:v>
                </c:pt>
                <c:pt idx="183">
                  <c:v>17.237620251603897</c:v>
                </c:pt>
                <c:pt idx="184">
                  <c:v>15.765479427102827</c:v>
                </c:pt>
                <c:pt idx="185">
                  <c:v>18.271615818121546</c:v>
                </c:pt>
                <c:pt idx="186">
                  <c:v>21.723547553651528</c:v>
                </c:pt>
                <c:pt idx="187">
                  <c:v>20.926243991186531</c:v>
                </c:pt>
                <c:pt idx="188">
                  <c:v>17.504281167575947</c:v>
                </c:pt>
                <c:pt idx="189">
                  <c:v>15.972371515096597</c:v>
                </c:pt>
                <c:pt idx="190">
                  <c:v>18.352390121430041</c:v>
                </c:pt>
                <c:pt idx="191">
                  <c:v>21.536863387844232</c:v>
                </c:pt>
                <c:pt idx="192">
                  <c:v>20.746710616845181</c:v>
                </c:pt>
                <c:pt idx="193">
                  <c:v>24.454769651753704</c:v>
                </c:pt>
                <c:pt idx="194">
                  <c:v>17.319815836866972</c:v>
                </c:pt>
                <c:pt idx="195">
                  <c:v>15.728500862418793</c:v>
                </c:pt>
                <c:pt idx="196">
                  <c:v>19.131215663354766</c:v>
                </c:pt>
                <c:pt idx="197">
                  <c:v>21.627441860465115</c:v>
                </c:pt>
                <c:pt idx="198">
                  <c:v>20.642120309708162</c:v>
                </c:pt>
                <c:pt idx="199">
                  <c:v>24.07375</c:v>
                </c:pt>
                <c:pt idx="200">
                  <c:v>17.764522480164562</c:v>
                </c:pt>
                <c:pt idx="201">
                  <c:v>16.351974745745125</c:v>
                </c:pt>
                <c:pt idx="202">
                  <c:v>19.395593220338988</c:v>
                </c:pt>
                <c:pt idx="203">
                  <c:v>21.646279069767441</c:v>
                </c:pt>
                <c:pt idx="204">
                  <c:v>20.414150314698261</c:v>
                </c:pt>
                <c:pt idx="205">
                  <c:v>24.357499999999998</c:v>
                </c:pt>
                <c:pt idx="206">
                  <c:v>17.658802509042491</c:v>
                </c:pt>
                <c:pt idx="207">
                  <c:v>17.062653769841269</c:v>
                </c:pt>
                <c:pt idx="208">
                  <c:v>19.74915254237288</c:v>
                </c:pt>
                <c:pt idx="209">
                  <c:v>22.356046511627909</c:v>
                </c:pt>
                <c:pt idx="210">
                  <c:v>20.615142342342342</c:v>
                </c:pt>
                <c:pt idx="211">
                  <c:v>24.515000000000001</c:v>
                </c:pt>
                <c:pt idx="212">
                  <c:v>18.169445458205693</c:v>
                </c:pt>
                <c:pt idx="213">
                  <c:v>17.251765873015874</c:v>
                </c:pt>
                <c:pt idx="214">
                  <c:v>19.644892655367229</c:v>
                </c:pt>
                <c:pt idx="215">
                  <c:v>22.256744186046511</c:v>
                </c:pt>
                <c:pt idx="216">
                  <c:v>20.884</c:v>
                </c:pt>
                <c:pt idx="217">
                  <c:v>24.348750000000003</c:v>
                </c:pt>
                <c:pt idx="218">
                  <c:v>18.412689120556003</c:v>
                </c:pt>
                <c:pt idx="219">
                  <c:v>17.691062937062938</c:v>
                </c:pt>
                <c:pt idx="220">
                  <c:v>19.501000000000001</c:v>
                </c:pt>
                <c:pt idx="221">
                  <c:v>21.806744186046512</c:v>
                </c:pt>
                <c:pt idx="222">
                  <c:v>20.966666666666669</c:v>
                </c:pt>
                <c:pt idx="223">
                  <c:v>24.421250000000001</c:v>
                </c:pt>
                <c:pt idx="224">
                  <c:v>18.457593869731802</c:v>
                </c:pt>
                <c:pt idx="225">
                  <c:v>17.850933567456835</c:v>
                </c:pt>
                <c:pt idx="226">
                  <c:v>19.95</c:v>
                </c:pt>
                <c:pt idx="227">
                  <c:v>22.221220930232558</c:v>
                </c:pt>
                <c:pt idx="228">
                  <c:v>20.786666666666665</c:v>
                </c:pt>
                <c:pt idx="229">
                  <c:v>24.9</c:v>
                </c:pt>
                <c:pt idx="230">
                  <c:v>18.555465201465204</c:v>
                </c:pt>
                <c:pt idx="231">
                  <c:v>17.421147586873811</c:v>
                </c:pt>
                <c:pt idx="232">
                  <c:v>15.389866702226445</c:v>
                </c:pt>
                <c:pt idx="233">
                  <c:v>11.494495287197147</c:v>
                </c:pt>
                <c:pt idx="234">
                  <c:v>3.5590562717677563</c:v>
                </c:pt>
                <c:pt idx="235">
                  <c:v>16.173693417444149</c:v>
                </c:pt>
                <c:pt idx="236">
                  <c:v>15.274863221184301</c:v>
                </c:pt>
                <c:pt idx="237">
                  <c:v>11.605565042456314</c:v>
                </c:pt>
                <c:pt idx="238">
                  <c:v>3.3667823019930707</c:v>
                </c:pt>
                <c:pt idx="239">
                  <c:v>16.400095103289807</c:v>
                </c:pt>
                <c:pt idx="240">
                  <c:v>15.234330500628397</c:v>
                </c:pt>
                <c:pt idx="241">
                  <c:v>12.258029636497383</c:v>
                </c:pt>
                <c:pt idx="242">
                  <c:v>3.5627661602580316</c:v>
                </c:pt>
                <c:pt idx="243">
                  <c:v>16.26846553886687</c:v>
                </c:pt>
                <c:pt idx="244">
                  <c:v>15.579572430453467</c:v>
                </c:pt>
                <c:pt idx="245">
                  <c:v>14.323451196489618</c:v>
                </c:pt>
                <c:pt idx="246">
                  <c:v>5.3051948051948044</c:v>
                </c:pt>
                <c:pt idx="247">
                  <c:v>16.211926605504587</c:v>
                </c:pt>
                <c:pt idx="248">
                  <c:v>15.416883116883117</c:v>
                </c:pt>
                <c:pt idx="249">
                  <c:v>14.439710335191066</c:v>
                </c:pt>
                <c:pt idx="250">
                  <c:v>5.372727272727273</c:v>
                </c:pt>
                <c:pt idx="251">
                  <c:v>16.320733944954128</c:v>
                </c:pt>
                <c:pt idx="252">
                  <c:v>15.622077922077921</c:v>
                </c:pt>
                <c:pt idx="253">
                  <c:v>15.052403374403374</c:v>
                </c:pt>
                <c:pt idx="254">
                  <c:v>5.57909090909091</c:v>
                </c:pt>
                <c:pt idx="255">
                  <c:v>16.786972477064218</c:v>
                </c:pt>
                <c:pt idx="256">
                  <c:v>17.77151515151515</c:v>
                </c:pt>
                <c:pt idx="257">
                  <c:v>15.902156527682843</c:v>
                </c:pt>
                <c:pt idx="258">
                  <c:v>15.213451149425287</c:v>
                </c:pt>
                <c:pt idx="259">
                  <c:v>5.9544664031620549</c:v>
                </c:pt>
                <c:pt idx="260">
                  <c:v>16.858445463812437</c:v>
                </c:pt>
                <c:pt idx="261">
                  <c:v>17.96</c:v>
                </c:pt>
                <c:pt idx="262">
                  <c:v>15.976363636363635</c:v>
                </c:pt>
                <c:pt idx="263">
                  <c:v>15.042896551724137</c:v>
                </c:pt>
                <c:pt idx="264">
                  <c:v>6.3539130434782614</c:v>
                </c:pt>
                <c:pt idx="265">
                  <c:v>17.016722731906221</c:v>
                </c:pt>
                <c:pt idx="266">
                  <c:v>17.641212121212121</c:v>
                </c:pt>
                <c:pt idx="267">
                  <c:v>15.87409090909091</c:v>
                </c:pt>
                <c:pt idx="268">
                  <c:v>15.539655172413793</c:v>
                </c:pt>
                <c:pt idx="269">
                  <c:v>6.2</c:v>
                </c:pt>
                <c:pt idx="270">
                  <c:v>17.246559633027523</c:v>
                </c:pt>
                <c:pt idx="271">
                  <c:v>17.979545454545455</c:v>
                </c:pt>
              </c:numCache>
            </c:numRef>
          </c:xVal>
          <c:yVal>
            <c:numRef>
              <c:f>'Sample database'!$F$2:$F$273</c:f>
              <c:numCache>
                <c:formatCode>0.000</c:formatCode>
                <c:ptCount val="272"/>
                <c:pt idx="0">
                  <c:v>513.09913240000003</c:v>
                </c:pt>
                <c:pt idx="1">
                  <c:v>654.41279999999995</c:v>
                </c:pt>
                <c:pt idx="2">
                  <c:v>719.77200000000005</c:v>
                </c:pt>
                <c:pt idx="3">
                  <c:v>451.47483870000002</c:v>
                </c:pt>
                <c:pt idx="4">
                  <c:v>586.76080000000002</c:v>
                </c:pt>
                <c:pt idx="5">
                  <c:v>646.72239999999999</c:v>
                </c:pt>
                <c:pt idx="6">
                  <c:v>563.78645159999996</c:v>
                </c:pt>
                <c:pt idx="7">
                  <c:v>628.94399999999996</c:v>
                </c:pt>
                <c:pt idx="8">
                  <c:v>701.02160000000003</c:v>
                </c:pt>
                <c:pt idx="9">
                  <c:v>532.91510000000005</c:v>
                </c:pt>
                <c:pt idx="10">
                  <c:v>674.13575509999998</c:v>
                </c:pt>
                <c:pt idx="11">
                  <c:v>750.53715739999996</c:v>
                </c:pt>
                <c:pt idx="12">
                  <c:v>562.29578560000004</c:v>
                </c:pt>
                <c:pt idx="13">
                  <c:v>629.05783670000005</c:v>
                </c:pt>
                <c:pt idx="14">
                  <c:v>738.34406909999996</c:v>
                </c:pt>
                <c:pt idx="15">
                  <c:v>564.08071089999999</c:v>
                </c:pt>
                <c:pt idx="16">
                  <c:v>590.58342040000002</c:v>
                </c:pt>
                <c:pt idx="17">
                  <c:v>593.27474289999998</c:v>
                </c:pt>
                <c:pt idx="18">
                  <c:v>487.10308259999999</c:v>
                </c:pt>
                <c:pt idx="19">
                  <c:v>548.30240000000003</c:v>
                </c:pt>
                <c:pt idx="20">
                  <c:v>726.66376200000002</c:v>
                </c:pt>
                <c:pt idx="21">
                  <c:v>507.96463410000001</c:v>
                </c:pt>
                <c:pt idx="22">
                  <c:v>594.43934899999999</c:v>
                </c:pt>
                <c:pt idx="23">
                  <c:v>710.73333330000003</c:v>
                </c:pt>
                <c:pt idx="24">
                  <c:v>617.14219509999998</c:v>
                </c:pt>
                <c:pt idx="25">
                  <c:v>664.68900450000001</c:v>
                </c:pt>
                <c:pt idx="26">
                  <c:v>654.60667420000004</c:v>
                </c:pt>
                <c:pt idx="27">
                  <c:v>524.78</c:v>
                </c:pt>
                <c:pt idx="28">
                  <c:v>531.17399999999998</c:v>
                </c:pt>
                <c:pt idx="29">
                  <c:v>293.07560000000001</c:v>
                </c:pt>
                <c:pt idx="30">
                  <c:v>494.12470588235294</c:v>
                </c:pt>
                <c:pt idx="31">
                  <c:v>687.29</c:v>
                </c:pt>
                <c:pt idx="32">
                  <c:v>702.77111111111105</c:v>
                </c:pt>
                <c:pt idx="33">
                  <c:v>687.29</c:v>
                </c:pt>
                <c:pt idx="34">
                  <c:v>587.22</c:v>
                </c:pt>
                <c:pt idx="35">
                  <c:v>541.91300000000001</c:v>
                </c:pt>
                <c:pt idx="36">
                  <c:v>279.55079999999998</c:v>
                </c:pt>
                <c:pt idx="37">
                  <c:v>526.10235294117649</c:v>
                </c:pt>
                <c:pt idx="38">
                  <c:v>523.87</c:v>
                </c:pt>
                <c:pt idx="39">
                  <c:v>799.46333333333337</c:v>
                </c:pt>
                <c:pt idx="40">
                  <c:v>523.87</c:v>
                </c:pt>
                <c:pt idx="41">
                  <c:v>581.88</c:v>
                </c:pt>
                <c:pt idx="42">
                  <c:v>497.38</c:v>
                </c:pt>
                <c:pt idx="43">
                  <c:v>418.34001632653064</c:v>
                </c:pt>
                <c:pt idx="44">
                  <c:v>501.57294117647052</c:v>
                </c:pt>
                <c:pt idx="45">
                  <c:v>610.41499999999996</c:v>
                </c:pt>
                <c:pt idx="46">
                  <c:v>718.24123842053507</c:v>
                </c:pt>
                <c:pt idx="47">
                  <c:v>610.41499999999996</c:v>
                </c:pt>
                <c:pt idx="48">
                  <c:v>638.14</c:v>
                </c:pt>
                <c:pt idx="49">
                  <c:v>603.87333333333322</c:v>
                </c:pt>
                <c:pt idx="50">
                  <c:v>405.94358688930117</c:v>
                </c:pt>
                <c:pt idx="51">
                  <c:v>482.74484749455343</c:v>
                </c:pt>
                <c:pt idx="52">
                  <c:v>554.98666666666668</c:v>
                </c:pt>
                <c:pt idx="53">
                  <c:v>723.45256140350875</c:v>
                </c:pt>
                <c:pt idx="54">
                  <c:v>554.98666666666668</c:v>
                </c:pt>
                <c:pt idx="55">
                  <c:v>615.78888888888889</c:v>
                </c:pt>
                <c:pt idx="56">
                  <c:v>595.93162810055912</c:v>
                </c:pt>
                <c:pt idx="57">
                  <c:v>374.24594104308392</c:v>
                </c:pt>
                <c:pt idx="58">
                  <c:v>468.61666666666667</c:v>
                </c:pt>
                <c:pt idx="59">
                  <c:v>541.04166666666663</c:v>
                </c:pt>
                <c:pt idx="60">
                  <c:v>731.43228020271931</c:v>
                </c:pt>
                <c:pt idx="61">
                  <c:v>541.04166666666663</c:v>
                </c:pt>
                <c:pt idx="62">
                  <c:v>483.61888888888888</c:v>
                </c:pt>
                <c:pt idx="63">
                  <c:v>431.36370415400205</c:v>
                </c:pt>
                <c:pt idx="64">
                  <c:v>307.46787878787876</c:v>
                </c:pt>
                <c:pt idx="65">
                  <c:v>431.7</c:v>
                </c:pt>
                <c:pt idx="66">
                  <c:v>446.44999999999993</c:v>
                </c:pt>
                <c:pt idx="67">
                  <c:v>776.10809458428673</c:v>
                </c:pt>
                <c:pt idx="68">
                  <c:v>446.44999999999993</c:v>
                </c:pt>
                <c:pt idx="69">
                  <c:v>491.41444444444443</c:v>
                </c:pt>
                <c:pt idx="70">
                  <c:v>478.21503546099285</c:v>
                </c:pt>
                <c:pt idx="71">
                  <c:v>308.14727070707079</c:v>
                </c:pt>
                <c:pt idx="72">
                  <c:v>477.32944444444445</c:v>
                </c:pt>
                <c:pt idx="73">
                  <c:v>531.93833333333328</c:v>
                </c:pt>
                <c:pt idx="74">
                  <c:v>768.14948275862071</c:v>
                </c:pt>
                <c:pt idx="75">
                  <c:v>531.93833333333328</c:v>
                </c:pt>
                <c:pt idx="76">
                  <c:v>547.24</c:v>
                </c:pt>
                <c:pt idx="77">
                  <c:v>517.58851063829786</c:v>
                </c:pt>
                <c:pt idx="78">
                  <c:v>348.46440000000001</c:v>
                </c:pt>
                <c:pt idx="79">
                  <c:v>470.75037037037038</c:v>
                </c:pt>
                <c:pt idx="80">
                  <c:v>635.95833333333337</c:v>
                </c:pt>
                <c:pt idx="81">
                  <c:v>674.09275862068955</c:v>
                </c:pt>
                <c:pt idx="82">
                  <c:v>635.95833333333337</c:v>
                </c:pt>
                <c:pt idx="83">
                  <c:v>601.33111111111111</c:v>
                </c:pt>
                <c:pt idx="84">
                  <c:v>539.66014184397159</c:v>
                </c:pt>
                <c:pt idx="85">
                  <c:v>362.36366666666669</c:v>
                </c:pt>
                <c:pt idx="86">
                  <c:v>518.99962962962968</c:v>
                </c:pt>
                <c:pt idx="87">
                  <c:v>521.53958333333344</c:v>
                </c:pt>
                <c:pt idx="88">
                  <c:v>730.88045977011495</c:v>
                </c:pt>
                <c:pt idx="89">
                  <c:v>521.53958333333344</c:v>
                </c:pt>
                <c:pt idx="90">
                  <c:v>305.77312499999999</c:v>
                </c:pt>
                <c:pt idx="91">
                  <c:v>242.38599999999997</c:v>
                </c:pt>
                <c:pt idx="92">
                  <c:v>293.07560000000001</c:v>
                </c:pt>
                <c:pt idx="93">
                  <c:v>627.51263157894732</c:v>
                </c:pt>
                <c:pt idx="94">
                  <c:v>119.13698113207548</c:v>
                </c:pt>
                <c:pt idx="95">
                  <c:v>332.10312499999998</c:v>
                </c:pt>
                <c:pt idx="96">
                  <c:v>288.358</c:v>
                </c:pt>
                <c:pt idx="97">
                  <c:v>279.55079999999998</c:v>
                </c:pt>
                <c:pt idx="98">
                  <c:v>644.31789473684216</c:v>
                </c:pt>
                <c:pt idx="99">
                  <c:v>119.53056603773584</c:v>
                </c:pt>
                <c:pt idx="100">
                  <c:v>311.23874999999998</c:v>
                </c:pt>
                <c:pt idx="101">
                  <c:v>269.23</c:v>
                </c:pt>
                <c:pt idx="102">
                  <c:v>418.34001632653064</c:v>
                </c:pt>
                <c:pt idx="103">
                  <c:v>759.18000000000006</c:v>
                </c:pt>
                <c:pt idx="104">
                  <c:v>114.97622641509436</c:v>
                </c:pt>
                <c:pt idx="105">
                  <c:v>436.88520547945211</c:v>
                </c:pt>
                <c:pt idx="106">
                  <c:v>283.23916666666668</c:v>
                </c:pt>
                <c:pt idx="107">
                  <c:v>405.94358688930117</c:v>
                </c:pt>
                <c:pt idx="108">
                  <c:v>628.98042917253906</c:v>
                </c:pt>
                <c:pt idx="109">
                  <c:v>147.10184615384617</c:v>
                </c:pt>
                <c:pt idx="110">
                  <c:v>425.76328767123289</c:v>
                </c:pt>
                <c:pt idx="111">
                  <c:v>278.84999999999997</c:v>
                </c:pt>
                <c:pt idx="112">
                  <c:v>374.24594104308392</c:v>
                </c:pt>
                <c:pt idx="113">
                  <c:v>610.32428571428568</c:v>
                </c:pt>
                <c:pt idx="114">
                  <c:v>151.33042307692307</c:v>
                </c:pt>
                <c:pt idx="115">
                  <c:v>399.92931506849311</c:v>
                </c:pt>
                <c:pt idx="116">
                  <c:v>261.76916666666665</c:v>
                </c:pt>
                <c:pt idx="117">
                  <c:v>307.46787878787876</c:v>
                </c:pt>
                <c:pt idx="118">
                  <c:v>559.4830952380953</c:v>
                </c:pt>
                <c:pt idx="119">
                  <c:v>128.96594405594405</c:v>
                </c:pt>
                <c:pt idx="120">
                  <c:v>439.71671232876707</c:v>
                </c:pt>
                <c:pt idx="121">
                  <c:v>281.08833333333331</c:v>
                </c:pt>
                <c:pt idx="122">
                  <c:v>308.14727070707079</c:v>
                </c:pt>
                <c:pt idx="123">
                  <c:v>619.04598393574292</c:v>
                </c:pt>
                <c:pt idx="124">
                  <c:v>148.98939393939395</c:v>
                </c:pt>
                <c:pt idx="125">
                  <c:v>429.92122917437985</c:v>
                </c:pt>
                <c:pt idx="126">
                  <c:v>256.65706666666665</c:v>
                </c:pt>
                <c:pt idx="127">
                  <c:v>348.46440000000001</c:v>
                </c:pt>
                <c:pt idx="128">
                  <c:v>633.01151689330686</c:v>
                </c:pt>
                <c:pt idx="129">
                  <c:v>147.23545454545456</c:v>
                </c:pt>
                <c:pt idx="130">
                  <c:v>445.2127027027027</c:v>
                </c:pt>
                <c:pt idx="131">
                  <c:v>301.25920000000002</c:v>
                </c:pt>
                <c:pt idx="132">
                  <c:v>362.36366666666669</c:v>
                </c:pt>
                <c:pt idx="133">
                  <c:v>690.67250000000001</c:v>
                </c:pt>
                <c:pt idx="134">
                  <c:v>157.7378787878788</c:v>
                </c:pt>
                <c:pt idx="135">
                  <c:v>1219.4112499999999</c:v>
                </c:pt>
                <c:pt idx="136">
                  <c:v>1183.0663157894737</c:v>
                </c:pt>
                <c:pt idx="137">
                  <c:v>1437.4493073593073</c:v>
                </c:pt>
                <c:pt idx="138">
                  <c:v>1068.7046153846154</c:v>
                </c:pt>
                <c:pt idx="139">
                  <c:v>1058.1200000000001</c:v>
                </c:pt>
                <c:pt idx="140">
                  <c:v>1104.3325</c:v>
                </c:pt>
                <c:pt idx="141">
                  <c:v>1106.2231578947369</c:v>
                </c:pt>
                <c:pt idx="142">
                  <c:v>1415.4172727272726</c:v>
                </c:pt>
                <c:pt idx="143">
                  <c:v>914.676923076923</c:v>
                </c:pt>
                <c:pt idx="144">
                  <c:v>1113.44</c:v>
                </c:pt>
                <c:pt idx="145">
                  <c:v>1255.2787499999999</c:v>
                </c:pt>
                <c:pt idx="146">
                  <c:v>1307.286315789474</c:v>
                </c:pt>
                <c:pt idx="147">
                  <c:v>1478.2690909090911</c:v>
                </c:pt>
                <c:pt idx="148">
                  <c:v>1018.4430769230769</c:v>
                </c:pt>
                <c:pt idx="149">
                  <c:v>1127.96</c:v>
                </c:pt>
                <c:pt idx="150">
                  <c:v>1144.5644038461537</c:v>
                </c:pt>
                <c:pt idx="151">
                  <c:v>1195.9077926158679</c:v>
                </c:pt>
                <c:pt idx="152">
                  <c:v>1301.0359740259742</c:v>
                </c:pt>
                <c:pt idx="153">
                  <c:v>1042.5700114810563</c:v>
                </c:pt>
                <c:pt idx="154">
                  <c:v>1261.412</c:v>
                </c:pt>
                <c:pt idx="155">
                  <c:v>1170.428201923077</c:v>
                </c:pt>
                <c:pt idx="156">
                  <c:v>1187.464776119403</c:v>
                </c:pt>
                <c:pt idx="157">
                  <c:v>1482.7983333333332</c:v>
                </c:pt>
                <c:pt idx="158">
                  <c:v>1027.1953994732221</c:v>
                </c:pt>
                <c:pt idx="159">
                  <c:v>1186.2460000000001</c:v>
                </c:pt>
                <c:pt idx="160">
                  <c:v>1158.7442424242424</c:v>
                </c:pt>
                <c:pt idx="161">
                  <c:v>1255.4832835820896</c:v>
                </c:pt>
                <c:pt idx="162">
                  <c:v>1532.5859523809524</c:v>
                </c:pt>
                <c:pt idx="163">
                  <c:v>1057.6138542581211</c:v>
                </c:pt>
                <c:pt idx="164">
                  <c:v>1241.8149090909089</c:v>
                </c:pt>
                <c:pt idx="165">
                  <c:v>1113.6272727272726</c:v>
                </c:pt>
                <c:pt idx="166">
                  <c:v>1181.7614047410007</c:v>
                </c:pt>
                <c:pt idx="167">
                  <c:v>1461.6950000000002</c:v>
                </c:pt>
                <c:pt idx="168">
                  <c:v>1007.0072377244212</c:v>
                </c:pt>
                <c:pt idx="169">
                  <c:v>1135.9854545454543</c:v>
                </c:pt>
                <c:pt idx="170">
                  <c:v>1161.0080189959294</c:v>
                </c:pt>
                <c:pt idx="171">
                  <c:v>1130.5555840927923</c:v>
                </c:pt>
                <c:pt idx="172">
                  <c:v>1306.862380952381</c:v>
                </c:pt>
                <c:pt idx="173">
                  <c:v>1056.9395524296674</c:v>
                </c:pt>
                <c:pt idx="174">
                  <c:v>1182.5236363636363</c:v>
                </c:pt>
                <c:pt idx="175">
                  <c:v>1120.0704477611939</c:v>
                </c:pt>
                <c:pt idx="176">
                  <c:v>1144.5202190923319</c:v>
                </c:pt>
                <c:pt idx="177">
                  <c:v>1397.0457142857142</c:v>
                </c:pt>
                <c:pt idx="178">
                  <c:v>1066.2930434782606</c:v>
                </c:pt>
                <c:pt idx="179">
                  <c:v>1170.6018181818181</c:v>
                </c:pt>
                <c:pt idx="180">
                  <c:v>1583.1590476190477</c:v>
                </c:pt>
                <c:pt idx="181">
                  <c:v>1626.15027777778</c:v>
                </c:pt>
                <c:pt idx="182">
                  <c:v>1471.28782608696</c:v>
                </c:pt>
                <c:pt idx="183">
                  <c:v>1490.6505882352899</c:v>
                </c:pt>
                <c:pt idx="184">
                  <c:v>1474.9355555555555</c:v>
                </c:pt>
                <c:pt idx="185">
                  <c:v>1587.9714285714285</c:v>
                </c:pt>
                <c:pt idx="186">
                  <c:v>1769.3888888888887</c:v>
                </c:pt>
                <c:pt idx="187">
                  <c:v>1604.6399999999999</c:v>
                </c:pt>
                <c:pt idx="188">
                  <c:v>1545.6694117647062</c:v>
                </c:pt>
                <c:pt idx="189">
                  <c:v>1404.4458479532163</c:v>
                </c:pt>
                <c:pt idx="190">
                  <c:v>1545.2260262725781</c:v>
                </c:pt>
                <c:pt idx="191">
                  <c:v>1601.6789664082685</c:v>
                </c:pt>
                <c:pt idx="192">
                  <c:v>1651.1513043478258</c:v>
                </c:pt>
                <c:pt idx="193">
                  <c:v>1566.3516666666669</c:v>
                </c:pt>
                <c:pt idx="194">
                  <c:v>1603.930588235294</c:v>
                </c:pt>
                <c:pt idx="195">
                  <c:v>1455.3830526315792</c:v>
                </c:pt>
                <c:pt idx="196">
                  <c:v>1641.7605084745762</c:v>
                </c:pt>
                <c:pt idx="197">
                  <c:v>1638.1030232558137</c:v>
                </c:pt>
                <c:pt idx="198">
                  <c:v>1517.10969624777</c:v>
                </c:pt>
                <c:pt idx="199">
                  <c:v>1816.2874999999999</c:v>
                </c:pt>
                <c:pt idx="200">
                  <c:v>1584.2454922127531</c:v>
                </c:pt>
                <c:pt idx="201">
                  <c:v>1455.9199450757576</c:v>
                </c:pt>
                <c:pt idx="202">
                  <c:v>1745.1867796610172</c:v>
                </c:pt>
                <c:pt idx="203">
                  <c:v>1940.1290697674419</c:v>
                </c:pt>
                <c:pt idx="204">
                  <c:v>1580.733006293965</c:v>
                </c:pt>
                <c:pt idx="205">
                  <c:v>1911.125</c:v>
                </c:pt>
                <c:pt idx="206">
                  <c:v>1760.214954524512</c:v>
                </c:pt>
                <c:pt idx="207">
                  <c:v>1543.3813988095237</c:v>
                </c:pt>
                <c:pt idx="208">
                  <c:v>1633.9155932203389</c:v>
                </c:pt>
                <c:pt idx="209">
                  <c:v>1820.6162790697672</c:v>
                </c:pt>
                <c:pt idx="210">
                  <c:v>1588.9458486486487</c:v>
                </c:pt>
                <c:pt idx="211">
                  <c:v>1968.345</c:v>
                </c:pt>
                <c:pt idx="212">
                  <c:v>1855.1376107910241</c:v>
                </c:pt>
                <c:pt idx="213">
                  <c:v>1552.3102132936508</c:v>
                </c:pt>
                <c:pt idx="214">
                  <c:v>1683.1093107344634</c:v>
                </c:pt>
                <c:pt idx="215">
                  <c:v>1636.0439534883722</c:v>
                </c:pt>
                <c:pt idx="216">
                  <c:v>1552.0738666666666</c:v>
                </c:pt>
                <c:pt idx="217">
                  <c:v>1802.7</c:v>
                </c:pt>
                <c:pt idx="218">
                  <c:v>1638.1724164661855</c:v>
                </c:pt>
                <c:pt idx="219">
                  <c:v>1500.85164102564</c:v>
                </c:pt>
                <c:pt idx="220">
                  <c:v>1609.6813333333334</c:v>
                </c:pt>
                <c:pt idx="221">
                  <c:v>1754.1853488372094</c:v>
                </c:pt>
                <c:pt idx="222">
                  <c:v>1497.7013333333332</c:v>
                </c:pt>
                <c:pt idx="223">
                  <c:v>2199.63375</c:v>
                </c:pt>
                <c:pt idx="224">
                  <c:v>1517.8622528735632</c:v>
                </c:pt>
                <c:pt idx="225">
                  <c:v>1518.05030396148</c:v>
                </c:pt>
                <c:pt idx="226">
                  <c:v>1593.6169400000001</c:v>
                </c:pt>
                <c:pt idx="227">
                  <c:v>1985.8630813953489</c:v>
                </c:pt>
                <c:pt idx="228">
                  <c:v>1622.7437333333335</c:v>
                </c:pt>
                <c:pt idx="229">
                  <c:v>1927.4604166666668</c:v>
                </c:pt>
                <c:pt idx="230">
                  <c:v>1886.7284737484738</c:v>
                </c:pt>
                <c:pt idx="231">
                  <c:v>1618.2270681121247</c:v>
                </c:pt>
                <c:pt idx="232">
                  <c:v>1156.4000000000001</c:v>
                </c:pt>
                <c:pt idx="233">
                  <c:v>907.28</c:v>
                </c:pt>
                <c:pt idx="234">
                  <c:v>421.31613636363636</c:v>
                </c:pt>
                <c:pt idx="235">
                  <c:v>1134.7060606060604</c:v>
                </c:pt>
                <c:pt idx="236">
                  <c:v>1239.0557894736844</c:v>
                </c:pt>
                <c:pt idx="237">
                  <c:v>905.2148007246376</c:v>
                </c:pt>
                <c:pt idx="238">
                  <c:v>450.33688888888889</c:v>
                </c:pt>
                <c:pt idx="239">
                  <c:v>1095.4860606060606</c:v>
                </c:pt>
                <c:pt idx="240">
                  <c:v>1138.3421052631579</c:v>
                </c:pt>
                <c:pt idx="241">
                  <c:v>930.03767190872645</c:v>
                </c:pt>
                <c:pt idx="242">
                  <c:v>409.59481481481481</c:v>
                </c:pt>
                <c:pt idx="243">
                  <c:v>1148.8415234917989</c:v>
                </c:pt>
                <c:pt idx="244">
                  <c:v>1074.0956801093644</c:v>
                </c:pt>
                <c:pt idx="245">
                  <c:v>989.57002193989501</c:v>
                </c:pt>
                <c:pt idx="246">
                  <c:v>502.82532467532462</c:v>
                </c:pt>
                <c:pt idx="247">
                  <c:v>1053.5407339449541</c:v>
                </c:pt>
                <c:pt idx="248">
                  <c:v>1243.8625974025974</c:v>
                </c:pt>
                <c:pt idx="249">
                  <c:v>881.09848092836432</c:v>
                </c:pt>
                <c:pt idx="250">
                  <c:v>438.52545454545452</c:v>
                </c:pt>
                <c:pt idx="251">
                  <c:v>1127.4078899082567</c:v>
                </c:pt>
                <c:pt idx="252">
                  <c:v>1290.0992207792206</c:v>
                </c:pt>
                <c:pt idx="253">
                  <c:v>974.62367748917745</c:v>
                </c:pt>
                <c:pt idx="254">
                  <c:v>512.56727272727278</c:v>
                </c:pt>
                <c:pt idx="255">
                  <c:v>1166.1383486238531</c:v>
                </c:pt>
                <c:pt idx="256">
                  <c:v>1057.6138542581211</c:v>
                </c:pt>
                <c:pt idx="257">
                  <c:v>1140.8558304853043</c:v>
                </c:pt>
                <c:pt idx="258">
                  <c:v>917.39636015325664</c:v>
                </c:pt>
                <c:pt idx="259">
                  <c:v>469.27426877470361</c:v>
                </c:pt>
                <c:pt idx="260">
                  <c:v>1041.0794240570847</c:v>
                </c:pt>
                <c:pt idx="261">
                  <c:v>1007.0072377244212</c:v>
                </c:pt>
                <c:pt idx="262">
                  <c:v>1146.7223376623374</c:v>
                </c:pt>
                <c:pt idx="263">
                  <c:v>936.43296551724143</c:v>
                </c:pt>
                <c:pt idx="264">
                  <c:v>447.73739130434785</c:v>
                </c:pt>
                <c:pt idx="265">
                  <c:v>961.82794257560306</c:v>
                </c:pt>
                <c:pt idx="266">
                  <c:v>1056.9395524296674</c:v>
                </c:pt>
                <c:pt idx="267">
                  <c:v>1165.2681203007519</c:v>
                </c:pt>
                <c:pt idx="268">
                  <c:v>1043.2872413793102</c:v>
                </c:pt>
                <c:pt idx="269">
                  <c:v>458.50782608695653</c:v>
                </c:pt>
                <c:pt idx="270">
                  <c:v>1065.729357798165</c:v>
                </c:pt>
                <c:pt idx="271">
                  <c:v>1066.2930434782606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08-4543-A3A2-CE5138DE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395008"/>
        <c:axId val="392434816"/>
      </c:scatterChart>
      <c:valAx>
        <c:axId val="392395008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92434816"/>
        <c:crosses val="autoZero"/>
        <c:crossBetween val="midCat"/>
      </c:valAx>
      <c:valAx>
        <c:axId val="392434816"/>
        <c:scaling>
          <c:orientation val="minMax"/>
        </c:scaling>
        <c:delete val="0"/>
        <c:axPos val="l"/>
        <c:numFmt formatCode="0.000" sourceLinked="1"/>
        <c:majorTickMark val="out"/>
        <c:minorTickMark val="none"/>
        <c:tickLblPos val="nextTo"/>
        <c:crossAx val="3923950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Y=24.538*(1-EXP(-E2*0.0121))^0.755   N=272 r=0.604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5058815056654506"/>
          <c:y val="0.12577084896672092"/>
          <c:w val="0.79799108571794375"/>
          <c:h val="0.702271162337096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'Sample database'!$E$1</c:f>
              <c:strCache>
                <c:ptCount val="1"/>
                <c:pt idx="0">
                  <c:v>MAT ℃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'Sample database'!$E$2:$E$273</c:f>
              <c:numCache>
                <c:formatCode>0.000</c:formatCode>
                <c:ptCount val="272"/>
                <c:pt idx="0">
                  <c:v>1.6796463589999999</c:v>
                </c:pt>
                <c:pt idx="1">
                  <c:v>3.8745564849999998</c:v>
                </c:pt>
                <c:pt idx="2">
                  <c:v>8.2118936930000004</c:v>
                </c:pt>
                <c:pt idx="3">
                  <c:v>1.309043559</c:v>
                </c:pt>
                <c:pt idx="4">
                  <c:v>4.1333889480000003</c:v>
                </c:pt>
                <c:pt idx="5">
                  <c:v>7.9693391900000004</c:v>
                </c:pt>
                <c:pt idx="6">
                  <c:v>1.8015820380000001</c:v>
                </c:pt>
                <c:pt idx="7">
                  <c:v>4.0948366079999996</c:v>
                </c:pt>
                <c:pt idx="8">
                  <c:v>8.2160005270000003</c:v>
                </c:pt>
                <c:pt idx="9">
                  <c:v>2.7390004530000001</c:v>
                </c:pt>
                <c:pt idx="10">
                  <c:v>4.5557352929999997</c:v>
                </c:pt>
                <c:pt idx="11">
                  <c:v>8.5215052870000001</c:v>
                </c:pt>
                <c:pt idx="12">
                  <c:v>3.0770253159999998</c:v>
                </c:pt>
                <c:pt idx="13">
                  <c:v>5.4384163269999997</c:v>
                </c:pt>
                <c:pt idx="14">
                  <c:v>8.7395124109999998</c:v>
                </c:pt>
                <c:pt idx="15">
                  <c:v>3.0350858330000001</c:v>
                </c:pt>
                <c:pt idx="16">
                  <c:v>5.7849714289999996</c:v>
                </c:pt>
                <c:pt idx="17">
                  <c:v>8.9630762409999996</c:v>
                </c:pt>
                <c:pt idx="18">
                  <c:v>3.1903608380000001</c:v>
                </c:pt>
                <c:pt idx="19">
                  <c:v>5.5952000000000002</c:v>
                </c:pt>
                <c:pt idx="20">
                  <c:v>8.9572199619999999</c:v>
                </c:pt>
                <c:pt idx="21">
                  <c:v>3.164634146</c:v>
                </c:pt>
                <c:pt idx="22">
                  <c:v>5.6141647060000004</c:v>
                </c:pt>
                <c:pt idx="23">
                  <c:v>8.9513725490000002</c:v>
                </c:pt>
                <c:pt idx="24">
                  <c:v>2.9595121949999998</c:v>
                </c:pt>
                <c:pt idx="25">
                  <c:v>4.9860407240000004</c:v>
                </c:pt>
                <c:pt idx="26">
                  <c:v>8.7955128210000009</c:v>
                </c:pt>
                <c:pt idx="27">
                  <c:v>11.467065349202786</c:v>
                </c:pt>
                <c:pt idx="28">
                  <c:v>9.9957163260723103</c:v>
                </c:pt>
                <c:pt idx="29">
                  <c:v>3.8641895975504332</c:v>
                </c:pt>
                <c:pt idx="30">
                  <c:v>8.4419417444947875</c:v>
                </c:pt>
                <c:pt idx="31">
                  <c:v>12.398458567258027</c:v>
                </c:pt>
                <c:pt idx="32">
                  <c:v>14.364611730751637</c:v>
                </c:pt>
                <c:pt idx="33">
                  <c:v>12.538818536082745</c:v>
                </c:pt>
                <c:pt idx="34">
                  <c:v>11.591673478553783</c:v>
                </c:pt>
                <c:pt idx="35">
                  <c:v>10.052084572198519</c:v>
                </c:pt>
                <c:pt idx="36">
                  <c:v>4.1268880485066246</c:v>
                </c:pt>
                <c:pt idx="37">
                  <c:v>8.3214295451843423</c:v>
                </c:pt>
                <c:pt idx="38">
                  <c:v>12.455034284003293</c:v>
                </c:pt>
                <c:pt idx="39">
                  <c:v>14.265236478112964</c:v>
                </c:pt>
                <c:pt idx="40">
                  <c:v>12.679765709832102</c:v>
                </c:pt>
                <c:pt idx="41">
                  <c:v>12.333782917883074</c:v>
                </c:pt>
                <c:pt idx="42">
                  <c:v>10.062627404745863</c:v>
                </c:pt>
                <c:pt idx="43">
                  <c:v>3.8689370230876987</c:v>
                </c:pt>
                <c:pt idx="44">
                  <c:v>8.217347617600824</c:v>
                </c:pt>
                <c:pt idx="45">
                  <c:v>12.370138633131223</c:v>
                </c:pt>
                <c:pt idx="46">
                  <c:v>13.995955328602287</c:v>
                </c:pt>
                <c:pt idx="47">
                  <c:v>12.521666299627221</c:v>
                </c:pt>
                <c:pt idx="48">
                  <c:v>11.527777777777775</c:v>
                </c:pt>
                <c:pt idx="49">
                  <c:v>11.538581560283687</c:v>
                </c:pt>
                <c:pt idx="50">
                  <c:v>4.6980107194392913</c:v>
                </c:pt>
                <c:pt idx="51">
                  <c:v>9.2576168860238148</c:v>
                </c:pt>
                <c:pt idx="52">
                  <c:v>12.318333333333332</c:v>
                </c:pt>
                <c:pt idx="53">
                  <c:v>14.180370709382151</c:v>
                </c:pt>
                <c:pt idx="54">
                  <c:v>13.067615469901302</c:v>
                </c:pt>
                <c:pt idx="55">
                  <c:v>11.862222222222222</c:v>
                </c:pt>
                <c:pt idx="56">
                  <c:v>11.721359726808219</c:v>
                </c:pt>
                <c:pt idx="57">
                  <c:v>5.1432240775097924</c:v>
                </c:pt>
                <c:pt idx="58">
                  <c:v>9.4972222222222236</c:v>
                </c:pt>
                <c:pt idx="59">
                  <c:v>12.559999999999999</c:v>
                </c:pt>
                <c:pt idx="60">
                  <c:v>14.988042395812538</c:v>
                </c:pt>
                <c:pt idx="61">
                  <c:v>13.315881388587982</c:v>
                </c:pt>
                <c:pt idx="62">
                  <c:v>12.321895424836601</c:v>
                </c:pt>
                <c:pt idx="63">
                  <c:v>12.326997973657546</c:v>
                </c:pt>
                <c:pt idx="64">
                  <c:v>5.1587878787878783</c:v>
                </c:pt>
                <c:pt idx="65">
                  <c:v>10.198518518518517</c:v>
                </c:pt>
                <c:pt idx="66">
                  <c:v>13.038333333333332</c:v>
                </c:pt>
                <c:pt idx="67">
                  <c:v>14.95343859649123</c:v>
                </c:pt>
                <c:pt idx="68">
                  <c:v>13.887395113905786</c:v>
                </c:pt>
                <c:pt idx="69">
                  <c:v>12.254444444444445</c:v>
                </c:pt>
                <c:pt idx="70">
                  <c:v>12.193900709219857</c:v>
                </c:pt>
                <c:pt idx="71">
                  <c:v>5.3406787878787876</c:v>
                </c:pt>
                <c:pt idx="72">
                  <c:v>10.098148148148148</c:v>
                </c:pt>
                <c:pt idx="73">
                  <c:v>13.023333333333332</c:v>
                </c:pt>
                <c:pt idx="74">
                  <c:v>15.040517241379311</c:v>
                </c:pt>
                <c:pt idx="75">
                  <c:v>13.733211009174312</c:v>
                </c:pt>
                <c:pt idx="76">
                  <c:v>12.085555555555556</c:v>
                </c:pt>
                <c:pt idx="77">
                  <c:v>12.042836879432624</c:v>
                </c:pt>
                <c:pt idx="78">
                  <c:v>4.67</c:v>
                </c:pt>
                <c:pt idx="79">
                  <c:v>10.265555555555556</c:v>
                </c:pt>
                <c:pt idx="80">
                  <c:v>12.661666666666665</c:v>
                </c:pt>
                <c:pt idx="81">
                  <c:v>14.810172413793103</c:v>
                </c:pt>
                <c:pt idx="82">
                  <c:v>13.366238532110092</c:v>
                </c:pt>
                <c:pt idx="83">
                  <c:v>12.313333333333336</c:v>
                </c:pt>
                <c:pt idx="84">
                  <c:v>12.313191489361703</c:v>
                </c:pt>
                <c:pt idx="85">
                  <c:v>5.5403333333333338</c:v>
                </c:pt>
                <c:pt idx="86">
                  <c:v>10.09611111111111</c:v>
                </c:pt>
                <c:pt idx="87">
                  <c:v>13.439583333333331</c:v>
                </c:pt>
                <c:pt idx="88">
                  <c:v>15.316379310344828</c:v>
                </c:pt>
                <c:pt idx="89">
                  <c:v>14.071330275229357</c:v>
                </c:pt>
                <c:pt idx="90">
                  <c:v>6.488861193764504</c:v>
                </c:pt>
                <c:pt idx="91">
                  <c:v>7.8683057097083182</c:v>
                </c:pt>
                <c:pt idx="92">
                  <c:v>0.7162881771078069</c:v>
                </c:pt>
                <c:pt idx="93">
                  <c:v>11.187372351653973</c:v>
                </c:pt>
                <c:pt idx="94">
                  <c:v>6.9520567200300034</c:v>
                </c:pt>
                <c:pt idx="95">
                  <c:v>6.7175471826109741</c:v>
                </c:pt>
                <c:pt idx="96">
                  <c:v>7.7789152032337743</c:v>
                </c:pt>
                <c:pt idx="97">
                  <c:v>0.83530350218686178</c:v>
                </c:pt>
                <c:pt idx="98">
                  <c:v>11.285407436126652</c:v>
                </c:pt>
                <c:pt idx="99">
                  <c:v>7.5227268338636808</c:v>
                </c:pt>
                <c:pt idx="100">
                  <c:v>6.4774192304813241</c:v>
                </c:pt>
                <c:pt idx="101">
                  <c:v>7.7710252414102854</c:v>
                </c:pt>
                <c:pt idx="102">
                  <c:v>1.369425192932177</c:v>
                </c:pt>
                <c:pt idx="103">
                  <c:v>10.986458094483908</c:v>
                </c:pt>
                <c:pt idx="104">
                  <c:v>7.370257744408053</c:v>
                </c:pt>
                <c:pt idx="105">
                  <c:v>7.8504109589041082</c:v>
                </c:pt>
                <c:pt idx="106">
                  <c:v>8.0619936073059364</c:v>
                </c:pt>
                <c:pt idx="107">
                  <c:v>2.0205405405405408</c:v>
                </c:pt>
                <c:pt idx="108">
                  <c:v>11.32789029863066</c:v>
                </c:pt>
                <c:pt idx="109">
                  <c:v>8.5326153846153847</c:v>
                </c:pt>
                <c:pt idx="110">
                  <c:v>7.6813698630136997</c:v>
                </c:pt>
                <c:pt idx="111">
                  <c:v>7.9941666666666675</c:v>
                </c:pt>
                <c:pt idx="112">
                  <c:v>2.2796138996138997</c:v>
                </c:pt>
                <c:pt idx="113">
                  <c:v>11.582857142857142</c:v>
                </c:pt>
                <c:pt idx="114">
                  <c:v>8.2378125000000004</c:v>
                </c:pt>
                <c:pt idx="115">
                  <c:v>8.5871232876712309</c:v>
                </c:pt>
                <c:pt idx="116">
                  <c:v>8.6808333333333341</c:v>
                </c:pt>
                <c:pt idx="117">
                  <c:v>2.839428571428571</c:v>
                </c:pt>
                <c:pt idx="118">
                  <c:v>12.187380952380952</c:v>
                </c:pt>
                <c:pt idx="119">
                  <c:v>9.2670909090909088</c:v>
                </c:pt>
                <c:pt idx="120">
                  <c:v>8.6295890410958886</c:v>
                </c:pt>
                <c:pt idx="121">
                  <c:v>8.720833333333335</c:v>
                </c:pt>
                <c:pt idx="122">
                  <c:v>3.0443697478991596</c:v>
                </c:pt>
                <c:pt idx="123">
                  <c:v>12.236113023522663</c:v>
                </c:pt>
                <c:pt idx="124">
                  <c:v>9.1545454545454543</c:v>
                </c:pt>
                <c:pt idx="125">
                  <c:v>8.4851277304701949</c:v>
                </c:pt>
                <c:pt idx="126">
                  <c:v>8.9168666666666674</c:v>
                </c:pt>
                <c:pt idx="127">
                  <c:v>3.218857142857142</c:v>
                </c:pt>
                <c:pt idx="128">
                  <c:v>12.337803857957852</c:v>
                </c:pt>
                <c:pt idx="129">
                  <c:v>9.3066666666666649</c:v>
                </c:pt>
                <c:pt idx="130">
                  <c:v>8.6943243243243238</c:v>
                </c:pt>
                <c:pt idx="131">
                  <c:v>8.8383999999999983</c:v>
                </c:pt>
                <c:pt idx="132">
                  <c:v>3.5123809523809526</c:v>
                </c:pt>
                <c:pt idx="133">
                  <c:v>12.275454545454547</c:v>
                </c:pt>
                <c:pt idx="134">
                  <c:v>9.3121212121212107</c:v>
                </c:pt>
                <c:pt idx="135">
                  <c:v>14.672352870723856</c:v>
                </c:pt>
                <c:pt idx="136">
                  <c:v>15.367156833151892</c:v>
                </c:pt>
                <c:pt idx="137">
                  <c:v>16.412653085019134</c:v>
                </c:pt>
                <c:pt idx="138">
                  <c:v>14.697971289882361</c:v>
                </c:pt>
                <c:pt idx="139">
                  <c:v>15.534223968859942</c:v>
                </c:pt>
                <c:pt idx="140">
                  <c:v>15.079364342390898</c:v>
                </c:pt>
                <c:pt idx="141">
                  <c:v>15.699717509583525</c:v>
                </c:pt>
                <c:pt idx="142">
                  <c:v>16.529056386909744</c:v>
                </c:pt>
                <c:pt idx="143">
                  <c:v>14.730757749025434</c:v>
                </c:pt>
                <c:pt idx="144">
                  <c:v>15.911944307208623</c:v>
                </c:pt>
                <c:pt idx="145">
                  <c:v>14.694326362377424</c:v>
                </c:pt>
                <c:pt idx="146">
                  <c:v>15.342081608692741</c:v>
                </c:pt>
                <c:pt idx="147">
                  <c:v>16.265622957624753</c:v>
                </c:pt>
                <c:pt idx="148">
                  <c:v>14.650876412905157</c:v>
                </c:pt>
                <c:pt idx="149">
                  <c:v>15.765131821244106</c:v>
                </c:pt>
                <c:pt idx="150">
                  <c:v>14.976319810326657</c:v>
                </c:pt>
                <c:pt idx="151">
                  <c:v>15.683993844763208</c:v>
                </c:pt>
                <c:pt idx="152">
                  <c:v>16.746428630730001</c:v>
                </c:pt>
                <c:pt idx="153">
                  <c:v>14.798144724218739</c:v>
                </c:pt>
                <c:pt idx="154">
                  <c:v>15.704821917808221</c:v>
                </c:pt>
                <c:pt idx="155">
                  <c:v>15.436850961538463</c:v>
                </c:pt>
                <c:pt idx="156">
                  <c:v>16.121492537313433</c:v>
                </c:pt>
                <c:pt idx="157">
                  <c:v>17.148095238095237</c:v>
                </c:pt>
                <c:pt idx="158">
                  <c:v>15.016101843722563</c:v>
                </c:pt>
                <c:pt idx="159">
                  <c:v>16.074000000000002</c:v>
                </c:pt>
                <c:pt idx="160">
                  <c:v>15.780303030303028</c:v>
                </c:pt>
                <c:pt idx="161">
                  <c:v>16.572537313432839</c:v>
                </c:pt>
                <c:pt idx="162">
                  <c:v>17.460714285714285</c:v>
                </c:pt>
                <c:pt idx="163">
                  <c:v>15.536760316066724</c:v>
                </c:pt>
                <c:pt idx="164">
                  <c:v>16.405454545454546</c:v>
                </c:pt>
                <c:pt idx="165">
                  <c:v>16.014545454545456</c:v>
                </c:pt>
                <c:pt idx="166">
                  <c:v>16.671338893766464</c:v>
                </c:pt>
                <c:pt idx="167">
                  <c:v>17.57</c:v>
                </c:pt>
                <c:pt idx="168">
                  <c:v>15.727726584468959</c:v>
                </c:pt>
                <c:pt idx="169">
                  <c:v>16.921818181818182</c:v>
                </c:pt>
                <c:pt idx="170">
                  <c:v>16.106232473993668</c:v>
                </c:pt>
                <c:pt idx="171">
                  <c:v>16.806255178127589</c:v>
                </c:pt>
                <c:pt idx="172">
                  <c:v>17.883571428571425</c:v>
                </c:pt>
                <c:pt idx="173">
                  <c:v>15.881794543904522</c:v>
                </c:pt>
                <c:pt idx="174">
                  <c:v>17.254545454545458</c:v>
                </c:pt>
                <c:pt idx="175">
                  <c:v>15.82089552238806</c:v>
                </c:pt>
                <c:pt idx="176">
                  <c:v>16.516099374021913</c:v>
                </c:pt>
                <c:pt idx="177">
                  <c:v>17.654523809523809</c:v>
                </c:pt>
                <c:pt idx="178">
                  <c:v>15.591304347826085</c:v>
                </c:pt>
                <c:pt idx="179">
                  <c:v>16.847272727272731</c:v>
                </c:pt>
                <c:pt idx="180">
                  <c:v>18.161765893512133</c:v>
                </c:pt>
                <c:pt idx="181">
                  <c:v>21.539444298571404</c:v>
                </c:pt>
                <c:pt idx="182">
                  <c:v>20.886614723179619</c:v>
                </c:pt>
                <c:pt idx="183">
                  <c:v>17.237620251603897</c:v>
                </c:pt>
                <c:pt idx="184">
                  <c:v>15.765479427102827</c:v>
                </c:pt>
                <c:pt idx="185">
                  <c:v>18.271615818121546</c:v>
                </c:pt>
                <c:pt idx="186">
                  <c:v>21.723547553651528</c:v>
                </c:pt>
                <c:pt idx="187">
                  <c:v>20.926243991186531</c:v>
                </c:pt>
                <c:pt idx="188">
                  <c:v>17.504281167575947</c:v>
                </c:pt>
                <c:pt idx="189">
                  <c:v>15.972371515096597</c:v>
                </c:pt>
                <c:pt idx="190">
                  <c:v>18.352390121430041</c:v>
                </c:pt>
                <c:pt idx="191">
                  <c:v>21.536863387844232</c:v>
                </c:pt>
                <c:pt idx="192">
                  <c:v>20.746710616845181</c:v>
                </c:pt>
                <c:pt idx="193">
                  <c:v>24.454769651753704</c:v>
                </c:pt>
                <c:pt idx="194">
                  <c:v>17.319815836866972</c:v>
                </c:pt>
                <c:pt idx="195">
                  <c:v>15.728500862418793</c:v>
                </c:pt>
                <c:pt idx="196">
                  <c:v>19.131215663354766</c:v>
                </c:pt>
                <c:pt idx="197">
                  <c:v>21.627441860465115</c:v>
                </c:pt>
                <c:pt idx="198">
                  <c:v>20.642120309708162</c:v>
                </c:pt>
                <c:pt idx="199">
                  <c:v>24.07375</c:v>
                </c:pt>
                <c:pt idx="200">
                  <c:v>17.764522480164562</c:v>
                </c:pt>
                <c:pt idx="201">
                  <c:v>16.351974745745125</c:v>
                </c:pt>
                <c:pt idx="202">
                  <c:v>19.395593220338988</c:v>
                </c:pt>
                <c:pt idx="203">
                  <c:v>21.646279069767441</c:v>
                </c:pt>
                <c:pt idx="204">
                  <c:v>20.414150314698261</c:v>
                </c:pt>
                <c:pt idx="205">
                  <c:v>24.357499999999998</c:v>
                </c:pt>
                <c:pt idx="206">
                  <c:v>17.658802509042491</c:v>
                </c:pt>
                <c:pt idx="207">
                  <c:v>17.062653769841269</c:v>
                </c:pt>
                <c:pt idx="208">
                  <c:v>19.74915254237288</c:v>
                </c:pt>
                <c:pt idx="209">
                  <c:v>22.356046511627909</c:v>
                </c:pt>
                <c:pt idx="210">
                  <c:v>20.615142342342342</c:v>
                </c:pt>
                <c:pt idx="211">
                  <c:v>24.515000000000001</c:v>
                </c:pt>
                <c:pt idx="212">
                  <c:v>18.169445458205693</c:v>
                </c:pt>
                <c:pt idx="213">
                  <c:v>17.251765873015874</c:v>
                </c:pt>
                <c:pt idx="214">
                  <c:v>19.644892655367229</c:v>
                </c:pt>
                <c:pt idx="215">
                  <c:v>22.256744186046511</c:v>
                </c:pt>
                <c:pt idx="216">
                  <c:v>20.884</c:v>
                </c:pt>
                <c:pt idx="217">
                  <c:v>24.348750000000003</c:v>
                </c:pt>
                <c:pt idx="218">
                  <c:v>18.412689120556003</c:v>
                </c:pt>
                <c:pt idx="219">
                  <c:v>17.691062937062938</c:v>
                </c:pt>
                <c:pt idx="220">
                  <c:v>19.501000000000001</c:v>
                </c:pt>
                <c:pt idx="221">
                  <c:v>21.806744186046512</c:v>
                </c:pt>
                <c:pt idx="222">
                  <c:v>20.966666666666669</c:v>
                </c:pt>
                <c:pt idx="223">
                  <c:v>24.421250000000001</c:v>
                </c:pt>
                <c:pt idx="224">
                  <c:v>18.457593869731802</c:v>
                </c:pt>
                <c:pt idx="225">
                  <c:v>17.850933567456835</c:v>
                </c:pt>
                <c:pt idx="226">
                  <c:v>19.95</c:v>
                </c:pt>
                <c:pt idx="227">
                  <c:v>22.221220930232558</c:v>
                </c:pt>
                <c:pt idx="228">
                  <c:v>20.786666666666665</c:v>
                </c:pt>
                <c:pt idx="229">
                  <c:v>24.9</c:v>
                </c:pt>
                <c:pt idx="230">
                  <c:v>18.555465201465204</c:v>
                </c:pt>
                <c:pt idx="231">
                  <c:v>17.421147586873811</c:v>
                </c:pt>
                <c:pt idx="232">
                  <c:v>15.389866702226445</c:v>
                </c:pt>
                <c:pt idx="233">
                  <c:v>11.494495287197147</c:v>
                </c:pt>
                <c:pt idx="234">
                  <c:v>3.5590562717677563</c:v>
                </c:pt>
                <c:pt idx="235">
                  <c:v>16.173693417444149</c:v>
                </c:pt>
                <c:pt idx="236">
                  <c:v>15.274863221184301</c:v>
                </c:pt>
                <c:pt idx="237">
                  <c:v>11.605565042456314</c:v>
                </c:pt>
                <c:pt idx="238">
                  <c:v>3.3667823019930707</c:v>
                </c:pt>
                <c:pt idx="239">
                  <c:v>16.400095103289807</c:v>
                </c:pt>
                <c:pt idx="240">
                  <c:v>15.234330500628397</c:v>
                </c:pt>
                <c:pt idx="241">
                  <c:v>12.258029636497383</c:v>
                </c:pt>
                <c:pt idx="242">
                  <c:v>3.5627661602580316</c:v>
                </c:pt>
                <c:pt idx="243">
                  <c:v>16.26846553886687</c:v>
                </c:pt>
                <c:pt idx="244">
                  <c:v>15.579572430453467</c:v>
                </c:pt>
                <c:pt idx="245">
                  <c:v>14.323451196489618</c:v>
                </c:pt>
                <c:pt idx="246">
                  <c:v>5.3051948051948044</c:v>
                </c:pt>
                <c:pt idx="247">
                  <c:v>16.211926605504587</c:v>
                </c:pt>
                <c:pt idx="248">
                  <c:v>15.416883116883117</c:v>
                </c:pt>
                <c:pt idx="249">
                  <c:v>14.439710335191066</c:v>
                </c:pt>
                <c:pt idx="250">
                  <c:v>5.372727272727273</c:v>
                </c:pt>
                <c:pt idx="251">
                  <c:v>16.320733944954128</c:v>
                </c:pt>
                <c:pt idx="252">
                  <c:v>15.622077922077921</c:v>
                </c:pt>
                <c:pt idx="253">
                  <c:v>15.052403374403374</c:v>
                </c:pt>
                <c:pt idx="254">
                  <c:v>5.57909090909091</c:v>
                </c:pt>
                <c:pt idx="255">
                  <c:v>16.786972477064218</c:v>
                </c:pt>
                <c:pt idx="256">
                  <c:v>17.77151515151515</c:v>
                </c:pt>
                <c:pt idx="257">
                  <c:v>15.902156527682843</c:v>
                </c:pt>
                <c:pt idx="258">
                  <c:v>15.213451149425287</c:v>
                </c:pt>
                <c:pt idx="259">
                  <c:v>5.9544664031620549</c:v>
                </c:pt>
                <c:pt idx="260">
                  <c:v>16.858445463812437</c:v>
                </c:pt>
                <c:pt idx="261">
                  <c:v>17.96</c:v>
                </c:pt>
                <c:pt idx="262">
                  <c:v>15.976363636363635</c:v>
                </c:pt>
                <c:pt idx="263">
                  <c:v>15.042896551724137</c:v>
                </c:pt>
                <c:pt idx="264">
                  <c:v>6.3539130434782614</c:v>
                </c:pt>
                <c:pt idx="265">
                  <c:v>17.016722731906221</c:v>
                </c:pt>
                <c:pt idx="266">
                  <c:v>17.641212121212121</c:v>
                </c:pt>
                <c:pt idx="267">
                  <c:v>15.87409090909091</c:v>
                </c:pt>
                <c:pt idx="268">
                  <c:v>15.539655172413793</c:v>
                </c:pt>
                <c:pt idx="269">
                  <c:v>6.2</c:v>
                </c:pt>
                <c:pt idx="270">
                  <c:v>17.246559633027523</c:v>
                </c:pt>
                <c:pt idx="271">
                  <c:v>17.979545454545455</c:v>
                </c:pt>
              </c:numCache>
            </c:numRef>
          </c:xVal>
          <c:yVal>
            <c:numRef>
              <c:f>'Sample database'!$D$2:$D$273</c:f>
              <c:numCache>
                <c:formatCode>0.00_);[Red]\(0.00\)</c:formatCode>
                <c:ptCount val="272"/>
                <c:pt idx="0">
                  <c:v>1.77</c:v>
                </c:pt>
                <c:pt idx="1">
                  <c:v>2.0499999999999998</c:v>
                </c:pt>
                <c:pt idx="2">
                  <c:v>4.58</c:v>
                </c:pt>
                <c:pt idx="3">
                  <c:v>2.56</c:v>
                </c:pt>
                <c:pt idx="4">
                  <c:v>2.82</c:v>
                </c:pt>
                <c:pt idx="5">
                  <c:v>5.27</c:v>
                </c:pt>
                <c:pt idx="6">
                  <c:v>2.83</c:v>
                </c:pt>
                <c:pt idx="7">
                  <c:v>3.32</c:v>
                </c:pt>
                <c:pt idx="8">
                  <c:v>5.1100000000000003</c:v>
                </c:pt>
                <c:pt idx="9">
                  <c:v>3.89</c:v>
                </c:pt>
                <c:pt idx="10">
                  <c:v>4.41</c:v>
                </c:pt>
                <c:pt idx="11">
                  <c:v>5.29</c:v>
                </c:pt>
                <c:pt idx="12">
                  <c:v>3.23</c:v>
                </c:pt>
                <c:pt idx="13">
                  <c:v>4.28</c:v>
                </c:pt>
                <c:pt idx="14">
                  <c:v>7.13</c:v>
                </c:pt>
                <c:pt idx="15">
                  <c:v>3.78</c:v>
                </c:pt>
                <c:pt idx="16">
                  <c:v>3.88</c:v>
                </c:pt>
                <c:pt idx="17">
                  <c:v>6.03</c:v>
                </c:pt>
                <c:pt idx="18">
                  <c:v>4.01</c:v>
                </c:pt>
                <c:pt idx="19">
                  <c:v>3.75</c:v>
                </c:pt>
                <c:pt idx="20">
                  <c:v>5.57</c:v>
                </c:pt>
                <c:pt idx="21">
                  <c:v>4</c:v>
                </c:pt>
                <c:pt idx="22">
                  <c:v>3.57</c:v>
                </c:pt>
                <c:pt idx="23">
                  <c:v>6.82</c:v>
                </c:pt>
                <c:pt idx="24">
                  <c:v>4.1100000000000003</c:v>
                </c:pt>
                <c:pt idx="25">
                  <c:v>3.83</c:v>
                </c:pt>
                <c:pt idx="26">
                  <c:v>6.27</c:v>
                </c:pt>
                <c:pt idx="27">
                  <c:v>4.08</c:v>
                </c:pt>
                <c:pt idx="28">
                  <c:v>11.74</c:v>
                </c:pt>
                <c:pt idx="29">
                  <c:v>1.77</c:v>
                </c:pt>
                <c:pt idx="30">
                  <c:v>6.46</c:v>
                </c:pt>
                <c:pt idx="31">
                  <c:v>11.74</c:v>
                </c:pt>
                <c:pt idx="32">
                  <c:v>13.67</c:v>
                </c:pt>
                <c:pt idx="33">
                  <c:v>11.27</c:v>
                </c:pt>
                <c:pt idx="34">
                  <c:v>7.3</c:v>
                </c:pt>
                <c:pt idx="35">
                  <c:v>4.97</c:v>
                </c:pt>
                <c:pt idx="36">
                  <c:v>1.28</c:v>
                </c:pt>
                <c:pt idx="37">
                  <c:v>6.46</c:v>
                </c:pt>
                <c:pt idx="38">
                  <c:v>11.74</c:v>
                </c:pt>
                <c:pt idx="39">
                  <c:v>5.57</c:v>
                </c:pt>
                <c:pt idx="40">
                  <c:v>6.83</c:v>
                </c:pt>
                <c:pt idx="41">
                  <c:v>13.52</c:v>
                </c:pt>
                <c:pt idx="42">
                  <c:v>7.68</c:v>
                </c:pt>
                <c:pt idx="43">
                  <c:v>2.59</c:v>
                </c:pt>
                <c:pt idx="44">
                  <c:v>3.74</c:v>
                </c:pt>
                <c:pt idx="45">
                  <c:v>7.39</c:v>
                </c:pt>
                <c:pt idx="46">
                  <c:v>19.78</c:v>
                </c:pt>
                <c:pt idx="47">
                  <c:v>14.64</c:v>
                </c:pt>
                <c:pt idx="48">
                  <c:v>12.7</c:v>
                </c:pt>
                <c:pt idx="49">
                  <c:v>11.38</c:v>
                </c:pt>
                <c:pt idx="50">
                  <c:v>3.45</c:v>
                </c:pt>
                <c:pt idx="51">
                  <c:v>4.47</c:v>
                </c:pt>
                <c:pt idx="52">
                  <c:v>14.65</c:v>
                </c:pt>
                <c:pt idx="53">
                  <c:v>12.89</c:v>
                </c:pt>
                <c:pt idx="54">
                  <c:v>13.31</c:v>
                </c:pt>
                <c:pt idx="55">
                  <c:v>9.27</c:v>
                </c:pt>
                <c:pt idx="56">
                  <c:v>8.6199999999999992</c:v>
                </c:pt>
                <c:pt idx="57">
                  <c:v>3.3</c:v>
                </c:pt>
                <c:pt idx="58">
                  <c:v>4.96</c:v>
                </c:pt>
                <c:pt idx="59">
                  <c:v>9.61</c:v>
                </c:pt>
                <c:pt idx="60">
                  <c:v>12.86</c:v>
                </c:pt>
                <c:pt idx="61">
                  <c:v>14.91</c:v>
                </c:pt>
                <c:pt idx="62">
                  <c:v>6.69</c:v>
                </c:pt>
                <c:pt idx="63">
                  <c:v>7.92</c:v>
                </c:pt>
                <c:pt idx="64">
                  <c:v>2.97</c:v>
                </c:pt>
                <c:pt idx="65">
                  <c:v>4.8899999999999997</c:v>
                </c:pt>
                <c:pt idx="66">
                  <c:v>8.85</c:v>
                </c:pt>
                <c:pt idx="67">
                  <c:v>11.15</c:v>
                </c:pt>
                <c:pt idx="68">
                  <c:v>14.52</c:v>
                </c:pt>
                <c:pt idx="69">
                  <c:v>6.76</c:v>
                </c:pt>
                <c:pt idx="70">
                  <c:v>7.87</c:v>
                </c:pt>
                <c:pt idx="71">
                  <c:v>2.85</c:v>
                </c:pt>
                <c:pt idx="72">
                  <c:v>5.12</c:v>
                </c:pt>
                <c:pt idx="73">
                  <c:v>13.69</c:v>
                </c:pt>
                <c:pt idx="74">
                  <c:v>12.64</c:v>
                </c:pt>
                <c:pt idx="75">
                  <c:v>17.98</c:v>
                </c:pt>
                <c:pt idx="76">
                  <c:v>7.98</c:v>
                </c:pt>
                <c:pt idx="77">
                  <c:v>8.18</c:v>
                </c:pt>
                <c:pt idx="78">
                  <c:v>3.15</c:v>
                </c:pt>
                <c:pt idx="79">
                  <c:v>5.79</c:v>
                </c:pt>
                <c:pt idx="80">
                  <c:v>15.98</c:v>
                </c:pt>
                <c:pt idx="81">
                  <c:v>10.4</c:v>
                </c:pt>
                <c:pt idx="82">
                  <c:v>14.69</c:v>
                </c:pt>
                <c:pt idx="83">
                  <c:v>10.08</c:v>
                </c:pt>
                <c:pt idx="84">
                  <c:v>8.2100000000000009</c:v>
                </c:pt>
                <c:pt idx="85">
                  <c:v>3.34</c:v>
                </c:pt>
                <c:pt idx="86">
                  <c:v>5.95</c:v>
                </c:pt>
                <c:pt idx="87">
                  <c:v>10.52</c:v>
                </c:pt>
                <c:pt idx="88">
                  <c:v>9.5299999999999994</c:v>
                </c:pt>
                <c:pt idx="89">
                  <c:v>11.28</c:v>
                </c:pt>
                <c:pt idx="90">
                  <c:v>2.41</c:v>
                </c:pt>
                <c:pt idx="91">
                  <c:v>4.92</c:v>
                </c:pt>
                <c:pt idx="92">
                  <c:v>1.59</c:v>
                </c:pt>
                <c:pt idx="93">
                  <c:v>3.12</c:v>
                </c:pt>
                <c:pt idx="94">
                  <c:v>1.95</c:v>
                </c:pt>
                <c:pt idx="95">
                  <c:v>2.06</c:v>
                </c:pt>
                <c:pt idx="96">
                  <c:v>6.95</c:v>
                </c:pt>
                <c:pt idx="97">
                  <c:v>0.52</c:v>
                </c:pt>
                <c:pt idx="98">
                  <c:v>2.46</c:v>
                </c:pt>
                <c:pt idx="99">
                  <c:v>0.72</c:v>
                </c:pt>
                <c:pt idx="100">
                  <c:v>1.61</c:v>
                </c:pt>
                <c:pt idx="101">
                  <c:v>6</c:v>
                </c:pt>
                <c:pt idx="102">
                  <c:v>1.43</c:v>
                </c:pt>
                <c:pt idx="103">
                  <c:v>3.57</c:v>
                </c:pt>
                <c:pt idx="104">
                  <c:v>0.81</c:v>
                </c:pt>
                <c:pt idx="105">
                  <c:v>3.9</c:v>
                </c:pt>
                <c:pt idx="106">
                  <c:v>6.4</c:v>
                </c:pt>
                <c:pt idx="107">
                  <c:v>2.0699999999999998</c:v>
                </c:pt>
                <c:pt idx="108">
                  <c:v>4.8</c:v>
                </c:pt>
                <c:pt idx="109">
                  <c:v>1.67</c:v>
                </c:pt>
                <c:pt idx="110">
                  <c:v>3.85</c:v>
                </c:pt>
                <c:pt idx="111">
                  <c:v>8.5299999999999994</c:v>
                </c:pt>
                <c:pt idx="112">
                  <c:v>2.11</c:v>
                </c:pt>
                <c:pt idx="113">
                  <c:v>4.26</c:v>
                </c:pt>
                <c:pt idx="114">
                  <c:v>3.88</c:v>
                </c:pt>
                <c:pt idx="115">
                  <c:v>3</c:v>
                </c:pt>
                <c:pt idx="116">
                  <c:v>6.75</c:v>
                </c:pt>
                <c:pt idx="117">
                  <c:v>2.8</c:v>
                </c:pt>
                <c:pt idx="118">
                  <c:v>3.97</c:v>
                </c:pt>
                <c:pt idx="119">
                  <c:v>3.26</c:v>
                </c:pt>
                <c:pt idx="120">
                  <c:v>3.22</c:v>
                </c:pt>
                <c:pt idx="121">
                  <c:v>6.76</c:v>
                </c:pt>
                <c:pt idx="122">
                  <c:v>2.39</c:v>
                </c:pt>
                <c:pt idx="123">
                  <c:v>4.54</c:v>
                </c:pt>
                <c:pt idx="124">
                  <c:v>3.04</c:v>
                </c:pt>
                <c:pt idx="125">
                  <c:v>3.76</c:v>
                </c:pt>
                <c:pt idx="126">
                  <c:v>7.73</c:v>
                </c:pt>
                <c:pt idx="127">
                  <c:v>2.52</c:v>
                </c:pt>
                <c:pt idx="128">
                  <c:v>4.68</c:v>
                </c:pt>
                <c:pt idx="129">
                  <c:v>3.95</c:v>
                </c:pt>
                <c:pt idx="130">
                  <c:v>4.38</c:v>
                </c:pt>
                <c:pt idx="131">
                  <c:v>7.31</c:v>
                </c:pt>
                <c:pt idx="132">
                  <c:v>2.6</c:v>
                </c:pt>
                <c:pt idx="133">
                  <c:v>4.76</c:v>
                </c:pt>
                <c:pt idx="134">
                  <c:v>4.01</c:v>
                </c:pt>
                <c:pt idx="135">
                  <c:v>6.08</c:v>
                </c:pt>
                <c:pt idx="136">
                  <c:v>4.24</c:v>
                </c:pt>
                <c:pt idx="137">
                  <c:v>4.7300000000000004</c:v>
                </c:pt>
                <c:pt idx="138">
                  <c:v>7.5</c:v>
                </c:pt>
                <c:pt idx="139">
                  <c:v>7.5</c:v>
                </c:pt>
                <c:pt idx="140">
                  <c:v>6.08</c:v>
                </c:pt>
                <c:pt idx="141">
                  <c:v>5.55</c:v>
                </c:pt>
                <c:pt idx="142">
                  <c:v>6.1</c:v>
                </c:pt>
                <c:pt idx="143">
                  <c:v>7.7</c:v>
                </c:pt>
                <c:pt idx="144">
                  <c:v>7.5</c:v>
                </c:pt>
                <c:pt idx="145">
                  <c:v>6.81</c:v>
                </c:pt>
                <c:pt idx="146">
                  <c:v>3.79</c:v>
                </c:pt>
                <c:pt idx="147">
                  <c:v>5.62</c:v>
                </c:pt>
                <c:pt idx="148">
                  <c:v>8.91</c:v>
                </c:pt>
                <c:pt idx="149">
                  <c:v>12.65</c:v>
                </c:pt>
                <c:pt idx="150">
                  <c:v>9.2799999999999994</c:v>
                </c:pt>
                <c:pt idx="151">
                  <c:v>7.94</c:v>
                </c:pt>
                <c:pt idx="152">
                  <c:v>9.52</c:v>
                </c:pt>
                <c:pt idx="153">
                  <c:v>14.98</c:v>
                </c:pt>
                <c:pt idx="154">
                  <c:v>13</c:v>
                </c:pt>
                <c:pt idx="155">
                  <c:v>12.22</c:v>
                </c:pt>
                <c:pt idx="156">
                  <c:v>10.57</c:v>
                </c:pt>
                <c:pt idx="157">
                  <c:v>11.67</c:v>
                </c:pt>
                <c:pt idx="158">
                  <c:v>16.739999999999998</c:v>
                </c:pt>
                <c:pt idx="159">
                  <c:v>17.940000000000001</c:v>
                </c:pt>
                <c:pt idx="160">
                  <c:v>12.07</c:v>
                </c:pt>
                <c:pt idx="161">
                  <c:v>10.36</c:v>
                </c:pt>
                <c:pt idx="162">
                  <c:v>13.34</c:v>
                </c:pt>
                <c:pt idx="163">
                  <c:v>16.2</c:v>
                </c:pt>
                <c:pt idx="164">
                  <c:v>15.28</c:v>
                </c:pt>
                <c:pt idx="165">
                  <c:v>9.99</c:v>
                </c:pt>
                <c:pt idx="166">
                  <c:v>8.9700000000000006</c:v>
                </c:pt>
                <c:pt idx="167">
                  <c:v>10.19</c:v>
                </c:pt>
                <c:pt idx="168">
                  <c:v>15.27</c:v>
                </c:pt>
                <c:pt idx="169">
                  <c:v>17.39</c:v>
                </c:pt>
                <c:pt idx="170">
                  <c:v>9.65</c:v>
                </c:pt>
                <c:pt idx="171">
                  <c:v>9.6199999999999992</c:v>
                </c:pt>
                <c:pt idx="172">
                  <c:v>7.07</c:v>
                </c:pt>
                <c:pt idx="173">
                  <c:v>16.36</c:v>
                </c:pt>
                <c:pt idx="174">
                  <c:v>14.97</c:v>
                </c:pt>
                <c:pt idx="175">
                  <c:v>8.5299999999999994</c:v>
                </c:pt>
                <c:pt idx="176">
                  <c:v>8.59</c:v>
                </c:pt>
                <c:pt idx="177">
                  <c:v>8.98</c:v>
                </c:pt>
                <c:pt idx="178">
                  <c:v>10.57</c:v>
                </c:pt>
                <c:pt idx="179">
                  <c:v>16.78</c:v>
                </c:pt>
                <c:pt idx="180">
                  <c:v>4.95</c:v>
                </c:pt>
                <c:pt idx="181">
                  <c:v>6.23</c:v>
                </c:pt>
                <c:pt idx="182">
                  <c:v>5.01</c:v>
                </c:pt>
                <c:pt idx="183">
                  <c:v>4.5199999999999996</c:v>
                </c:pt>
                <c:pt idx="184">
                  <c:v>7</c:v>
                </c:pt>
                <c:pt idx="185">
                  <c:v>5.6</c:v>
                </c:pt>
                <c:pt idx="186">
                  <c:v>8.1</c:v>
                </c:pt>
                <c:pt idx="187">
                  <c:v>7.54</c:v>
                </c:pt>
                <c:pt idx="188">
                  <c:v>5.8</c:v>
                </c:pt>
                <c:pt idx="189">
                  <c:v>8.6999999999999993</c:v>
                </c:pt>
                <c:pt idx="190">
                  <c:v>6.01</c:v>
                </c:pt>
                <c:pt idx="191">
                  <c:v>6.49</c:v>
                </c:pt>
                <c:pt idx="192">
                  <c:v>5.52</c:v>
                </c:pt>
                <c:pt idx="193">
                  <c:v>4.04</c:v>
                </c:pt>
                <c:pt idx="194">
                  <c:v>5.32</c:v>
                </c:pt>
                <c:pt idx="195">
                  <c:v>7.95</c:v>
                </c:pt>
                <c:pt idx="196">
                  <c:v>7.99</c:v>
                </c:pt>
                <c:pt idx="197">
                  <c:v>9.57</c:v>
                </c:pt>
                <c:pt idx="198">
                  <c:v>7.02</c:v>
                </c:pt>
                <c:pt idx="199">
                  <c:v>4.78</c:v>
                </c:pt>
                <c:pt idx="200">
                  <c:v>7.42</c:v>
                </c:pt>
                <c:pt idx="201">
                  <c:v>8.7200000000000006</c:v>
                </c:pt>
                <c:pt idx="202">
                  <c:v>8.35</c:v>
                </c:pt>
                <c:pt idx="203">
                  <c:v>11.5</c:v>
                </c:pt>
                <c:pt idx="204">
                  <c:v>8.18</c:v>
                </c:pt>
                <c:pt idx="205">
                  <c:v>6.96</c:v>
                </c:pt>
                <c:pt idx="206">
                  <c:v>9.65</c:v>
                </c:pt>
                <c:pt idx="207">
                  <c:v>9.08</c:v>
                </c:pt>
                <c:pt idx="208">
                  <c:v>9.19</c:v>
                </c:pt>
                <c:pt idx="209">
                  <c:v>11.75</c:v>
                </c:pt>
                <c:pt idx="210">
                  <c:v>10.77</c:v>
                </c:pt>
                <c:pt idx="211">
                  <c:v>6.63</c:v>
                </c:pt>
                <c:pt idx="212">
                  <c:v>11.59</c:v>
                </c:pt>
                <c:pt idx="213">
                  <c:v>9.67</c:v>
                </c:pt>
                <c:pt idx="214">
                  <c:v>6.98</c:v>
                </c:pt>
                <c:pt idx="215">
                  <c:v>8.4499999999999993</c:v>
                </c:pt>
                <c:pt idx="216">
                  <c:v>9.18</c:v>
                </c:pt>
                <c:pt idx="217">
                  <c:v>5.28</c:v>
                </c:pt>
                <c:pt idx="218">
                  <c:v>8.5500000000000007</c:v>
                </c:pt>
                <c:pt idx="219">
                  <c:v>10.01</c:v>
                </c:pt>
                <c:pt idx="220">
                  <c:v>7.46</c:v>
                </c:pt>
                <c:pt idx="221">
                  <c:v>9.17</c:v>
                </c:pt>
                <c:pt idx="222">
                  <c:v>8.61</c:v>
                </c:pt>
                <c:pt idx="223">
                  <c:v>6.66</c:v>
                </c:pt>
                <c:pt idx="224">
                  <c:v>6.64</c:v>
                </c:pt>
                <c:pt idx="225">
                  <c:v>8.02</c:v>
                </c:pt>
                <c:pt idx="226">
                  <c:v>6.12</c:v>
                </c:pt>
                <c:pt idx="227">
                  <c:v>10.93</c:v>
                </c:pt>
                <c:pt idx="228">
                  <c:v>11.11</c:v>
                </c:pt>
                <c:pt idx="229">
                  <c:v>9.34</c:v>
                </c:pt>
                <c:pt idx="230">
                  <c:v>8.1300000000000008</c:v>
                </c:pt>
                <c:pt idx="231">
                  <c:v>7.86</c:v>
                </c:pt>
                <c:pt idx="232">
                  <c:v>3.88</c:v>
                </c:pt>
                <c:pt idx="233">
                  <c:v>1.58</c:v>
                </c:pt>
                <c:pt idx="234">
                  <c:v>1.72</c:v>
                </c:pt>
                <c:pt idx="235">
                  <c:v>2.19</c:v>
                </c:pt>
                <c:pt idx="236">
                  <c:v>8.1</c:v>
                </c:pt>
                <c:pt idx="237">
                  <c:v>1.58</c:v>
                </c:pt>
                <c:pt idx="238">
                  <c:v>2.14</c:v>
                </c:pt>
                <c:pt idx="239">
                  <c:v>1.72</c:v>
                </c:pt>
                <c:pt idx="240">
                  <c:v>8.1</c:v>
                </c:pt>
                <c:pt idx="241">
                  <c:v>1.85</c:v>
                </c:pt>
                <c:pt idx="242">
                  <c:v>2.14</c:v>
                </c:pt>
                <c:pt idx="243">
                  <c:v>2.83</c:v>
                </c:pt>
                <c:pt idx="244">
                  <c:v>8.01</c:v>
                </c:pt>
                <c:pt idx="245">
                  <c:v>2.66</c:v>
                </c:pt>
                <c:pt idx="246">
                  <c:v>1.53</c:v>
                </c:pt>
                <c:pt idx="247">
                  <c:v>3.95</c:v>
                </c:pt>
                <c:pt idx="248">
                  <c:v>9.14</c:v>
                </c:pt>
                <c:pt idx="249">
                  <c:v>2.75</c:v>
                </c:pt>
                <c:pt idx="250">
                  <c:v>0.75</c:v>
                </c:pt>
                <c:pt idx="251">
                  <c:v>4.21</c:v>
                </c:pt>
                <c:pt idx="252">
                  <c:v>9.44</c:v>
                </c:pt>
                <c:pt idx="253">
                  <c:v>3.24</c:v>
                </c:pt>
                <c:pt idx="254">
                  <c:v>1.08</c:v>
                </c:pt>
                <c:pt idx="255">
                  <c:v>4.28</c:v>
                </c:pt>
                <c:pt idx="256">
                  <c:v>7.7</c:v>
                </c:pt>
                <c:pt idx="257">
                  <c:v>9.86</c:v>
                </c:pt>
                <c:pt idx="258">
                  <c:v>2.9</c:v>
                </c:pt>
                <c:pt idx="259">
                  <c:v>0.9</c:v>
                </c:pt>
                <c:pt idx="260">
                  <c:v>4.67</c:v>
                </c:pt>
                <c:pt idx="261">
                  <c:v>8.52</c:v>
                </c:pt>
                <c:pt idx="262">
                  <c:v>8.33</c:v>
                </c:pt>
                <c:pt idx="263">
                  <c:v>2.72</c:v>
                </c:pt>
                <c:pt idx="264">
                  <c:v>1.1000000000000001</c:v>
                </c:pt>
                <c:pt idx="265">
                  <c:v>4.72</c:v>
                </c:pt>
                <c:pt idx="266">
                  <c:v>7.59</c:v>
                </c:pt>
                <c:pt idx="267">
                  <c:v>8.5500000000000007</c:v>
                </c:pt>
                <c:pt idx="268">
                  <c:v>4.1399999999999997</c:v>
                </c:pt>
                <c:pt idx="269">
                  <c:v>1.0900000000000001</c:v>
                </c:pt>
                <c:pt idx="270">
                  <c:v>5.01</c:v>
                </c:pt>
                <c:pt idx="271">
                  <c:v>8.17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E3-44BD-ABF2-5B60216263A5}"/>
            </c:ext>
          </c:extLst>
        </c:ser>
        <c:ser>
          <c:idx val="1"/>
          <c:order val="1"/>
          <c:tx>
            <c:strRef>
              <c:f>'Sample database'!$E$1:$E$273</c:f>
              <c:strCache>
                <c:ptCount val="273"/>
                <c:pt idx="0">
                  <c:v>MAT ℃</c:v>
                </c:pt>
                <c:pt idx="1">
                  <c:v>1.680</c:v>
                </c:pt>
                <c:pt idx="2">
                  <c:v>3.875</c:v>
                </c:pt>
                <c:pt idx="3">
                  <c:v>8.212</c:v>
                </c:pt>
                <c:pt idx="4">
                  <c:v>1.309</c:v>
                </c:pt>
                <c:pt idx="5">
                  <c:v>4.133</c:v>
                </c:pt>
                <c:pt idx="6">
                  <c:v>7.969</c:v>
                </c:pt>
                <c:pt idx="7">
                  <c:v>1.802</c:v>
                </c:pt>
                <c:pt idx="8">
                  <c:v>4.095</c:v>
                </c:pt>
                <c:pt idx="9">
                  <c:v>8.216</c:v>
                </c:pt>
                <c:pt idx="10">
                  <c:v>2.739</c:v>
                </c:pt>
                <c:pt idx="11">
                  <c:v>4.556</c:v>
                </c:pt>
                <c:pt idx="12">
                  <c:v>8.522</c:v>
                </c:pt>
                <c:pt idx="13">
                  <c:v>3.077</c:v>
                </c:pt>
                <c:pt idx="14">
                  <c:v>5.438</c:v>
                </c:pt>
                <c:pt idx="15">
                  <c:v>8.740</c:v>
                </c:pt>
                <c:pt idx="16">
                  <c:v>3.035</c:v>
                </c:pt>
                <c:pt idx="17">
                  <c:v>5.785</c:v>
                </c:pt>
                <c:pt idx="18">
                  <c:v>8.963</c:v>
                </c:pt>
                <c:pt idx="19">
                  <c:v>3.190</c:v>
                </c:pt>
                <c:pt idx="20">
                  <c:v>5.595</c:v>
                </c:pt>
                <c:pt idx="21">
                  <c:v>8.957</c:v>
                </c:pt>
                <c:pt idx="22">
                  <c:v>3.165</c:v>
                </c:pt>
                <c:pt idx="23">
                  <c:v>5.614</c:v>
                </c:pt>
                <c:pt idx="24">
                  <c:v>8.951</c:v>
                </c:pt>
                <c:pt idx="25">
                  <c:v>2.960</c:v>
                </c:pt>
                <c:pt idx="26">
                  <c:v>4.986</c:v>
                </c:pt>
                <c:pt idx="27">
                  <c:v>8.796</c:v>
                </c:pt>
                <c:pt idx="28">
                  <c:v>11.467</c:v>
                </c:pt>
                <c:pt idx="29">
                  <c:v>9.996</c:v>
                </c:pt>
                <c:pt idx="30">
                  <c:v>3.864</c:v>
                </c:pt>
                <c:pt idx="31">
                  <c:v>8.442</c:v>
                </c:pt>
                <c:pt idx="32">
                  <c:v>12.398</c:v>
                </c:pt>
                <c:pt idx="33">
                  <c:v>14.365</c:v>
                </c:pt>
                <c:pt idx="34">
                  <c:v>12.539</c:v>
                </c:pt>
                <c:pt idx="35">
                  <c:v>11.592</c:v>
                </c:pt>
                <c:pt idx="36">
                  <c:v>10.052</c:v>
                </c:pt>
                <c:pt idx="37">
                  <c:v>4.127</c:v>
                </c:pt>
                <c:pt idx="38">
                  <c:v>8.321</c:v>
                </c:pt>
                <c:pt idx="39">
                  <c:v>12.455</c:v>
                </c:pt>
                <c:pt idx="40">
                  <c:v>14.265</c:v>
                </c:pt>
                <c:pt idx="41">
                  <c:v>12.680</c:v>
                </c:pt>
                <c:pt idx="42">
                  <c:v>12.334</c:v>
                </c:pt>
                <c:pt idx="43">
                  <c:v>10.063</c:v>
                </c:pt>
                <c:pt idx="44">
                  <c:v>3.869</c:v>
                </c:pt>
                <c:pt idx="45">
                  <c:v>8.217</c:v>
                </c:pt>
                <c:pt idx="46">
                  <c:v>12.370</c:v>
                </c:pt>
                <c:pt idx="47">
                  <c:v>13.996</c:v>
                </c:pt>
                <c:pt idx="48">
                  <c:v>12.522</c:v>
                </c:pt>
                <c:pt idx="49">
                  <c:v>11.528</c:v>
                </c:pt>
                <c:pt idx="50">
                  <c:v>11.539</c:v>
                </c:pt>
                <c:pt idx="51">
                  <c:v>4.698</c:v>
                </c:pt>
                <c:pt idx="52">
                  <c:v>9.258</c:v>
                </c:pt>
                <c:pt idx="53">
                  <c:v>12.318</c:v>
                </c:pt>
                <c:pt idx="54">
                  <c:v>14.180</c:v>
                </c:pt>
                <c:pt idx="55">
                  <c:v>13.068</c:v>
                </c:pt>
                <c:pt idx="56">
                  <c:v>11.862</c:v>
                </c:pt>
                <c:pt idx="57">
                  <c:v>11.721</c:v>
                </c:pt>
                <c:pt idx="58">
                  <c:v>5.143</c:v>
                </c:pt>
                <c:pt idx="59">
                  <c:v>9.497</c:v>
                </c:pt>
                <c:pt idx="60">
                  <c:v>12.560</c:v>
                </c:pt>
                <c:pt idx="61">
                  <c:v>14.988</c:v>
                </c:pt>
                <c:pt idx="62">
                  <c:v>13.316</c:v>
                </c:pt>
                <c:pt idx="63">
                  <c:v>12.322</c:v>
                </c:pt>
                <c:pt idx="64">
                  <c:v>12.327</c:v>
                </c:pt>
                <c:pt idx="65">
                  <c:v>5.159</c:v>
                </c:pt>
                <c:pt idx="66">
                  <c:v>10.199</c:v>
                </c:pt>
                <c:pt idx="67">
                  <c:v>13.038</c:v>
                </c:pt>
                <c:pt idx="68">
                  <c:v>14.953</c:v>
                </c:pt>
                <c:pt idx="69">
                  <c:v>13.887</c:v>
                </c:pt>
                <c:pt idx="70">
                  <c:v>12.254</c:v>
                </c:pt>
                <c:pt idx="71">
                  <c:v>12.194</c:v>
                </c:pt>
                <c:pt idx="72">
                  <c:v>5.341</c:v>
                </c:pt>
                <c:pt idx="73">
                  <c:v>10.098</c:v>
                </c:pt>
                <c:pt idx="74">
                  <c:v>13.023</c:v>
                </c:pt>
                <c:pt idx="75">
                  <c:v>15.041</c:v>
                </c:pt>
                <c:pt idx="76">
                  <c:v>13.733</c:v>
                </c:pt>
                <c:pt idx="77">
                  <c:v>12.086</c:v>
                </c:pt>
                <c:pt idx="78">
                  <c:v>12.043</c:v>
                </c:pt>
                <c:pt idx="79">
                  <c:v>4.670</c:v>
                </c:pt>
                <c:pt idx="80">
                  <c:v>10.266</c:v>
                </c:pt>
                <c:pt idx="81">
                  <c:v>12.662</c:v>
                </c:pt>
                <c:pt idx="82">
                  <c:v>14.810</c:v>
                </c:pt>
                <c:pt idx="83">
                  <c:v>13.366</c:v>
                </c:pt>
                <c:pt idx="84">
                  <c:v>12.313</c:v>
                </c:pt>
                <c:pt idx="85">
                  <c:v>12.313</c:v>
                </c:pt>
                <c:pt idx="86">
                  <c:v>5.540</c:v>
                </c:pt>
                <c:pt idx="87">
                  <c:v>10.096</c:v>
                </c:pt>
                <c:pt idx="88">
                  <c:v>13.440</c:v>
                </c:pt>
                <c:pt idx="89">
                  <c:v>15.316</c:v>
                </c:pt>
                <c:pt idx="90">
                  <c:v>14.071</c:v>
                </c:pt>
                <c:pt idx="91">
                  <c:v>6.489</c:v>
                </c:pt>
                <c:pt idx="92">
                  <c:v>7.868</c:v>
                </c:pt>
                <c:pt idx="93">
                  <c:v>0.716</c:v>
                </c:pt>
                <c:pt idx="94">
                  <c:v>11.187</c:v>
                </c:pt>
                <c:pt idx="95">
                  <c:v>6.952</c:v>
                </c:pt>
                <c:pt idx="96">
                  <c:v>6.718</c:v>
                </c:pt>
                <c:pt idx="97">
                  <c:v>7.779</c:v>
                </c:pt>
                <c:pt idx="98">
                  <c:v>0.835</c:v>
                </c:pt>
                <c:pt idx="99">
                  <c:v>11.285</c:v>
                </c:pt>
                <c:pt idx="100">
                  <c:v>7.523</c:v>
                </c:pt>
                <c:pt idx="101">
                  <c:v>6.477</c:v>
                </c:pt>
                <c:pt idx="102">
                  <c:v>7.771</c:v>
                </c:pt>
                <c:pt idx="103">
                  <c:v>1.369</c:v>
                </c:pt>
                <c:pt idx="104">
                  <c:v>10.986</c:v>
                </c:pt>
                <c:pt idx="105">
                  <c:v>7.370</c:v>
                </c:pt>
                <c:pt idx="106">
                  <c:v>7.850</c:v>
                </c:pt>
                <c:pt idx="107">
                  <c:v>8.062</c:v>
                </c:pt>
                <c:pt idx="108">
                  <c:v>2.021</c:v>
                </c:pt>
                <c:pt idx="109">
                  <c:v>11.328</c:v>
                </c:pt>
                <c:pt idx="110">
                  <c:v>8.533</c:v>
                </c:pt>
                <c:pt idx="111">
                  <c:v>7.681</c:v>
                </c:pt>
                <c:pt idx="112">
                  <c:v>7.994</c:v>
                </c:pt>
                <c:pt idx="113">
                  <c:v>2.280</c:v>
                </c:pt>
                <c:pt idx="114">
                  <c:v>11.583</c:v>
                </c:pt>
                <c:pt idx="115">
                  <c:v>8.238</c:v>
                </c:pt>
                <c:pt idx="116">
                  <c:v>8.587</c:v>
                </c:pt>
                <c:pt idx="117">
                  <c:v>8.681</c:v>
                </c:pt>
                <c:pt idx="118">
                  <c:v>2.839</c:v>
                </c:pt>
                <c:pt idx="119">
                  <c:v>12.187</c:v>
                </c:pt>
                <c:pt idx="120">
                  <c:v>9.267</c:v>
                </c:pt>
                <c:pt idx="121">
                  <c:v>8.630</c:v>
                </c:pt>
                <c:pt idx="122">
                  <c:v>8.721</c:v>
                </c:pt>
                <c:pt idx="123">
                  <c:v>3.044</c:v>
                </c:pt>
                <c:pt idx="124">
                  <c:v>12.236</c:v>
                </c:pt>
                <c:pt idx="125">
                  <c:v>9.155</c:v>
                </c:pt>
                <c:pt idx="126">
                  <c:v>8.485</c:v>
                </c:pt>
                <c:pt idx="127">
                  <c:v>8.917</c:v>
                </c:pt>
                <c:pt idx="128">
                  <c:v>3.219</c:v>
                </c:pt>
                <c:pt idx="129">
                  <c:v>12.338</c:v>
                </c:pt>
                <c:pt idx="130">
                  <c:v>9.307</c:v>
                </c:pt>
                <c:pt idx="131">
                  <c:v>8.694</c:v>
                </c:pt>
                <c:pt idx="132">
                  <c:v>8.838</c:v>
                </c:pt>
                <c:pt idx="133">
                  <c:v>3.512</c:v>
                </c:pt>
                <c:pt idx="134">
                  <c:v>12.275</c:v>
                </c:pt>
                <c:pt idx="135">
                  <c:v>9.312</c:v>
                </c:pt>
                <c:pt idx="136">
                  <c:v>14.672</c:v>
                </c:pt>
                <c:pt idx="137">
                  <c:v>15.367</c:v>
                </c:pt>
                <c:pt idx="138">
                  <c:v>16.413</c:v>
                </c:pt>
                <c:pt idx="139">
                  <c:v>14.698</c:v>
                </c:pt>
                <c:pt idx="140">
                  <c:v>15.534</c:v>
                </c:pt>
                <c:pt idx="141">
                  <c:v>15.079</c:v>
                </c:pt>
                <c:pt idx="142">
                  <c:v>15.700</c:v>
                </c:pt>
                <c:pt idx="143">
                  <c:v>16.529</c:v>
                </c:pt>
                <c:pt idx="144">
                  <c:v>14.731</c:v>
                </c:pt>
                <c:pt idx="145">
                  <c:v>15.912</c:v>
                </c:pt>
                <c:pt idx="146">
                  <c:v>14.694</c:v>
                </c:pt>
                <c:pt idx="147">
                  <c:v>15.342</c:v>
                </c:pt>
                <c:pt idx="148">
                  <c:v>16.266</c:v>
                </c:pt>
                <c:pt idx="149">
                  <c:v>14.651</c:v>
                </c:pt>
                <c:pt idx="150">
                  <c:v>15.765</c:v>
                </c:pt>
                <c:pt idx="151">
                  <c:v>14.976</c:v>
                </c:pt>
                <c:pt idx="152">
                  <c:v>15.684</c:v>
                </c:pt>
                <c:pt idx="153">
                  <c:v>16.746</c:v>
                </c:pt>
                <c:pt idx="154">
                  <c:v>14.798</c:v>
                </c:pt>
                <c:pt idx="155">
                  <c:v>15.705</c:v>
                </c:pt>
                <c:pt idx="156">
                  <c:v>15.437</c:v>
                </c:pt>
                <c:pt idx="157">
                  <c:v>16.121</c:v>
                </c:pt>
                <c:pt idx="158">
                  <c:v>17.148</c:v>
                </c:pt>
                <c:pt idx="159">
                  <c:v>15.016</c:v>
                </c:pt>
                <c:pt idx="160">
                  <c:v>16.074</c:v>
                </c:pt>
                <c:pt idx="161">
                  <c:v>15.780</c:v>
                </c:pt>
                <c:pt idx="162">
                  <c:v>16.573</c:v>
                </c:pt>
                <c:pt idx="163">
                  <c:v>17.461</c:v>
                </c:pt>
                <c:pt idx="164">
                  <c:v>15.537</c:v>
                </c:pt>
                <c:pt idx="165">
                  <c:v>16.405</c:v>
                </c:pt>
                <c:pt idx="166">
                  <c:v>16.015</c:v>
                </c:pt>
                <c:pt idx="167">
                  <c:v>16.671</c:v>
                </c:pt>
                <c:pt idx="168">
                  <c:v>17.570</c:v>
                </c:pt>
                <c:pt idx="169">
                  <c:v>15.728</c:v>
                </c:pt>
                <c:pt idx="170">
                  <c:v>16.922</c:v>
                </c:pt>
                <c:pt idx="171">
                  <c:v>16.106</c:v>
                </c:pt>
                <c:pt idx="172">
                  <c:v>16.806</c:v>
                </c:pt>
                <c:pt idx="173">
                  <c:v>17.884</c:v>
                </c:pt>
                <c:pt idx="174">
                  <c:v>15.882</c:v>
                </c:pt>
                <c:pt idx="175">
                  <c:v>17.255</c:v>
                </c:pt>
                <c:pt idx="176">
                  <c:v>15.821</c:v>
                </c:pt>
                <c:pt idx="177">
                  <c:v>16.516</c:v>
                </c:pt>
                <c:pt idx="178">
                  <c:v>17.655</c:v>
                </c:pt>
                <c:pt idx="179">
                  <c:v>15.591</c:v>
                </c:pt>
                <c:pt idx="180">
                  <c:v>16.847</c:v>
                </c:pt>
                <c:pt idx="181">
                  <c:v>18.162</c:v>
                </c:pt>
                <c:pt idx="182">
                  <c:v>21.539</c:v>
                </c:pt>
                <c:pt idx="183">
                  <c:v>20.887</c:v>
                </c:pt>
                <c:pt idx="184">
                  <c:v>17.238</c:v>
                </c:pt>
                <c:pt idx="185">
                  <c:v>15.765</c:v>
                </c:pt>
                <c:pt idx="186">
                  <c:v>18.272</c:v>
                </c:pt>
                <c:pt idx="187">
                  <c:v>21.724</c:v>
                </c:pt>
                <c:pt idx="188">
                  <c:v>20.926</c:v>
                </c:pt>
                <c:pt idx="189">
                  <c:v>17.504</c:v>
                </c:pt>
                <c:pt idx="190">
                  <c:v>15.972</c:v>
                </c:pt>
                <c:pt idx="191">
                  <c:v>18.352</c:v>
                </c:pt>
                <c:pt idx="192">
                  <c:v>21.537</c:v>
                </c:pt>
                <c:pt idx="193">
                  <c:v>20.747</c:v>
                </c:pt>
                <c:pt idx="194">
                  <c:v>24.455</c:v>
                </c:pt>
                <c:pt idx="195">
                  <c:v>17.320</c:v>
                </c:pt>
                <c:pt idx="196">
                  <c:v>15.729</c:v>
                </c:pt>
                <c:pt idx="197">
                  <c:v>19.131</c:v>
                </c:pt>
                <c:pt idx="198">
                  <c:v>21.627</c:v>
                </c:pt>
                <c:pt idx="199">
                  <c:v>20.642</c:v>
                </c:pt>
                <c:pt idx="200">
                  <c:v>24.074</c:v>
                </c:pt>
                <c:pt idx="201">
                  <c:v>17.765</c:v>
                </c:pt>
                <c:pt idx="202">
                  <c:v>16.352</c:v>
                </c:pt>
                <c:pt idx="203">
                  <c:v>19.396</c:v>
                </c:pt>
                <c:pt idx="204">
                  <c:v>21.646</c:v>
                </c:pt>
                <c:pt idx="205">
                  <c:v>20.414</c:v>
                </c:pt>
                <c:pt idx="206">
                  <c:v>24.358</c:v>
                </c:pt>
                <c:pt idx="207">
                  <c:v>17.659</c:v>
                </c:pt>
                <c:pt idx="208">
                  <c:v>17.063</c:v>
                </c:pt>
                <c:pt idx="209">
                  <c:v>19.749</c:v>
                </c:pt>
                <c:pt idx="210">
                  <c:v>22.356</c:v>
                </c:pt>
                <c:pt idx="211">
                  <c:v>20.615</c:v>
                </c:pt>
                <c:pt idx="212">
                  <c:v>24.515</c:v>
                </c:pt>
                <c:pt idx="213">
                  <c:v>18.169</c:v>
                </c:pt>
                <c:pt idx="214">
                  <c:v>17.252</c:v>
                </c:pt>
                <c:pt idx="215">
                  <c:v>19.645</c:v>
                </c:pt>
                <c:pt idx="216">
                  <c:v>22.257</c:v>
                </c:pt>
                <c:pt idx="217">
                  <c:v>20.884</c:v>
                </c:pt>
                <c:pt idx="218">
                  <c:v>24.349</c:v>
                </c:pt>
                <c:pt idx="219">
                  <c:v>18.413</c:v>
                </c:pt>
                <c:pt idx="220">
                  <c:v>17.691</c:v>
                </c:pt>
                <c:pt idx="221">
                  <c:v>19.501</c:v>
                </c:pt>
                <c:pt idx="222">
                  <c:v>21.807</c:v>
                </c:pt>
                <c:pt idx="223">
                  <c:v>20.967</c:v>
                </c:pt>
                <c:pt idx="224">
                  <c:v>24.421</c:v>
                </c:pt>
                <c:pt idx="225">
                  <c:v>18.458</c:v>
                </c:pt>
                <c:pt idx="226">
                  <c:v>17.851</c:v>
                </c:pt>
                <c:pt idx="227">
                  <c:v>19.950</c:v>
                </c:pt>
                <c:pt idx="228">
                  <c:v>22.221</c:v>
                </c:pt>
                <c:pt idx="229">
                  <c:v>20.787</c:v>
                </c:pt>
                <c:pt idx="230">
                  <c:v>24.900</c:v>
                </c:pt>
                <c:pt idx="231">
                  <c:v>18.555</c:v>
                </c:pt>
                <c:pt idx="232">
                  <c:v>17.421</c:v>
                </c:pt>
                <c:pt idx="233">
                  <c:v>15.390</c:v>
                </c:pt>
                <c:pt idx="234">
                  <c:v>11.494</c:v>
                </c:pt>
                <c:pt idx="235">
                  <c:v>3.559</c:v>
                </c:pt>
                <c:pt idx="236">
                  <c:v>16.174</c:v>
                </c:pt>
                <c:pt idx="237">
                  <c:v>15.275</c:v>
                </c:pt>
                <c:pt idx="238">
                  <c:v>11.606</c:v>
                </c:pt>
                <c:pt idx="239">
                  <c:v>3.367</c:v>
                </c:pt>
                <c:pt idx="240">
                  <c:v>16.400</c:v>
                </c:pt>
                <c:pt idx="241">
                  <c:v>15.234</c:v>
                </c:pt>
                <c:pt idx="242">
                  <c:v>12.258</c:v>
                </c:pt>
                <c:pt idx="243">
                  <c:v>3.563</c:v>
                </c:pt>
                <c:pt idx="244">
                  <c:v>16.268</c:v>
                </c:pt>
                <c:pt idx="245">
                  <c:v>15.580</c:v>
                </c:pt>
                <c:pt idx="246">
                  <c:v>14.323</c:v>
                </c:pt>
                <c:pt idx="247">
                  <c:v>5.305</c:v>
                </c:pt>
                <c:pt idx="248">
                  <c:v>16.212</c:v>
                </c:pt>
                <c:pt idx="249">
                  <c:v>15.417</c:v>
                </c:pt>
                <c:pt idx="250">
                  <c:v>14.440</c:v>
                </c:pt>
                <c:pt idx="251">
                  <c:v>5.373</c:v>
                </c:pt>
                <c:pt idx="252">
                  <c:v>16.321</c:v>
                </c:pt>
                <c:pt idx="253">
                  <c:v>15.622</c:v>
                </c:pt>
                <c:pt idx="254">
                  <c:v>15.052</c:v>
                </c:pt>
                <c:pt idx="255">
                  <c:v>5.579</c:v>
                </c:pt>
                <c:pt idx="256">
                  <c:v>16.787</c:v>
                </c:pt>
                <c:pt idx="257">
                  <c:v>17.772</c:v>
                </c:pt>
                <c:pt idx="258">
                  <c:v>15.902</c:v>
                </c:pt>
                <c:pt idx="259">
                  <c:v>15.213</c:v>
                </c:pt>
                <c:pt idx="260">
                  <c:v>5.954</c:v>
                </c:pt>
                <c:pt idx="261">
                  <c:v>16.858</c:v>
                </c:pt>
                <c:pt idx="262">
                  <c:v>17.960</c:v>
                </c:pt>
                <c:pt idx="263">
                  <c:v>15.976</c:v>
                </c:pt>
                <c:pt idx="264">
                  <c:v>15.043</c:v>
                </c:pt>
                <c:pt idx="265">
                  <c:v>6.354</c:v>
                </c:pt>
                <c:pt idx="266">
                  <c:v>17.017</c:v>
                </c:pt>
                <c:pt idx="267">
                  <c:v>17.641</c:v>
                </c:pt>
                <c:pt idx="268">
                  <c:v>15.874</c:v>
                </c:pt>
                <c:pt idx="269">
                  <c:v>15.540</c:v>
                </c:pt>
                <c:pt idx="270">
                  <c:v>6.200</c:v>
                </c:pt>
                <c:pt idx="271">
                  <c:v>17.247</c:v>
                </c:pt>
                <c:pt idx="272">
                  <c:v>17.980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'Sample database'!$E$2:$E$273</c:f>
              <c:numCache>
                <c:formatCode>0.000</c:formatCode>
                <c:ptCount val="272"/>
                <c:pt idx="0">
                  <c:v>1.6796463589999999</c:v>
                </c:pt>
                <c:pt idx="1">
                  <c:v>3.8745564849999998</c:v>
                </c:pt>
                <c:pt idx="2">
                  <c:v>8.2118936930000004</c:v>
                </c:pt>
                <c:pt idx="3">
                  <c:v>1.309043559</c:v>
                </c:pt>
                <c:pt idx="4">
                  <c:v>4.1333889480000003</c:v>
                </c:pt>
                <c:pt idx="5">
                  <c:v>7.9693391900000004</c:v>
                </c:pt>
                <c:pt idx="6">
                  <c:v>1.8015820380000001</c:v>
                </c:pt>
                <c:pt idx="7">
                  <c:v>4.0948366079999996</c:v>
                </c:pt>
                <c:pt idx="8">
                  <c:v>8.2160005270000003</c:v>
                </c:pt>
                <c:pt idx="9">
                  <c:v>2.7390004530000001</c:v>
                </c:pt>
                <c:pt idx="10">
                  <c:v>4.5557352929999997</c:v>
                </c:pt>
                <c:pt idx="11">
                  <c:v>8.5215052870000001</c:v>
                </c:pt>
                <c:pt idx="12">
                  <c:v>3.0770253159999998</c:v>
                </c:pt>
                <c:pt idx="13">
                  <c:v>5.4384163269999997</c:v>
                </c:pt>
                <c:pt idx="14">
                  <c:v>8.7395124109999998</c:v>
                </c:pt>
                <c:pt idx="15">
                  <c:v>3.0350858330000001</c:v>
                </c:pt>
                <c:pt idx="16">
                  <c:v>5.7849714289999996</c:v>
                </c:pt>
                <c:pt idx="17">
                  <c:v>8.9630762409999996</c:v>
                </c:pt>
                <c:pt idx="18">
                  <c:v>3.1903608380000001</c:v>
                </c:pt>
                <c:pt idx="19">
                  <c:v>5.5952000000000002</c:v>
                </c:pt>
                <c:pt idx="20">
                  <c:v>8.9572199619999999</c:v>
                </c:pt>
                <c:pt idx="21">
                  <c:v>3.164634146</c:v>
                </c:pt>
                <c:pt idx="22">
                  <c:v>5.6141647060000004</c:v>
                </c:pt>
                <c:pt idx="23">
                  <c:v>8.9513725490000002</c:v>
                </c:pt>
                <c:pt idx="24">
                  <c:v>2.9595121949999998</c:v>
                </c:pt>
                <c:pt idx="25">
                  <c:v>4.9860407240000004</c:v>
                </c:pt>
                <c:pt idx="26">
                  <c:v>8.7955128210000009</c:v>
                </c:pt>
                <c:pt idx="27">
                  <c:v>11.467065349202786</c:v>
                </c:pt>
                <c:pt idx="28">
                  <c:v>9.9957163260723103</c:v>
                </c:pt>
                <c:pt idx="29">
                  <c:v>3.8641895975504332</c:v>
                </c:pt>
                <c:pt idx="30">
                  <c:v>8.4419417444947875</c:v>
                </c:pt>
                <c:pt idx="31">
                  <c:v>12.398458567258027</c:v>
                </c:pt>
                <c:pt idx="32">
                  <c:v>14.364611730751637</c:v>
                </c:pt>
                <c:pt idx="33">
                  <c:v>12.538818536082745</c:v>
                </c:pt>
                <c:pt idx="34">
                  <c:v>11.591673478553783</c:v>
                </c:pt>
                <c:pt idx="35">
                  <c:v>10.052084572198519</c:v>
                </c:pt>
                <c:pt idx="36">
                  <c:v>4.1268880485066246</c:v>
                </c:pt>
                <c:pt idx="37">
                  <c:v>8.3214295451843423</c:v>
                </c:pt>
                <c:pt idx="38">
                  <c:v>12.455034284003293</c:v>
                </c:pt>
                <c:pt idx="39">
                  <c:v>14.265236478112964</c:v>
                </c:pt>
                <c:pt idx="40">
                  <c:v>12.679765709832102</c:v>
                </c:pt>
                <c:pt idx="41">
                  <c:v>12.333782917883074</c:v>
                </c:pt>
                <c:pt idx="42">
                  <c:v>10.062627404745863</c:v>
                </c:pt>
                <c:pt idx="43">
                  <c:v>3.8689370230876987</c:v>
                </c:pt>
                <c:pt idx="44">
                  <c:v>8.217347617600824</c:v>
                </c:pt>
                <c:pt idx="45">
                  <c:v>12.370138633131223</c:v>
                </c:pt>
                <c:pt idx="46">
                  <c:v>13.995955328602287</c:v>
                </c:pt>
                <c:pt idx="47">
                  <c:v>12.521666299627221</c:v>
                </c:pt>
                <c:pt idx="48">
                  <c:v>11.527777777777775</c:v>
                </c:pt>
                <c:pt idx="49">
                  <c:v>11.538581560283687</c:v>
                </c:pt>
                <c:pt idx="50">
                  <c:v>4.6980107194392913</c:v>
                </c:pt>
                <c:pt idx="51">
                  <c:v>9.2576168860238148</c:v>
                </c:pt>
                <c:pt idx="52">
                  <c:v>12.318333333333332</c:v>
                </c:pt>
                <c:pt idx="53">
                  <c:v>14.180370709382151</c:v>
                </c:pt>
                <c:pt idx="54">
                  <c:v>13.067615469901302</c:v>
                </c:pt>
                <c:pt idx="55">
                  <c:v>11.862222222222222</c:v>
                </c:pt>
                <c:pt idx="56">
                  <c:v>11.721359726808219</c:v>
                </c:pt>
                <c:pt idx="57">
                  <c:v>5.1432240775097924</c:v>
                </c:pt>
                <c:pt idx="58">
                  <c:v>9.4972222222222236</c:v>
                </c:pt>
                <c:pt idx="59">
                  <c:v>12.559999999999999</c:v>
                </c:pt>
                <c:pt idx="60">
                  <c:v>14.988042395812538</c:v>
                </c:pt>
                <c:pt idx="61">
                  <c:v>13.315881388587982</c:v>
                </c:pt>
                <c:pt idx="62">
                  <c:v>12.321895424836601</c:v>
                </c:pt>
                <c:pt idx="63">
                  <c:v>12.326997973657546</c:v>
                </c:pt>
                <c:pt idx="64">
                  <c:v>5.1587878787878783</c:v>
                </c:pt>
                <c:pt idx="65">
                  <c:v>10.198518518518517</c:v>
                </c:pt>
                <c:pt idx="66">
                  <c:v>13.038333333333332</c:v>
                </c:pt>
                <c:pt idx="67">
                  <c:v>14.95343859649123</c:v>
                </c:pt>
                <c:pt idx="68">
                  <c:v>13.887395113905786</c:v>
                </c:pt>
                <c:pt idx="69">
                  <c:v>12.254444444444445</c:v>
                </c:pt>
                <c:pt idx="70">
                  <c:v>12.193900709219857</c:v>
                </c:pt>
                <c:pt idx="71">
                  <c:v>5.3406787878787876</c:v>
                </c:pt>
                <c:pt idx="72">
                  <c:v>10.098148148148148</c:v>
                </c:pt>
                <c:pt idx="73">
                  <c:v>13.023333333333332</c:v>
                </c:pt>
                <c:pt idx="74">
                  <c:v>15.040517241379311</c:v>
                </c:pt>
                <c:pt idx="75">
                  <c:v>13.733211009174312</c:v>
                </c:pt>
                <c:pt idx="76">
                  <c:v>12.085555555555556</c:v>
                </c:pt>
                <c:pt idx="77">
                  <c:v>12.042836879432624</c:v>
                </c:pt>
                <c:pt idx="78">
                  <c:v>4.67</c:v>
                </c:pt>
                <c:pt idx="79">
                  <c:v>10.265555555555556</c:v>
                </c:pt>
                <c:pt idx="80">
                  <c:v>12.661666666666665</c:v>
                </c:pt>
                <c:pt idx="81">
                  <c:v>14.810172413793103</c:v>
                </c:pt>
                <c:pt idx="82">
                  <c:v>13.366238532110092</c:v>
                </c:pt>
                <c:pt idx="83">
                  <c:v>12.313333333333336</c:v>
                </c:pt>
                <c:pt idx="84">
                  <c:v>12.313191489361703</c:v>
                </c:pt>
                <c:pt idx="85">
                  <c:v>5.5403333333333338</c:v>
                </c:pt>
                <c:pt idx="86">
                  <c:v>10.09611111111111</c:v>
                </c:pt>
                <c:pt idx="87">
                  <c:v>13.439583333333331</c:v>
                </c:pt>
                <c:pt idx="88">
                  <c:v>15.316379310344828</c:v>
                </c:pt>
                <c:pt idx="89">
                  <c:v>14.071330275229357</c:v>
                </c:pt>
                <c:pt idx="90">
                  <c:v>6.488861193764504</c:v>
                </c:pt>
                <c:pt idx="91">
                  <c:v>7.8683057097083182</c:v>
                </c:pt>
                <c:pt idx="92">
                  <c:v>0.7162881771078069</c:v>
                </c:pt>
                <c:pt idx="93">
                  <c:v>11.187372351653973</c:v>
                </c:pt>
                <c:pt idx="94">
                  <c:v>6.9520567200300034</c:v>
                </c:pt>
                <c:pt idx="95">
                  <c:v>6.7175471826109741</c:v>
                </c:pt>
                <c:pt idx="96">
                  <c:v>7.7789152032337743</c:v>
                </c:pt>
                <c:pt idx="97">
                  <c:v>0.83530350218686178</c:v>
                </c:pt>
                <c:pt idx="98">
                  <c:v>11.285407436126652</c:v>
                </c:pt>
                <c:pt idx="99">
                  <c:v>7.5227268338636808</c:v>
                </c:pt>
                <c:pt idx="100">
                  <c:v>6.4774192304813241</c:v>
                </c:pt>
                <c:pt idx="101">
                  <c:v>7.7710252414102854</c:v>
                </c:pt>
                <c:pt idx="102">
                  <c:v>1.369425192932177</c:v>
                </c:pt>
                <c:pt idx="103">
                  <c:v>10.986458094483908</c:v>
                </c:pt>
                <c:pt idx="104">
                  <c:v>7.370257744408053</c:v>
                </c:pt>
                <c:pt idx="105">
                  <c:v>7.8504109589041082</c:v>
                </c:pt>
                <c:pt idx="106">
                  <c:v>8.0619936073059364</c:v>
                </c:pt>
                <c:pt idx="107">
                  <c:v>2.0205405405405408</c:v>
                </c:pt>
                <c:pt idx="108">
                  <c:v>11.32789029863066</c:v>
                </c:pt>
                <c:pt idx="109">
                  <c:v>8.5326153846153847</c:v>
                </c:pt>
                <c:pt idx="110">
                  <c:v>7.6813698630136997</c:v>
                </c:pt>
                <c:pt idx="111">
                  <c:v>7.9941666666666675</c:v>
                </c:pt>
                <c:pt idx="112">
                  <c:v>2.2796138996138997</c:v>
                </c:pt>
                <c:pt idx="113">
                  <c:v>11.582857142857142</c:v>
                </c:pt>
                <c:pt idx="114">
                  <c:v>8.2378125000000004</c:v>
                </c:pt>
                <c:pt idx="115">
                  <c:v>8.5871232876712309</c:v>
                </c:pt>
                <c:pt idx="116">
                  <c:v>8.6808333333333341</c:v>
                </c:pt>
                <c:pt idx="117">
                  <c:v>2.839428571428571</c:v>
                </c:pt>
                <c:pt idx="118">
                  <c:v>12.187380952380952</c:v>
                </c:pt>
                <c:pt idx="119">
                  <c:v>9.2670909090909088</c:v>
                </c:pt>
                <c:pt idx="120">
                  <c:v>8.6295890410958886</c:v>
                </c:pt>
                <c:pt idx="121">
                  <c:v>8.720833333333335</c:v>
                </c:pt>
                <c:pt idx="122">
                  <c:v>3.0443697478991596</c:v>
                </c:pt>
                <c:pt idx="123">
                  <c:v>12.236113023522663</c:v>
                </c:pt>
                <c:pt idx="124">
                  <c:v>9.1545454545454543</c:v>
                </c:pt>
                <c:pt idx="125">
                  <c:v>8.4851277304701949</c:v>
                </c:pt>
                <c:pt idx="126">
                  <c:v>8.9168666666666674</c:v>
                </c:pt>
                <c:pt idx="127">
                  <c:v>3.218857142857142</c:v>
                </c:pt>
                <c:pt idx="128">
                  <c:v>12.337803857957852</c:v>
                </c:pt>
                <c:pt idx="129">
                  <c:v>9.3066666666666649</c:v>
                </c:pt>
                <c:pt idx="130">
                  <c:v>8.6943243243243238</c:v>
                </c:pt>
                <c:pt idx="131">
                  <c:v>8.8383999999999983</c:v>
                </c:pt>
                <c:pt idx="132">
                  <c:v>3.5123809523809526</c:v>
                </c:pt>
                <c:pt idx="133">
                  <c:v>12.275454545454547</c:v>
                </c:pt>
                <c:pt idx="134">
                  <c:v>9.3121212121212107</c:v>
                </c:pt>
                <c:pt idx="135">
                  <c:v>14.672352870723856</c:v>
                </c:pt>
                <c:pt idx="136">
                  <c:v>15.367156833151892</c:v>
                </c:pt>
                <c:pt idx="137">
                  <c:v>16.412653085019134</c:v>
                </c:pt>
                <c:pt idx="138">
                  <c:v>14.697971289882361</c:v>
                </c:pt>
                <c:pt idx="139">
                  <c:v>15.534223968859942</c:v>
                </c:pt>
                <c:pt idx="140">
                  <c:v>15.079364342390898</c:v>
                </c:pt>
                <c:pt idx="141">
                  <c:v>15.699717509583525</c:v>
                </c:pt>
                <c:pt idx="142">
                  <c:v>16.529056386909744</c:v>
                </c:pt>
                <c:pt idx="143">
                  <c:v>14.730757749025434</c:v>
                </c:pt>
                <c:pt idx="144">
                  <c:v>15.911944307208623</c:v>
                </c:pt>
                <c:pt idx="145">
                  <c:v>14.694326362377424</c:v>
                </c:pt>
                <c:pt idx="146">
                  <c:v>15.342081608692741</c:v>
                </c:pt>
                <c:pt idx="147">
                  <c:v>16.265622957624753</c:v>
                </c:pt>
                <c:pt idx="148">
                  <c:v>14.650876412905157</c:v>
                </c:pt>
                <c:pt idx="149">
                  <c:v>15.765131821244106</c:v>
                </c:pt>
                <c:pt idx="150">
                  <c:v>14.976319810326657</c:v>
                </c:pt>
                <c:pt idx="151">
                  <c:v>15.683993844763208</c:v>
                </c:pt>
                <c:pt idx="152">
                  <c:v>16.746428630730001</c:v>
                </c:pt>
                <c:pt idx="153">
                  <c:v>14.798144724218739</c:v>
                </c:pt>
                <c:pt idx="154">
                  <c:v>15.704821917808221</c:v>
                </c:pt>
                <c:pt idx="155">
                  <c:v>15.436850961538463</c:v>
                </c:pt>
                <c:pt idx="156">
                  <c:v>16.121492537313433</c:v>
                </c:pt>
                <c:pt idx="157">
                  <c:v>17.148095238095237</c:v>
                </c:pt>
                <c:pt idx="158">
                  <c:v>15.016101843722563</c:v>
                </c:pt>
                <c:pt idx="159">
                  <c:v>16.074000000000002</c:v>
                </c:pt>
                <c:pt idx="160">
                  <c:v>15.780303030303028</c:v>
                </c:pt>
                <c:pt idx="161">
                  <c:v>16.572537313432839</c:v>
                </c:pt>
                <c:pt idx="162">
                  <c:v>17.460714285714285</c:v>
                </c:pt>
                <c:pt idx="163">
                  <c:v>15.536760316066724</c:v>
                </c:pt>
                <c:pt idx="164">
                  <c:v>16.405454545454546</c:v>
                </c:pt>
                <c:pt idx="165">
                  <c:v>16.014545454545456</c:v>
                </c:pt>
                <c:pt idx="166">
                  <c:v>16.671338893766464</c:v>
                </c:pt>
                <c:pt idx="167">
                  <c:v>17.57</c:v>
                </c:pt>
                <c:pt idx="168">
                  <c:v>15.727726584468959</c:v>
                </c:pt>
                <c:pt idx="169">
                  <c:v>16.921818181818182</c:v>
                </c:pt>
                <c:pt idx="170">
                  <c:v>16.106232473993668</c:v>
                </c:pt>
                <c:pt idx="171">
                  <c:v>16.806255178127589</c:v>
                </c:pt>
                <c:pt idx="172">
                  <c:v>17.883571428571425</c:v>
                </c:pt>
                <c:pt idx="173">
                  <c:v>15.881794543904522</c:v>
                </c:pt>
                <c:pt idx="174">
                  <c:v>17.254545454545458</c:v>
                </c:pt>
                <c:pt idx="175">
                  <c:v>15.82089552238806</c:v>
                </c:pt>
                <c:pt idx="176">
                  <c:v>16.516099374021913</c:v>
                </c:pt>
                <c:pt idx="177">
                  <c:v>17.654523809523809</c:v>
                </c:pt>
                <c:pt idx="178">
                  <c:v>15.591304347826085</c:v>
                </c:pt>
                <c:pt idx="179">
                  <c:v>16.847272727272731</c:v>
                </c:pt>
                <c:pt idx="180">
                  <c:v>18.161765893512133</c:v>
                </c:pt>
                <c:pt idx="181">
                  <c:v>21.539444298571404</c:v>
                </c:pt>
                <c:pt idx="182">
                  <c:v>20.886614723179619</c:v>
                </c:pt>
                <c:pt idx="183">
                  <c:v>17.237620251603897</c:v>
                </c:pt>
                <c:pt idx="184">
                  <c:v>15.765479427102827</c:v>
                </c:pt>
                <c:pt idx="185">
                  <c:v>18.271615818121546</c:v>
                </c:pt>
                <c:pt idx="186">
                  <c:v>21.723547553651528</c:v>
                </c:pt>
                <c:pt idx="187">
                  <c:v>20.926243991186531</c:v>
                </c:pt>
                <c:pt idx="188">
                  <c:v>17.504281167575947</c:v>
                </c:pt>
                <c:pt idx="189">
                  <c:v>15.972371515096597</c:v>
                </c:pt>
                <c:pt idx="190">
                  <c:v>18.352390121430041</c:v>
                </c:pt>
                <c:pt idx="191">
                  <c:v>21.536863387844232</c:v>
                </c:pt>
                <c:pt idx="192">
                  <c:v>20.746710616845181</c:v>
                </c:pt>
                <c:pt idx="193">
                  <c:v>24.454769651753704</c:v>
                </c:pt>
                <c:pt idx="194">
                  <c:v>17.319815836866972</c:v>
                </c:pt>
                <c:pt idx="195">
                  <c:v>15.728500862418793</c:v>
                </c:pt>
                <c:pt idx="196">
                  <c:v>19.131215663354766</c:v>
                </c:pt>
                <c:pt idx="197">
                  <c:v>21.627441860465115</c:v>
                </c:pt>
                <c:pt idx="198">
                  <c:v>20.642120309708162</c:v>
                </c:pt>
                <c:pt idx="199">
                  <c:v>24.07375</c:v>
                </c:pt>
                <c:pt idx="200">
                  <c:v>17.764522480164562</c:v>
                </c:pt>
                <c:pt idx="201">
                  <c:v>16.351974745745125</c:v>
                </c:pt>
                <c:pt idx="202">
                  <c:v>19.395593220338988</c:v>
                </c:pt>
                <c:pt idx="203">
                  <c:v>21.646279069767441</c:v>
                </c:pt>
                <c:pt idx="204">
                  <c:v>20.414150314698261</c:v>
                </c:pt>
                <c:pt idx="205">
                  <c:v>24.357499999999998</c:v>
                </c:pt>
                <c:pt idx="206">
                  <c:v>17.658802509042491</c:v>
                </c:pt>
                <c:pt idx="207">
                  <c:v>17.062653769841269</c:v>
                </c:pt>
                <c:pt idx="208">
                  <c:v>19.74915254237288</c:v>
                </c:pt>
                <c:pt idx="209">
                  <c:v>22.356046511627909</c:v>
                </c:pt>
                <c:pt idx="210">
                  <c:v>20.615142342342342</c:v>
                </c:pt>
                <c:pt idx="211">
                  <c:v>24.515000000000001</c:v>
                </c:pt>
                <c:pt idx="212">
                  <c:v>18.169445458205693</c:v>
                </c:pt>
                <c:pt idx="213">
                  <c:v>17.251765873015874</c:v>
                </c:pt>
                <c:pt idx="214">
                  <c:v>19.644892655367229</c:v>
                </c:pt>
                <c:pt idx="215">
                  <c:v>22.256744186046511</c:v>
                </c:pt>
                <c:pt idx="216">
                  <c:v>20.884</c:v>
                </c:pt>
                <c:pt idx="217">
                  <c:v>24.348750000000003</c:v>
                </c:pt>
                <c:pt idx="218">
                  <c:v>18.412689120556003</c:v>
                </c:pt>
                <c:pt idx="219">
                  <c:v>17.691062937062938</c:v>
                </c:pt>
                <c:pt idx="220">
                  <c:v>19.501000000000001</c:v>
                </c:pt>
                <c:pt idx="221">
                  <c:v>21.806744186046512</c:v>
                </c:pt>
                <c:pt idx="222">
                  <c:v>20.966666666666669</c:v>
                </c:pt>
                <c:pt idx="223">
                  <c:v>24.421250000000001</c:v>
                </c:pt>
                <c:pt idx="224">
                  <c:v>18.457593869731802</c:v>
                </c:pt>
                <c:pt idx="225">
                  <c:v>17.850933567456835</c:v>
                </c:pt>
                <c:pt idx="226">
                  <c:v>19.95</c:v>
                </c:pt>
                <c:pt idx="227">
                  <c:v>22.221220930232558</c:v>
                </c:pt>
                <c:pt idx="228">
                  <c:v>20.786666666666665</c:v>
                </c:pt>
                <c:pt idx="229">
                  <c:v>24.9</c:v>
                </c:pt>
                <c:pt idx="230">
                  <c:v>18.555465201465204</c:v>
                </c:pt>
                <c:pt idx="231">
                  <c:v>17.421147586873811</c:v>
                </c:pt>
                <c:pt idx="232">
                  <c:v>15.389866702226445</c:v>
                </c:pt>
                <c:pt idx="233">
                  <c:v>11.494495287197147</c:v>
                </c:pt>
                <c:pt idx="234">
                  <c:v>3.5590562717677563</c:v>
                </c:pt>
                <c:pt idx="235">
                  <c:v>16.173693417444149</c:v>
                </c:pt>
                <c:pt idx="236">
                  <c:v>15.274863221184301</c:v>
                </c:pt>
                <c:pt idx="237">
                  <c:v>11.605565042456314</c:v>
                </c:pt>
                <c:pt idx="238">
                  <c:v>3.3667823019930707</c:v>
                </c:pt>
                <c:pt idx="239">
                  <c:v>16.400095103289807</c:v>
                </c:pt>
                <c:pt idx="240">
                  <c:v>15.234330500628397</c:v>
                </c:pt>
                <c:pt idx="241">
                  <c:v>12.258029636497383</c:v>
                </c:pt>
                <c:pt idx="242">
                  <c:v>3.5627661602580316</c:v>
                </c:pt>
                <c:pt idx="243">
                  <c:v>16.26846553886687</c:v>
                </c:pt>
                <c:pt idx="244">
                  <c:v>15.579572430453467</c:v>
                </c:pt>
                <c:pt idx="245">
                  <c:v>14.323451196489618</c:v>
                </c:pt>
                <c:pt idx="246">
                  <c:v>5.3051948051948044</c:v>
                </c:pt>
                <c:pt idx="247">
                  <c:v>16.211926605504587</c:v>
                </c:pt>
                <c:pt idx="248">
                  <c:v>15.416883116883117</c:v>
                </c:pt>
                <c:pt idx="249">
                  <c:v>14.439710335191066</c:v>
                </c:pt>
                <c:pt idx="250">
                  <c:v>5.372727272727273</c:v>
                </c:pt>
                <c:pt idx="251">
                  <c:v>16.320733944954128</c:v>
                </c:pt>
                <c:pt idx="252">
                  <c:v>15.622077922077921</c:v>
                </c:pt>
                <c:pt idx="253">
                  <c:v>15.052403374403374</c:v>
                </c:pt>
                <c:pt idx="254">
                  <c:v>5.57909090909091</c:v>
                </c:pt>
                <c:pt idx="255">
                  <c:v>16.786972477064218</c:v>
                </c:pt>
                <c:pt idx="256">
                  <c:v>17.77151515151515</c:v>
                </c:pt>
                <c:pt idx="257">
                  <c:v>15.902156527682843</c:v>
                </c:pt>
                <c:pt idx="258">
                  <c:v>15.213451149425287</c:v>
                </c:pt>
                <c:pt idx="259">
                  <c:v>5.9544664031620549</c:v>
                </c:pt>
                <c:pt idx="260">
                  <c:v>16.858445463812437</c:v>
                </c:pt>
                <c:pt idx="261">
                  <c:v>17.96</c:v>
                </c:pt>
                <c:pt idx="262">
                  <c:v>15.976363636363635</c:v>
                </c:pt>
                <c:pt idx="263">
                  <c:v>15.042896551724137</c:v>
                </c:pt>
                <c:pt idx="264">
                  <c:v>6.3539130434782614</c:v>
                </c:pt>
                <c:pt idx="265">
                  <c:v>17.016722731906221</c:v>
                </c:pt>
                <c:pt idx="266">
                  <c:v>17.641212121212121</c:v>
                </c:pt>
                <c:pt idx="267">
                  <c:v>15.87409090909091</c:v>
                </c:pt>
                <c:pt idx="268">
                  <c:v>15.539655172413793</c:v>
                </c:pt>
                <c:pt idx="269">
                  <c:v>6.2</c:v>
                </c:pt>
                <c:pt idx="270">
                  <c:v>17.246559633027523</c:v>
                </c:pt>
                <c:pt idx="271">
                  <c:v>17.979545454545455</c:v>
                </c:pt>
              </c:numCache>
            </c:numRef>
          </c:xVal>
          <c:yVal>
            <c:numRef>
              <c:f>'Sample database'!$M$2:$M$273</c:f>
              <c:numCache>
                <c:formatCode>General</c:formatCode>
                <c:ptCount val="272"/>
                <c:pt idx="0">
                  <c:v>1.2854501600178483</c:v>
                </c:pt>
                <c:pt idx="1">
                  <c:v>2.3921786284313269</c:v>
                </c:pt>
                <c:pt idx="2">
                  <c:v>4.1361032125974955</c:v>
                </c:pt>
                <c:pt idx="3">
                  <c:v>1.0667166529986796</c:v>
                </c:pt>
                <c:pt idx="4">
                  <c:v>2.5089264081374894</c:v>
                </c:pt>
                <c:pt idx="5">
                  <c:v>4.0479377482121492</c:v>
                </c:pt>
                <c:pt idx="6">
                  <c:v>1.3545452751741753</c:v>
                </c:pt>
                <c:pt idx="7">
                  <c:v>2.4916735695699619</c:v>
                </c:pt>
                <c:pt idx="8">
                  <c:v>4.1375885010725888</c:v>
                </c:pt>
                <c:pt idx="9">
                  <c:v>1.8505706634196006</c:v>
                </c:pt>
                <c:pt idx="10">
                  <c:v>2.6949943008248383</c:v>
                </c:pt>
                <c:pt idx="11">
                  <c:v>4.2473950037585517</c:v>
                </c:pt>
                <c:pt idx="12">
                  <c:v>2.017418355670396</c:v>
                </c:pt>
                <c:pt idx="13">
                  <c:v>3.0682767222865159</c:v>
                </c:pt>
                <c:pt idx="14">
                  <c:v>4.3249463541812414</c:v>
                </c:pt>
                <c:pt idx="15">
                  <c:v>1.997003303485491</c:v>
                </c:pt>
                <c:pt idx="16">
                  <c:v>3.2097451102991577</c:v>
                </c:pt>
                <c:pt idx="17">
                  <c:v>4.4037982059924534</c:v>
                </c:pt>
                <c:pt idx="18">
                  <c:v>2.0722047051419339</c:v>
                </c:pt>
                <c:pt idx="19">
                  <c:v>3.1326080140082078</c:v>
                </c:pt>
                <c:pt idx="20">
                  <c:v>4.4017412538100738</c:v>
                </c:pt>
                <c:pt idx="21">
                  <c:v>2.0598166310481854</c:v>
                </c:pt>
                <c:pt idx="22">
                  <c:v>3.1403521930859473</c:v>
                </c:pt>
                <c:pt idx="23">
                  <c:v>4.3996869589865764</c:v>
                </c:pt>
                <c:pt idx="24">
                  <c:v>1.9600173207162077</c:v>
                </c:pt>
                <c:pt idx="25">
                  <c:v>2.8794294160803298</c:v>
                </c:pt>
                <c:pt idx="26">
                  <c:v>4.3447614835496999</c:v>
                </c:pt>
                <c:pt idx="27">
                  <c:v>5.244979565384873</c:v>
                </c:pt>
                <c:pt idx="28">
                  <c:v>4.7596220965173481</c:v>
                </c:pt>
                <c:pt idx="29">
                  <c:v>2.3874567667734929</c:v>
                </c:pt>
                <c:pt idx="30">
                  <c:v>4.2189263277645379</c:v>
                </c:pt>
                <c:pt idx="31">
                  <c:v>5.5404715651737373</c:v>
                </c:pt>
                <c:pt idx="32">
                  <c:v>6.1378442559299833</c:v>
                </c:pt>
                <c:pt idx="33">
                  <c:v>5.584270232742937</c:v>
                </c:pt>
                <c:pt idx="34">
                  <c:v>5.2850148611976833</c:v>
                </c:pt>
                <c:pt idx="35">
                  <c:v>4.7786671446059623</c:v>
                </c:pt>
                <c:pt idx="36">
                  <c:v>2.5060204114668019</c:v>
                </c:pt>
                <c:pt idx="37">
                  <c:v>4.1756341184358012</c:v>
                </c:pt>
                <c:pt idx="38">
                  <c:v>5.5581481719110348</c:v>
                </c:pt>
                <c:pt idx="39">
                  <c:v>6.1084503730664723</c:v>
                </c:pt>
                <c:pt idx="40">
                  <c:v>5.6280657402787071</c:v>
                </c:pt>
                <c:pt idx="41">
                  <c:v>5.5202269007444018</c:v>
                </c:pt>
                <c:pt idx="42">
                  <c:v>4.7822250583523314</c:v>
                </c:pt>
                <c:pt idx="43">
                  <c:v>2.3896195513579301</c:v>
                </c:pt>
                <c:pt idx="44">
                  <c:v>4.1380756396733558</c:v>
                </c:pt>
                <c:pt idx="45">
                  <c:v>5.5316118153037941</c:v>
                </c:pt>
                <c:pt idx="46">
                  <c:v>6.0283896825386272</c:v>
                </c:pt>
                <c:pt idx="47">
                  <c:v>5.5789279356062726</c:v>
                </c:pt>
                <c:pt idx="48">
                  <c:v>5.2645057191560891</c:v>
                </c:pt>
                <c:pt idx="49">
                  <c:v>5.2679764338618238</c:v>
                </c:pt>
                <c:pt idx="50">
                  <c:v>2.7565232796595365</c:v>
                </c:pt>
                <c:pt idx="51">
                  <c:v>4.506668817076644</c:v>
                </c:pt>
                <c:pt idx="52">
                  <c:v>5.5153849868623217</c:v>
                </c:pt>
                <c:pt idx="53">
                  <c:v>6.0832837696608495</c:v>
                </c:pt>
                <c:pt idx="54">
                  <c:v>5.7476325533553707</c:v>
                </c:pt>
                <c:pt idx="55">
                  <c:v>5.3713968172523208</c:v>
                </c:pt>
                <c:pt idx="56">
                  <c:v>5.3265136510508224</c:v>
                </c:pt>
                <c:pt idx="57">
                  <c:v>2.9456078319044705</c:v>
                </c:pt>
                <c:pt idx="58">
                  <c:v>4.589526143756756</c:v>
                </c:pt>
                <c:pt idx="59">
                  <c:v>5.5908636708775354</c:v>
                </c:pt>
                <c:pt idx="60">
                  <c:v>6.3204243873588135</c:v>
                </c:pt>
                <c:pt idx="61">
                  <c:v>5.8234538997403673</c:v>
                </c:pt>
                <c:pt idx="62">
                  <c:v>5.5165015521959795</c:v>
                </c:pt>
                <c:pt idx="63">
                  <c:v>5.518100774293158</c:v>
                </c:pt>
                <c:pt idx="64">
                  <c:v>2.9521274409116316</c:v>
                </c:pt>
                <c:pt idx="65">
                  <c:v>4.8279675676091793</c:v>
                </c:pt>
                <c:pt idx="66">
                  <c:v>5.7386532591552815</c:v>
                </c:pt>
                <c:pt idx="67">
                  <c:v>6.3103713031780764</c:v>
                </c:pt>
                <c:pt idx="68">
                  <c:v>5.9959416308720161</c:v>
                </c:pt>
                <c:pt idx="69">
                  <c:v>5.4953378518758491</c:v>
                </c:pt>
                <c:pt idx="70">
                  <c:v>5.4763041076789634</c:v>
                </c:pt>
                <c:pt idx="71">
                  <c:v>3.0278888610282908</c:v>
                </c:pt>
                <c:pt idx="72">
                  <c:v>4.7942026729798615</c:v>
                </c:pt>
                <c:pt idx="73">
                  <c:v>5.7340505473589083</c:v>
                </c:pt>
                <c:pt idx="74">
                  <c:v>6.3356514501263668</c:v>
                </c:pt>
                <c:pt idx="75">
                  <c:v>5.9496850501361198</c:v>
                </c:pt>
                <c:pt idx="76">
                  <c:v>5.442153912227031</c:v>
                </c:pt>
                <c:pt idx="77">
                  <c:v>5.428657616300856</c:v>
                </c:pt>
                <c:pt idx="78">
                  <c:v>2.744453508950023</c:v>
                </c:pt>
                <c:pt idx="79">
                  <c:v>4.8504536203111153</c:v>
                </c:pt>
                <c:pt idx="80">
                  <c:v>5.6224523319631796</c:v>
                </c:pt>
                <c:pt idx="81">
                  <c:v>6.268649250631289</c:v>
                </c:pt>
                <c:pt idx="82">
                  <c:v>5.8387663405121284</c:v>
                </c:pt>
                <c:pt idx="83">
                  <c:v>5.5138174929518948</c:v>
                </c:pt>
                <c:pt idx="84">
                  <c:v>5.5137730215469718</c:v>
                </c:pt>
                <c:pt idx="85">
                  <c:v>3.1101582380783301</c:v>
                </c:pt>
                <c:pt idx="86">
                  <c:v>4.7935161846754495</c:v>
                </c:pt>
                <c:pt idx="87">
                  <c:v>5.8610288617016915</c:v>
                </c:pt>
                <c:pt idx="88">
                  <c:v>6.4153484513168246</c:v>
                </c:pt>
                <c:pt idx="89">
                  <c:v>6.0508605262829969</c:v>
                </c:pt>
                <c:pt idx="90">
                  <c:v>3.4893237851131764</c:v>
                </c:pt>
                <c:pt idx="91">
                  <c:v>4.0109526002911959</c:v>
                </c:pt>
                <c:pt idx="92">
                  <c:v>0.67844318352065136</c:v>
                </c:pt>
                <c:pt idx="93">
                  <c:v>5.1545315701013559</c:v>
                </c:pt>
                <c:pt idx="94">
                  <c:v>3.668117174988391</c:v>
                </c:pt>
                <c:pt idx="95">
                  <c:v>3.5780841326716293</c:v>
                </c:pt>
                <c:pt idx="96">
                  <c:v>3.9780991993364156</c:v>
                </c:pt>
                <c:pt idx="97">
                  <c:v>0.76151581731981799</c:v>
                </c:pt>
                <c:pt idx="98">
                  <c:v>5.1863275364619499</c:v>
                </c:pt>
                <c:pt idx="99">
                  <c:v>3.8832509219445233</c:v>
                </c:pt>
                <c:pt idx="100">
                  <c:v>3.4848571582045307</c:v>
                </c:pt>
                <c:pt idx="101">
                  <c:v>3.9751934953186812</c:v>
                </c:pt>
                <c:pt idx="102">
                  <c:v>1.103356096500431</c:v>
                </c:pt>
                <c:pt idx="103">
                  <c:v>5.0890499614496552</c:v>
                </c:pt>
                <c:pt idx="104">
                  <c:v>3.8263037879297679</c:v>
                </c:pt>
                <c:pt idx="105">
                  <c:v>4.0043856532024416</c:v>
                </c:pt>
                <c:pt idx="106">
                  <c:v>4.0817198804618471</c:v>
                </c:pt>
                <c:pt idx="107">
                  <c:v>1.4756047779957491</c:v>
                </c:pt>
                <c:pt idx="108">
                  <c:v>5.2000747791977506</c:v>
                </c:pt>
                <c:pt idx="109">
                  <c:v>4.2513632049771637</c:v>
                </c:pt>
                <c:pt idx="110">
                  <c:v>3.9421071627827495</c:v>
                </c:pt>
                <c:pt idx="111">
                  <c:v>4.057002597414983</c:v>
                </c:pt>
                <c:pt idx="112">
                  <c:v>1.6144165803723494</c:v>
                </c:pt>
                <c:pt idx="113">
                  <c:v>5.2821874877647863</c:v>
                </c:pt>
                <c:pt idx="114">
                  <c:v>4.145472944086543</c:v>
                </c:pt>
                <c:pt idx="115">
                  <c:v>4.2708067420828346</c:v>
                </c:pt>
                <c:pt idx="116">
                  <c:v>4.304137305364427</c:v>
                </c:pt>
                <c:pt idx="117">
                  <c:v>1.9007057861252421</c:v>
                </c:pt>
                <c:pt idx="118">
                  <c:v>5.474252314082821</c:v>
                </c:pt>
                <c:pt idx="119">
                  <c:v>4.5099589258014188</c:v>
                </c:pt>
                <c:pt idx="120">
                  <c:v>4.285925962399447</c:v>
                </c:pt>
                <c:pt idx="121">
                  <c:v>4.3183274266640543</c:v>
                </c:pt>
                <c:pt idx="122">
                  <c:v>2.0015291819893424</c:v>
                </c:pt>
                <c:pt idx="123">
                  <c:v>5.4895785508810429</c:v>
                </c:pt>
                <c:pt idx="124">
                  <c:v>4.4707994671653895</c:v>
                </c:pt>
                <c:pt idx="125">
                  <c:v>4.2343898381591476</c:v>
                </c:pt>
                <c:pt idx="126">
                  <c:v>4.3875551508470929</c:v>
                </c:pt>
                <c:pt idx="127">
                  <c:v>2.0858939451040244</c:v>
                </c:pt>
                <c:pt idx="128">
                  <c:v>5.5214866925935118</c:v>
                </c:pt>
                <c:pt idx="129">
                  <c:v>4.5236901866307431</c:v>
                </c:pt>
                <c:pt idx="130">
                  <c:v>4.3089257374129808</c:v>
                </c:pt>
                <c:pt idx="131">
                  <c:v>4.3599077694968642</c:v>
                </c:pt>
                <c:pt idx="132">
                  <c:v>2.2249913688866245</c:v>
                </c:pt>
                <c:pt idx="133">
                  <c:v>5.5019347531676512</c:v>
                </c:pt>
                <c:pt idx="134">
                  <c:v>4.5255811272194029</c:v>
                </c:pt>
                <c:pt idx="135">
                  <c:v>6.2283596327747164</c:v>
                </c:pt>
                <c:pt idx="136">
                  <c:v>6.429954206762118</c:v>
                </c:pt>
                <c:pt idx="137">
                  <c:v>6.7263920071675152</c:v>
                </c:pt>
                <c:pt idx="138">
                  <c:v>6.2358602934452767</c:v>
                </c:pt>
                <c:pt idx="139">
                  <c:v>6.4778709324472938</c:v>
                </c:pt>
                <c:pt idx="140">
                  <c:v>6.3469101697121735</c:v>
                </c:pt>
                <c:pt idx="141">
                  <c:v>6.5251281375280259</c:v>
                </c:pt>
                <c:pt idx="142">
                  <c:v>6.7589031590486872</c:v>
                </c:pt>
                <c:pt idx="143">
                  <c:v>6.245451983310808</c:v>
                </c:pt>
                <c:pt idx="144">
                  <c:v>6.5854304492793991</c:v>
                </c:pt>
                <c:pt idx="145">
                  <c:v>6.2347934379041856</c:v>
                </c:pt>
                <c:pt idx="146">
                  <c:v>6.422743984116484</c:v>
                </c:pt>
                <c:pt idx="147">
                  <c:v>6.6851881266696038</c:v>
                </c:pt>
                <c:pt idx="148">
                  <c:v>6.2220676196444504</c:v>
                </c:pt>
                <c:pt idx="149">
                  <c:v>6.5437507495569349</c:v>
                </c:pt>
                <c:pt idx="150">
                  <c:v>6.3170197986916419</c:v>
                </c:pt>
                <c:pt idx="151">
                  <c:v>6.5206470429821364</c:v>
                </c:pt>
                <c:pt idx="152">
                  <c:v>6.8193573278567099</c:v>
                </c:pt>
                <c:pt idx="153">
                  <c:v>6.2651391491975055</c:v>
                </c:pt>
                <c:pt idx="154">
                  <c:v>6.5265824472180514</c:v>
                </c:pt>
                <c:pt idx="155">
                  <c:v>6.4499690811734114</c:v>
                </c:pt>
                <c:pt idx="156">
                  <c:v>6.6446452946371055</c:v>
                </c:pt>
                <c:pt idx="157">
                  <c:v>6.9301971052961084</c:v>
                </c:pt>
                <c:pt idx="158">
                  <c:v>6.3285693126324913</c:v>
                </c:pt>
                <c:pt idx="159">
                  <c:v>6.6312528920503135</c:v>
                </c:pt>
                <c:pt idx="160">
                  <c:v>6.5480652359742217</c:v>
                </c:pt>
                <c:pt idx="161">
                  <c:v>6.7710225277039529</c:v>
                </c:pt>
                <c:pt idx="162">
                  <c:v>7.0156978233791802</c:v>
                </c:pt>
                <c:pt idx="163">
                  <c:v>6.4785967522266228</c:v>
                </c:pt>
                <c:pt idx="164">
                  <c:v>6.7243782951731994</c:v>
                </c:pt>
                <c:pt idx="165">
                  <c:v>6.6144640805265889</c:v>
                </c:pt>
                <c:pt idx="166">
                  <c:v>6.7985115542882735</c:v>
                </c:pt>
                <c:pt idx="167">
                  <c:v>7.0454315064125161</c:v>
                </c:pt>
                <c:pt idx="168">
                  <c:v>6.5331058736607286</c:v>
                </c:pt>
                <c:pt idx="169">
                  <c:v>6.8678936699497752</c:v>
                </c:pt>
                <c:pt idx="170">
                  <c:v>6.640343910029892</c:v>
                </c:pt>
                <c:pt idx="171">
                  <c:v>6.8359375397872695</c:v>
                </c:pt>
                <c:pt idx="172">
                  <c:v>7.1303040991848246</c:v>
                </c:pt>
                <c:pt idx="173">
                  <c:v>6.5768840426830044</c:v>
                </c:pt>
                <c:pt idx="174">
                  <c:v>6.9593856228905651</c:v>
                </c:pt>
                <c:pt idx="175">
                  <c:v>6.5596007673800614</c:v>
                </c:pt>
                <c:pt idx="176">
                  <c:v>6.7552890741658684</c:v>
                </c:pt>
                <c:pt idx="177">
                  <c:v>7.0683733407607372</c:v>
                </c:pt>
                <c:pt idx="178">
                  <c:v>6.4941937119143631</c:v>
                </c:pt>
                <c:pt idx="179">
                  <c:v>6.8472905981070786</c:v>
                </c:pt>
                <c:pt idx="180">
                  <c:v>7.2050601451012648</c:v>
                </c:pt>
                <c:pt idx="181">
                  <c:v>8.074819398588561</c:v>
                </c:pt>
                <c:pt idx="182">
                  <c:v>7.9119013780254157</c:v>
                </c:pt>
                <c:pt idx="183">
                  <c:v>6.95474992475752</c:v>
                </c:pt>
                <c:pt idx="184">
                  <c:v>6.5438496231540482</c:v>
                </c:pt>
                <c:pt idx="185">
                  <c:v>7.2344405261753026</c:v>
                </c:pt>
                <c:pt idx="186">
                  <c:v>8.1203395381216961</c:v>
                </c:pt>
                <c:pt idx="187">
                  <c:v>7.921858840244024</c:v>
                </c:pt>
                <c:pt idx="188">
                  <c:v>7.0275607981062214</c:v>
                </c:pt>
                <c:pt idx="189">
                  <c:v>6.6025392585179956</c:v>
                </c:pt>
                <c:pt idx="190">
                  <c:v>7.255994816379908</c:v>
                </c:pt>
                <c:pt idx="191">
                  <c:v>8.0741799470336666</c:v>
                </c:pt>
                <c:pt idx="192">
                  <c:v>7.8766774621098889</c:v>
                </c:pt>
                <c:pt idx="193">
                  <c:v>8.774853381719506</c:v>
                </c:pt>
                <c:pt idx="194">
                  <c:v>6.9772444870458177</c:v>
                </c:pt>
                <c:pt idx="195">
                  <c:v>6.5333263254906582</c:v>
                </c:pt>
                <c:pt idx="196">
                  <c:v>7.4617039686177353</c:v>
                </c:pt>
                <c:pt idx="197">
                  <c:v>8.0966000988671745</c:v>
                </c:pt>
                <c:pt idx="198">
                  <c:v>7.8502720990191026</c:v>
                </c:pt>
                <c:pt idx="199">
                  <c:v>8.6857997234613826</c:v>
                </c:pt>
                <c:pt idx="200">
                  <c:v>7.0981585008717696</c:v>
                </c:pt>
                <c:pt idx="201">
                  <c:v>6.7094062795760658</c:v>
                </c:pt>
                <c:pt idx="202">
                  <c:v>7.5306781938926468</c:v>
                </c:pt>
                <c:pt idx="203">
                  <c:v>8.1012571048841284</c:v>
                </c:pt>
                <c:pt idx="204">
                  <c:v>7.7925012427216256</c:v>
                </c:pt>
                <c:pt idx="205">
                  <c:v>8.7521860370110556</c:v>
                </c:pt>
                <c:pt idx="206">
                  <c:v>7.0695334183017238</c:v>
                </c:pt>
                <c:pt idx="207">
                  <c:v>6.9067130115265618</c:v>
                </c:pt>
                <c:pt idx="208">
                  <c:v>7.6222580819870895</c:v>
                </c:pt>
                <c:pt idx="209">
                  <c:v>8.2753369337042937</c:v>
                </c:pt>
                <c:pt idx="210">
                  <c:v>7.8434510116285914</c:v>
                </c:pt>
                <c:pt idx="211">
                  <c:v>8.7888663511365017</c:v>
                </c:pt>
                <c:pt idx="212">
                  <c:v>7.207116649073356</c:v>
                </c:pt>
                <c:pt idx="213">
                  <c:v>6.9586244483170985</c:v>
                </c:pt>
                <c:pt idx="214">
                  <c:v>7.5953303866523658</c:v>
                </c:pt>
                <c:pt idx="215">
                  <c:v>8.2511433193670598</c:v>
                </c:pt>
                <c:pt idx="216">
                  <c:v>7.9112440777291591</c:v>
                </c:pt>
                <c:pt idx="217">
                  <c:v>8.7501447283881184</c:v>
                </c:pt>
                <c:pt idx="218">
                  <c:v>7.2720581076184345</c:v>
                </c:pt>
                <c:pt idx="219">
                  <c:v>7.0782762210267833</c:v>
                </c:pt>
                <c:pt idx="220">
                  <c:v>7.5580596093738404</c:v>
                </c:pt>
                <c:pt idx="221">
                  <c:v>8.1408498346949383</c:v>
                </c:pt>
                <c:pt idx="222">
                  <c:v>7.9320065608732966</c:v>
                </c:pt>
                <c:pt idx="223">
                  <c:v>8.7670472514528175</c:v>
                </c:pt>
                <c:pt idx="224">
                  <c:v>7.2840053813674892</c:v>
                </c:pt>
                <c:pt idx="225">
                  <c:v>7.1215005158748736</c:v>
                </c:pt>
                <c:pt idx="226">
                  <c:v>7.6739497564035588</c:v>
                </c:pt>
                <c:pt idx="227">
                  <c:v>8.2424759201838178</c:v>
                </c:pt>
                <c:pt idx="228">
                  <c:v>7.8867485620681128</c:v>
                </c:pt>
                <c:pt idx="229">
                  <c:v>8.8780286020435213</c:v>
                </c:pt>
                <c:pt idx="230">
                  <c:v>7.3100003969027485</c:v>
                </c:pt>
                <c:pt idx="231">
                  <c:v>7.0049130049638837</c:v>
                </c:pt>
                <c:pt idx="232">
                  <c:v>6.4364801363625181</c:v>
                </c:pt>
                <c:pt idx="233">
                  <c:v>5.2538061944249055</c:v>
                </c:pt>
                <c:pt idx="234">
                  <c:v>2.2468030042550891</c:v>
                </c:pt>
                <c:pt idx="235">
                  <c:v>6.6593464375511671</c:v>
                </c:pt>
                <c:pt idx="236">
                  <c:v>6.4033919761509432</c:v>
                </c:pt>
                <c:pt idx="237">
                  <c:v>5.2894682382444591</c:v>
                </c:pt>
                <c:pt idx="238">
                  <c:v>2.156419707227863</c:v>
                </c:pt>
                <c:pt idx="239">
                  <c:v>6.7228788093660139</c:v>
                </c:pt>
                <c:pt idx="240">
                  <c:v>6.3917059128851648</c:v>
                </c:pt>
                <c:pt idx="241">
                  <c:v>5.4964638565011805</c:v>
                </c:pt>
                <c:pt idx="242">
                  <c:v>2.2485331752939866</c:v>
                </c:pt>
                <c:pt idx="243">
                  <c:v>6.6859862105567958</c:v>
                </c:pt>
                <c:pt idx="244">
                  <c:v>6.4908408455811193</c:v>
                </c:pt>
                <c:pt idx="245">
                  <c:v>6.1256793563064154</c:v>
                </c:pt>
                <c:pt idx="246">
                  <c:v>3.0131707881690546</c:v>
                </c:pt>
                <c:pt idx="247">
                  <c:v>6.670101347068381</c:v>
                </c:pt>
                <c:pt idx="248">
                  <c:v>6.4442384698146125</c:v>
                </c:pt>
                <c:pt idx="249">
                  <c:v>6.1600037618231962</c:v>
                </c:pt>
                <c:pt idx="250">
                  <c:v>3.0411566106693062</c:v>
                </c:pt>
                <c:pt idx="251">
                  <c:v>6.7006507104812965</c:v>
                </c:pt>
                <c:pt idx="252">
                  <c:v>6.5029835684114712</c:v>
                </c:pt>
                <c:pt idx="253">
                  <c:v>6.3390975561897083</c:v>
                </c:pt>
                <c:pt idx="254">
                  <c:v>3.1260236363697094</c:v>
                </c:pt>
                <c:pt idx="255">
                  <c:v>6.8305963070359574</c:v>
                </c:pt>
                <c:pt idx="256">
                  <c:v>7.1000492476197401</c:v>
                </c:pt>
                <c:pt idx="257">
                  <c:v>6.5826566915966529</c:v>
                </c:pt>
                <c:pt idx="258">
                  <c:v>6.3856812044738707</c:v>
                </c:pt>
                <c:pt idx="259">
                  <c:v>3.2779869595811153</c:v>
                </c:pt>
                <c:pt idx="260">
                  <c:v>6.8503810137590015</c:v>
                </c:pt>
                <c:pt idx="261">
                  <c:v>7.1508922175884937</c:v>
                </c:pt>
                <c:pt idx="262">
                  <c:v>6.603668604267992</c:v>
                </c:pt>
                <c:pt idx="263">
                  <c:v>6.3363413638329789</c:v>
                </c:pt>
                <c:pt idx="264">
                  <c:v>3.436485049215757</c:v>
                </c:pt>
                <c:pt idx="265">
                  <c:v>6.8940678332679273</c:v>
                </c:pt>
                <c:pt idx="266">
                  <c:v>7.064763382773779</c:v>
                </c:pt>
                <c:pt idx="267">
                  <c:v>6.5746992525386991</c:v>
                </c:pt>
                <c:pt idx="268">
                  <c:v>6.4794251061566772</c:v>
                </c:pt>
                <c:pt idx="269">
                  <c:v>3.3757905102619832</c:v>
                </c:pt>
                <c:pt idx="270">
                  <c:v>6.9571986038041018</c:v>
                </c:pt>
                <c:pt idx="271">
                  <c:v>7.1561511748402742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E3-44BD-ABF2-5B6021626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606528"/>
        <c:axId val="699608448"/>
      </c:scatterChart>
      <c:valAx>
        <c:axId val="69960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MAT/</a:t>
                </a:r>
                <a:r>
                  <a:rPr lang="zh-CN" sz="1200"/>
                  <a:t>℃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#,##0_);[Red]\(#,##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99608448"/>
        <c:crosses val="autoZero"/>
        <c:crossBetween val="midCat"/>
      </c:valAx>
      <c:valAx>
        <c:axId val="69960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FVGR/%</a:t>
                </a:r>
                <a:endParaRPr lang="zh-CN" sz="1400"/>
              </a:p>
            </c:rich>
          </c:tx>
          <c:layout>
            <c:manualLayout>
              <c:xMode val="edge"/>
              <c:yMode val="edge"/>
              <c:x val="3.8280799884770504E-2"/>
              <c:y val="0.29684322413372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#,##0_);[Red]\(#,##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99606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 alignWithMargins="0"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29833333333333"/>
          <c:y val="9.1196944444444442E-2"/>
          <c:w val="0.79839030236827335"/>
          <c:h val="0.7801315717596747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'Sample database'!$F$1</c:f>
              <c:strCache>
                <c:ptCount val="1"/>
                <c:pt idx="0">
                  <c:v>MAP mm</c:v>
                </c:pt>
              </c:strCache>
            </c:strRef>
          </c:tx>
          <c:spPr>
            <a:ln w="28575">
              <a:noFill/>
            </a:ln>
          </c:spPr>
          <c:trendline>
            <c:trendlineType val="power"/>
            <c:dispRSqr val="1"/>
            <c:dispEq val="1"/>
            <c:trendlineLbl>
              <c:layout>
                <c:manualLayout>
                  <c:x val="-0.39467592592592593"/>
                  <c:y val="-0.42274083333333334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zh-CN"/>
                </a:p>
              </c:txPr>
            </c:trendlineLbl>
          </c:trendline>
          <c:xVal>
            <c:numRef>
              <c:f>'Sample database'!$F$2:$F$273</c:f>
              <c:numCache>
                <c:formatCode>0.000</c:formatCode>
                <c:ptCount val="272"/>
                <c:pt idx="0">
                  <c:v>513.09913240000003</c:v>
                </c:pt>
                <c:pt idx="1">
                  <c:v>654.41279999999995</c:v>
                </c:pt>
                <c:pt idx="2">
                  <c:v>719.77200000000005</c:v>
                </c:pt>
                <c:pt idx="3">
                  <c:v>451.47483870000002</c:v>
                </c:pt>
                <c:pt idx="4">
                  <c:v>586.76080000000002</c:v>
                </c:pt>
                <c:pt idx="5">
                  <c:v>646.72239999999999</c:v>
                </c:pt>
                <c:pt idx="6">
                  <c:v>563.78645159999996</c:v>
                </c:pt>
                <c:pt idx="7">
                  <c:v>628.94399999999996</c:v>
                </c:pt>
                <c:pt idx="8">
                  <c:v>701.02160000000003</c:v>
                </c:pt>
                <c:pt idx="9">
                  <c:v>532.91510000000005</c:v>
                </c:pt>
                <c:pt idx="10">
                  <c:v>674.13575509999998</c:v>
                </c:pt>
                <c:pt idx="11">
                  <c:v>750.53715739999996</c:v>
                </c:pt>
                <c:pt idx="12">
                  <c:v>562.29578560000004</c:v>
                </c:pt>
                <c:pt idx="13">
                  <c:v>629.05783670000005</c:v>
                </c:pt>
                <c:pt idx="14">
                  <c:v>738.34406909999996</c:v>
                </c:pt>
                <c:pt idx="15">
                  <c:v>564.08071089999999</c:v>
                </c:pt>
                <c:pt idx="16">
                  <c:v>590.58342040000002</c:v>
                </c:pt>
                <c:pt idx="17">
                  <c:v>593.27474289999998</c:v>
                </c:pt>
                <c:pt idx="18">
                  <c:v>487.10308259999999</c:v>
                </c:pt>
                <c:pt idx="19">
                  <c:v>548.30240000000003</c:v>
                </c:pt>
                <c:pt idx="20">
                  <c:v>726.66376200000002</c:v>
                </c:pt>
                <c:pt idx="21">
                  <c:v>507.96463410000001</c:v>
                </c:pt>
                <c:pt idx="22">
                  <c:v>594.43934899999999</c:v>
                </c:pt>
                <c:pt idx="23">
                  <c:v>710.73333330000003</c:v>
                </c:pt>
                <c:pt idx="24">
                  <c:v>617.14219509999998</c:v>
                </c:pt>
                <c:pt idx="25">
                  <c:v>664.68900450000001</c:v>
                </c:pt>
                <c:pt idx="26">
                  <c:v>654.60667420000004</c:v>
                </c:pt>
                <c:pt idx="27">
                  <c:v>524.78</c:v>
                </c:pt>
                <c:pt idx="28">
                  <c:v>531.17399999999998</c:v>
                </c:pt>
                <c:pt idx="29">
                  <c:v>293.07560000000001</c:v>
                </c:pt>
                <c:pt idx="30">
                  <c:v>494.12470588235294</c:v>
                </c:pt>
                <c:pt idx="31">
                  <c:v>687.29</c:v>
                </c:pt>
                <c:pt idx="32">
                  <c:v>702.77111111111105</c:v>
                </c:pt>
                <c:pt idx="33">
                  <c:v>687.29</c:v>
                </c:pt>
                <c:pt idx="34">
                  <c:v>587.22</c:v>
                </c:pt>
                <c:pt idx="35">
                  <c:v>541.91300000000001</c:v>
                </c:pt>
                <c:pt idx="36">
                  <c:v>279.55079999999998</c:v>
                </c:pt>
                <c:pt idx="37">
                  <c:v>526.10235294117649</c:v>
                </c:pt>
                <c:pt idx="38">
                  <c:v>523.87</c:v>
                </c:pt>
                <c:pt idx="39">
                  <c:v>799.46333333333337</c:v>
                </c:pt>
                <c:pt idx="40">
                  <c:v>523.87</c:v>
                </c:pt>
                <c:pt idx="41">
                  <c:v>581.88</c:v>
                </c:pt>
                <c:pt idx="42">
                  <c:v>497.38</c:v>
                </c:pt>
                <c:pt idx="43">
                  <c:v>418.34001632653064</c:v>
                </c:pt>
                <c:pt idx="44">
                  <c:v>501.57294117647052</c:v>
                </c:pt>
                <c:pt idx="45">
                  <c:v>610.41499999999996</c:v>
                </c:pt>
                <c:pt idx="46">
                  <c:v>718.24123842053507</c:v>
                </c:pt>
                <c:pt idx="47">
                  <c:v>610.41499999999996</c:v>
                </c:pt>
                <c:pt idx="48">
                  <c:v>638.14</c:v>
                </c:pt>
                <c:pt idx="49">
                  <c:v>603.87333333333322</c:v>
                </c:pt>
                <c:pt idx="50">
                  <c:v>405.94358688930117</c:v>
                </c:pt>
                <c:pt idx="51">
                  <c:v>482.74484749455343</c:v>
                </c:pt>
                <c:pt idx="52">
                  <c:v>554.98666666666668</c:v>
                </c:pt>
                <c:pt idx="53">
                  <c:v>723.45256140350875</c:v>
                </c:pt>
                <c:pt idx="54">
                  <c:v>554.98666666666668</c:v>
                </c:pt>
                <c:pt idx="55">
                  <c:v>615.78888888888889</c:v>
                </c:pt>
                <c:pt idx="56">
                  <c:v>595.93162810055912</c:v>
                </c:pt>
                <c:pt idx="57">
                  <c:v>374.24594104308392</c:v>
                </c:pt>
                <c:pt idx="58">
                  <c:v>468.61666666666667</c:v>
                </c:pt>
                <c:pt idx="59">
                  <c:v>541.04166666666663</c:v>
                </c:pt>
                <c:pt idx="60">
                  <c:v>731.43228020271931</c:v>
                </c:pt>
                <c:pt idx="61">
                  <c:v>541.04166666666663</c:v>
                </c:pt>
                <c:pt idx="62">
                  <c:v>483.61888888888888</c:v>
                </c:pt>
                <c:pt idx="63">
                  <c:v>431.36370415400205</c:v>
                </c:pt>
                <c:pt idx="64">
                  <c:v>307.46787878787876</c:v>
                </c:pt>
                <c:pt idx="65">
                  <c:v>431.7</c:v>
                </c:pt>
                <c:pt idx="66">
                  <c:v>446.44999999999993</c:v>
                </c:pt>
                <c:pt idx="67">
                  <c:v>776.10809458428673</c:v>
                </c:pt>
                <c:pt idx="68">
                  <c:v>446.44999999999993</c:v>
                </c:pt>
                <c:pt idx="69">
                  <c:v>491.41444444444443</c:v>
                </c:pt>
                <c:pt idx="70">
                  <c:v>478.21503546099285</c:v>
                </c:pt>
                <c:pt idx="71">
                  <c:v>308.14727070707079</c:v>
                </c:pt>
                <c:pt idx="72">
                  <c:v>477.32944444444445</c:v>
                </c:pt>
                <c:pt idx="73">
                  <c:v>531.93833333333328</c:v>
                </c:pt>
                <c:pt idx="74">
                  <c:v>768.14948275862071</c:v>
                </c:pt>
                <c:pt idx="75">
                  <c:v>531.93833333333328</c:v>
                </c:pt>
                <c:pt idx="76">
                  <c:v>547.24</c:v>
                </c:pt>
                <c:pt idx="77">
                  <c:v>517.58851063829786</c:v>
                </c:pt>
                <c:pt idx="78">
                  <c:v>348.46440000000001</c:v>
                </c:pt>
                <c:pt idx="79">
                  <c:v>470.75037037037038</c:v>
                </c:pt>
                <c:pt idx="80">
                  <c:v>635.95833333333337</c:v>
                </c:pt>
                <c:pt idx="81">
                  <c:v>674.09275862068955</c:v>
                </c:pt>
                <c:pt idx="82">
                  <c:v>635.95833333333337</c:v>
                </c:pt>
                <c:pt idx="83">
                  <c:v>601.33111111111111</c:v>
                </c:pt>
                <c:pt idx="84">
                  <c:v>539.66014184397159</c:v>
                </c:pt>
                <c:pt idx="85">
                  <c:v>362.36366666666669</c:v>
                </c:pt>
                <c:pt idx="86">
                  <c:v>518.99962962962968</c:v>
                </c:pt>
                <c:pt idx="87">
                  <c:v>521.53958333333344</c:v>
                </c:pt>
                <c:pt idx="88">
                  <c:v>730.88045977011495</c:v>
                </c:pt>
                <c:pt idx="89">
                  <c:v>521.53958333333344</c:v>
                </c:pt>
                <c:pt idx="90">
                  <c:v>305.77312499999999</c:v>
                </c:pt>
                <c:pt idx="91">
                  <c:v>242.38599999999997</c:v>
                </c:pt>
                <c:pt idx="92">
                  <c:v>293.07560000000001</c:v>
                </c:pt>
                <c:pt idx="93">
                  <c:v>627.51263157894732</c:v>
                </c:pt>
                <c:pt idx="94">
                  <c:v>119.13698113207548</c:v>
                </c:pt>
                <c:pt idx="95">
                  <c:v>332.10312499999998</c:v>
                </c:pt>
                <c:pt idx="96">
                  <c:v>288.358</c:v>
                </c:pt>
                <c:pt idx="97">
                  <c:v>279.55079999999998</c:v>
                </c:pt>
                <c:pt idx="98">
                  <c:v>644.31789473684216</c:v>
                </c:pt>
                <c:pt idx="99">
                  <c:v>119.53056603773584</c:v>
                </c:pt>
                <c:pt idx="100">
                  <c:v>311.23874999999998</c:v>
                </c:pt>
                <c:pt idx="101">
                  <c:v>269.23</c:v>
                </c:pt>
                <c:pt idx="102">
                  <c:v>418.34001632653064</c:v>
                </c:pt>
                <c:pt idx="103">
                  <c:v>759.18000000000006</c:v>
                </c:pt>
                <c:pt idx="104">
                  <c:v>114.97622641509436</c:v>
                </c:pt>
                <c:pt idx="105">
                  <c:v>436.88520547945211</c:v>
                </c:pt>
                <c:pt idx="106">
                  <c:v>283.23916666666668</c:v>
                </c:pt>
                <c:pt idx="107">
                  <c:v>405.94358688930117</c:v>
                </c:pt>
                <c:pt idx="108">
                  <c:v>628.98042917253906</c:v>
                </c:pt>
                <c:pt idx="109">
                  <c:v>147.10184615384617</c:v>
                </c:pt>
                <c:pt idx="110">
                  <c:v>425.76328767123289</c:v>
                </c:pt>
                <c:pt idx="111">
                  <c:v>278.84999999999997</c:v>
                </c:pt>
                <c:pt idx="112">
                  <c:v>374.24594104308392</c:v>
                </c:pt>
                <c:pt idx="113">
                  <c:v>610.32428571428568</c:v>
                </c:pt>
                <c:pt idx="114">
                  <c:v>151.33042307692307</c:v>
                </c:pt>
                <c:pt idx="115">
                  <c:v>399.92931506849311</c:v>
                </c:pt>
                <c:pt idx="116">
                  <c:v>261.76916666666665</c:v>
                </c:pt>
                <c:pt idx="117">
                  <c:v>307.46787878787876</c:v>
                </c:pt>
                <c:pt idx="118">
                  <c:v>559.4830952380953</c:v>
                </c:pt>
                <c:pt idx="119">
                  <c:v>128.96594405594405</c:v>
                </c:pt>
                <c:pt idx="120">
                  <c:v>439.71671232876707</c:v>
                </c:pt>
                <c:pt idx="121">
                  <c:v>281.08833333333331</c:v>
                </c:pt>
                <c:pt idx="122">
                  <c:v>308.14727070707079</c:v>
                </c:pt>
                <c:pt idx="123">
                  <c:v>619.04598393574292</c:v>
                </c:pt>
                <c:pt idx="124">
                  <c:v>148.98939393939395</c:v>
                </c:pt>
                <c:pt idx="125">
                  <c:v>429.92122917437985</c:v>
                </c:pt>
                <c:pt idx="126">
                  <c:v>256.65706666666665</c:v>
                </c:pt>
                <c:pt idx="127">
                  <c:v>348.46440000000001</c:v>
                </c:pt>
                <c:pt idx="128">
                  <c:v>633.01151689330686</c:v>
                </c:pt>
                <c:pt idx="129">
                  <c:v>147.23545454545456</c:v>
                </c:pt>
                <c:pt idx="130">
                  <c:v>445.2127027027027</c:v>
                </c:pt>
                <c:pt idx="131">
                  <c:v>301.25920000000002</c:v>
                </c:pt>
                <c:pt idx="132">
                  <c:v>362.36366666666669</c:v>
                </c:pt>
                <c:pt idx="133">
                  <c:v>690.67250000000001</c:v>
                </c:pt>
                <c:pt idx="134">
                  <c:v>157.7378787878788</c:v>
                </c:pt>
                <c:pt idx="135">
                  <c:v>1219.4112499999999</c:v>
                </c:pt>
                <c:pt idx="136">
                  <c:v>1183.0663157894737</c:v>
                </c:pt>
                <c:pt idx="137">
                  <c:v>1437.4493073593073</c:v>
                </c:pt>
                <c:pt idx="138">
                  <c:v>1068.7046153846154</c:v>
                </c:pt>
                <c:pt idx="139">
                  <c:v>1058.1200000000001</c:v>
                </c:pt>
                <c:pt idx="140">
                  <c:v>1104.3325</c:v>
                </c:pt>
                <c:pt idx="141">
                  <c:v>1106.2231578947369</c:v>
                </c:pt>
                <c:pt idx="142">
                  <c:v>1415.4172727272726</c:v>
                </c:pt>
                <c:pt idx="143">
                  <c:v>914.676923076923</c:v>
                </c:pt>
                <c:pt idx="144">
                  <c:v>1113.44</c:v>
                </c:pt>
                <c:pt idx="145">
                  <c:v>1255.2787499999999</c:v>
                </c:pt>
                <c:pt idx="146">
                  <c:v>1307.286315789474</c:v>
                </c:pt>
                <c:pt idx="147">
                  <c:v>1478.2690909090911</c:v>
                </c:pt>
                <c:pt idx="148">
                  <c:v>1018.4430769230769</c:v>
                </c:pt>
                <c:pt idx="149">
                  <c:v>1127.96</c:v>
                </c:pt>
                <c:pt idx="150">
                  <c:v>1144.5644038461537</c:v>
                </c:pt>
                <c:pt idx="151">
                  <c:v>1195.9077926158679</c:v>
                </c:pt>
                <c:pt idx="152">
                  <c:v>1301.0359740259742</c:v>
                </c:pt>
                <c:pt idx="153">
                  <c:v>1042.5700114810563</c:v>
                </c:pt>
                <c:pt idx="154">
                  <c:v>1261.412</c:v>
                </c:pt>
                <c:pt idx="155">
                  <c:v>1170.428201923077</c:v>
                </c:pt>
                <c:pt idx="156">
                  <c:v>1187.464776119403</c:v>
                </c:pt>
                <c:pt idx="157">
                  <c:v>1482.7983333333332</c:v>
                </c:pt>
                <c:pt idx="158">
                  <c:v>1027.1953994732221</c:v>
                </c:pt>
                <c:pt idx="159">
                  <c:v>1186.2460000000001</c:v>
                </c:pt>
                <c:pt idx="160">
                  <c:v>1158.7442424242424</c:v>
                </c:pt>
                <c:pt idx="161">
                  <c:v>1255.4832835820896</c:v>
                </c:pt>
                <c:pt idx="162">
                  <c:v>1532.5859523809524</c:v>
                </c:pt>
                <c:pt idx="163">
                  <c:v>1057.6138542581211</c:v>
                </c:pt>
                <c:pt idx="164">
                  <c:v>1241.8149090909089</c:v>
                </c:pt>
                <c:pt idx="165">
                  <c:v>1113.6272727272726</c:v>
                </c:pt>
                <c:pt idx="166">
                  <c:v>1181.7614047410007</c:v>
                </c:pt>
                <c:pt idx="167">
                  <c:v>1461.6950000000002</c:v>
                </c:pt>
                <c:pt idx="168">
                  <c:v>1007.0072377244212</c:v>
                </c:pt>
                <c:pt idx="169">
                  <c:v>1135.9854545454543</c:v>
                </c:pt>
                <c:pt idx="170">
                  <c:v>1161.0080189959294</c:v>
                </c:pt>
                <c:pt idx="171">
                  <c:v>1130.5555840927923</c:v>
                </c:pt>
                <c:pt idx="172">
                  <c:v>1306.862380952381</c:v>
                </c:pt>
                <c:pt idx="173">
                  <c:v>1056.9395524296674</c:v>
                </c:pt>
                <c:pt idx="174">
                  <c:v>1182.5236363636363</c:v>
                </c:pt>
                <c:pt idx="175">
                  <c:v>1120.0704477611939</c:v>
                </c:pt>
                <c:pt idx="176">
                  <c:v>1144.5202190923319</c:v>
                </c:pt>
                <c:pt idx="177">
                  <c:v>1397.0457142857142</c:v>
                </c:pt>
                <c:pt idx="178">
                  <c:v>1066.2930434782606</c:v>
                </c:pt>
                <c:pt idx="179">
                  <c:v>1170.6018181818181</c:v>
                </c:pt>
                <c:pt idx="180">
                  <c:v>1583.1590476190477</c:v>
                </c:pt>
                <c:pt idx="181">
                  <c:v>1626.15027777778</c:v>
                </c:pt>
                <c:pt idx="182">
                  <c:v>1471.28782608696</c:v>
                </c:pt>
                <c:pt idx="183">
                  <c:v>1490.6505882352899</c:v>
                </c:pt>
                <c:pt idx="184">
                  <c:v>1474.9355555555555</c:v>
                </c:pt>
                <c:pt idx="185">
                  <c:v>1587.9714285714285</c:v>
                </c:pt>
                <c:pt idx="186">
                  <c:v>1769.3888888888887</c:v>
                </c:pt>
                <c:pt idx="187">
                  <c:v>1604.6399999999999</c:v>
                </c:pt>
                <c:pt idx="188">
                  <c:v>1545.6694117647062</c:v>
                </c:pt>
                <c:pt idx="189">
                  <c:v>1404.4458479532163</c:v>
                </c:pt>
                <c:pt idx="190">
                  <c:v>1545.2260262725781</c:v>
                </c:pt>
                <c:pt idx="191">
                  <c:v>1601.6789664082685</c:v>
                </c:pt>
                <c:pt idx="192">
                  <c:v>1651.1513043478258</c:v>
                </c:pt>
                <c:pt idx="193">
                  <c:v>1566.3516666666669</c:v>
                </c:pt>
                <c:pt idx="194">
                  <c:v>1603.930588235294</c:v>
                </c:pt>
                <c:pt idx="195">
                  <c:v>1455.3830526315792</c:v>
                </c:pt>
                <c:pt idx="196">
                  <c:v>1641.7605084745762</c:v>
                </c:pt>
                <c:pt idx="197">
                  <c:v>1638.1030232558137</c:v>
                </c:pt>
                <c:pt idx="198">
                  <c:v>1517.10969624777</c:v>
                </c:pt>
                <c:pt idx="199">
                  <c:v>1816.2874999999999</c:v>
                </c:pt>
                <c:pt idx="200">
                  <c:v>1584.2454922127531</c:v>
                </c:pt>
                <c:pt idx="201">
                  <c:v>1455.9199450757576</c:v>
                </c:pt>
                <c:pt idx="202">
                  <c:v>1745.1867796610172</c:v>
                </c:pt>
                <c:pt idx="203">
                  <c:v>1940.1290697674419</c:v>
                </c:pt>
                <c:pt idx="204">
                  <c:v>1580.733006293965</c:v>
                </c:pt>
                <c:pt idx="205">
                  <c:v>1911.125</c:v>
                </c:pt>
                <c:pt idx="206">
                  <c:v>1760.214954524512</c:v>
                </c:pt>
                <c:pt idx="207">
                  <c:v>1543.3813988095237</c:v>
                </c:pt>
                <c:pt idx="208">
                  <c:v>1633.9155932203389</c:v>
                </c:pt>
                <c:pt idx="209">
                  <c:v>1820.6162790697672</c:v>
                </c:pt>
                <c:pt idx="210">
                  <c:v>1588.9458486486487</c:v>
                </c:pt>
                <c:pt idx="211">
                  <c:v>1968.345</c:v>
                </c:pt>
                <c:pt idx="212">
                  <c:v>1855.1376107910241</c:v>
                </c:pt>
                <c:pt idx="213">
                  <c:v>1552.3102132936508</c:v>
                </c:pt>
                <c:pt idx="214">
                  <c:v>1683.1093107344634</c:v>
                </c:pt>
                <c:pt idx="215">
                  <c:v>1636.0439534883722</c:v>
                </c:pt>
                <c:pt idx="216">
                  <c:v>1552.0738666666666</c:v>
                </c:pt>
                <c:pt idx="217">
                  <c:v>1802.7</c:v>
                </c:pt>
                <c:pt idx="218">
                  <c:v>1638.1724164661855</c:v>
                </c:pt>
                <c:pt idx="219">
                  <c:v>1500.85164102564</c:v>
                </c:pt>
                <c:pt idx="220">
                  <c:v>1609.6813333333334</c:v>
                </c:pt>
                <c:pt idx="221">
                  <c:v>1754.1853488372094</c:v>
                </c:pt>
                <c:pt idx="222">
                  <c:v>1497.7013333333332</c:v>
                </c:pt>
                <c:pt idx="223">
                  <c:v>2199.63375</c:v>
                </c:pt>
                <c:pt idx="224">
                  <c:v>1517.8622528735632</c:v>
                </c:pt>
                <c:pt idx="225">
                  <c:v>1518.05030396148</c:v>
                </c:pt>
                <c:pt idx="226">
                  <c:v>1593.6169400000001</c:v>
                </c:pt>
                <c:pt idx="227">
                  <c:v>1985.8630813953489</c:v>
                </c:pt>
                <c:pt idx="228">
                  <c:v>1622.7437333333335</c:v>
                </c:pt>
                <c:pt idx="229">
                  <c:v>1927.4604166666668</c:v>
                </c:pt>
                <c:pt idx="230">
                  <c:v>1886.7284737484738</c:v>
                </c:pt>
                <c:pt idx="231">
                  <c:v>1618.2270681121247</c:v>
                </c:pt>
                <c:pt idx="232">
                  <c:v>1156.4000000000001</c:v>
                </c:pt>
                <c:pt idx="233">
                  <c:v>907.28</c:v>
                </c:pt>
                <c:pt idx="234">
                  <c:v>421.31613636363636</c:v>
                </c:pt>
                <c:pt idx="235">
                  <c:v>1134.7060606060604</c:v>
                </c:pt>
                <c:pt idx="236">
                  <c:v>1239.0557894736844</c:v>
                </c:pt>
                <c:pt idx="237">
                  <c:v>905.2148007246376</c:v>
                </c:pt>
                <c:pt idx="238">
                  <c:v>450.33688888888889</c:v>
                </c:pt>
                <c:pt idx="239">
                  <c:v>1095.4860606060606</c:v>
                </c:pt>
                <c:pt idx="240">
                  <c:v>1138.3421052631579</c:v>
                </c:pt>
                <c:pt idx="241">
                  <c:v>930.03767190872645</c:v>
                </c:pt>
                <c:pt idx="242">
                  <c:v>409.59481481481481</c:v>
                </c:pt>
                <c:pt idx="243">
                  <c:v>1148.8415234917989</c:v>
                </c:pt>
                <c:pt idx="244">
                  <c:v>1074.0956801093644</c:v>
                </c:pt>
                <c:pt idx="245">
                  <c:v>989.57002193989501</c:v>
                </c:pt>
                <c:pt idx="246">
                  <c:v>502.82532467532462</c:v>
                </c:pt>
                <c:pt idx="247">
                  <c:v>1053.5407339449541</c:v>
                </c:pt>
                <c:pt idx="248">
                  <c:v>1243.8625974025974</c:v>
                </c:pt>
                <c:pt idx="249">
                  <c:v>881.09848092836432</c:v>
                </c:pt>
                <c:pt idx="250">
                  <c:v>438.52545454545452</c:v>
                </c:pt>
                <c:pt idx="251">
                  <c:v>1127.4078899082567</c:v>
                </c:pt>
                <c:pt idx="252">
                  <c:v>1290.0992207792206</c:v>
                </c:pt>
                <c:pt idx="253">
                  <c:v>974.62367748917745</c:v>
                </c:pt>
                <c:pt idx="254">
                  <c:v>512.56727272727278</c:v>
                </c:pt>
                <c:pt idx="255">
                  <c:v>1166.1383486238531</c:v>
                </c:pt>
                <c:pt idx="256">
                  <c:v>1057.6138542581211</c:v>
                </c:pt>
                <c:pt idx="257">
                  <c:v>1140.8558304853043</c:v>
                </c:pt>
                <c:pt idx="258">
                  <c:v>917.39636015325664</c:v>
                </c:pt>
                <c:pt idx="259">
                  <c:v>469.27426877470361</c:v>
                </c:pt>
                <c:pt idx="260">
                  <c:v>1041.0794240570847</c:v>
                </c:pt>
                <c:pt idx="261">
                  <c:v>1007.0072377244212</c:v>
                </c:pt>
                <c:pt idx="262">
                  <c:v>1146.7223376623374</c:v>
                </c:pt>
                <c:pt idx="263">
                  <c:v>936.43296551724143</c:v>
                </c:pt>
                <c:pt idx="264">
                  <c:v>447.73739130434785</c:v>
                </c:pt>
                <c:pt idx="265">
                  <c:v>961.82794257560306</c:v>
                </c:pt>
                <c:pt idx="266">
                  <c:v>1056.9395524296674</c:v>
                </c:pt>
                <c:pt idx="267">
                  <c:v>1165.2681203007519</c:v>
                </c:pt>
                <c:pt idx="268">
                  <c:v>1043.2872413793102</c:v>
                </c:pt>
                <c:pt idx="269">
                  <c:v>458.50782608695653</c:v>
                </c:pt>
                <c:pt idx="270">
                  <c:v>1065.729357798165</c:v>
                </c:pt>
                <c:pt idx="271">
                  <c:v>1066.2930434782606</c:v>
                </c:pt>
              </c:numCache>
            </c:numRef>
          </c:xVal>
          <c:yVal>
            <c:numRef>
              <c:f>'Sample database'!$D$2:$D$273</c:f>
              <c:numCache>
                <c:formatCode>0.00_);[Red]\(0.00\)</c:formatCode>
                <c:ptCount val="272"/>
                <c:pt idx="0">
                  <c:v>1.77</c:v>
                </c:pt>
                <c:pt idx="1">
                  <c:v>2.0499999999999998</c:v>
                </c:pt>
                <c:pt idx="2">
                  <c:v>4.58</c:v>
                </c:pt>
                <c:pt idx="3">
                  <c:v>2.56</c:v>
                </c:pt>
                <c:pt idx="4">
                  <c:v>2.82</c:v>
                </c:pt>
                <c:pt idx="5">
                  <c:v>5.27</c:v>
                </c:pt>
                <c:pt idx="6">
                  <c:v>2.83</c:v>
                </c:pt>
                <c:pt idx="7">
                  <c:v>3.32</c:v>
                </c:pt>
                <c:pt idx="8">
                  <c:v>5.1100000000000003</c:v>
                </c:pt>
                <c:pt idx="9">
                  <c:v>3.89</c:v>
                </c:pt>
                <c:pt idx="10">
                  <c:v>4.41</c:v>
                </c:pt>
                <c:pt idx="11">
                  <c:v>5.29</c:v>
                </c:pt>
                <c:pt idx="12">
                  <c:v>3.23</c:v>
                </c:pt>
                <c:pt idx="13">
                  <c:v>4.28</c:v>
                </c:pt>
                <c:pt idx="14">
                  <c:v>7.13</c:v>
                </c:pt>
                <c:pt idx="15">
                  <c:v>3.78</c:v>
                </c:pt>
                <c:pt idx="16">
                  <c:v>3.88</c:v>
                </c:pt>
                <c:pt idx="17">
                  <c:v>6.03</c:v>
                </c:pt>
                <c:pt idx="18">
                  <c:v>4.01</c:v>
                </c:pt>
                <c:pt idx="19">
                  <c:v>3.75</c:v>
                </c:pt>
                <c:pt idx="20">
                  <c:v>5.57</c:v>
                </c:pt>
                <c:pt idx="21">
                  <c:v>4</c:v>
                </c:pt>
                <c:pt idx="22">
                  <c:v>3.57</c:v>
                </c:pt>
                <c:pt idx="23">
                  <c:v>6.82</c:v>
                </c:pt>
                <c:pt idx="24">
                  <c:v>4.1100000000000003</c:v>
                </c:pt>
                <c:pt idx="25">
                  <c:v>3.83</c:v>
                </c:pt>
                <c:pt idx="26">
                  <c:v>6.27</c:v>
                </c:pt>
                <c:pt idx="27">
                  <c:v>4.08</c:v>
                </c:pt>
                <c:pt idx="28">
                  <c:v>11.74</c:v>
                </c:pt>
                <c:pt idx="29">
                  <c:v>1.77</c:v>
                </c:pt>
                <c:pt idx="30">
                  <c:v>6.46</c:v>
                </c:pt>
                <c:pt idx="31">
                  <c:v>11.74</c:v>
                </c:pt>
                <c:pt idx="32">
                  <c:v>13.67</c:v>
                </c:pt>
                <c:pt idx="33">
                  <c:v>11.27</c:v>
                </c:pt>
                <c:pt idx="34">
                  <c:v>7.3</c:v>
                </c:pt>
                <c:pt idx="35">
                  <c:v>4.97</c:v>
                </c:pt>
                <c:pt idx="36">
                  <c:v>1.28</c:v>
                </c:pt>
                <c:pt idx="37">
                  <c:v>6.46</c:v>
                </c:pt>
                <c:pt idx="38">
                  <c:v>11.74</c:v>
                </c:pt>
                <c:pt idx="39">
                  <c:v>5.57</c:v>
                </c:pt>
                <c:pt idx="40">
                  <c:v>6.83</c:v>
                </c:pt>
                <c:pt idx="41">
                  <c:v>13.52</c:v>
                </c:pt>
                <c:pt idx="42">
                  <c:v>7.68</c:v>
                </c:pt>
                <c:pt idx="43">
                  <c:v>2.59</c:v>
                </c:pt>
                <c:pt idx="44">
                  <c:v>3.74</c:v>
                </c:pt>
                <c:pt idx="45">
                  <c:v>7.39</c:v>
                </c:pt>
                <c:pt idx="46">
                  <c:v>19.78</c:v>
                </c:pt>
                <c:pt idx="47">
                  <c:v>14.64</c:v>
                </c:pt>
                <c:pt idx="48">
                  <c:v>12.7</c:v>
                </c:pt>
                <c:pt idx="49">
                  <c:v>11.38</c:v>
                </c:pt>
                <c:pt idx="50">
                  <c:v>3.45</c:v>
                </c:pt>
                <c:pt idx="51">
                  <c:v>4.47</c:v>
                </c:pt>
                <c:pt idx="52">
                  <c:v>14.65</c:v>
                </c:pt>
                <c:pt idx="53">
                  <c:v>12.89</c:v>
                </c:pt>
                <c:pt idx="54">
                  <c:v>13.31</c:v>
                </c:pt>
                <c:pt idx="55">
                  <c:v>9.27</c:v>
                </c:pt>
                <c:pt idx="56">
                  <c:v>8.6199999999999992</c:v>
                </c:pt>
                <c:pt idx="57">
                  <c:v>3.3</c:v>
                </c:pt>
                <c:pt idx="58">
                  <c:v>4.96</c:v>
                </c:pt>
                <c:pt idx="59">
                  <c:v>9.61</c:v>
                </c:pt>
                <c:pt idx="60">
                  <c:v>12.86</c:v>
                </c:pt>
                <c:pt idx="61">
                  <c:v>14.91</c:v>
                </c:pt>
                <c:pt idx="62">
                  <c:v>6.69</c:v>
                </c:pt>
                <c:pt idx="63">
                  <c:v>7.92</c:v>
                </c:pt>
                <c:pt idx="64">
                  <c:v>2.97</c:v>
                </c:pt>
                <c:pt idx="65">
                  <c:v>4.8899999999999997</c:v>
                </c:pt>
                <c:pt idx="66">
                  <c:v>8.85</c:v>
                </c:pt>
                <c:pt idx="67">
                  <c:v>11.15</c:v>
                </c:pt>
                <c:pt idx="68">
                  <c:v>14.52</c:v>
                </c:pt>
                <c:pt idx="69">
                  <c:v>6.76</c:v>
                </c:pt>
                <c:pt idx="70">
                  <c:v>7.87</c:v>
                </c:pt>
                <c:pt idx="71">
                  <c:v>2.85</c:v>
                </c:pt>
                <c:pt idx="72">
                  <c:v>5.12</c:v>
                </c:pt>
                <c:pt idx="73">
                  <c:v>13.69</c:v>
                </c:pt>
                <c:pt idx="74">
                  <c:v>12.64</c:v>
                </c:pt>
                <c:pt idx="75">
                  <c:v>17.98</c:v>
                </c:pt>
                <c:pt idx="76">
                  <c:v>7.98</c:v>
                </c:pt>
                <c:pt idx="77">
                  <c:v>8.18</c:v>
                </c:pt>
                <c:pt idx="78">
                  <c:v>3.15</c:v>
                </c:pt>
                <c:pt idx="79">
                  <c:v>5.79</c:v>
                </c:pt>
                <c:pt idx="80">
                  <c:v>15.98</c:v>
                </c:pt>
                <c:pt idx="81">
                  <c:v>10.4</c:v>
                </c:pt>
                <c:pt idx="82">
                  <c:v>14.69</c:v>
                </c:pt>
                <c:pt idx="83">
                  <c:v>10.08</c:v>
                </c:pt>
                <c:pt idx="84">
                  <c:v>8.2100000000000009</c:v>
                </c:pt>
                <c:pt idx="85">
                  <c:v>3.34</c:v>
                </c:pt>
                <c:pt idx="86">
                  <c:v>5.95</c:v>
                </c:pt>
                <c:pt idx="87">
                  <c:v>10.52</c:v>
                </c:pt>
                <c:pt idx="88">
                  <c:v>9.5299999999999994</c:v>
                </c:pt>
                <c:pt idx="89">
                  <c:v>11.28</c:v>
                </c:pt>
                <c:pt idx="90">
                  <c:v>2.41</c:v>
                </c:pt>
                <c:pt idx="91">
                  <c:v>4.92</c:v>
                </c:pt>
                <c:pt idx="92">
                  <c:v>1.59</c:v>
                </c:pt>
                <c:pt idx="93">
                  <c:v>3.12</c:v>
                </c:pt>
                <c:pt idx="94">
                  <c:v>1.95</c:v>
                </c:pt>
                <c:pt idx="95">
                  <c:v>2.06</c:v>
                </c:pt>
                <c:pt idx="96">
                  <c:v>6.95</c:v>
                </c:pt>
                <c:pt idx="97">
                  <c:v>0.52</c:v>
                </c:pt>
                <c:pt idx="98">
                  <c:v>2.46</c:v>
                </c:pt>
                <c:pt idx="99">
                  <c:v>0.72</c:v>
                </c:pt>
                <c:pt idx="100">
                  <c:v>1.61</c:v>
                </c:pt>
                <c:pt idx="101">
                  <c:v>6</c:v>
                </c:pt>
                <c:pt idx="102">
                  <c:v>1.43</c:v>
                </c:pt>
                <c:pt idx="103">
                  <c:v>3.57</c:v>
                </c:pt>
                <c:pt idx="104">
                  <c:v>0.81</c:v>
                </c:pt>
                <c:pt idx="105">
                  <c:v>3.9</c:v>
                </c:pt>
                <c:pt idx="106">
                  <c:v>6.4</c:v>
                </c:pt>
                <c:pt idx="107">
                  <c:v>2.0699999999999998</c:v>
                </c:pt>
                <c:pt idx="108">
                  <c:v>4.8</c:v>
                </c:pt>
                <c:pt idx="109">
                  <c:v>1.67</c:v>
                </c:pt>
                <c:pt idx="110">
                  <c:v>3.85</c:v>
                </c:pt>
                <c:pt idx="111">
                  <c:v>8.5299999999999994</c:v>
                </c:pt>
                <c:pt idx="112">
                  <c:v>2.11</c:v>
                </c:pt>
                <c:pt idx="113">
                  <c:v>4.26</c:v>
                </c:pt>
                <c:pt idx="114">
                  <c:v>3.88</c:v>
                </c:pt>
                <c:pt idx="115">
                  <c:v>3</c:v>
                </c:pt>
                <c:pt idx="116">
                  <c:v>6.75</c:v>
                </c:pt>
                <c:pt idx="117">
                  <c:v>2.8</c:v>
                </c:pt>
                <c:pt idx="118">
                  <c:v>3.97</c:v>
                </c:pt>
                <c:pt idx="119">
                  <c:v>3.26</c:v>
                </c:pt>
                <c:pt idx="120">
                  <c:v>3.22</c:v>
                </c:pt>
                <c:pt idx="121">
                  <c:v>6.76</c:v>
                </c:pt>
                <c:pt idx="122">
                  <c:v>2.39</c:v>
                </c:pt>
                <c:pt idx="123">
                  <c:v>4.54</c:v>
                </c:pt>
                <c:pt idx="124">
                  <c:v>3.04</c:v>
                </c:pt>
                <c:pt idx="125">
                  <c:v>3.76</c:v>
                </c:pt>
                <c:pt idx="126">
                  <c:v>7.73</c:v>
                </c:pt>
                <c:pt idx="127">
                  <c:v>2.52</c:v>
                </c:pt>
                <c:pt idx="128">
                  <c:v>4.68</c:v>
                </c:pt>
                <c:pt idx="129">
                  <c:v>3.95</c:v>
                </c:pt>
                <c:pt idx="130">
                  <c:v>4.38</c:v>
                </c:pt>
                <c:pt idx="131">
                  <c:v>7.31</c:v>
                </c:pt>
                <c:pt idx="132">
                  <c:v>2.6</c:v>
                </c:pt>
                <c:pt idx="133">
                  <c:v>4.76</c:v>
                </c:pt>
                <c:pt idx="134">
                  <c:v>4.01</c:v>
                </c:pt>
                <c:pt idx="135">
                  <c:v>6.08</c:v>
                </c:pt>
                <c:pt idx="136">
                  <c:v>4.24</c:v>
                </c:pt>
                <c:pt idx="137">
                  <c:v>4.7300000000000004</c:v>
                </c:pt>
                <c:pt idx="138">
                  <c:v>7.5</c:v>
                </c:pt>
                <c:pt idx="139">
                  <c:v>7.5</c:v>
                </c:pt>
                <c:pt idx="140">
                  <c:v>6.08</c:v>
                </c:pt>
                <c:pt idx="141">
                  <c:v>5.55</c:v>
                </c:pt>
                <c:pt idx="142">
                  <c:v>6.1</c:v>
                </c:pt>
                <c:pt idx="143">
                  <c:v>7.7</c:v>
                </c:pt>
                <c:pt idx="144">
                  <c:v>7.5</c:v>
                </c:pt>
                <c:pt idx="145">
                  <c:v>6.81</c:v>
                </c:pt>
                <c:pt idx="146">
                  <c:v>3.79</c:v>
                </c:pt>
                <c:pt idx="147">
                  <c:v>5.62</c:v>
                </c:pt>
                <c:pt idx="148">
                  <c:v>8.91</c:v>
                </c:pt>
                <c:pt idx="149">
                  <c:v>12.65</c:v>
                </c:pt>
                <c:pt idx="150">
                  <c:v>9.2799999999999994</c:v>
                </c:pt>
                <c:pt idx="151">
                  <c:v>7.94</c:v>
                </c:pt>
                <c:pt idx="152">
                  <c:v>9.52</c:v>
                </c:pt>
                <c:pt idx="153">
                  <c:v>14.98</c:v>
                </c:pt>
                <c:pt idx="154">
                  <c:v>13</c:v>
                </c:pt>
                <c:pt idx="155">
                  <c:v>12.22</c:v>
                </c:pt>
                <c:pt idx="156">
                  <c:v>10.57</c:v>
                </c:pt>
                <c:pt idx="157">
                  <c:v>11.67</c:v>
                </c:pt>
                <c:pt idx="158">
                  <c:v>16.739999999999998</c:v>
                </c:pt>
                <c:pt idx="159">
                  <c:v>17.940000000000001</c:v>
                </c:pt>
                <c:pt idx="160">
                  <c:v>12.07</c:v>
                </c:pt>
                <c:pt idx="161">
                  <c:v>10.36</c:v>
                </c:pt>
                <c:pt idx="162">
                  <c:v>13.34</c:v>
                </c:pt>
                <c:pt idx="163">
                  <c:v>16.2</c:v>
                </c:pt>
                <c:pt idx="164">
                  <c:v>15.28</c:v>
                </c:pt>
                <c:pt idx="165">
                  <c:v>9.99</c:v>
                </c:pt>
                <c:pt idx="166">
                  <c:v>8.9700000000000006</c:v>
                </c:pt>
                <c:pt idx="167">
                  <c:v>10.19</c:v>
                </c:pt>
                <c:pt idx="168">
                  <c:v>15.27</c:v>
                </c:pt>
                <c:pt idx="169">
                  <c:v>17.39</c:v>
                </c:pt>
                <c:pt idx="170">
                  <c:v>9.65</c:v>
                </c:pt>
                <c:pt idx="171">
                  <c:v>9.6199999999999992</c:v>
                </c:pt>
                <c:pt idx="172">
                  <c:v>7.07</c:v>
                </c:pt>
                <c:pt idx="173">
                  <c:v>16.36</c:v>
                </c:pt>
                <c:pt idx="174">
                  <c:v>14.97</c:v>
                </c:pt>
                <c:pt idx="175">
                  <c:v>8.5299999999999994</c:v>
                </c:pt>
                <c:pt idx="176">
                  <c:v>8.59</c:v>
                </c:pt>
                <c:pt idx="177">
                  <c:v>8.98</c:v>
                </c:pt>
                <c:pt idx="178">
                  <c:v>10.57</c:v>
                </c:pt>
                <c:pt idx="179">
                  <c:v>16.78</c:v>
                </c:pt>
                <c:pt idx="180">
                  <c:v>4.95</c:v>
                </c:pt>
                <c:pt idx="181">
                  <c:v>6.23</c:v>
                </c:pt>
                <c:pt idx="182">
                  <c:v>5.01</c:v>
                </c:pt>
                <c:pt idx="183">
                  <c:v>4.5199999999999996</c:v>
                </c:pt>
                <c:pt idx="184">
                  <c:v>7</c:v>
                </c:pt>
                <c:pt idx="185">
                  <c:v>5.6</c:v>
                </c:pt>
                <c:pt idx="186">
                  <c:v>8.1</c:v>
                </c:pt>
                <c:pt idx="187">
                  <c:v>7.54</c:v>
                </c:pt>
                <c:pt idx="188">
                  <c:v>5.8</c:v>
                </c:pt>
                <c:pt idx="189">
                  <c:v>8.6999999999999993</c:v>
                </c:pt>
                <c:pt idx="190">
                  <c:v>6.01</c:v>
                </c:pt>
                <c:pt idx="191">
                  <c:v>6.49</c:v>
                </c:pt>
                <c:pt idx="192">
                  <c:v>5.52</c:v>
                </c:pt>
                <c:pt idx="193">
                  <c:v>4.04</c:v>
                </c:pt>
                <c:pt idx="194">
                  <c:v>5.32</c:v>
                </c:pt>
                <c:pt idx="195">
                  <c:v>7.95</c:v>
                </c:pt>
                <c:pt idx="196">
                  <c:v>7.99</c:v>
                </c:pt>
                <c:pt idx="197">
                  <c:v>9.57</c:v>
                </c:pt>
                <c:pt idx="198">
                  <c:v>7.02</c:v>
                </c:pt>
                <c:pt idx="199">
                  <c:v>4.78</c:v>
                </c:pt>
                <c:pt idx="200">
                  <c:v>7.42</c:v>
                </c:pt>
                <c:pt idx="201">
                  <c:v>8.7200000000000006</c:v>
                </c:pt>
                <c:pt idx="202">
                  <c:v>8.35</c:v>
                </c:pt>
                <c:pt idx="203">
                  <c:v>11.5</c:v>
                </c:pt>
                <c:pt idx="204">
                  <c:v>8.18</c:v>
                </c:pt>
                <c:pt idx="205">
                  <c:v>6.96</c:v>
                </c:pt>
                <c:pt idx="206">
                  <c:v>9.65</c:v>
                </c:pt>
                <c:pt idx="207">
                  <c:v>9.08</c:v>
                </c:pt>
                <c:pt idx="208">
                  <c:v>9.19</c:v>
                </c:pt>
                <c:pt idx="209">
                  <c:v>11.75</c:v>
                </c:pt>
                <c:pt idx="210">
                  <c:v>10.77</c:v>
                </c:pt>
                <c:pt idx="211">
                  <c:v>6.63</c:v>
                </c:pt>
                <c:pt idx="212">
                  <c:v>11.59</c:v>
                </c:pt>
                <c:pt idx="213">
                  <c:v>9.67</c:v>
                </c:pt>
                <c:pt idx="214">
                  <c:v>6.98</c:v>
                </c:pt>
                <c:pt idx="215">
                  <c:v>8.4499999999999993</c:v>
                </c:pt>
                <c:pt idx="216">
                  <c:v>9.18</c:v>
                </c:pt>
                <c:pt idx="217">
                  <c:v>5.28</c:v>
                </c:pt>
                <c:pt idx="218">
                  <c:v>8.5500000000000007</c:v>
                </c:pt>
                <c:pt idx="219">
                  <c:v>10.01</c:v>
                </c:pt>
                <c:pt idx="220">
                  <c:v>7.46</c:v>
                </c:pt>
                <c:pt idx="221">
                  <c:v>9.17</c:v>
                </c:pt>
                <c:pt idx="222">
                  <c:v>8.61</c:v>
                </c:pt>
                <c:pt idx="223">
                  <c:v>6.66</c:v>
                </c:pt>
                <c:pt idx="224">
                  <c:v>6.64</c:v>
                </c:pt>
                <c:pt idx="225">
                  <c:v>8.02</c:v>
                </c:pt>
                <c:pt idx="226">
                  <c:v>6.12</c:v>
                </c:pt>
                <c:pt idx="227">
                  <c:v>10.93</c:v>
                </c:pt>
                <c:pt idx="228">
                  <c:v>11.11</c:v>
                </c:pt>
                <c:pt idx="229">
                  <c:v>9.34</c:v>
                </c:pt>
                <c:pt idx="230">
                  <c:v>8.1300000000000008</c:v>
                </c:pt>
                <c:pt idx="231">
                  <c:v>7.86</c:v>
                </c:pt>
                <c:pt idx="232">
                  <c:v>3.88</c:v>
                </c:pt>
                <c:pt idx="233">
                  <c:v>1.58</c:v>
                </c:pt>
                <c:pt idx="234">
                  <c:v>1.72</c:v>
                </c:pt>
                <c:pt idx="235">
                  <c:v>2.19</c:v>
                </c:pt>
                <c:pt idx="236">
                  <c:v>8.1</c:v>
                </c:pt>
                <c:pt idx="237">
                  <c:v>1.58</c:v>
                </c:pt>
                <c:pt idx="238">
                  <c:v>2.14</c:v>
                </c:pt>
                <c:pt idx="239">
                  <c:v>1.72</c:v>
                </c:pt>
                <c:pt idx="240">
                  <c:v>8.1</c:v>
                </c:pt>
                <c:pt idx="241">
                  <c:v>1.85</c:v>
                </c:pt>
                <c:pt idx="242">
                  <c:v>2.14</c:v>
                </c:pt>
                <c:pt idx="243">
                  <c:v>2.83</c:v>
                </c:pt>
                <c:pt idx="244">
                  <c:v>8.01</c:v>
                </c:pt>
                <c:pt idx="245">
                  <c:v>2.66</c:v>
                </c:pt>
                <c:pt idx="246">
                  <c:v>1.53</c:v>
                </c:pt>
                <c:pt idx="247">
                  <c:v>3.95</c:v>
                </c:pt>
                <c:pt idx="248">
                  <c:v>9.14</c:v>
                </c:pt>
                <c:pt idx="249">
                  <c:v>2.75</c:v>
                </c:pt>
                <c:pt idx="250">
                  <c:v>0.75</c:v>
                </c:pt>
                <c:pt idx="251">
                  <c:v>4.21</c:v>
                </c:pt>
                <c:pt idx="252">
                  <c:v>9.44</c:v>
                </c:pt>
                <c:pt idx="253">
                  <c:v>3.24</c:v>
                </c:pt>
                <c:pt idx="254">
                  <c:v>1.08</c:v>
                </c:pt>
                <c:pt idx="255">
                  <c:v>4.28</c:v>
                </c:pt>
                <c:pt idx="256">
                  <c:v>7.7</c:v>
                </c:pt>
                <c:pt idx="257">
                  <c:v>9.86</c:v>
                </c:pt>
                <c:pt idx="258">
                  <c:v>2.9</c:v>
                </c:pt>
                <c:pt idx="259">
                  <c:v>0.9</c:v>
                </c:pt>
                <c:pt idx="260">
                  <c:v>4.67</c:v>
                </c:pt>
                <c:pt idx="261">
                  <c:v>8.52</c:v>
                </c:pt>
                <c:pt idx="262">
                  <c:v>8.33</c:v>
                </c:pt>
                <c:pt idx="263">
                  <c:v>2.72</c:v>
                </c:pt>
                <c:pt idx="264">
                  <c:v>1.1000000000000001</c:v>
                </c:pt>
                <c:pt idx="265">
                  <c:v>4.72</c:v>
                </c:pt>
                <c:pt idx="266">
                  <c:v>7.59</c:v>
                </c:pt>
                <c:pt idx="267">
                  <c:v>8.5500000000000007</c:v>
                </c:pt>
                <c:pt idx="268">
                  <c:v>4.1399999999999997</c:v>
                </c:pt>
                <c:pt idx="269">
                  <c:v>1.0900000000000001</c:v>
                </c:pt>
                <c:pt idx="270">
                  <c:v>5.01</c:v>
                </c:pt>
                <c:pt idx="271">
                  <c:v>8.17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E9-4AFB-9E49-1DAC620B6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641856"/>
        <c:axId val="699643776"/>
      </c:scatterChart>
      <c:valAx>
        <c:axId val="699641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zh-CN" altLang="en-US" sz="1400"/>
                  <a:t> </a:t>
                </a:r>
                <a:r>
                  <a:rPr lang="en-US" altLang="zh-CN" sz="1400"/>
                  <a:t>MAP/mm</a:t>
                </a:r>
                <a:endParaRPr lang="zh-CN" altLang="en-US" sz="1400"/>
              </a:p>
            </c:rich>
          </c:tx>
          <c:overlay val="0"/>
        </c:title>
        <c:numFmt formatCode="#,##0_);[Red]\(#,##0\)" sourceLinked="0"/>
        <c:majorTickMark val="in"/>
        <c:minorTickMark val="none"/>
        <c:tickLblPos val="nextTo"/>
        <c:spPr>
          <a:ln/>
        </c:spPr>
        <c:crossAx val="699643776"/>
        <c:crosses val="autoZero"/>
        <c:crossBetween val="midCat"/>
      </c:valAx>
      <c:valAx>
        <c:axId val="6996437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altLang="zh-CN" sz="1400"/>
                  <a:t>FVGR/%</a:t>
                </a:r>
                <a:endParaRPr lang="zh-CN" altLang="en-US" sz="1400"/>
              </a:p>
            </c:rich>
          </c:tx>
          <c:overlay val="0"/>
        </c:title>
        <c:numFmt formatCode="#,##0_);[Red]\(#,##0\)" sourceLinked="0"/>
        <c:majorTickMark val="in"/>
        <c:minorTickMark val="none"/>
        <c:tickLblPos val="nextTo"/>
        <c:spPr>
          <a:ln/>
        </c:spPr>
        <c:crossAx val="6996418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97025847312564"/>
          <c:y val="5.3684870036406741E-2"/>
          <c:w val="0.79450102704553238"/>
          <c:h val="0.75474210924120511"/>
        </c:manualLayout>
      </c:layout>
      <c:scatterChart>
        <c:scatterStyle val="lineMarker"/>
        <c:varyColors val="0"/>
        <c:ser>
          <c:idx val="0"/>
          <c:order val="0"/>
          <c:tx>
            <c:strRef>
              <c:f>'Sample database'!$F$1</c:f>
              <c:strCache>
                <c:ptCount val="1"/>
                <c:pt idx="0">
                  <c:v>MAP mm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39717245870581969"/>
                  <c:y val="-5.0208410260504509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/>
                  </a:pPr>
                  <a:endParaRPr lang="zh-CN"/>
                </a:p>
              </c:txPr>
            </c:trendlineLbl>
          </c:trendline>
          <c:xVal>
            <c:numRef>
              <c:f>'Sample database'!$F$2:$F$273</c:f>
              <c:numCache>
                <c:formatCode>0.000</c:formatCode>
                <c:ptCount val="272"/>
                <c:pt idx="0">
                  <c:v>513.09913240000003</c:v>
                </c:pt>
                <c:pt idx="1">
                  <c:v>654.41279999999995</c:v>
                </c:pt>
                <c:pt idx="2">
                  <c:v>719.77200000000005</c:v>
                </c:pt>
                <c:pt idx="3">
                  <c:v>451.47483870000002</c:v>
                </c:pt>
                <c:pt idx="4">
                  <c:v>586.76080000000002</c:v>
                </c:pt>
                <c:pt idx="5">
                  <c:v>646.72239999999999</c:v>
                </c:pt>
                <c:pt idx="6">
                  <c:v>563.78645159999996</c:v>
                </c:pt>
                <c:pt idx="7">
                  <c:v>628.94399999999996</c:v>
                </c:pt>
                <c:pt idx="8">
                  <c:v>701.02160000000003</c:v>
                </c:pt>
                <c:pt idx="9">
                  <c:v>532.91510000000005</c:v>
                </c:pt>
                <c:pt idx="10">
                  <c:v>674.13575509999998</c:v>
                </c:pt>
                <c:pt idx="11">
                  <c:v>750.53715739999996</c:v>
                </c:pt>
                <c:pt idx="12">
                  <c:v>562.29578560000004</c:v>
                </c:pt>
                <c:pt idx="13">
                  <c:v>629.05783670000005</c:v>
                </c:pt>
                <c:pt idx="14">
                  <c:v>738.34406909999996</c:v>
                </c:pt>
                <c:pt idx="15">
                  <c:v>564.08071089999999</c:v>
                </c:pt>
                <c:pt idx="16">
                  <c:v>590.58342040000002</c:v>
                </c:pt>
                <c:pt idx="17">
                  <c:v>593.27474289999998</c:v>
                </c:pt>
                <c:pt idx="18">
                  <c:v>487.10308259999999</c:v>
                </c:pt>
                <c:pt idx="19">
                  <c:v>548.30240000000003</c:v>
                </c:pt>
                <c:pt idx="20">
                  <c:v>726.66376200000002</c:v>
                </c:pt>
                <c:pt idx="21">
                  <c:v>507.96463410000001</c:v>
                </c:pt>
                <c:pt idx="22">
                  <c:v>594.43934899999999</c:v>
                </c:pt>
                <c:pt idx="23">
                  <c:v>710.73333330000003</c:v>
                </c:pt>
                <c:pt idx="24">
                  <c:v>617.14219509999998</c:v>
                </c:pt>
                <c:pt idx="25">
                  <c:v>664.68900450000001</c:v>
                </c:pt>
                <c:pt idx="26">
                  <c:v>654.60667420000004</c:v>
                </c:pt>
                <c:pt idx="27">
                  <c:v>524.78</c:v>
                </c:pt>
                <c:pt idx="28">
                  <c:v>531.17399999999998</c:v>
                </c:pt>
                <c:pt idx="29">
                  <c:v>293.07560000000001</c:v>
                </c:pt>
                <c:pt idx="30">
                  <c:v>494.12470588235294</c:v>
                </c:pt>
                <c:pt idx="31">
                  <c:v>687.29</c:v>
                </c:pt>
                <c:pt idx="32">
                  <c:v>702.77111111111105</c:v>
                </c:pt>
                <c:pt idx="33">
                  <c:v>687.29</c:v>
                </c:pt>
                <c:pt idx="34">
                  <c:v>587.22</c:v>
                </c:pt>
                <c:pt idx="35">
                  <c:v>541.91300000000001</c:v>
                </c:pt>
                <c:pt idx="36">
                  <c:v>279.55079999999998</c:v>
                </c:pt>
                <c:pt idx="37">
                  <c:v>526.10235294117649</c:v>
                </c:pt>
                <c:pt idx="38">
                  <c:v>523.87</c:v>
                </c:pt>
                <c:pt idx="39">
                  <c:v>799.46333333333337</c:v>
                </c:pt>
                <c:pt idx="40">
                  <c:v>523.87</c:v>
                </c:pt>
                <c:pt idx="41">
                  <c:v>581.88</c:v>
                </c:pt>
                <c:pt idx="42">
                  <c:v>497.38</c:v>
                </c:pt>
                <c:pt idx="43">
                  <c:v>418.34001632653064</c:v>
                </c:pt>
                <c:pt idx="44">
                  <c:v>501.57294117647052</c:v>
                </c:pt>
                <c:pt idx="45">
                  <c:v>610.41499999999996</c:v>
                </c:pt>
                <c:pt idx="46">
                  <c:v>718.24123842053507</c:v>
                </c:pt>
                <c:pt idx="47">
                  <c:v>610.41499999999996</c:v>
                </c:pt>
                <c:pt idx="48">
                  <c:v>638.14</c:v>
                </c:pt>
                <c:pt idx="49">
                  <c:v>603.87333333333322</c:v>
                </c:pt>
                <c:pt idx="50">
                  <c:v>405.94358688930117</c:v>
                </c:pt>
                <c:pt idx="51">
                  <c:v>482.74484749455343</c:v>
                </c:pt>
                <c:pt idx="52">
                  <c:v>554.98666666666668</c:v>
                </c:pt>
                <c:pt idx="53">
                  <c:v>723.45256140350875</c:v>
                </c:pt>
                <c:pt idx="54">
                  <c:v>554.98666666666668</c:v>
                </c:pt>
                <c:pt idx="55">
                  <c:v>615.78888888888889</c:v>
                </c:pt>
                <c:pt idx="56">
                  <c:v>595.93162810055912</c:v>
                </c:pt>
                <c:pt idx="57">
                  <c:v>374.24594104308392</c:v>
                </c:pt>
                <c:pt idx="58">
                  <c:v>468.61666666666667</c:v>
                </c:pt>
                <c:pt idx="59">
                  <c:v>541.04166666666663</c:v>
                </c:pt>
                <c:pt idx="60">
                  <c:v>731.43228020271931</c:v>
                </c:pt>
                <c:pt idx="61">
                  <c:v>541.04166666666663</c:v>
                </c:pt>
                <c:pt idx="62">
                  <c:v>483.61888888888888</c:v>
                </c:pt>
                <c:pt idx="63">
                  <c:v>431.36370415400205</c:v>
                </c:pt>
                <c:pt idx="64">
                  <c:v>307.46787878787876</c:v>
                </c:pt>
                <c:pt idx="65">
                  <c:v>431.7</c:v>
                </c:pt>
                <c:pt idx="66">
                  <c:v>446.44999999999993</c:v>
                </c:pt>
                <c:pt idx="67">
                  <c:v>776.10809458428673</c:v>
                </c:pt>
                <c:pt idx="68">
                  <c:v>446.44999999999993</c:v>
                </c:pt>
                <c:pt idx="69">
                  <c:v>491.41444444444443</c:v>
                </c:pt>
                <c:pt idx="70">
                  <c:v>478.21503546099285</c:v>
                </c:pt>
                <c:pt idx="71">
                  <c:v>308.14727070707079</c:v>
                </c:pt>
                <c:pt idx="72">
                  <c:v>477.32944444444445</c:v>
                </c:pt>
                <c:pt idx="73">
                  <c:v>531.93833333333328</c:v>
                </c:pt>
                <c:pt idx="74">
                  <c:v>768.14948275862071</c:v>
                </c:pt>
                <c:pt idx="75">
                  <c:v>531.93833333333328</c:v>
                </c:pt>
                <c:pt idx="76">
                  <c:v>547.24</c:v>
                </c:pt>
                <c:pt idx="77">
                  <c:v>517.58851063829786</c:v>
                </c:pt>
                <c:pt idx="78">
                  <c:v>348.46440000000001</c:v>
                </c:pt>
                <c:pt idx="79">
                  <c:v>470.75037037037038</c:v>
                </c:pt>
                <c:pt idx="80">
                  <c:v>635.95833333333337</c:v>
                </c:pt>
                <c:pt idx="81">
                  <c:v>674.09275862068955</c:v>
                </c:pt>
                <c:pt idx="82">
                  <c:v>635.95833333333337</c:v>
                </c:pt>
                <c:pt idx="83">
                  <c:v>601.33111111111111</c:v>
                </c:pt>
                <c:pt idx="84">
                  <c:v>539.66014184397159</c:v>
                </c:pt>
                <c:pt idx="85">
                  <c:v>362.36366666666669</c:v>
                </c:pt>
                <c:pt idx="86">
                  <c:v>518.99962962962968</c:v>
                </c:pt>
                <c:pt idx="87">
                  <c:v>521.53958333333344</c:v>
                </c:pt>
                <c:pt idx="88">
                  <c:v>730.88045977011495</c:v>
                </c:pt>
                <c:pt idx="89">
                  <c:v>521.53958333333344</c:v>
                </c:pt>
                <c:pt idx="90">
                  <c:v>305.77312499999999</c:v>
                </c:pt>
                <c:pt idx="91">
                  <c:v>242.38599999999997</c:v>
                </c:pt>
                <c:pt idx="92">
                  <c:v>293.07560000000001</c:v>
                </c:pt>
                <c:pt idx="93">
                  <c:v>627.51263157894732</c:v>
                </c:pt>
                <c:pt idx="94">
                  <c:v>119.13698113207548</c:v>
                </c:pt>
                <c:pt idx="95">
                  <c:v>332.10312499999998</c:v>
                </c:pt>
                <c:pt idx="96">
                  <c:v>288.358</c:v>
                </c:pt>
                <c:pt idx="97">
                  <c:v>279.55079999999998</c:v>
                </c:pt>
                <c:pt idx="98">
                  <c:v>644.31789473684216</c:v>
                </c:pt>
                <c:pt idx="99">
                  <c:v>119.53056603773584</c:v>
                </c:pt>
                <c:pt idx="100">
                  <c:v>311.23874999999998</c:v>
                </c:pt>
                <c:pt idx="101">
                  <c:v>269.23</c:v>
                </c:pt>
                <c:pt idx="102">
                  <c:v>418.34001632653064</c:v>
                </c:pt>
                <c:pt idx="103">
                  <c:v>759.18000000000006</c:v>
                </c:pt>
                <c:pt idx="104">
                  <c:v>114.97622641509436</c:v>
                </c:pt>
                <c:pt idx="105">
                  <c:v>436.88520547945211</c:v>
                </c:pt>
                <c:pt idx="106">
                  <c:v>283.23916666666668</c:v>
                </c:pt>
                <c:pt idx="107">
                  <c:v>405.94358688930117</c:v>
                </c:pt>
                <c:pt idx="108">
                  <c:v>628.98042917253906</c:v>
                </c:pt>
                <c:pt idx="109">
                  <c:v>147.10184615384617</c:v>
                </c:pt>
                <c:pt idx="110">
                  <c:v>425.76328767123289</c:v>
                </c:pt>
                <c:pt idx="111">
                  <c:v>278.84999999999997</c:v>
                </c:pt>
                <c:pt idx="112">
                  <c:v>374.24594104308392</c:v>
                </c:pt>
                <c:pt idx="113">
                  <c:v>610.32428571428568</c:v>
                </c:pt>
                <c:pt idx="114">
                  <c:v>151.33042307692307</c:v>
                </c:pt>
                <c:pt idx="115">
                  <c:v>399.92931506849311</c:v>
                </c:pt>
                <c:pt idx="116">
                  <c:v>261.76916666666665</c:v>
                </c:pt>
                <c:pt idx="117">
                  <c:v>307.46787878787876</c:v>
                </c:pt>
                <c:pt idx="118">
                  <c:v>559.4830952380953</c:v>
                </c:pt>
                <c:pt idx="119">
                  <c:v>128.96594405594405</c:v>
                </c:pt>
                <c:pt idx="120">
                  <c:v>439.71671232876707</c:v>
                </c:pt>
                <c:pt idx="121">
                  <c:v>281.08833333333331</c:v>
                </c:pt>
                <c:pt idx="122">
                  <c:v>308.14727070707079</c:v>
                </c:pt>
                <c:pt idx="123">
                  <c:v>619.04598393574292</c:v>
                </c:pt>
                <c:pt idx="124">
                  <c:v>148.98939393939395</c:v>
                </c:pt>
                <c:pt idx="125">
                  <c:v>429.92122917437985</c:v>
                </c:pt>
                <c:pt idx="126">
                  <c:v>256.65706666666665</c:v>
                </c:pt>
                <c:pt idx="127">
                  <c:v>348.46440000000001</c:v>
                </c:pt>
                <c:pt idx="128">
                  <c:v>633.01151689330686</c:v>
                </c:pt>
                <c:pt idx="129">
                  <c:v>147.23545454545456</c:v>
                </c:pt>
                <c:pt idx="130">
                  <c:v>445.2127027027027</c:v>
                </c:pt>
                <c:pt idx="131">
                  <c:v>301.25920000000002</c:v>
                </c:pt>
                <c:pt idx="132">
                  <c:v>362.36366666666669</c:v>
                </c:pt>
                <c:pt idx="133">
                  <c:v>690.67250000000001</c:v>
                </c:pt>
                <c:pt idx="134">
                  <c:v>157.7378787878788</c:v>
                </c:pt>
                <c:pt idx="135">
                  <c:v>1219.4112499999999</c:v>
                </c:pt>
                <c:pt idx="136">
                  <c:v>1183.0663157894737</c:v>
                </c:pt>
                <c:pt idx="137">
                  <c:v>1437.4493073593073</c:v>
                </c:pt>
                <c:pt idx="138">
                  <c:v>1068.7046153846154</c:v>
                </c:pt>
                <c:pt idx="139">
                  <c:v>1058.1200000000001</c:v>
                </c:pt>
                <c:pt idx="140">
                  <c:v>1104.3325</c:v>
                </c:pt>
                <c:pt idx="141">
                  <c:v>1106.2231578947369</c:v>
                </c:pt>
                <c:pt idx="142">
                  <c:v>1415.4172727272726</c:v>
                </c:pt>
                <c:pt idx="143">
                  <c:v>914.676923076923</c:v>
                </c:pt>
                <c:pt idx="144">
                  <c:v>1113.44</c:v>
                </c:pt>
                <c:pt idx="145">
                  <c:v>1255.2787499999999</c:v>
                </c:pt>
                <c:pt idx="146">
                  <c:v>1307.286315789474</c:v>
                </c:pt>
                <c:pt idx="147">
                  <c:v>1478.2690909090911</c:v>
                </c:pt>
                <c:pt idx="148">
                  <c:v>1018.4430769230769</c:v>
                </c:pt>
                <c:pt idx="149">
                  <c:v>1127.96</c:v>
                </c:pt>
                <c:pt idx="150">
                  <c:v>1144.5644038461537</c:v>
                </c:pt>
                <c:pt idx="151">
                  <c:v>1195.9077926158679</c:v>
                </c:pt>
                <c:pt idx="152">
                  <c:v>1301.0359740259742</c:v>
                </c:pt>
                <c:pt idx="153">
                  <c:v>1042.5700114810563</c:v>
                </c:pt>
                <c:pt idx="154">
                  <c:v>1261.412</c:v>
                </c:pt>
                <c:pt idx="155">
                  <c:v>1170.428201923077</c:v>
                </c:pt>
                <c:pt idx="156">
                  <c:v>1187.464776119403</c:v>
                </c:pt>
                <c:pt idx="157">
                  <c:v>1482.7983333333332</c:v>
                </c:pt>
                <c:pt idx="158">
                  <c:v>1027.1953994732221</c:v>
                </c:pt>
                <c:pt idx="159">
                  <c:v>1186.2460000000001</c:v>
                </c:pt>
                <c:pt idx="160">
                  <c:v>1158.7442424242424</c:v>
                </c:pt>
                <c:pt idx="161">
                  <c:v>1255.4832835820896</c:v>
                </c:pt>
                <c:pt idx="162">
                  <c:v>1532.5859523809524</c:v>
                </c:pt>
                <c:pt idx="163">
                  <c:v>1057.6138542581211</c:v>
                </c:pt>
                <c:pt idx="164">
                  <c:v>1241.8149090909089</c:v>
                </c:pt>
                <c:pt idx="165">
                  <c:v>1113.6272727272726</c:v>
                </c:pt>
                <c:pt idx="166">
                  <c:v>1181.7614047410007</c:v>
                </c:pt>
                <c:pt idx="167">
                  <c:v>1461.6950000000002</c:v>
                </c:pt>
                <c:pt idx="168">
                  <c:v>1007.0072377244212</c:v>
                </c:pt>
                <c:pt idx="169">
                  <c:v>1135.9854545454543</c:v>
                </c:pt>
                <c:pt idx="170">
                  <c:v>1161.0080189959294</c:v>
                </c:pt>
                <c:pt idx="171">
                  <c:v>1130.5555840927923</c:v>
                </c:pt>
                <c:pt idx="172">
                  <c:v>1306.862380952381</c:v>
                </c:pt>
                <c:pt idx="173">
                  <c:v>1056.9395524296674</c:v>
                </c:pt>
                <c:pt idx="174">
                  <c:v>1182.5236363636363</c:v>
                </c:pt>
                <c:pt idx="175">
                  <c:v>1120.0704477611939</c:v>
                </c:pt>
                <c:pt idx="176">
                  <c:v>1144.5202190923319</c:v>
                </c:pt>
                <c:pt idx="177">
                  <c:v>1397.0457142857142</c:v>
                </c:pt>
                <c:pt idx="178">
                  <c:v>1066.2930434782606</c:v>
                </c:pt>
                <c:pt idx="179">
                  <c:v>1170.6018181818181</c:v>
                </c:pt>
                <c:pt idx="180">
                  <c:v>1583.1590476190477</c:v>
                </c:pt>
                <c:pt idx="181">
                  <c:v>1626.15027777778</c:v>
                </c:pt>
                <c:pt idx="182">
                  <c:v>1471.28782608696</c:v>
                </c:pt>
                <c:pt idx="183">
                  <c:v>1490.6505882352899</c:v>
                </c:pt>
                <c:pt idx="184">
                  <c:v>1474.9355555555555</c:v>
                </c:pt>
                <c:pt idx="185">
                  <c:v>1587.9714285714285</c:v>
                </c:pt>
                <c:pt idx="186">
                  <c:v>1769.3888888888887</c:v>
                </c:pt>
                <c:pt idx="187">
                  <c:v>1604.6399999999999</c:v>
                </c:pt>
                <c:pt idx="188">
                  <c:v>1545.6694117647062</c:v>
                </c:pt>
                <c:pt idx="189">
                  <c:v>1404.4458479532163</c:v>
                </c:pt>
                <c:pt idx="190">
                  <c:v>1545.2260262725781</c:v>
                </c:pt>
                <c:pt idx="191">
                  <c:v>1601.6789664082685</c:v>
                </c:pt>
                <c:pt idx="192">
                  <c:v>1651.1513043478258</c:v>
                </c:pt>
                <c:pt idx="193">
                  <c:v>1566.3516666666669</c:v>
                </c:pt>
                <c:pt idx="194">
                  <c:v>1603.930588235294</c:v>
                </c:pt>
                <c:pt idx="195">
                  <c:v>1455.3830526315792</c:v>
                </c:pt>
                <c:pt idx="196">
                  <c:v>1641.7605084745762</c:v>
                </c:pt>
                <c:pt idx="197">
                  <c:v>1638.1030232558137</c:v>
                </c:pt>
                <c:pt idx="198">
                  <c:v>1517.10969624777</c:v>
                </c:pt>
                <c:pt idx="199">
                  <c:v>1816.2874999999999</c:v>
                </c:pt>
                <c:pt idx="200">
                  <c:v>1584.2454922127531</c:v>
                </c:pt>
                <c:pt idx="201">
                  <c:v>1455.9199450757576</c:v>
                </c:pt>
                <c:pt idx="202">
                  <c:v>1745.1867796610172</c:v>
                </c:pt>
                <c:pt idx="203">
                  <c:v>1940.1290697674419</c:v>
                </c:pt>
                <c:pt idx="204">
                  <c:v>1580.733006293965</c:v>
                </c:pt>
                <c:pt idx="205">
                  <c:v>1911.125</c:v>
                </c:pt>
                <c:pt idx="206">
                  <c:v>1760.214954524512</c:v>
                </c:pt>
                <c:pt idx="207">
                  <c:v>1543.3813988095237</c:v>
                </c:pt>
                <c:pt idx="208">
                  <c:v>1633.9155932203389</c:v>
                </c:pt>
                <c:pt idx="209">
                  <c:v>1820.6162790697672</c:v>
                </c:pt>
                <c:pt idx="210">
                  <c:v>1588.9458486486487</c:v>
                </c:pt>
                <c:pt idx="211">
                  <c:v>1968.345</c:v>
                </c:pt>
                <c:pt idx="212">
                  <c:v>1855.1376107910241</c:v>
                </c:pt>
                <c:pt idx="213">
                  <c:v>1552.3102132936508</c:v>
                </c:pt>
                <c:pt idx="214">
                  <c:v>1683.1093107344634</c:v>
                </c:pt>
                <c:pt idx="215">
                  <c:v>1636.0439534883722</c:v>
                </c:pt>
                <c:pt idx="216">
                  <c:v>1552.0738666666666</c:v>
                </c:pt>
                <c:pt idx="217">
                  <c:v>1802.7</c:v>
                </c:pt>
                <c:pt idx="218">
                  <c:v>1638.1724164661855</c:v>
                </c:pt>
                <c:pt idx="219">
                  <c:v>1500.85164102564</c:v>
                </c:pt>
                <c:pt idx="220">
                  <c:v>1609.6813333333334</c:v>
                </c:pt>
                <c:pt idx="221">
                  <c:v>1754.1853488372094</c:v>
                </c:pt>
                <c:pt idx="222">
                  <c:v>1497.7013333333332</c:v>
                </c:pt>
                <c:pt idx="223">
                  <c:v>2199.63375</c:v>
                </c:pt>
                <c:pt idx="224">
                  <c:v>1517.8622528735632</c:v>
                </c:pt>
                <c:pt idx="225">
                  <c:v>1518.05030396148</c:v>
                </c:pt>
                <c:pt idx="226">
                  <c:v>1593.6169400000001</c:v>
                </c:pt>
                <c:pt idx="227">
                  <c:v>1985.8630813953489</c:v>
                </c:pt>
                <c:pt idx="228">
                  <c:v>1622.7437333333335</c:v>
                </c:pt>
                <c:pt idx="229">
                  <c:v>1927.4604166666668</c:v>
                </c:pt>
                <c:pt idx="230">
                  <c:v>1886.7284737484738</c:v>
                </c:pt>
                <c:pt idx="231">
                  <c:v>1618.2270681121247</c:v>
                </c:pt>
                <c:pt idx="232">
                  <c:v>1156.4000000000001</c:v>
                </c:pt>
                <c:pt idx="233">
                  <c:v>907.28</c:v>
                </c:pt>
                <c:pt idx="234">
                  <c:v>421.31613636363636</c:v>
                </c:pt>
                <c:pt idx="235">
                  <c:v>1134.7060606060604</c:v>
                </c:pt>
                <c:pt idx="236">
                  <c:v>1239.0557894736844</c:v>
                </c:pt>
                <c:pt idx="237">
                  <c:v>905.2148007246376</c:v>
                </c:pt>
                <c:pt idx="238">
                  <c:v>450.33688888888889</c:v>
                </c:pt>
                <c:pt idx="239">
                  <c:v>1095.4860606060606</c:v>
                </c:pt>
                <c:pt idx="240">
                  <c:v>1138.3421052631579</c:v>
                </c:pt>
                <c:pt idx="241">
                  <c:v>930.03767190872645</c:v>
                </c:pt>
                <c:pt idx="242">
                  <c:v>409.59481481481481</c:v>
                </c:pt>
                <c:pt idx="243">
                  <c:v>1148.8415234917989</c:v>
                </c:pt>
                <c:pt idx="244">
                  <c:v>1074.0956801093644</c:v>
                </c:pt>
                <c:pt idx="245">
                  <c:v>989.57002193989501</c:v>
                </c:pt>
                <c:pt idx="246">
                  <c:v>502.82532467532462</c:v>
                </c:pt>
                <c:pt idx="247">
                  <c:v>1053.5407339449541</c:v>
                </c:pt>
                <c:pt idx="248">
                  <c:v>1243.8625974025974</c:v>
                </c:pt>
                <c:pt idx="249">
                  <c:v>881.09848092836432</c:v>
                </c:pt>
                <c:pt idx="250">
                  <c:v>438.52545454545452</c:v>
                </c:pt>
                <c:pt idx="251">
                  <c:v>1127.4078899082567</c:v>
                </c:pt>
                <c:pt idx="252">
                  <c:v>1290.0992207792206</c:v>
                </c:pt>
                <c:pt idx="253">
                  <c:v>974.62367748917745</c:v>
                </c:pt>
                <c:pt idx="254">
                  <c:v>512.56727272727278</c:v>
                </c:pt>
                <c:pt idx="255">
                  <c:v>1166.1383486238531</c:v>
                </c:pt>
                <c:pt idx="256">
                  <c:v>1057.6138542581211</c:v>
                </c:pt>
                <c:pt idx="257">
                  <c:v>1140.8558304853043</c:v>
                </c:pt>
                <c:pt idx="258">
                  <c:v>917.39636015325664</c:v>
                </c:pt>
                <c:pt idx="259">
                  <c:v>469.27426877470361</c:v>
                </c:pt>
                <c:pt idx="260">
                  <c:v>1041.0794240570847</c:v>
                </c:pt>
                <c:pt idx="261">
                  <c:v>1007.0072377244212</c:v>
                </c:pt>
                <c:pt idx="262">
                  <c:v>1146.7223376623374</c:v>
                </c:pt>
                <c:pt idx="263">
                  <c:v>936.43296551724143</c:v>
                </c:pt>
                <c:pt idx="264">
                  <c:v>447.73739130434785</c:v>
                </c:pt>
                <c:pt idx="265">
                  <c:v>961.82794257560306</c:v>
                </c:pt>
                <c:pt idx="266">
                  <c:v>1056.9395524296674</c:v>
                </c:pt>
                <c:pt idx="267">
                  <c:v>1165.2681203007519</c:v>
                </c:pt>
                <c:pt idx="268">
                  <c:v>1043.2872413793102</c:v>
                </c:pt>
                <c:pt idx="269">
                  <c:v>458.50782608695653</c:v>
                </c:pt>
                <c:pt idx="270">
                  <c:v>1065.729357798165</c:v>
                </c:pt>
                <c:pt idx="271">
                  <c:v>1066.2930434782606</c:v>
                </c:pt>
              </c:numCache>
            </c:numRef>
          </c:xVal>
          <c:yVal>
            <c:numRef>
              <c:f>'Sample database'!$E$2:$E$273</c:f>
              <c:numCache>
                <c:formatCode>0.000</c:formatCode>
                <c:ptCount val="272"/>
                <c:pt idx="0">
                  <c:v>1.6796463589999999</c:v>
                </c:pt>
                <c:pt idx="1">
                  <c:v>3.8745564849999998</c:v>
                </c:pt>
                <c:pt idx="2">
                  <c:v>8.2118936930000004</c:v>
                </c:pt>
                <c:pt idx="3">
                  <c:v>1.309043559</c:v>
                </c:pt>
                <c:pt idx="4">
                  <c:v>4.1333889480000003</c:v>
                </c:pt>
                <c:pt idx="5">
                  <c:v>7.9693391900000004</c:v>
                </c:pt>
                <c:pt idx="6">
                  <c:v>1.8015820380000001</c:v>
                </c:pt>
                <c:pt idx="7">
                  <c:v>4.0948366079999996</c:v>
                </c:pt>
                <c:pt idx="8">
                  <c:v>8.2160005270000003</c:v>
                </c:pt>
                <c:pt idx="9">
                  <c:v>2.7390004530000001</c:v>
                </c:pt>
                <c:pt idx="10">
                  <c:v>4.5557352929999997</c:v>
                </c:pt>
                <c:pt idx="11">
                  <c:v>8.5215052870000001</c:v>
                </c:pt>
                <c:pt idx="12">
                  <c:v>3.0770253159999998</c:v>
                </c:pt>
                <c:pt idx="13">
                  <c:v>5.4384163269999997</c:v>
                </c:pt>
                <c:pt idx="14">
                  <c:v>8.7395124109999998</c:v>
                </c:pt>
                <c:pt idx="15">
                  <c:v>3.0350858330000001</c:v>
                </c:pt>
                <c:pt idx="16">
                  <c:v>5.7849714289999996</c:v>
                </c:pt>
                <c:pt idx="17">
                  <c:v>8.9630762409999996</c:v>
                </c:pt>
                <c:pt idx="18">
                  <c:v>3.1903608380000001</c:v>
                </c:pt>
                <c:pt idx="19">
                  <c:v>5.5952000000000002</c:v>
                </c:pt>
                <c:pt idx="20">
                  <c:v>8.9572199619999999</c:v>
                </c:pt>
                <c:pt idx="21">
                  <c:v>3.164634146</c:v>
                </c:pt>
                <c:pt idx="22">
                  <c:v>5.6141647060000004</c:v>
                </c:pt>
                <c:pt idx="23">
                  <c:v>8.9513725490000002</c:v>
                </c:pt>
                <c:pt idx="24">
                  <c:v>2.9595121949999998</c:v>
                </c:pt>
                <c:pt idx="25">
                  <c:v>4.9860407240000004</c:v>
                </c:pt>
                <c:pt idx="26">
                  <c:v>8.7955128210000009</c:v>
                </c:pt>
                <c:pt idx="27">
                  <c:v>11.467065349202786</c:v>
                </c:pt>
                <c:pt idx="28">
                  <c:v>9.9957163260723103</c:v>
                </c:pt>
                <c:pt idx="29">
                  <c:v>3.8641895975504332</c:v>
                </c:pt>
                <c:pt idx="30">
                  <c:v>8.4419417444947875</c:v>
                </c:pt>
                <c:pt idx="31">
                  <c:v>12.398458567258027</c:v>
                </c:pt>
                <c:pt idx="32">
                  <c:v>14.364611730751637</c:v>
                </c:pt>
                <c:pt idx="33">
                  <c:v>12.538818536082745</c:v>
                </c:pt>
                <c:pt idx="34">
                  <c:v>11.591673478553783</c:v>
                </c:pt>
                <c:pt idx="35">
                  <c:v>10.052084572198519</c:v>
                </c:pt>
                <c:pt idx="36">
                  <c:v>4.1268880485066246</c:v>
                </c:pt>
                <c:pt idx="37">
                  <c:v>8.3214295451843423</c:v>
                </c:pt>
                <c:pt idx="38">
                  <c:v>12.455034284003293</c:v>
                </c:pt>
                <c:pt idx="39">
                  <c:v>14.265236478112964</c:v>
                </c:pt>
                <c:pt idx="40">
                  <c:v>12.679765709832102</c:v>
                </c:pt>
                <c:pt idx="41">
                  <c:v>12.333782917883074</c:v>
                </c:pt>
                <c:pt idx="42">
                  <c:v>10.062627404745863</c:v>
                </c:pt>
                <c:pt idx="43">
                  <c:v>3.8689370230876987</c:v>
                </c:pt>
                <c:pt idx="44">
                  <c:v>8.217347617600824</c:v>
                </c:pt>
                <c:pt idx="45">
                  <c:v>12.370138633131223</c:v>
                </c:pt>
                <c:pt idx="46">
                  <c:v>13.995955328602287</c:v>
                </c:pt>
                <c:pt idx="47">
                  <c:v>12.521666299627221</c:v>
                </c:pt>
                <c:pt idx="48">
                  <c:v>11.527777777777775</c:v>
                </c:pt>
                <c:pt idx="49">
                  <c:v>11.538581560283687</c:v>
                </c:pt>
                <c:pt idx="50">
                  <c:v>4.6980107194392913</c:v>
                </c:pt>
                <c:pt idx="51">
                  <c:v>9.2576168860238148</c:v>
                </c:pt>
                <c:pt idx="52">
                  <c:v>12.318333333333332</c:v>
                </c:pt>
                <c:pt idx="53">
                  <c:v>14.180370709382151</c:v>
                </c:pt>
                <c:pt idx="54">
                  <c:v>13.067615469901302</c:v>
                </c:pt>
                <c:pt idx="55">
                  <c:v>11.862222222222222</c:v>
                </c:pt>
                <c:pt idx="56">
                  <c:v>11.721359726808219</c:v>
                </c:pt>
                <c:pt idx="57">
                  <c:v>5.1432240775097924</c:v>
                </c:pt>
                <c:pt idx="58">
                  <c:v>9.4972222222222236</c:v>
                </c:pt>
                <c:pt idx="59">
                  <c:v>12.559999999999999</c:v>
                </c:pt>
                <c:pt idx="60">
                  <c:v>14.988042395812538</c:v>
                </c:pt>
                <c:pt idx="61">
                  <c:v>13.315881388587982</c:v>
                </c:pt>
                <c:pt idx="62">
                  <c:v>12.321895424836601</c:v>
                </c:pt>
                <c:pt idx="63">
                  <c:v>12.326997973657546</c:v>
                </c:pt>
                <c:pt idx="64">
                  <c:v>5.1587878787878783</c:v>
                </c:pt>
                <c:pt idx="65">
                  <c:v>10.198518518518517</c:v>
                </c:pt>
                <c:pt idx="66">
                  <c:v>13.038333333333332</c:v>
                </c:pt>
                <c:pt idx="67">
                  <c:v>14.95343859649123</c:v>
                </c:pt>
                <c:pt idx="68">
                  <c:v>13.887395113905786</c:v>
                </c:pt>
                <c:pt idx="69">
                  <c:v>12.254444444444445</c:v>
                </c:pt>
                <c:pt idx="70">
                  <c:v>12.193900709219857</c:v>
                </c:pt>
                <c:pt idx="71">
                  <c:v>5.3406787878787876</c:v>
                </c:pt>
                <c:pt idx="72">
                  <c:v>10.098148148148148</c:v>
                </c:pt>
                <c:pt idx="73">
                  <c:v>13.023333333333332</c:v>
                </c:pt>
                <c:pt idx="74">
                  <c:v>15.040517241379311</c:v>
                </c:pt>
                <c:pt idx="75">
                  <c:v>13.733211009174312</c:v>
                </c:pt>
                <c:pt idx="76">
                  <c:v>12.085555555555556</c:v>
                </c:pt>
                <c:pt idx="77">
                  <c:v>12.042836879432624</c:v>
                </c:pt>
                <c:pt idx="78">
                  <c:v>4.67</c:v>
                </c:pt>
                <c:pt idx="79">
                  <c:v>10.265555555555556</c:v>
                </c:pt>
                <c:pt idx="80">
                  <c:v>12.661666666666665</c:v>
                </c:pt>
                <c:pt idx="81">
                  <c:v>14.810172413793103</c:v>
                </c:pt>
                <c:pt idx="82">
                  <c:v>13.366238532110092</c:v>
                </c:pt>
                <c:pt idx="83">
                  <c:v>12.313333333333336</c:v>
                </c:pt>
                <c:pt idx="84">
                  <c:v>12.313191489361703</c:v>
                </c:pt>
                <c:pt idx="85">
                  <c:v>5.5403333333333338</c:v>
                </c:pt>
                <c:pt idx="86">
                  <c:v>10.09611111111111</c:v>
                </c:pt>
                <c:pt idx="87">
                  <c:v>13.439583333333331</c:v>
                </c:pt>
                <c:pt idx="88">
                  <c:v>15.316379310344828</c:v>
                </c:pt>
                <c:pt idx="89">
                  <c:v>14.071330275229357</c:v>
                </c:pt>
                <c:pt idx="90">
                  <c:v>6.488861193764504</c:v>
                </c:pt>
                <c:pt idx="91">
                  <c:v>7.8683057097083182</c:v>
                </c:pt>
                <c:pt idx="92">
                  <c:v>0.7162881771078069</c:v>
                </c:pt>
                <c:pt idx="93">
                  <c:v>11.187372351653973</c:v>
                </c:pt>
                <c:pt idx="94">
                  <c:v>6.9520567200300034</c:v>
                </c:pt>
                <c:pt idx="95">
                  <c:v>6.7175471826109741</c:v>
                </c:pt>
                <c:pt idx="96">
                  <c:v>7.7789152032337743</c:v>
                </c:pt>
                <c:pt idx="97">
                  <c:v>0.83530350218686178</c:v>
                </c:pt>
                <c:pt idx="98">
                  <c:v>11.285407436126652</c:v>
                </c:pt>
                <c:pt idx="99">
                  <c:v>7.5227268338636808</c:v>
                </c:pt>
                <c:pt idx="100">
                  <c:v>6.4774192304813241</c:v>
                </c:pt>
                <c:pt idx="101">
                  <c:v>7.7710252414102854</c:v>
                </c:pt>
                <c:pt idx="102">
                  <c:v>1.369425192932177</c:v>
                </c:pt>
                <c:pt idx="103">
                  <c:v>10.986458094483908</c:v>
                </c:pt>
                <c:pt idx="104">
                  <c:v>7.370257744408053</c:v>
                </c:pt>
                <c:pt idx="105">
                  <c:v>7.8504109589041082</c:v>
                </c:pt>
                <c:pt idx="106">
                  <c:v>8.0619936073059364</c:v>
                </c:pt>
                <c:pt idx="107">
                  <c:v>2.0205405405405408</c:v>
                </c:pt>
                <c:pt idx="108">
                  <c:v>11.32789029863066</c:v>
                </c:pt>
                <c:pt idx="109">
                  <c:v>8.5326153846153847</c:v>
                </c:pt>
                <c:pt idx="110">
                  <c:v>7.6813698630136997</c:v>
                </c:pt>
                <c:pt idx="111">
                  <c:v>7.9941666666666675</c:v>
                </c:pt>
                <c:pt idx="112">
                  <c:v>2.2796138996138997</c:v>
                </c:pt>
                <c:pt idx="113">
                  <c:v>11.582857142857142</c:v>
                </c:pt>
                <c:pt idx="114">
                  <c:v>8.2378125000000004</c:v>
                </c:pt>
                <c:pt idx="115">
                  <c:v>8.5871232876712309</c:v>
                </c:pt>
                <c:pt idx="116">
                  <c:v>8.6808333333333341</c:v>
                </c:pt>
                <c:pt idx="117">
                  <c:v>2.839428571428571</c:v>
                </c:pt>
                <c:pt idx="118">
                  <c:v>12.187380952380952</c:v>
                </c:pt>
                <c:pt idx="119">
                  <c:v>9.2670909090909088</c:v>
                </c:pt>
                <c:pt idx="120">
                  <c:v>8.6295890410958886</c:v>
                </c:pt>
                <c:pt idx="121">
                  <c:v>8.720833333333335</c:v>
                </c:pt>
                <c:pt idx="122">
                  <c:v>3.0443697478991596</c:v>
                </c:pt>
                <c:pt idx="123">
                  <c:v>12.236113023522663</c:v>
                </c:pt>
                <c:pt idx="124">
                  <c:v>9.1545454545454543</c:v>
                </c:pt>
                <c:pt idx="125">
                  <c:v>8.4851277304701949</c:v>
                </c:pt>
                <c:pt idx="126">
                  <c:v>8.9168666666666674</c:v>
                </c:pt>
                <c:pt idx="127">
                  <c:v>3.218857142857142</c:v>
                </c:pt>
                <c:pt idx="128">
                  <c:v>12.337803857957852</c:v>
                </c:pt>
                <c:pt idx="129">
                  <c:v>9.3066666666666649</c:v>
                </c:pt>
                <c:pt idx="130">
                  <c:v>8.6943243243243238</c:v>
                </c:pt>
                <c:pt idx="131">
                  <c:v>8.8383999999999983</c:v>
                </c:pt>
                <c:pt idx="132">
                  <c:v>3.5123809523809526</c:v>
                </c:pt>
                <c:pt idx="133">
                  <c:v>12.275454545454547</c:v>
                </c:pt>
                <c:pt idx="134">
                  <c:v>9.3121212121212107</c:v>
                </c:pt>
                <c:pt idx="135">
                  <c:v>14.672352870723856</c:v>
                </c:pt>
                <c:pt idx="136">
                  <c:v>15.367156833151892</c:v>
                </c:pt>
                <c:pt idx="137">
                  <c:v>16.412653085019134</c:v>
                </c:pt>
                <c:pt idx="138">
                  <c:v>14.697971289882361</c:v>
                </c:pt>
                <c:pt idx="139">
                  <c:v>15.534223968859942</c:v>
                </c:pt>
                <c:pt idx="140">
                  <c:v>15.079364342390898</c:v>
                </c:pt>
                <c:pt idx="141">
                  <c:v>15.699717509583525</c:v>
                </c:pt>
                <c:pt idx="142">
                  <c:v>16.529056386909744</c:v>
                </c:pt>
                <c:pt idx="143">
                  <c:v>14.730757749025434</c:v>
                </c:pt>
                <c:pt idx="144">
                  <c:v>15.911944307208623</c:v>
                </c:pt>
                <c:pt idx="145">
                  <c:v>14.694326362377424</c:v>
                </c:pt>
                <c:pt idx="146">
                  <c:v>15.342081608692741</c:v>
                </c:pt>
                <c:pt idx="147">
                  <c:v>16.265622957624753</c:v>
                </c:pt>
                <c:pt idx="148">
                  <c:v>14.650876412905157</c:v>
                </c:pt>
                <c:pt idx="149">
                  <c:v>15.765131821244106</c:v>
                </c:pt>
                <c:pt idx="150">
                  <c:v>14.976319810326657</c:v>
                </c:pt>
                <c:pt idx="151">
                  <c:v>15.683993844763208</c:v>
                </c:pt>
                <c:pt idx="152">
                  <c:v>16.746428630730001</c:v>
                </c:pt>
                <c:pt idx="153">
                  <c:v>14.798144724218739</c:v>
                </c:pt>
                <c:pt idx="154">
                  <c:v>15.704821917808221</c:v>
                </c:pt>
                <c:pt idx="155">
                  <c:v>15.436850961538463</c:v>
                </c:pt>
                <c:pt idx="156">
                  <c:v>16.121492537313433</c:v>
                </c:pt>
                <c:pt idx="157">
                  <c:v>17.148095238095237</c:v>
                </c:pt>
                <c:pt idx="158">
                  <c:v>15.016101843722563</c:v>
                </c:pt>
                <c:pt idx="159">
                  <c:v>16.074000000000002</c:v>
                </c:pt>
                <c:pt idx="160">
                  <c:v>15.780303030303028</c:v>
                </c:pt>
                <c:pt idx="161">
                  <c:v>16.572537313432839</c:v>
                </c:pt>
                <c:pt idx="162">
                  <c:v>17.460714285714285</c:v>
                </c:pt>
                <c:pt idx="163">
                  <c:v>15.536760316066724</c:v>
                </c:pt>
                <c:pt idx="164">
                  <c:v>16.405454545454546</c:v>
                </c:pt>
                <c:pt idx="165">
                  <c:v>16.014545454545456</c:v>
                </c:pt>
                <c:pt idx="166">
                  <c:v>16.671338893766464</c:v>
                </c:pt>
                <c:pt idx="167">
                  <c:v>17.57</c:v>
                </c:pt>
                <c:pt idx="168">
                  <c:v>15.727726584468959</c:v>
                </c:pt>
                <c:pt idx="169">
                  <c:v>16.921818181818182</c:v>
                </c:pt>
                <c:pt idx="170">
                  <c:v>16.106232473993668</c:v>
                </c:pt>
                <c:pt idx="171">
                  <c:v>16.806255178127589</c:v>
                </c:pt>
                <c:pt idx="172">
                  <c:v>17.883571428571425</c:v>
                </c:pt>
                <c:pt idx="173">
                  <c:v>15.881794543904522</c:v>
                </c:pt>
                <c:pt idx="174">
                  <c:v>17.254545454545458</c:v>
                </c:pt>
                <c:pt idx="175">
                  <c:v>15.82089552238806</c:v>
                </c:pt>
                <c:pt idx="176">
                  <c:v>16.516099374021913</c:v>
                </c:pt>
                <c:pt idx="177">
                  <c:v>17.654523809523809</c:v>
                </c:pt>
                <c:pt idx="178">
                  <c:v>15.591304347826085</c:v>
                </c:pt>
                <c:pt idx="179">
                  <c:v>16.847272727272731</c:v>
                </c:pt>
                <c:pt idx="180">
                  <c:v>18.161765893512133</c:v>
                </c:pt>
                <c:pt idx="181">
                  <c:v>21.539444298571404</c:v>
                </c:pt>
                <c:pt idx="182">
                  <c:v>20.886614723179619</c:v>
                </c:pt>
                <c:pt idx="183">
                  <c:v>17.237620251603897</c:v>
                </c:pt>
                <c:pt idx="184">
                  <c:v>15.765479427102827</c:v>
                </c:pt>
                <c:pt idx="185">
                  <c:v>18.271615818121546</c:v>
                </c:pt>
                <c:pt idx="186">
                  <c:v>21.723547553651528</c:v>
                </c:pt>
                <c:pt idx="187">
                  <c:v>20.926243991186531</c:v>
                </c:pt>
                <c:pt idx="188">
                  <c:v>17.504281167575947</c:v>
                </c:pt>
                <c:pt idx="189">
                  <c:v>15.972371515096597</c:v>
                </c:pt>
                <c:pt idx="190">
                  <c:v>18.352390121430041</c:v>
                </c:pt>
                <c:pt idx="191">
                  <c:v>21.536863387844232</c:v>
                </c:pt>
                <c:pt idx="192">
                  <c:v>20.746710616845181</c:v>
                </c:pt>
                <c:pt idx="193">
                  <c:v>24.454769651753704</c:v>
                </c:pt>
                <c:pt idx="194">
                  <c:v>17.319815836866972</c:v>
                </c:pt>
                <c:pt idx="195">
                  <c:v>15.728500862418793</c:v>
                </c:pt>
                <c:pt idx="196">
                  <c:v>19.131215663354766</c:v>
                </c:pt>
                <c:pt idx="197">
                  <c:v>21.627441860465115</c:v>
                </c:pt>
                <c:pt idx="198">
                  <c:v>20.642120309708162</c:v>
                </c:pt>
                <c:pt idx="199">
                  <c:v>24.07375</c:v>
                </c:pt>
                <c:pt idx="200">
                  <c:v>17.764522480164562</c:v>
                </c:pt>
                <c:pt idx="201">
                  <c:v>16.351974745745125</c:v>
                </c:pt>
                <c:pt idx="202">
                  <c:v>19.395593220338988</c:v>
                </c:pt>
                <c:pt idx="203">
                  <c:v>21.646279069767441</c:v>
                </c:pt>
                <c:pt idx="204">
                  <c:v>20.414150314698261</c:v>
                </c:pt>
                <c:pt idx="205">
                  <c:v>24.357499999999998</c:v>
                </c:pt>
                <c:pt idx="206">
                  <c:v>17.658802509042491</c:v>
                </c:pt>
                <c:pt idx="207">
                  <c:v>17.062653769841269</c:v>
                </c:pt>
                <c:pt idx="208">
                  <c:v>19.74915254237288</c:v>
                </c:pt>
                <c:pt idx="209">
                  <c:v>22.356046511627909</c:v>
                </c:pt>
                <c:pt idx="210">
                  <c:v>20.615142342342342</c:v>
                </c:pt>
                <c:pt idx="211">
                  <c:v>24.515000000000001</c:v>
                </c:pt>
                <c:pt idx="212">
                  <c:v>18.169445458205693</c:v>
                </c:pt>
                <c:pt idx="213">
                  <c:v>17.251765873015874</c:v>
                </c:pt>
                <c:pt idx="214">
                  <c:v>19.644892655367229</c:v>
                </c:pt>
                <c:pt idx="215">
                  <c:v>22.256744186046511</c:v>
                </c:pt>
                <c:pt idx="216">
                  <c:v>20.884</c:v>
                </c:pt>
                <c:pt idx="217">
                  <c:v>24.348750000000003</c:v>
                </c:pt>
                <c:pt idx="218">
                  <c:v>18.412689120556003</c:v>
                </c:pt>
                <c:pt idx="219">
                  <c:v>17.691062937062938</c:v>
                </c:pt>
                <c:pt idx="220">
                  <c:v>19.501000000000001</c:v>
                </c:pt>
                <c:pt idx="221">
                  <c:v>21.806744186046512</c:v>
                </c:pt>
                <c:pt idx="222">
                  <c:v>20.966666666666669</c:v>
                </c:pt>
                <c:pt idx="223">
                  <c:v>24.421250000000001</c:v>
                </c:pt>
                <c:pt idx="224">
                  <c:v>18.457593869731802</c:v>
                </c:pt>
                <c:pt idx="225">
                  <c:v>17.850933567456835</c:v>
                </c:pt>
                <c:pt idx="226">
                  <c:v>19.95</c:v>
                </c:pt>
                <c:pt idx="227">
                  <c:v>22.221220930232558</c:v>
                </c:pt>
                <c:pt idx="228">
                  <c:v>20.786666666666665</c:v>
                </c:pt>
                <c:pt idx="229">
                  <c:v>24.9</c:v>
                </c:pt>
                <c:pt idx="230">
                  <c:v>18.555465201465204</c:v>
                </c:pt>
                <c:pt idx="231">
                  <c:v>17.421147586873811</c:v>
                </c:pt>
                <c:pt idx="232">
                  <c:v>15.389866702226445</c:v>
                </c:pt>
                <c:pt idx="233">
                  <c:v>11.494495287197147</c:v>
                </c:pt>
                <c:pt idx="234">
                  <c:v>3.5590562717677563</c:v>
                </c:pt>
                <c:pt idx="235">
                  <c:v>16.173693417444149</c:v>
                </c:pt>
                <c:pt idx="236">
                  <c:v>15.274863221184301</c:v>
                </c:pt>
                <c:pt idx="237">
                  <c:v>11.605565042456314</c:v>
                </c:pt>
                <c:pt idx="238">
                  <c:v>3.3667823019930707</c:v>
                </c:pt>
                <c:pt idx="239">
                  <c:v>16.400095103289807</c:v>
                </c:pt>
                <c:pt idx="240">
                  <c:v>15.234330500628397</c:v>
                </c:pt>
                <c:pt idx="241">
                  <c:v>12.258029636497383</c:v>
                </c:pt>
                <c:pt idx="242">
                  <c:v>3.5627661602580316</c:v>
                </c:pt>
                <c:pt idx="243">
                  <c:v>16.26846553886687</c:v>
                </c:pt>
                <c:pt idx="244">
                  <c:v>15.579572430453467</c:v>
                </c:pt>
                <c:pt idx="245">
                  <c:v>14.323451196489618</c:v>
                </c:pt>
                <c:pt idx="246">
                  <c:v>5.3051948051948044</c:v>
                </c:pt>
                <c:pt idx="247">
                  <c:v>16.211926605504587</c:v>
                </c:pt>
                <c:pt idx="248">
                  <c:v>15.416883116883117</c:v>
                </c:pt>
                <c:pt idx="249">
                  <c:v>14.439710335191066</c:v>
                </c:pt>
                <c:pt idx="250">
                  <c:v>5.372727272727273</c:v>
                </c:pt>
                <c:pt idx="251">
                  <c:v>16.320733944954128</c:v>
                </c:pt>
                <c:pt idx="252">
                  <c:v>15.622077922077921</c:v>
                </c:pt>
                <c:pt idx="253">
                  <c:v>15.052403374403374</c:v>
                </c:pt>
                <c:pt idx="254">
                  <c:v>5.57909090909091</c:v>
                </c:pt>
                <c:pt idx="255">
                  <c:v>16.786972477064218</c:v>
                </c:pt>
                <c:pt idx="256">
                  <c:v>17.77151515151515</c:v>
                </c:pt>
                <c:pt idx="257">
                  <c:v>15.902156527682843</c:v>
                </c:pt>
                <c:pt idx="258">
                  <c:v>15.213451149425287</c:v>
                </c:pt>
                <c:pt idx="259">
                  <c:v>5.9544664031620549</c:v>
                </c:pt>
                <c:pt idx="260">
                  <c:v>16.858445463812437</c:v>
                </c:pt>
                <c:pt idx="261">
                  <c:v>17.96</c:v>
                </c:pt>
                <c:pt idx="262">
                  <c:v>15.976363636363635</c:v>
                </c:pt>
                <c:pt idx="263">
                  <c:v>15.042896551724137</c:v>
                </c:pt>
                <c:pt idx="264">
                  <c:v>6.3539130434782614</c:v>
                </c:pt>
                <c:pt idx="265">
                  <c:v>17.016722731906221</c:v>
                </c:pt>
                <c:pt idx="266">
                  <c:v>17.641212121212121</c:v>
                </c:pt>
                <c:pt idx="267">
                  <c:v>15.87409090909091</c:v>
                </c:pt>
                <c:pt idx="268">
                  <c:v>15.539655172413793</c:v>
                </c:pt>
                <c:pt idx="269">
                  <c:v>6.2</c:v>
                </c:pt>
                <c:pt idx="270">
                  <c:v>17.246559633027523</c:v>
                </c:pt>
                <c:pt idx="271">
                  <c:v>17.979545454545455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24-491C-A835-4D8136269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955456"/>
        <c:axId val="699961728"/>
      </c:scatterChart>
      <c:valAx>
        <c:axId val="69995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>
                    <a:latin typeface="+mn-ea"/>
                    <a:ea typeface="+mn-ea"/>
                  </a:defRPr>
                </a:pPr>
                <a:r>
                  <a:rPr lang="en-US" altLang="zh-CN" sz="1400" b="1" i="0" baseline="0">
                    <a:effectLst/>
                  </a:rPr>
                  <a:t> MAP/mm</a:t>
                </a:r>
                <a:endParaRPr lang="zh-CN" altLang="zh-CN" sz="1100">
                  <a:effectLst/>
                </a:endParaRPr>
              </a:p>
            </c:rich>
          </c:tx>
          <c:overlay val="0"/>
        </c:title>
        <c:numFmt formatCode="#,##0_);[Red]\(#,##0\)" sourceLinked="0"/>
        <c:majorTickMark val="in"/>
        <c:minorTickMark val="none"/>
        <c:tickLblPos val="nextTo"/>
        <c:spPr>
          <a:ln/>
        </c:spPr>
        <c:crossAx val="699961728"/>
        <c:crosses val="autoZero"/>
        <c:crossBetween val="midCat"/>
      </c:valAx>
      <c:valAx>
        <c:axId val="699961728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altLang="zh-CN" sz="1400" b="1" i="0" baseline="0">
                    <a:effectLst/>
                  </a:rPr>
                  <a:t>MAT/</a:t>
                </a:r>
                <a:r>
                  <a:rPr lang="zh-CN" altLang="zh-CN" sz="1400" b="1" i="0" baseline="0">
                    <a:effectLst/>
                  </a:rPr>
                  <a:t>℃</a:t>
                </a:r>
                <a:endParaRPr lang="zh-CN" altLang="zh-CN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2.3630071037315986E-2"/>
              <c:y val="0.20119656974834405"/>
            </c:manualLayout>
          </c:layout>
          <c:overlay val="0"/>
        </c:title>
        <c:numFmt formatCode="#,##0_);[Red]\(#,##0\)" sourceLinked="0"/>
        <c:majorTickMark val="in"/>
        <c:minorTickMark val="none"/>
        <c:tickLblPos val="nextTo"/>
        <c:spPr>
          <a:ln/>
        </c:spPr>
        <c:crossAx val="699955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236220</xdr:colOff>
      <xdr:row>238</xdr:row>
      <xdr:rowOff>72390</xdr:rowOff>
    </xdr:from>
    <xdr:to>
      <xdr:col>21</xdr:col>
      <xdr:colOff>541020</xdr:colOff>
      <xdr:row>253</xdr:row>
      <xdr:rowOff>72390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866503B8-3670-4CE1-80DC-90FB73E9D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411480</xdr:colOff>
      <xdr:row>0</xdr:row>
      <xdr:rowOff>152400</xdr:rowOff>
    </xdr:from>
    <xdr:to>
      <xdr:col>21</xdr:col>
      <xdr:colOff>533400</xdr:colOff>
      <xdr:row>20</xdr:row>
      <xdr:rowOff>52890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7E2AC64E-B13E-4F23-884E-969833FB9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411480</xdr:colOff>
      <xdr:row>23</xdr:row>
      <xdr:rowOff>7620</xdr:rowOff>
    </xdr:from>
    <xdr:to>
      <xdr:col>20</xdr:col>
      <xdr:colOff>464280</xdr:colOff>
      <xdr:row>42</xdr:row>
      <xdr:rowOff>132900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ED24451D-1935-4D1A-B36C-369B3B08D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213360</xdr:colOff>
      <xdr:row>43</xdr:row>
      <xdr:rowOff>179070</xdr:rowOff>
    </xdr:from>
    <xdr:to>
      <xdr:col>21</xdr:col>
      <xdr:colOff>403860</xdr:colOff>
      <xdr:row>60</xdr:row>
      <xdr:rowOff>76200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BFC77035-5126-4ABF-B8A3-E33B283C0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DDCA-437D-4788-9111-39AB39CE289B}">
  <dimension ref="A1:X273"/>
  <sheetViews>
    <sheetView tabSelected="1" zoomScaleNormal="100" workbookViewId="0">
      <selection activeCell="C7" sqref="C7"/>
    </sheetView>
  </sheetViews>
  <sheetFormatPr defaultRowHeight="13.8" x14ac:dyDescent="0.25"/>
  <cols>
    <col min="1" max="1" width="6.77734375" customWidth="1"/>
    <col min="2" max="2" width="9.77734375" customWidth="1"/>
    <col min="3" max="3" width="11.88671875" customWidth="1"/>
    <col min="4" max="4" width="10.21875" customWidth="1"/>
    <col min="5" max="5" width="9.77734375" customWidth="1"/>
    <col min="6" max="6" width="12.33203125" customWidth="1"/>
    <col min="7" max="7" width="9" hidden="1" customWidth="1"/>
    <col min="8" max="8" width="9.6640625" hidden="1" customWidth="1"/>
    <col min="9" max="9" width="10.6640625" hidden="1" customWidth="1"/>
    <col min="10" max="10" width="10" hidden="1" customWidth="1"/>
    <col min="11" max="12" width="0" hidden="1" customWidth="1"/>
    <col min="13" max="13" width="10.5546875" customWidth="1"/>
  </cols>
  <sheetData>
    <row r="1" spans="1:13" ht="14.4" x14ac:dyDescent="0.25">
      <c r="A1" s="1" t="s">
        <v>6</v>
      </c>
      <c r="B1" s="1" t="s">
        <v>7</v>
      </c>
      <c r="C1" s="1" t="s">
        <v>8</v>
      </c>
      <c r="D1" s="1" t="s">
        <v>40</v>
      </c>
      <c r="E1" s="1" t="s">
        <v>41</v>
      </c>
      <c r="F1" s="1" t="s">
        <v>42</v>
      </c>
      <c r="G1" s="1" t="s">
        <v>5</v>
      </c>
      <c r="H1" s="1" t="s">
        <v>4</v>
      </c>
      <c r="I1" s="1" t="s">
        <v>3</v>
      </c>
      <c r="J1" s="1" t="s">
        <v>2</v>
      </c>
      <c r="K1" s="1" t="s">
        <v>1</v>
      </c>
      <c r="L1" s="1" t="s">
        <v>0</v>
      </c>
      <c r="M1" s="7" t="s">
        <v>43</v>
      </c>
    </row>
    <row r="2" spans="1:13" x14ac:dyDescent="0.25">
      <c r="A2" s="1">
        <v>1</v>
      </c>
      <c r="B2" s="1">
        <v>1</v>
      </c>
      <c r="C2" s="1" t="s">
        <v>19</v>
      </c>
      <c r="D2" s="4">
        <v>1.77</v>
      </c>
      <c r="E2" s="3">
        <v>1.6796463589999999</v>
      </c>
      <c r="F2" s="3">
        <v>513.09913240000003</v>
      </c>
      <c r="G2" s="1">
        <f t="shared" ref="G2:G65" si="0">LN(E2)</f>
        <v>0.51858327066156951</v>
      </c>
      <c r="H2" s="1">
        <f t="shared" ref="H2:H65" si="1">LN(F2)</f>
        <v>6.2404690670480294</v>
      </c>
      <c r="I2" s="2">
        <v>454608</v>
      </c>
      <c r="J2" s="2">
        <f t="shared" ref="J2:J33" si="2">I2/10000</f>
        <v>45.460799999999999</v>
      </c>
      <c r="K2" s="1">
        <f t="shared" ref="K2:K33" si="3">J2*E2</f>
        <v>76.3580671972272</v>
      </c>
      <c r="L2" s="1">
        <f t="shared" ref="L2:L33" si="4">J2*F2</f>
        <v>23325.897038209921</v>
      </c>
      <c r="M2">
        <f t="shared" ref="M2:M65" si="5">24.538*(1-EXP(-E2*0.0121))^0.755</f>
        <v>1.2854501600178483</v>
      </c>
    </row>
    <row r="3" spans="1:13" x14ac:dyDescent="0.25">
      <c r="A3" s="1">
        <v>1</v>
      </c>
      <c r="B3" s="1">
        <v>1</v>
      </c>
      <c r="C3" s="1" t="s">
        <v>22</v>
      </c>
      <c r="D3" s="4">
        <v>2.0499999999999998</v>
      </c>
      <c r="E3" s="3">
        <v>3.8745564849999998</v>
      </c>
      <c r="F3" s="3">
        <v>654.41279999999995</v>
      </c>
      <c r="G3" s="1">
        <f t="shared" si="0"/>
        <v>1.3544312007709105</v>
      </c>
      <c r="H3" s="1">
        <f t="shared" si="1"/>
        <v>6.4837383449994457</v>
      </c>
      <c r="I3" s="2">
        <v>189193</v>
      </c>
      <c r="J3" s="2">
        <f t="shared" si="2"/>
        <v>18.9193</v>
      </c>
      <c r="K3" s="1">
        <f t="shared" si="3"/>
        <v>73.303896506660493</v>
      </c>
      <c r="L3" s="1">
        <f t="shared" si="4"/>
        <v>12381.032087039999</v>
      </c>
      <c r="M3">
        <f t="shared" si="5"/>
        <v>2.3921786284313269</v>
      </c>
    </row>
    <row r="4" spans="1:13" x14ac:dyDescent="0.25">
      <c r="A4" s="1">
        <v>1</v>
      </c>
      <c r="B4" s="1">
        <v>1</v>
      </c>
      <c r="C4" s="1" t="s">
        <v>25</v>
      </c>
      <c r="D4" s="4">
        <v>4.58</v>
      </c>
      <c r="E4" s="3">
        <v>8.2118936930000004</v>
      </c>
      <c r="F4" s="3">
        <v>719.77200000000005</v>
      </c>
      <c r="G4" s="1">
        <f t="shared" si="0"/>
        <v>2.1055835537489793</v>
      </c>
      <c r="H4" s="1">
        <f t="shared" si="1"/>
        <v>6.5789344951939581</v>
      </c>
      <c r="I4" s="2">
        <v>145739</v>
      </c>
      <c r="J4" s="2">
        <f t="shared" si="2"/>
        <v>14.5739</v>
      </c>
      <c r="K4" s="1">
        <f t="shared" si="3"/>
        <v>119.67931749241271</v>
      </c>
      <c r="L4" s="1">
        <f t="shared" si="4"/>
        <v>10489.885150800001</v>
      </c>
      <c r="M4">
        <f t="shared" si="5"/>
        <v>4.1361032125974955</v>
      </c>
    </row>
    <row r="5" spans="1:13" x14ac:dyDescent="0.25">
      <c r="A5" s="1">
        <v>1</v>
      </c>
      <c r="B5" s="1">
        <v>2</v>
      </c>
      <c r="C5" s="1" t="s">
        <v>19</v>
      </c>
      <c r="D5" s="4">
        <v>2.56</v>
      </c>
      <c r="E5" s="3">
        <v>1.309043559</v>
      </c>
      <c r="F5" s="3">
        <v>451.47483870000002</v>
      </c>
      <c r="G5" s="1">
        <f t="shared" si="0"/>
        <v>0.26929676292109334</v>
      </c>
      <c r="H5" s="1">
        <f t="shared" si="1"/>
        <v>6.1125196430649611</v>
      </c>
      <c r="I5" s="2">
        <v>454608</v>
      </c>
      <c r="J5" s="2">
        <f t="shared" si="2"/>
        <v>45.460799999999999</v>
      </c>
      <c r="K5" s="1">
        <f t="shared" si="3"/>
        <v>59.510167426987202</v>
      </c>
      <c r="L5" s="1">
        <f t="shared" si="4"/>
        <v>20524.407347172961</v>
      </c>
      <c r="M5">
        <f t="shared" si="5"/>
        <v>1.0667166529986796</v>
      </c>
    </row>
    <row r="6" spans="1:13" x14ac:dyDescent="0.25">
      <c r="A6" s="1">
        <v>1</v>
      </c>
      <c r="B6" s="1">
        <v>2</v>
      </c>
      <c r="C6" s="1" t="s">
        <v>22</v>
      </c>
      <c r="D6" s="4">
        <v>2.82</v>
      </c>
      <c r="E6" s="3">
        <v>4.1333889480000003</v>
      </c>
      <c r="F6" s="3">
        <v>586.76080000000002</v>
      </c>
      <c r="G6" s="1">
        <f t="shared" si="0"/>
        <v>1.419097639013652</v>
      </c>
      <c r="H6" s="1">
        <f t="shared" si="1"/>
        <v>6.3746172410380888</v>
      </c>
      <c r="I6" s="2">
        <v>189193</v>
      </c>
      <c r="J6" s="2">
        <f t="shared" si="2"/>
        <v>18.9193</v>
      </c>
      <c r="K6" s="1">
        <f t="shared" si="3"/>
        <v>78.200825523896413</v>
      </c>
      <c r="L6" s="1">
        <f t="shared" si="4"/>
        <v>11101.10360344</v>
      </c>
      <c r="M6">
        <f t="shared" si="5"/>
        <v>2.5089264081374894</v>
      </c>
    </row>
    <row r="7" spans="1:13" x14ac:dyDescent="0.25">
      <c r="A7" s="1">
        <v>1</v>
      </c>
      <c r="B7" s="1">
        <v>2</v>
      </c>
      <c r="C7" s="1" t="s">
        <v>25</v>
      </c>
      <c r="D7" s="4">
        <v>5.27</v>
      </c>
      <c r="E7" s="3">
        <v>7.9693391900000004</v>
      </c>
      <c r="F7" s="3">
        <v>646.72239999999999</v>
      </c>
      <c r="G7" s="1">
        <f t="shared" si="0"/>
        <v>2.0756015771940799</v>
      </c>
      <c r="H7" s="1">
        <f t="shared" si="1"/>
        <v>6.4719171452425117</v>
      </c>
      <c r="I7" s="2">
        <v>145739</v>
      </c>
      <c r="J7" s="2">
        <f t="shared" si="2"/>
        <v>14.5739</v>
      </c>
      <c r="K7" s="1">
        <f t="shared" si="3"/>
        <v>116.14435242114101</v>
      </c>
      <c r="L7" s="1">
        <f t="shared" si="4"/>
        <v>9425.2675853599994</v>
      </c>
      <c r="M7">
        <f t="shared" si="5"/>
        <v>4.0479377482121492</v>
      </c>
    </row>
    <row r="8" spans="1:13" x14ac:dyDescent="0.25">
      <c r="A8" s="1">
        <v>1</v>
      </c>
      <c r="B8" s="1">
        <v>3</v>
      </c>
      <c r="C8" s="1" t="s">
        <v>19</v>
      </c>
      <c r="D8" s="4">
        <v>2.83</v>
      </c>
      <c r="E8" s="3">
        <v>1.8015820380000001</v>
      </c>
      <c r="F8" s="3">
        <v>563.78645159999996</v>
      </c>
      <c r="G8" s="1">
        <f t="shared" si="0"/>
        <v>0.58866518888689023</v>
      </c>
      <c r="H8" s="1">
        <f t="shared" si="1"/>
        <v>6.3346755478840029</v>
      </c>
      <c r="I8" s="2">
        <v>454608</v>
      </c>
      <c r="J8" s="2">
        <f t="shared" si="2"/>
        <v>45.460799999999999</v>
      </c>
      <c r="K8" s="1">
        <f t="shared" si="3"/>
        <v>81.901360713110407</v>
      </c>
      <c r="L8" s="1">
        <f t="shared" si="4"/>
        <v>25630.183118897279</v>
      </c>
      <c r="M8">
        <f t="shared" si="5"/>
        <v>1.3545452751741753</v>
      </c>
    </row>
    <row r="9" spans="1:13" x14ac:dyDescent="0.25">
      <c r="A9" s="1">
        <v>1</v>
      </c>
      <c r="B9" s="1">
        <v>3</v>
      </c>
      <c r="C9" s="1" t="s">
        <v>22</v>
      </c>
      <c r="D9" s="4">
        <v>3.32</v>
      </c>
      <c r="E9" s="3">
        <v>4.0948366079999996</v>
      </c>
      <c r="F9" s="3">
        <v>628.94399999999996</v>
      </c>
      <c r="G9" s="1">
        <f t="shared" si="0"/>
        <v>1.4097268161426915</v>
      </c>
      <c r="H9" s="1">
        <f t="shared" si="1"/>
        <v>6.4440422225303395</v>
      </c>
      <c r="I9" s="2">
        <v>189193</v>
      </c>
      <c r="J9" s="2">
        <f t="shared" si="2"/>
        <v>18.9193</v>
      </c>
      <c r="K9" s="1">
        <f t="shared" si="3"/>
        <v>77.471442237734394</v>
      </c>
      <c r="L9" s="1">
        <f t="shared" si="4"/>
        <v>11899.1802192</v>
      </c>
      <c r="M9">
        <f t="shared" si="5"/>
        <v>2.4916735695699619</v>
      </c>
    </row>
    <row r="10" spans="1:13" x14ac:dyDescent="0.25">
      <c r="A10" s="1">
        <v>1</v>
      </c>
      <c r="B10" s="1">
        <v>3</v>
      </c>
      <c r="C10" s="1" t="s">
        <v>25</v>
      </c>
      <c r="D10" s="4">
        <v>5.1100000000000003</v>
      </c>
      <c r="E10" s="3">
        <v>8.2160005270000003</v>
      </c>
      <c r="F10" s="3">
        <v>701.02160000000003</v>
      </c>
      <c r="G10" s="1">
        <f t="shared" si="0"/>
        <v>2.1060835367693906</v>
      </c>
      <c r="H10" s="1">
        <f t="shared" si="1"/>
        <v>6.5525386996839838</v>
      </c>
      <c r="I10" s="2">
        <v>145739</v>
      </c>
      <c r="J10" s="2">
        <f t="shared" si="2"/>
        <v>14.5739</v>
      </c>
      <c r="K10" s="1">
        <f t="shared" si="3"/>
        <v>119.73917008044531</v>
      </c>
      <c r="L10" s="1">
        <f t="shared" si="4"/>
        <v>10216.618696240001</v>
      </c>
      <c r="M10">
        <f t="shared" si="5"/>
        <v>4.1375885010725888</v>
      </c>
    </row>
    <row r="11" spans="1:13" x14ac:dyDescent="0.25">
      <c r="A11" s="1">
        <v>1</v>
      </c>
      <c r="B11" s="1">
        <v>4</v>
      </c>
      <c r="C11" s="1" t="s">
        <v>19</v>
      </c>
      <c r="D11" s="4">
        <v>3.89</v>
      </c>
      <c r="E11" s="3">
        <v>2.7390004530000001</v>
      </c>
      <c r="F11" s="3">
        <v>532.91510000000005</v>
      </c>
      <c r="G11" s="1">
        <f t="shared" si="0"/>
        <v>1.0075930556697554</v>
      </c>
      <c r="H11" s="1">
        <f t="shared" si="1"/>
        <v>6.2783621244239054</v>
      </c>
      <c r="I11" s="2">
        <v>454608</v>
      </c>
      <c r="J11" s="2">
        <f t="shared" si="2"/>
        <v>45.460799999999999</v>
      </c>
      <c r="K11" s="1">
        <f t="shared" si="3"/>
        <v>124.5171517937424</v>
      </c>
      <c r="L11" s="1">
        <f t="shared" si="4"/>
        <v>24226.746778080003</v>
      </c>
      <c r="M11">
        <f t="shared" si="5"/>
        <v>1.8505706634196006</v>
      </c>
    </row>
    <row r="12" spans="1:13" x14ac:dyDescent="0.25">
      <c r="A12" s="1">
        <v>1</v>
      </c>
      <c r="B12" s="1">
        <v>4</v>
      </c>
      <c r="C12" s="1" t="s">
        <v>22</v>
      </c>
      <c r="D12" s="4">
        <v>4.41</v>
      </c>
      <c r="E12" s="3">
        <v>4.5557352929999997</v>
      </c>
      <c r="F12" s="3">
        <v>674.13575509999998</v>
      </c>
      <c r="G12" s="1">
        <f t="shared" si="0"/>
        <v>1.5163869431507533</v>
      </c>
      <c r="H12" s="1">
        <f t="shared" si="1"/>
        <v>6.5134315076929283</v>
      </c>
      <c r="I12" s="2">
        <v>189193</v>
      </c>
      <c r="J12" s="2">
        <f t="shared" si="2"/>
        <v>18.9193</v>
      </c>
      <c r="K12" s="1">
        <f t="shared" si="3"/>
        <v>86.1913227288549</v>
      </c>
      <c r="L12" s="1">
        <f t="shared" si="4"/>
        <v>12754.176591463429</v>
      </c>
      <c r="M12">
        <f t="shared" si="5"/>
        <v>2.6949943008248383</v>
      </c>
    </row>
    <row r="13" spans="1:13" x14ac:dyDescent="0.25">
      <c r="A13" s="1">
        <v>1</v>
      </c>
      <c r="B13" s="1">
        <v>4</v>
      </c>
      <c r="C13" s="1" t="s">
        <v>25</v>
      </c>
      <c r="D13" s="4">
        <v>5.29</v>
      </c>
      <c r="E13" s="3">
        <v>8.5215052870000001</v>
      </c>
      <c r="F13" s="3">
        <v>750.53715739999996</v>
      </c>
      <c r="G13" s="1">
        <f t="shared" si="0"/>
        <v>2.142593002113637</v>
      </c>
      <c r="H13" s="1">
        <f t="shared" si="1"/>
        <v>6.6207891600411317</v>
      </c>
      <c r="I13" s="2">
        <v>145739</v>
      </c>
      <c r="J13" s="2">
        <f t="shared" si="2"/>
        <v>14.5739</v>
      </c>
      <c r="K13" s="1">
        <f t="shared" si="3"/>
        <v>124.19156590220931</v>
      </c>
      <c r="L13" s="1">
        <f t="shared" si="4"/>
        <v>10938.25347823186</v>
      </c>
      <c r="M13">
        <f t="shared" si="5"/>
        <v>4.2473950037585517</v>
      </c>
    </row>
    <row r="14" spans="1:13" x14ac:dyDescent="0.25">
      <c r="A14" s="1">
        <v>1</v>
      </c>
      <c r="B14" s="5">
        <v>5</v>
      </c>
      <c r="C14" s="1" t="s">
        <v>19</v>
      </c>
      <c r="D14" s="4">
        <v>3.23</v>
      </c>
      <c r="E14" s="3">
        <v>3.0770253159999998</v>
      </c>
      <c r="F14" s="3">
        <v>562.29578560000004</v>
      </c>
      <c r="G14" s="1">
        <f t="shared" si="0"/>
        <v>1.1239633238003717</v>
      </c>
      <c r="H14" s="1">
        <f t="shared" si="1"/>
        <v>6.3320280203385382</v>
      </c>
      <c r="I14" s="2">
        <v>454608</v>
      </c>
      <c r="J14" s="2">
        <f t="shared" si="2"/>
        <v>45.460799999999999</v>
      </c>
      <c r="K14" s="1">
        <f t="shared" si="3"/>
        <v>139.88403248561278</v>
      </c>
      <c r="L14" s="1">
        <f t="shared" si="4"/>
        <v>25562.41625000448</v>
      </c>
      <c r="M14">
        <f t="shared" si="5"/>
        <v>2.017418355670396</v>
      </c>
    </row>
    <row r="15" spans="1:13" x14ac:dyDescent="0.25">
      <c r="A15" s="1">
        <v>1</v>
      </c>
      <c r="B15" s="5">
        <v>5</v>
      </c>
      <c r="C15" s="1" t="s">
        <v>22</v>
      </c>
      <c r="D15" s="4">
        <v>4.28</v>
      </c>
      <c r="E15" s="3">
        <v>5.4384163269999997</v>
      </c>
      <c r="F15" s="3">
        <v>629.05783670000005</v>
      </c>
      <c r="G15" s="1">
        <f t="shared" si="0"/>
        <v>1.6934879021249638</v>
      </c>
      <c r="H15" s="1">
        <f t="shared" si="1"/>
        <v>6.4442232027117505</v>
      </c>
      <c r="I15" s="2">
        <v>189193</v>
      </c>
      <c r="J15" s="2">
        <f t="shared" si="2"/>
        <v>18.9193</v>
      </c>
      <c r="K15" s="1">
        <f t="shared" si="3"/>
        <v>102.89103001541109</v>
      </c>
      <c r="L15" s="1">
        <f t="shared" si="4"/>
        <v>11901.33392987831</v>
      </c>
      <c r="M15">
        <f t="shared" si="5"/>
        <v>3.0682767222865159</v>
      </c>
    </row>
    <row r="16" spans="1:13" x14ac:dyDescent="0.25">
      <c r="A16" s="1">
        <v>1</v>
      </c>
      <c r="B16" s="5">
        <v>5</v>
      </c>
      <c r="C16" s="1" t="s">
        <v>25</v>
      </c>
      <c r="D16" s="4">
        <v>7.13</v>
      </c>
      <c r="E16" s="3">
        <v>8.7395124109999998</v>
      </c>
      <c r="F16" s="3">
        <v>738.34406909999996</v>
      </c>
      <c r="G16" s="1">
        <f t="shared" si="0"/>
        <v>2.1678543998961208</v>
      </c>
      <c r="H16" s="1">
        <f t="shared" si="1"/>
        <v>6.6044099342471743</v>
      </c>
      <c r="I16" s="2">
        <v>145739</v>
      </c>
      <c r="J16" s="2">
        <f t="shared" si="2"/>
        <v>14.5739</v>
      </c>
      <c r="K16" s="1">
        <f t="shared" si="3"/>
        <v>127.3687799266729</v>
      </c>
      <c r="L16" s="1">
        <f t="shared" si="4"/>
        <v>10760.552628656489</v>
      </c>
      <c r="M16">
        <f t="shared" si="5"/>
        <v>4.3249463541812414</v>
      </c>
    </row>
    <row r="17" spans="1:13" x14ac:dyDescent="0.25">
      <c r="A17" s="1">
        <v>1</v>
      </c>
      <c r="B17" s="1">
        <v>6</v>
      </c>
      <c r="C17" s="1" t="s">
        <v>19</v>
      </c>
      <c r="D17" s="4">
        <v>3.78</v>
      </c>
      <c r="E17" s="3">
        <v>3.0350858330000001</v>
      </c>
      <c r="F17" s="3">
        <v>564.08071089999999</v>
      </c>
      <c r="G17" s="1">
        <f t="shared" si="0"/>
        <v>1.1102397051659258</v>
      </c>
      <c r="H17" s="1">
        <f t="shared" si="1"/>
        <v>6.3351973456922206</v>
      </c>
      <c r="I17" s="2">
        <v>454608</v>
      </c>
      <c r="J17" s="2">
        <f t="shared" si="2"/>
        <v>45.460799999999999</v>
      </c>
      <c r="K17" s="1">
        <f t="shared" si="3"/>
        <v>137.97743003684641</v>
      </c>
      <c r="L17" s="1">
        <f t="shared" si="4"/>
        <v>25643.56038208272</v>
      </c>
      <c r="M17">
        <f t="shared" si="5"/>
        <v>1.997003303485491</v>
      </c>
    </row>
    <row r="18" spans="1:13" x14ac:dyDescent="0.25">
      <c r="A18" s="1">
        <v>1</v>
      </c>
      <c r="B18" s="1">
        <v>6</v>
      </c>
      <c r="C18" s="1" t="s">
        <v>22</v>
      </c>
      <c r="D18" s="4">
        <v>3.88</v>
      </c>
      <c r="E18" s="3">
        <v>5.7849714289999996</v>
      </c>
      <c r="F18" s="3">
        <v>590.58342040000002</v>
      </c>
      <c r="G18" s="1">
        <f t="shared" si="0"/>
        <v>1.7552634218261838</v>
      </c>
      <c r="H18" s="1">
        <f t="shared" si="1"/>
        <v>6.3811108964471073</v>
      </c>
      <c r="I18" s="2">
        <v>189193</v>
      </c>
      <c r="J18" s="2">
        <f t="shared" si="2"/>
        <v>18.9193</v>
      </c>
      <c r="K18" s="1">
        <f t="shared" si="3"/>
        <v>109.44760995667968</v>
      </c>
      <c r="L18" s="1">
        <f t="shared" si="4"/>
        <v>11173.42490557372</v>
      </c>
      <c r="M18">
        <f t="shared" si="5"/>
        <v>3.2097451102991577</v>
      </c>
    </row>
    <row r="19" spans="1:13" x14ac:dyDescent="0.25">
      <c r="A19" s="1">
        <v>1</v>
      </c>
      <c r="B19" s="1">
        <v>6</v>
      </c>
      <c r="C19" s="1" t="s">
        <v>25</v>
      </c>
      <c r="D19" s="4">
        <v>6.03</v>
      </c>
      <c r="E19" s="3">
        <v>8.9630762409999996</v>
      </c>
      <c r="F19" s="3">
        <v>593.27474289999998</v>
      </c>
      <c r="G19" s="1">
        <f t="shared" si="0"/>
        <v>2.1931134985311704</v>
      </c>
      <c r="H19" s="1">
        <f t="shared" si="1"/>
        <v>6.3856576018207756</v>
      </c>
      <c r="I19" s="2">
        <v>145739</v>
      </c>
      <c r="J19" s="2">
        <f t="shared" si="2"/>
        <v>14.5739</v>
      </c>
      <c r="K19" s="1">
        <f t="shared" si="3"/>
        <v>130.6269768287099</v>
      </c>
      <c r="L19" s="1">
        <f t="shared" si="4"/>
        <v>8646.3267755503093</v>
      </c>
      <c r="M19">
        <f t="shared" si="5"/>
        <v>4.4037982059924534</v>
      </c>
    </row>
    <row r="20" spans="1:13" x14ac:dyDescent="0.25">
      <c r="A20" s="1">
        <v>1</v>
      </c>
      <c r="B20" s="1">
        <v>7</v>
      </c>
      <c r="C20" s="1" t="s">
        <v>19</v>
      </c>
      <c r="D20" s="4">
        <v>4.01</v>
      </c>
      <c r="E20" s="3">
        <v>3.1903608380000001</v>
      </c>
      <c r="F20" s="3">
        <v>487.10308259999999</v>
      </c>
      <c r="G20" s="1">
        <f t="shared" si="0"/>
        <v>1.1601340257601949</v>
      </c>
      <c r="H20" s="1">
        <f t="shared" si="1"/>
        <v>6.188475769267118</v>
      </c>
      <c r="I20" s="2">
        <v>454608</v>
      </c>
      <c r="J20" s="2">
        <f t="shared" si="2"/>
        <v>45.460799999999999</v>
      </c>
      <c r="K20" s="1">
        <f t="shared" si="3"/>
        <v>145.03635598415039</v>
      </c>
      <c r="L20" s="1">
        <f t="shared" si="4"/>
        <v>22144.095817462079</v>
      </c>
      <c r="M20">
        <f t="shared" si="5"/>
        <v>2.0722047051419339</v>
      </c>
    </row>
    <row r="21" spans="1:13" x14ac:dyDescent="0.25">
      <c r="A21" s="1">
        <v>1</v>
      </c>
      <c r="B21" s="1">
        <v>7</v>
      </c>
      <c r="C21" s="1" t="s">
        <v>22</v>
      </c>
      <c r="D21" s="4">
        <v>3.75</v>
      </c>
      <c r="E21" s="3">
        <v>5.5952000000000002</v>
      </c>
      <c r="F21" s="3">
        <v>548.30240000000003</v>
      </c>
      <c r="G21" s="1">
        <f t="shared" si="0"/>
        <v>1.7219090873269745</v>
      </c>
      <c r="H21" s="1">
        <f t="shared" si="1"/>
        <v>6.3068269595662079</v>
      </c>
      <c r="I21" s="2">
        <v>189193</v>
      </c>
      <c r="J21" s="2">
        <f t="shared" si="2"/>
        <v>18.9193</v>
      </c>
      <c r="K21" s="1">
        <f t="shared" si="3"/>
        <v>105.85726736000001</v>
      </c>
      <c r="L21" s="1">
        <f t="shared" si="4"/>
        <v>10373.497596320001</v>
      </c>
      <c r="M21">
        <f t="shared" si="5"/>
        <v>3.1326080140082078</v>
      </c>
    </row>
    <row r="22" spans="1:13" x14ac:dyDescent="0.25">
      <c r="A22" s="1">
        <v>1</v>
      </c>
      <c r="B22" s="1">
        <v>7</v>
      </c>
      <c r="C22" s="1" t="s">
        <v>25</v>
      </c>
      <c r="D22" s="4">
        <v>5.57</v>
      </c>
      <c r="E22" s="3">
        <v>8.9572199619999999</v>
      </c>
      <c r="F22" s="3">
        <v>726.66376200000002</v>
      </c>
      <c r="G22" s="1">
        <f t="shared" si="0"/>
        <v>2.1924599067442787</v>
      </c>
      <c r="H22" s="1">
        <f t="shared" si="1"/>
        <v>6.5884638698593294</v>
      </c>
      <c r="I22" s="2">
        <v>145739</v>
      </c>
      <c r="J22" s="2">
        <f t="shared" si="2"/>
        <v>14.5739</v>
      </c>
      <c r="K22" s="1">
        <f t="shared" si="3"/>
        <v>130.54162800419181</v>
      </c>
      <c r="L22" s="1">
        <f t="shared" si="4"/>
        <v>10590.325001011801</v>
      </c>
      <c r="M22">
        <f t="shared" si="5"/>
        <v>4.4017412538100738</v>
      </c>
    </row>
    <row r="23" spans="1:13" x14ac:dyDescent="0.25">
      <c r="A23" s="1">
        <v>1</v>
      </c>
      <c r="B23" s="5">
        <v>8</v>
      </c>
      <c r="C23" s="1" t="s">
        <v>19</v>
      </c>
      <c r="D23" s="4">
        <v>4</v>
      </c>
      <c r="E23" s="3">
        <v>3.164634146</v>
      </c>
      <c r="F23" s="3">
        <v>507.96463410000001</v>
      </c>
      <c r="G23" s="1">
        <f t="shared" si="0"/>
        <v>1.1520374552337904</v>
      </c>
      <c r="H23" s="1">
        <f t="shared" si="1"/>
        <v>6.2304118272416567</v>
      </c>
      <c r="I23" s="2">
        <v>454608</v>
      </c>
      <c r="J23" s="2">
        <f t="shared" si="2"/>
        <v>45.460799999999999</v>
      </c>
      <c r="K23" s="1">
        <f t="shared" si="3"/>
        <v>143.86679998447678</v>
      </c>
      <c r="L23" s="1">
        <f t="shared" si="4"/>
        <v>23092.47863789328</v>
      </c>
      <c r="M23">
        <f t="shared" si="5"/>
        <v>2.0598166310481854</v>
      </c>
    </row>
    <row r="24" spans="1:13" x14ac:dyDescent="0.25">
      <c r="A24" s="1">
        <v>1</v>
      </c>
      <c r="B24" s="5">
        <v>8</v>
      </c>
      <c r="C24" s="1" t="s">
        <v>22</v>
      </c>
      <c r="D24" s="4">
        <v>3.57</v>
      </c>
      <c r="E24" s="3">
        <v>5.6141647060000004</v>
      </c>
      <c r="F24" s="3">
        <v>594.43934899999999</v>
      </c>
      <c r="G24" s="1">
        <f t="shared" si="0"/>
        <v>1.7252928159489425</v>
      </c>
      <c r="H24" s="1">
        <f t="shared" si="1"/>
        <v>6.3876186907413937</v>
      </c>
      <c r="I24" s="2">
        <v>189193</v>
      </c>
      <c r="J24" s="2">
        <f t="shared" si="2"/>
        <v>18.9193</v>
      </c>
      <c r="K24" s="1">
        <f t="shared" si="3"/>
        <v>106.2160663222258</v>
      </c>
      <c r="L24" s="1">
        <f t="shared" si="4"/>
        <v>11246.376375535699</v>
      </c>
      <c r="M24">
        <f t="shared" si="5"/>
        <v>3.1403521930859473</v>
      </c>
    </row>
    <row r="25" spans="1:13" x14ac:dyDescent="0.25">
      <c r="A25" s="1">
        <v>1</v>
      </c>
      <c r="B25" s="5">
        <v>8</v>
      </c>
      <c r="C25" s="1" t="s">
        <v>25</v>
      </c>
      <c r="D25" s="4">
        <v>6.82</v>
      </c>
      <c r="E25" s="3">
        <v>8.9513725490000002</v>
      </c>
      <c r="F25" s="3">
        <v>710.73333330000003</v>
      </c>
      <c r="G25" s="1">
        <f t="shared" si="0"/>
        <v>2.1918068779588831</v>
      </c>
      <c r="H25" s="1">
        <f t="shared" si="1"/>
        <v>6.5662973008013648</v>
      </c>
      <c r="I25" s="2">
        <v>145739</v>
      </c>
      <c r="J25" s="2">
        <f t="shared" si="2"/>
        <v>14.5739</v>
      </c>
      <c r="K25" s="1">
        <f t="shared" si="3"/>
        <v>130.45640839187109</v>
      </c>
      <c r="L25" s="1">
        <f t="shared" si="4"/>
        <v>10358.15652618087</v>
      </c>
      <c r="M25">
        <f t="shared" si="5"/>
        <v>4.3996869589865764</v>
      </c>
    </row>
    <row r="26" spans="1:13" x14ac:dyDescent="0.25">
      <c r="A26" s="1">
        <v>1</v>
      </c>
      <c r="B26" s="1">
        <v>9</v>
      </c>
      <c r="C26" s="1" t="s">
        <v>19</v>
      </c>
      <c r="D26" s="4">
        <v>4.1100000000000003</v>
      </c>
      <c r="E26" s="3">
        <v>2.9595121949999998</v>
      </c>
      <c r="F26" s="3">
        <v>617.14219509999998</v>
      </c>
      <c r="G26" s="1">
        <f t="shared" si="0"/>
        <v>1.0850244557686375</v>
      </c>
      <c r="H26" s="1">
        <f t="shared" si="1"/>
        <v>6.4250994594276376</v>
      </c>
      <c r="I26" s="2">
        <v>454608</v>
      </c>
      <c r="J26" s="2">
        <f t="shared" si="2"/>
        <v>45.460799999999999</v>
      </c>
      <c r="K26" s="1">
        <f t="shared" si="3"/>
        <v>134.54179199445599</v>
      </c>
      <c r="L26" s="1">
        <f t="shared" si="4"/>
        <v>28055.777903002079</v>
      </c>
      <c r="M26">
        <f t="shared" si="5"/>
        <v>1.9600173207162077</v>
      </c>
    </row>
    <row r="27" spans="1:13" x14ac:dyDescent="0.25">
      <c r="A27" s="1">
        <v>1</v>
      </c>
      <c r="B27" s="1">
        <v>9</v>
      </c>
      <c r="C27" s="1" t="s">
        <v>22</v>
      </c>
      <c r="D27" s="4">
        <v>3.83</v>
      </c>
      <c r="E27" s="3">
        <v>4.9860407240000004</v>
      </c>
      <c r="F27" s="3">
        <v>664.68900450000001</v>
      </c>
      <c r="G27" s="1">
        <f t="shared" si="0"/>
        <v>1.6066421527374855</v>
      </c>
      <c r="H27" s="1">
        <f t="shared" si="1"/>
        <v>6.4993192688616706</v>
      </c>
      <c r="I27" s="2">
        <v>189193</v>
      </c>
      <c r="J27" s="2">
        <f t="shared" si="2"/>
        <v>18.9193</v>
      </c>
      <c r="K27" s="1">
        <f t="shared" si="3"/>
        <v>94.332400269573213</v>
      </c>
      <c r="L27" s="1">
        <f t="shared" si="4"/>
        <v>12575.45068283685</v>
      </c>
      <c r="M27">
        <f t="shared" si="5"/>
        <v>2.8794294160803298</v>
      </c>
    </row>
    <row r="28" spans="1:13" x14ac:dyDescent="0.25">
      <c r="A28" s="1">
        <v>1</v>
      </c>
      <c r="B28" s="1">
        <v>9</v>
      </c>
      <c r="C28" s="1" t="s">
        <v>25</v>
      </c>
      <c r="D28" s="4">
        <v>6.27</v>
      </c>
      <c r="E28" s="3">
        <v>8.7955128210000009</v>
      </c>
      <c r="F28" s="3">
        <v>654.60667420000004</v>
      </c>
      <c r="G28" s="1">
        <f t="shared" si="0"/>
        <v>2.1742416847329822</v>
      </c>
      <c r="H28" s="1">
        <f t="shared" si="1"/>
        <v>6.4840345578598937</v>
      </c>
      <c r="I28" s="2">
        <v>145739</v>
      </c>
      <c r="J28" s="2">
        <f t="shared" si="2"/>
        <v>14.5739</v>
      </c>
      <c r="K28" s="1">
        <f t="shared" si="3"/>
        <v>128.1849243019719</v>
      </c>
      <c r="L28" s="1">
        <f t="shared" si="4"/>
        <v>9540.1722091233805</v>
      </c>
      <c r="M28">
        <f t="shared" si="5"/>
        <v>4.3447614835496999</v>
      </c>
    </row>
    <row r="29" spans="1:13" x14ac:dyDescent="0.25">
      <c r="A29" s="1">
        <v>2</v>
      </c>
      <c r="B29" s="1">
        <v>1</v>
      </c>
      <c r="C29" s="1" t="s">
        <v>10</v>
      </c>
      <c r="D29" s="4">
        <v>4.08</v>
      </c>
      <c r="E29" s="3">
        <v>11.467065349202786</v>
      </c>
      <c r="F29" s="3">
        <v>524.78</v>
      </c>
      <c r="G29" s="1">
        <f t="shared" si="0"/>
        <v>2.4394790439326455</v>
      </c>
      <c r="H29" s="1">
        <f t="shared" si="1"/>
        <v>6.2629791271475863</v>
      </c>
      <c r="I29" s="2">
        <v>16410</v>
      </c>
      <c r="J29" s="2">
        <f t="shared" si="2"/>
        <v>1.641</v>
      </c>
      <c r="K29" s="1">
        <f t="shared" si="3"/>
        <v>18.817454238041773</v>
      </c>
      <c r="L29" s="1">
        <f t="shared" si="4"/>
        <v>861.16397999999992</v>
      </c>
      <c r="M29">
        <f t="shared" si="5"/>
        <v>5.244979565384873</v>
      </c>
    </row>
    <row r="30" spans="1:13" x14ac:dyDescent="0.25">
      <c r="A30" s="1">
        <v>2</v>
      </c>
      <c r="B30" s="1">
        <v>1</v>
      </c>
      <c r="C30" s="1" t="s">
        <v>17</v>
      </c>
      <c r="D30" s="4">
        <v>11.74</v>
      </c>
      <c r="E30" s="3">
        <v>9.9957163260723103</v>
      </c>
      <c r="F30" s="3">
        <v>531.17399999999998</v>
      </c>
      <c r="G30" s="1">
        <f t="shared" si="0"/>
        <v>2.3021566338257551</v>
      </c>
      <c r="H30" s="1">
        <f t="shared" si="1"/>
        <v>6.275089651181208</v>
      </c>
      <c r="I30" s="2">
        <v>187693</v>
      </c>
      <c r="J30" s="2">
        <f t="shared" si="2"/>
        <v>18.769300000000001</v>
      </c>
      <c r="K30" s="1">
        <f t="shared" si="3"/>
        <v>187.61259843894902</v>
      </c>
      <c r="L30" s="1">
        <f t="shared" si="4"/>
        <v>9969.7641581999997</v>
      </c>
      <c r="M30">
        <f t="shared" si="5"/>
        <v>4.7596220965173481</v>
      </c>
    </row>
    <row r="31" spans="1:13" x14ac:dyDescent="0.25">
      <c r="A31" s="1">
        <v>2</v>
      </c>
      <c r="B31" s="1">
        <v>1</v>
      </c>
      <c r="C31" s="1" t="s">
        <v>26</v>
      </c>
      <c r="D31" s="4">
        <v>1.77</v>
      </c>
      <c r="E31" s="3">
        <v>3.8641895975504332</v>
      </c>
      <c r="F31" s="3">
        <v>293.07560000000001</v>
      </c>
      <c r="G31" s="1">
        <f t="shared" si="0"/>
        <v>1.3517519828355273</v>
      </c>
      <c r="H31" s="1">
        <f t="shared" si="1"/>
        <v>5.6804305962133244</v>
      </c>
      <c r="I31" s="2">
        <v>1183000</v>
      </c>
      <c r="J31" s="2">
        <f t="shared" si="2"/>
        <v>118.3</v>
      </c>
      <c r="K31" s="1">
        <f t="shared" si="3"/>
        <v>457.13362939021624</v>
      </c>
      <c r="L31" s="1">
        <f t="shared" si="4"/>
        <v>34670.843480000003</v>
      </c>
      <c r="M31">
        <f t="shared" si="5"/>
        <v>2.3874567667734929</v>
      </c>
    </row>
    <row r="32" spans="1:13" x14ac:dyDescent="0.25">
      <c r="A32" s="1">
        <v>2</v>
      </c>
      <c r="B32" s="1">
        <v>1</v>
      </c>
      <c r="C32" s="1" t="s">
        <v>30</v>
      </c>
      <c r="D32" s="4">
        <v>6.46</v>
      </c>
      <c r="E32" s="3">
        <v>8.4419417444947875</v>
      </c>
      <c r="F32" s="3">
        <v>494.12470588235294</v>
      </c>
      <c r="G32" s="1">
        <f t="shared" si="0"/>
        <v>2.1332123466606845</v>
      </c>
      <c r="H32" s="1">
        <f t="shared" si="1"/>
        <v>6.202787926387435</v>
      </c>
      <c r="I32" s="2">
        <v>156623</v>
      </c>
      <c r="J32" s="2">
        <f t="shared" si="2"/>
        <v>15.6623</v>
      </c>
      <c r="K32" s="1">
        <f t="shared" si="3"/>
        <v>132.22022418480071</v>
      </c>
      <c r="L32" s="1">
        <f t="shared" si="4"/>
        <v>7739.1293809411764</v>
      </c>
      <c r="M32">
        <f t="shared" si="5"/>
        <v>4.2189263277645379</v>
      </c>
    </row>
    <row r="33" spans="1:13" x14ac:dyDescent="0.25">
      <c r="A33" s="1">
        <v>2</v>
      </c>
      <c r="B33" s="1">
        <v>1</v>
      </c>
      <c r="C33" s="1" t="s">
        <v>34</v>
      </c>
      <c r="D33" s="4">
        <v>11.74</v>
      </c>
      <c r="E33" s="3">
        <v>12.398458567258027</v>
      </c>
      <c r="F33" s="3">
        <v>687.29</v>
      </c>
      <c r="G33" s="1">
        <f t="shared" si="0"/>
        <v>2.5175721557918811</v>
      </c>
      <c r="H33" s="1">
        <f t="shared" si="1"/>
        <v>6.5327563283345302</v>
      </c>
      <c r="I33" s="2">
        <v>11305</v>
      </c>
      <c r="J33" s="2">
        <f t="shared" si="2"/>
        <v>1.1305000000000001</v>
      </c>
      <c r="K33" s="1">
        <f t="shared" si="3"/>
        <v>14.0164574102852</v>
      </c>
      <c r="L33" s="1">
        <f t="shared" si="4"/>
        <v>776.98134500000003</v>
      </c>
      <c r="M33">
        <f t="shared" si="5"/>
        <v>5.5404715651737373</v>
      </c>
    </row>
    <row r="34" spans="1:13" x14ac:dyDescent="0.25">
      <c r="A34" s="1">
        <v>2</v>
      </c>
      <c r="B34" s="1">
        <v>1</v>
      </c>
      <c r="C34" s="1" t="s">
        <v>18</v>
      </c>
      <c r="D34" s="4">
        <v>13.67</v>
      </c>
      <c r="E34" s="3">
        <v>14.364611730751637</v>
      </c>
      <c r="F34" s="3">
        <v>702.77111111111105</v>
      </c>
      <c r="G34" s="1">
        <f t="shared" si="0"/>
        <v>2.6647676632286292</v>
      </c>
      <c r="H34" s="1">
        <f t="shared" si="1"/>
        <v>6.5550312500484997</v>
      </c>
      <c r="I34" s="2">
        <v>167000</v>
      </c>
      <c r="J34" s="2">
        <f t="shared" ref="J34:J65" si="6">I34/10000</f>
        <v>16.7</v>
      </c>
      <c r="K34" s="1">
        <f t="shared" ref="K34:K65" si="7">J34*E34</f>
        <v>239.88901590355232</v>
      </c>
      <c r="L34" s="1">
        <f t="shared" ref="L34:L65" si="8">J34*F34</f>
        <v>11736.277555555554</v>
      </c>
      <c r="M34">
        <f t="shared" si="5"/>
        <v>6.1378442559299833</v>
      </c>
    </row>
    <row r="35" spans="1:13" x14ac:dyDescent="0.25">
      <c r="A35" s="1">
        <v>2</v>
      </c>
      <c r="B35" s="1">
        <v>1</v>
      </c>
      <c r="C35" s="1" t="s">
        <v>29</v>
      </c>
      <c r="D35" s="4">
        <v>11.27</v>
      </c>
      <c r="E35" s="3">
        <v>12.538818536082745</v>
      </c>
      <c r="F35" s="3">
        <v>687.29</v>
      </c>
      <c r="G35" s="1">
        <f t="shared" si="0"/>
        <v>2.5288293151428185</v>
      </c>
      <c r="H35" s="1">
        <f t="shared" si="1"/>
        <v>6.5327563283345302</v>
      </c>
      <c r="I35" s="2">
        <v>152221</v>
      </c>
      <c r="J35" s="2">
        <f t="shared" si="6"/>
        <v>15.222099999999999</v>
      </c>
      <c r="K35" s="1">
        <f t="shared" si="7"/>
        <v>190.86714963810516</v>
      </c>
      <c r="L35" s="1">
        <f t="shared" si="8"/>
        <v>10461.997108999998</v>
      </c>
      <c r="M35">
        <f t="shared" si="5"/>
        <v>5.584270232742937</v>
      </c>
    </row>
    <row r="36" spans="1:13" x14ac:dyDescent="0.25">
      <c r="A36" s="1">
        <v>2</v>
      </c>
      <c r="B36" s="1">
        <v>2</v>
      </c>
      <c r="C36" s="1" t="s">
        <v>10</v>
      </c>
      <c r="D36" s="4">
        <v>7.3</v>
      </c>
      <c r="E36" s="3">
        <v>11.591673478553783</v>
      </c>
      <c r="F36" s="3">
        <v>587.22</v>
      </c>
      <c r="G36" s="1">
        <f t="shared" si="0"/>
        <v>2.4502870367950371</v>
      </c>
      <c r="H36" s="1">
        <f t="shared" si="1"/>
        <v>6.3753995366657836</v>
      </c>
      <c r="I36" s="2">
        <v>16410</v>
      </c>
      <c r="J36" s="2">
        <f t="shared" si="6"/>
        <v>1.641</v>
      </c>
      <c r="K36" s="1">
        <f t="shared" si="7"/>
        <v>19.02193617830676</v>
      </c>
      <c r="L36" s="1">
        <f t="shared" si="8"/>
        <v>963.62802000000011</v>
      </c>
      <c r="M36">
        <f t="shared" si="5"/>
        <v>5.2850148611976833</v>
      </c>
    </row>
    <row r="37" spans="1:13" x14ac:dyDescent="0.25">
      <c r="A37" s="1">
        <v>2</v>
      </c>
      <c r="B37" s="1">
        <v>2</v>
      </c>
      <c r="C37" s="1" t="s">
        <v>17</v>
      </c>
      <c r="D37" s="4">
        <v>4.97</v>
      </c>
      <c r="E37" s="3">
        <v>10.052084572198519</v>
      </c>
      <c r="F37" s="3">
        <v>541.91300000000001</v>
      </c>
      <c r="G37" s="1">
        <f t="shared" si="0"/>
        <v>2.3077800331157614</v>
      </c>
      <c r="H37" s="1">
        <f t="shared" si="1"/>
        <v>6.2951054719503112</v>
      </c>
      <c r="I37" s="2">
        <v>187693</v>
      </c>
      <c r="J37" s="2">
        <f t="shared" si="6"/>
        <v>18.769300000000001</v>
      </c>
      <c r="K37" s="1">
        <f t="shared" si="7"/>
        <v>188.67059096096565</v>
      </c>
      <c r="L37" s="1">
        <f t="shared" si="8"/>
        <v>10171.3276709</v>
      </c>
      <c r="M37">
        <f t="shared" si="5"/>
        <v>4.7786671446059623</v>
      </c>
    </row>
    <row r="38" spans="1:13" x14ac:dyDescent="0.25">
      <c r="A38" s="1">
        <v>2</v>
      </c>
      <c r="B38" s="1">
        <v>2</v>
      </c>
      <c r="C38" s="1" t="s">
        <v>26</v>
      </c>
      <c r="D38" s="4">
        <v>1.28</v>
      </c>
      <c r="E38" s="3">
        <v>4.1268880485066246</v>
      </c>
      <c r="F38" s="3">
        <v>279.55079999999998</v>
      </c>
      <c r="G38" s="1">
        <f t="shared" si="0"/>
        <v>1.4175236237988347</v>
      </c>
      <c r="H38" s="1">
        <f t="shared" si="1"/>
        <v>5.6331840292106445</v>
      </c>
      <c r="I38" s="2">
        <v>1183000</v>
      </c>
      <c r="J38" s="2">
        <f t="shared" si="6"/>
        <v>118.3</v>
      </c>
      <c r="K38" s="1">
        <f t="shared" si="7"/>
        <v>488.21085613833367</v>
      </c>
      <c r="L38" s="1">
        <f t="shared" si="8"/>
        <v>33070.859639999995</v>
      </c>
      <c r="M38">
        <f t="shared" si="5"/>
        <v>2.5060204114668019</v>
      </c>
    </row>
    <row r="39" spans="1:13" x14ac:dyDescent="0.25">
      <c r="A39" s="1">
        <v>2</v>
      </c>
      <c r="B39" s="1">
        <v>2</v>
      </c>
      <c r="C39" s="1" t="s">
        <v>30</v>
      </c>
      <c r="D39" s="4">
        <v>6.46</v>
      </c>
      <c r="E39" s="3">
        <v>8.3214295451843423</v>
      </c>
      <c r="F39" s="3">
        <v>526.10235294117649</v>
      </c>
      <c r="G39" s="1">
        <f t="shared" si="0"/>
        <v>2.1188340604083509</v>
      </c>
      <c r="H39" s="1">
        <f t="shared" si="1"/>
        <v>6.2654957811486884</v>
      </c>
      <c r="I39" s="2">
        <v>156623</v>
      </c>
      <c r="J39" s="2">
        <f t="shared" si="6"/>
        <v>15.6623</v>
      </c>
      <c r="K39" s="1">
        <f t="shared" si="7"/>
        <v>130.33272596554073</v>
      </c>
      <c r="L39" s="1">
        <f t="shared" si="8"/>
        <v>8239.972882470589</v>
      </c>
      <c r="M39">
        <f t="shared" si="5"/>
        <v>4.1756341184358012</v>
      </c>
    </row>
    <row r="40" spans="1:13" x14ac:dyDescent="0.25">
      <c r="A40" s="1">
        <v>2</v>
      </c>
      <c r="B40" s="1">
        <v>2</v>
      </c>
      <c r="C40" s="1" t="s">
        <v>34</v>
      </c>
      <c r="D40" s="4">
        <v>11.74</v>
      </c>
      <c r="E40" s="3">
        <v>12.455034284003293</v>
      </c>
      <c r="F40" s="3">
        <v>523.87</v>
      </c>
      <c r="G40" s="1">
        <f t="shared" si="0"/>
        <v>2.5221249013400859</v>
      </c>
      <c r="H40" s="1">
        <f t="shared" si="1"/>
        <v>6.2612435619381763</v>
      </c>
      <c r="I40" s="2">
        <v>11305</v>
      </c>
      <c r="J40" s="2">
        <f t="shared" si="6"/>
        <v>1.1305000000000001</v>
      </c>
      <c r="K40" s="1">
        <f t="shared" si="7"/>
        <v>14.080416258065723</v>
      </c>
      <c r="L40" s="1">
        <f t="shared" si="8"/>
        <v>592.23503500000004</v>
      </c>
      <c r="M40">
        <f t="shared" si="5"/>
        <v>5.5581481719110348</v>
      </c>
    </row>
    <row r="41" spans="1:13" x14ac:dyDescent="0.25">
      <c r="A41" s="1">
        <v>2</v>
      </c>
      <c r="B41" s="1">
        <v>2</v>
      </c>
      <c r="C41" s="1" t="s">
        <v>18</v>
      </c>
      <c r="D41" s="4">
        <v>5.57</v>
      </c>
      <c r="E41" s="3">
        <v>14.265236478112964</v>
      </c>
      <c r="F41" s="3">
        <v>799.46333333333337</v>
      </c>
      <c r="G41" s="1">
        <f t="shared" si="0"/>
        <v>2.6578255620333482</v>
      </c>
      <c r="H41" s="1">
        <f t="shared" si="1"/>
        <v>6.6839406692252341</v>
      </c>
      <c r="I41" s="2">
        <v>167000</v>
      </c>
      <c r="J41" s="2">
        <f t="shared" si="6"/>
        <v>16.7</v>
      </c>
      <c r="K41" s="1">
        <f t="shared" si="7"/>
        <v>238.2294491844865</v>
      </c>
      <c r="L41" s="1">
        <f t="shared" si="8"/>
        <v>13351.037666666667</v>
      </c>
      <c r="M41">
        <f t="shared" si="5"/>
        <v>6.1084503730664723</v>
      </c>
    </row>
    <row r="42" spans="1:13" x14ac:dyDescent="0.25">
      <c r="A42" s="1">
        <v>2</v>
      </c>
      <c r="B42" s="1">
        <v>2</v>
      </c>
      <c r="C42" s="1" t="s">
        <v>29</v>
      </c>
      <c r="D42" s="4">
        <v>6.83</v>
      </c>
      <c r="E42" s="3">
        <v>12.679765709832102</v>
      </c>
      <c r="F42" s="3">
        <v>523.87</v>
      </c>
      <c r="G42" s="1">
        <f t="shared" si="0"/>
        <v>2.5400074716957968</v>
      </c>
      <c r="H42" s="1">
        <f t="shared" si="1"/>
        <v>6.2612435619381763</v>
      </c>
      <c r="I42" s="2">
        <v>152221</v>
      </c>
      <c r="J42" s="2">
        <f t="shared" si="6"/>
        <v>15.222099999999999</v>
      </c>
      <c r="K42" s="1">
        <f t="shared" si="7"/>
        <v>193.01266161163522</v>
      </c>
      <c r="L42" s="1">
        <f t="shared" si="8"/>
        <v>7974.401527</v>
      </c>
      <c r="M42">
        <f t="shared" si="5"/>
        <v>5.6280657402787071</v>
      </c>
    </row>
    <row r="43" spans="1:13" x14ac:dyDescent="0.25">
      <c r="A43" s="1">
        <v>2</v>
      </c>
      <c r="B43" s="1">
        <v>3</v>
      </c>
      <c r="C43" s="1" t="s">
        <v>10</v>
      </c>
      <c r="D43" s="4">
        <v>13.52</v>
      </c>
      <c r="E43" s="3">
        <v>12.333782917883074</v>
      </c>
      <c r="F43" s="3">
        <v>581.88</v>
      </c>
      <c r="G43" s="1">
        <f t="shared" si="0"/>
        <v>2.5123420761130579</v>
      </c>
      <c r="H43" s="1">
        <f t="shared" si="1"/>
        <v>6.3662642409052612</v>
      </c>
      <c r="I43" s="2">
        <v>16410</v>
      </c>
      <c r="J43" s="2">
        <f t="shared" si="6"/>
        <v>1.641</v>
      </c>
      <c r="K43" s="1">
        <f t="shared" si="7"/>
        <v>20.239737768246123</v>
      </c>
      <c r="L43" s="1">
        <f t="shared" si="8"/>
        <v>954.86508000000003</v>
      </c>
      <c r="M43">
        <f t="shared" si="5"/>
        <v>5.5202269007444018</v>
      </c>
    </row>
    <row r="44" spans="1:13" x14ac:dyDescent="0.25">
      <c r="A44" s="1">
        <v>2</v>
      </c>
      <c r="B44" s="1">
        <v>3</v>
      </c>
      <c r="C44" s="1" t="s">
        <v>17</v>
      </c>
      <c r="D44" s="4">
        <v>7.68</v>
      </c>
      <c r="E44" s="3">
        <v>10.062627404745863</v>
      </c>
      <c r="F44" s="3">
        <v>497.38</v>
      </c>
      <c r="G44" s="1">
        <f t="shared" si="0"/>
        <v>2.3088283040057314</v>
      </c>
      <c r="H44" s="1">
        <f t="shared" si="1"/>
        <v>6.2093543214736435</v>
      </c>
      <c r="I44" s="2">
        <v>187693</v>
      </c>
      <c r="J44" s="2">
        <f t="shared" si="6"/>
        <v>18.769300000000001</v>
      </c>
      <c r="K44" s="1">
        <f t="shared" si="7"/>
        <v>188.86847254789654</v>
      </c>
      <c r="L44" s="1">
        <f t="shared" si="8"/>
        <v>9335.4744339999997</v>
      </c>
      <c r="M44">
        <f t="shared" si="5"/>
        <v>4.7822250583523314</v>
      </c>
    </row>
    <row r="45" spans="1:13" x14ac:dyDescent="0.25">
      <c r="A45" s="1">
        <v>2</v>
      </c>
      <c r="B45" s="1">
        <v>3</v>
      </c>
      <c r="C45" s="1" t="s">
        <v>26</v>
      </c>
      <c r="D45" s="4">
        <v>2.59</v>
      </c>
      <c r="E45" s="3">
        <v>3.8689370230876987</v>
      </c>
      <c r="F45" s="3">
        <v>418.34001632653064</v>
      </c>
      <c r="G45" s="1">
        <f t="shared" si="0"/>
        <v>1.352979798275922</v>
      </c>
      <c r="H45" s="1">
        <f t="shared" si="1"/>
        <v>6.0362945380527142</v>
      </c>
      <c r="I45" s="2">
        <v>1183000</v>
      </c>
      <c r="J45" s="2">
        <f t="shared" si="6"/>
        <v>118.3</v>
      </c>
      <c r="K45" s="1">
        <f t="shared" si="7"/>
        <v>457.69524983127474</v>
      </c>
      <c r="L45" s="1">
        <f t="shared" si="8"/>
        <v>49489.623931428578</v>
      </c>
      <c r="M45">
        <f t="shared" si="5"/>
        <v>2.3896195513579301</v>
      </c>
    </row>
    <row r="46" spans="1:13" x14ac:dyDescent="0.25">
      <c r="A46" s="1">
        <v>2</v>
      </c>
      <c r="B46" s="1">
        <v>3</v>
      </c>
      <c r="C46" s="1" t="s">
        <v>30</v>
      </c>
      <c r="D46" s="4">
        <v>3.74</v>
      </c>
      <c r="E46" s="3">
        <v>8.217347617600824</v>
      </c>
      <c r="F46" s="3">
        <v>501.57294117647052</v>
      </c>
      <c r="G46" s="1">
        <f t="shared" si="0"/>
        <v>2.1062474827397413</v>
      </c>
      <c r="H46" s="1">
        <f t="shared" si="1"/>
        <v>6.2177490428406408</v>
      </c>
      <c r="I46" s="2">
        <v>156623</v>
      </c>
      <c r="J46" s="2">
        <f t="shared" si="6"/>
        <v>15.6623</v>
      </c>
      <c r="K46" s="1">
        <f t="shared" si="7"/>
        <v>128.70256359114939</v>
      </c>
      <c r="L46" s="1">
        <f t="shared" si="8"/>
        <v>7855.7858765882347</v>
      </c>
      <c r="M46">
        <f t="shared" si="5"/>
        <v>4.1380756396733558</v>
      </c>
    </row>
    <row r="47" spans="1:13" x14ac:dyDescent="0.25">
      <c r="A47" s="1">
        <v>2</v>
      </c>
      <c r="B47" s="1">
        <v>3</v>
      </c>
      <c r="C47" s="1" t="s">
        <v>34</v>
      </c>
      <c r="D47" s="4">
        <v>7.39</v>
      </c>
      <c r="E47" s="3">
        <v>12.370138633131223</v>
      </c>
      <c r="F47" s="3">
        <v>610.41499999999996</v>
      </c>
      <c r="G47" s="1">
        <f t="shared" si="0"/>
        <v>2.5152853935470305</v>
      </c>
      <c r="H47" s="1">
        <f t="shared" si="1"/>
        <v>6.414139053718114</v>
      </c>
      <c r="I47" s="2">
        <v>11305</v>
      </c>
      <c r="J47" s="2">
        <f t="shared" si="6"/>
        <v>1.1305000000000001</v>
      </c>
      <c r="K47" s="1">
        <f t="shared" si="7"/>
        <v>13.984441724754848</v>
      </c>
      <c r="L47" s="1">
        <f t="shared" si="8"/>
        <v>690.07415749999996</v>
      </c>
      <c r="M47">
        <f t="shared" si="5"/>
        <v>5.5316118153037941</v>
      </c>
    </row>
    <row r="48" spans="1:13" x14ac:dyDescent="0.25">
      <c r="A48" s="1">
        <v>2</v>
      </c>
      <c r="B48" s="1">
        <v>3</v>
      </c>
      <c r="C48" s="1" t="s">
        <v>18</v>
      </c>
      <c r="D48" s="4">
        <v>19.78</v>
      </c>
      <c r="E48" s="3">
        <v>13.995955328602287</v>
      </c>
      <c r="F48" s="3">
        <v>718.24123842053507</v>
      </c>
      <c r="G48" s="1">
        <f t="shared" si="0"/>
        <v>2.638768382774304</v>
      </c>
      <c r="H48" s="1">
        <f t="shared" si="1"/>
        <v>6.5768054992754736</v>
      </c>
      <c r="I48" s="2">
        <v>167000</v>
      </c>
      <c r="J48" s="2">
        <f t="shared" si="6"/>
        <v>16.7</v>
      </c>
      <c r="K48" s="1">
        <f t="shared" si="7"/>
        <v>233.73245398765818</v>
      </c>
      <c r="L48" s="1">
        <f t="shared" si="8"/>
        <v>11994.628681622935</v>
      </c>
      <c r="M48">
        <f t="shared" si="5"/>
        <v>6.0283896825386272</v>
      </c>
    </row>
    <row r="49" spans="1:13" x14ac:dyDescent="0.25">
      <c r="A49" s="1">
        <v>2</v>
      </c>
      <c r="B49" s="1">
        <v>3</v>
      </c>
      <c r="C49" s="1" t="s">
        <v>29</v>
      </c>
      <c r="D49" s="4">
        <v>14.64</v>
      </c>
      <c r="E49" s="3">
        <v>12.521666299627221</v>
      </c>
      <c r="F49" s="3">
        <v>610.41499999999996</v>
      </c>
      <c r="G49" s="1">
        <f t="shared" si="0"/>
        <v>2.5274604478406664</v>
      </c>
      <c r="H49" s="1">
        <f t="shared" si="1"/>
        <v>6.414139053718114</v>
      </c>
      <c r="I49" s="2">
        <v>152221</v>
      </c>
      <c r="J49" s="2">
        <f t="shared" si="6"/>
        <v>15.222099999999999</v>
      </c>
      <c r="K49" s="1">
        <f t="shared" si="7"/>
        <v>190.60605657955551</v>
      </c>
      <c r="L49" s="1">
        <f t="shared" si="8"/>
        <v>9291.7981714999987</v>
      </c>
      <c r="M49">
        <f t="shared" si="5"/>
        <v>5.5789279356062726</v>
      </c>
    </row>
    <row r="50" spans="1:13" x14ac:dyDescent="0.25">
      <c r="A50" s="1">
        <v>2</v>
      </c>
      <c r="B50" s="1">
        <v>4</v>
      </c>
      <c r="C50" s="1" t="s">
        <v>10</v>
      </c>
      <c r="D50" s="4">
        <v>12.7</v>
      </c>
      <c r="E50" s="3">
        <v>11.527777777777775</v>
      </c>
      <c r="F50" s="3">
        <v>638.14</v>
      </c>
      <c r="G50" s="1">
        <f t="shared" si="0"/>
        <v>2.444759581774588</v>
      </c>
      <c r="H50" s="1">
        <f t="shared" si="1"/>
        <v>6.4585576950089676</v>
      </c>
      <c r="I50" s="2">
        <v>16410</v>
      </c>
      <c r="J50" s="2">
        <f t="shared" si="6"/>
        <v>1.641</v>
      </c>
      <c r="K50" s="1">
        <f t="shared" si="7"/>
        <v>18.917083333333331</v>
      </c>
      <c r="L50" s="1">
        <f t="shared" si="8"/>
        <v>1047.1877400000001</v>
      </c>
      <c r="M50">
        <f t="shared" si="5"/>
        <v>5.2645057191560891</v>
      </c>
    </row>
    <row r="51" spans="1:13" x14ac:dyDescent="0.25">
      <c r="A51" s="1">
        <v>2</v>
      </c>
      <c r="B51" s="1">
        <v>4</v>
      </c>
      <c r="C51" s="1" t="s">
        <v>17</v>
      </c>
      <c r="D51" s="4">
        <v>11.38</v>
      </c>
      <c r="E51" s="3">
        <v>11.538581560283687</v>
      </c>
      <c r="F51" s="3">
        <v>603.87333333333322</v>
      </c>
      <c r="G51" s="1">
        <f t="shared" si="0"/>
        <v>2.4456963384718726</v>
      </c>
      <c r="H51" s="1">
        <f t="shared" si="1"/>
        <v>6.4033644629176809</v>
      </c>
      <c r="I51" s="2">
        <v>187693</v>
      </c>
      <c r="J51" s="2">
        <f t="shared" si="6"/>
        <v>18.769300000000001</v>
      </c>
      <c r="K51" s="1">
        <f t="shared" si="7"/>
        <v>216.57109887943261</v>
      </c>
      <c r="L51" s="1">
        <f t="shared" si="8"/>
        <v>11334.279755333331</v>
      </c>
      <c r="M51">
        <f t="shared" si="5"/>
        <v>5.2679764338618238</v>
      </c>
    </row>
    <row r="52" spans="1:13" x14ac:dyDescent="0.25">
      <c r="A52" s="1">
        <v>2</v>
      </c>
      <c r="B52" s="1">
        <v>4</v>
      </c>
      <c r="C52" s="1" t="s">
        <v>26</v>
      </c>
      <c r="D52" s="4">
        <v>3.45</v>
      </c>
      <c r="E52" s="3">
        <v>4.6980107194392913</v>
      </c>
      <c r="F52" s="3">
        <v>405.94358688930117</v>
      </c>
      <c r="G52" s="1">
        <f t="shared" si="0"/>
        <v>1.5471391679368194</v>
      </c>
      <c r="H52" s="1">
        <f t="shared" si="1"/>
        <v>6.0062142013989694</v>
      </c>
      <c r="I52" s="2">
        <v>1183000</v>
      </c>
      <c r="J52" s="2">
        <f t="shared" si="6"/>
        <v>118.3</v>
      </c>
      <c r="K52" s="1">
        <f t="shared" si="7"/>
        <v>555.77466810966814</v>
      </c>
      <c r="L52" s="1">
        <f t="shared" si="8"/>
        <v>48023.126329004328</v>
      </c>
      <c r="M52">
        <f t="shared" si="5"/>
        <v>2.7565232796595365</v>
      </c>
    </row>
    <row r="53" spans="1:13" x14ac:dyDescent="0.25">
      <c r="A53" s="1">
        <v>2</v>
      </c>
      <c r="B53" s="1">
        <v>4</v>
      </c>
      <c r="C53" s="1" t="s">
        <v>30</v>
      </c>
      <c r="D53" s="4">
        <v>4.47</v>
      </c>
      <c r="E53" s="3">
        <v>9.2576168860238148</v>
      </c>
      <c r="F53" s="3">
        <v>482.74484749455343</v>
      </c>
      <c r="G53" s="1">
        <f t="shared" si="0"/>
        <v>2.2254466598154514</v>
      </c>
      <c r="H53" s="1">
        <f t="shared" si="1"/>
        <v>6.1794882480140743</v>
      </c>
      <c r="I53" s="2">
        <v>156623</v>
      </c>
      <c r="J53" s="2">
        <f t="shared" si="6"/>
        <v>15.6623</v>
      </c>
      <c r="K53" s="1">
        <f t="shared" si="7"/>
        <v>144.99557295397079</v>
      </c>
      <c r="L53" s="1">
        <f t="shared" si="8"/>
        <v>7560.8946249139444</v>
      </c>
      <c r="M53">
        <f t="shared" si="5"/>
        <v>4.506668817076644</v>
      </c>
    </row>
    <row r="54" spans="1:13" x14ac:dyDescent="0.25">
      <c r="A54" s="1">
        <v>2</v>
      </c>
      <c r="B54" s="1">
        <v>4</v>
      </c>
      <c r="C54" s="1" t="s">
        <v>34</v>
      </c>
      <c r="D54" s="4">
        <v>14.65</v>
      </c>
      <c r="E54" s="3">
        <v>12.318333333333332</v>
      </c>
      <c r="F54" s="3">
        <v>554.98666666666668</v>
      </c>
      <c r="G54" s="1">
        <f t="shared" si="0"/>
        <v>2.5110886675687403</v>
      </c>
      <c r="H54" s="1">
        <f t="shared" si="1"/>
        <v>6.3189440894338293</v>
      </c>
      <c r="I54" s="2">
        <v>11305</v>
      </c>
      <c r="J54" s="2">
        <f t="shared" si="6"/>
        <v>1.1305000000000001</v>
      </c>
      <c r="K54" s="1">
        <f t="shared" si="7"/>
        <v>13.925875833333333</v>
      </c>
      <c r="L54" s="1">
        <f t="shared" si="8"/>
        <v>627.41242666666676</v>
      </c>
      <c r="M54">
        <f t="shared" si="5"/>
        <v>5.5153849868623217</v>
      </c>
    </row>
    <row r="55" spans="1:13" x14ac:dyDescent="0.25">
      <c r="A55" s="1">
        <v>2</v>
      </c>
      <c r="B55" s="1">
        <v>4</v>
      </c>
      <c r="C55" s="1" t="s">
        <v>18</v>
      </c>
      <c r="D55" s="4">
        <v>12.89</v>
      </c>
      <c r="E55" s="3">
        <v>14.180370709382151</v>
      </c>
      <c r="F55" s="3">
        <v>723.45256140350875</v>
      </c>
      <c r="G55" s="1">
        <f t="shared" si="0"/>
        <v>2.6518586638780639</v>
      </c>
      <c r="H55" s="1">
        <f t="shared" si="1"/>
        <v>6.5840349757166097</v>
      </c>
      <c r="I55" s="2">
        <v>167000</v>
      </c>
      <c r="J55" s="2">
        <f t="shared" si="6"/>
        <v>16.7</v>
      </c>
      <c r="K55" s="1">
        <f t="shared" si="7"/>
        <v>236.81219084668191</v>
      </c>
      <c r="L55" s="1">
        <f t="shared" si="8"/>
        <v>12081.657775438596</v>
      </c>
      <c r="M55">
        <f t="shared" si="5"/>
        <v>6.0832837696608495</v>
      </c>
    </row>
    <row r="56" spans="1:13" x14ac:dyDescent="0.25">
      <c r="A56" s="1">
        <v>2</v>
      </c>
      <c r="B56" s="1">
        <v>4</v>
      </c>
      <c r="C56" s="1" t="s">
        <v>29</v>
      </c>
      <c r="D56" s="4">
        <v>13.31</v>
      </c>
      <c r="E56" s="3">
        <v>13.067615469901302</v>
      </c>
      <c r="F56" s="3">
        <v>554.98666666666668</v>
      </c>
      <c r="G56" s="1">
        <f t="shared" si="0"/>
        <v>2.5701370679845943</v>
      </c>
      <c r="H56" s="1">
        <f t="shared" si="1"/>
        <v>6.3189440894338293</v>
      </c>
      <c r="I56" s="2">
        <v>152221</v>
      </c>
      <c r="J56" s="2">
        <f t="shared" si="6"/>
        <v>15.222099999999999</v>
      </c>
      <c r="K56" s="1">
        <f t="shared" si="7"/>
        <v>198.9165494443846</v>
      </c>
      <c r="L56" s="1">
        <f t="shared" si="8"/>
        <v>8448.062538666667</v>
      </c>
      <c r="M56">
        <f t="shared" si="5"/>
        <v>5.7476325533553707</v>
      </c>
    </row>
    <row r="57" spans="1:13" x14ac:dyDescent="0.25">
      <c r="A57" s="1">
        <v>2</v>
      </c>
      <c r="B57" s="5">
        <v>5</v>
      </c>
      <c r="C57" s="1" t="s">
        <v>10</v>
      </c>
      <c r="D57" s="4">
        <v>9.27</v>
      </c>
      <c r="E57" s="3">
        <v>11.862222222222222</v>
      </c>
      <c r="F57" s="3">
        <v>615.78888888888889</v>
      </c>
      <c r="G57" s="1">
        <f t="shared" si="0"/>
        <v>2.4733587472001042</v>
      </c>
      <c r="H57" s="1">
        <f t="shared" si="1"/>
        <v>6.4229041919513401</v>
      </c>
      <c r="I57" s="2">
        <v>16410</v>
      </c>
      <c r="J57" s="2">
        <f t="shared" si="6"/>
        <v>1.641</v>
      </c>
      <c r="K57" s="1">
        <f t="shared" si="7"/>
        <v>19.465906666666665</v>
      </c>
      <c r="L57" s="1">
        <f t="shared" si="8"/>
        <v>1010.5095666666667</v>
      </c>
      <c r="M57">
        <f t="shared" si="5"/>
        <v>5.3713968172523208</v>
      </c>
    </row>
    <row r="58" spans="1:13" x14ac:dyDescent="0.25">
      <c r="A58" s="1">
        <v>2</v>
      </c>
      <c r="B58" s="5">
        <v>5</v>
      </c>
      <c r="C58" s="1" t="s">
        <v>17</v>
      </c>
      <c r="D58" s="4">
        <v>8.6199999999999992</v>
      </c>
      <c r="E58" s="3">
        <v>11.721359726808219</v>
      </c>
      <c r="F58" s="3">
        <v>595.93162810055912</v>
      </c>
      <c r="G58" s="1">
        <f t="shared" si="0"/>
        <v>2.4614127950650926</v>
      </c>
      <c r="H58" s="1">
        <f t="shared" si="1"/>
        <v>6.3901259425326602</v>
      </c>
      <c r="I58" s="2">
        <v>187693</v>
      </c>
      <c r="J58" s="2">
        <f t="shared" si="6"/>
        <v>18.769300000000001</v>
      </c>
      <c r="K58" s="1">
        <f t="shared" si="7"/>
        <v>220.0017171203815</v>
      </c>
      <c r="L58" s="1">
        <f t="shared" si="8"/>
        <v>11185.219507307826</v>
      </c>
      <c r="M58">
        <f t="shared" si="5"/>
        <v>5.3265136510508224</v>
      </c>
    </row>
    <row r="59" spans="1:13" x14ac:dyDescent="0.25">
      <c r="A59" s="1">
        <v>2</v>
      </c>
      <c r="B59" s="5">
        <v>5</v>
      </c>
      <c r="C59" s="1" t="s">
        <v>26</v>
      </c>
      <c r="D59" s="4">
        <v>3.3</v>
      </c>
      <c r="E59" s="3">
        <v>5.1432240775097924</v>
      </c>
      <c r="F59" s="3">
        <v>374.24594104308392</v>
      </c>
      <c r="G59" s="1">
        <f t="shared" si="0"/>
        <v>1.6376801352603021</v>
      </c>
      <c r="H59" s="1">
        <f t="shared" si="1"/>
        <v>5.9249131776646617</v>
      </c>
      <c r="I59" s="2">
        <v>1183000</v>
      </c>
      <c r="J59" s="2">
        <f t="shared" si="6"/>
        <v>118.3</v>
      </c>
      <c r="K59" s="1">
        <f t="shared" si="7"/>
        <v>608.44340836940842</v>
      </c>
      <c r="L59" s="1">
        <f t="shared" si="8"/>
        <v>44273.294825396828</v>
      </c>
      <c r="M59">
        <f t="shared" si="5"/>
        <v>2.9456078319044705</v>
      </c>
    </row>
    <row r="60" spans="1:13" x14ac:dyDescent="0.25">
      <c r="A60" s="1">
        <v>2</v>
      </c>
      <c r="B60" s="5">
        <v>5</v>
      </c>
      <c r="C60" s="1" t="s">
        <v>30</v>
      </c>
      <c r="D60" s="4">
        <v>4.96</v>
      </c>
      <c r="E60" s="3">
        <v>9.4972222222222236</v>
      </c>
      <c r="F60" s="3">
        <v>468.61666666666667</v>
      </c>
      <c r="G60" s="1">
        <f t="shared" si="0"/>
        <v>2.2509993581891456</v>
      </c>
      <c r="H60" s="1">
        <f t="shared" si="1"/>
        <v>6.149785092378182</v>
      </c>
      <c r="I60" s="2">
        <v>156623</v>
      </c>
      <c r="J60" s="2">
        <f t="shared" si="6"/>
        <v>15.6623</v>
      </c>
      <c r="K60" s="1">
        <f t="shared" si="7"/>
        <v>148.74834361111112</v>
      </c>
      <c r="L60" s="1">
        <f t="shared" si="8"/>
        <v>7339.6148183333335</v>
      </c>
      <c r="M60">
        <f t="shared" si="5"/>
        <v>4.589526143756756</v>
      </c>
    </row>
    <row r="61" spans="1:13" x14ac:dyDescent="0.25">
      <c r="A61" s="1">
        <v>2</v>
      </c>
      <c r="B61" s="5">
        <v>5</v>
      </c>
      <c r="C61" s="1" t="s">
        <v>34</v>
      </c>
      <c r="D61" s="4">
        <v>9.61</v>
      </c>
      <c r="E61" s="3">
        <v>12.559999999999999</v>
      </c>
      <c r="F61" s="3">
        <v>541.04166666666663</v>
      </c>
      <c r="G61" s="1">
        <f t="shared" si="0"/>
        <v>2.5305171610400525</v>
      </c>
      <c r="H61" s="1">
        <f t="shared" si="1"/>
        <v>6.2934962937489027</v>
      </c>
      <c r="I61" s="2">
        <v>11305</v>
      </c>
      <c r="J61" s="2">
        <f t="shared" si="6"/>
        <v>1.1305000000000001</v>
      </c>
      <c r="K61" s="1">
        <f t="shared" si="7"/>
        <v>14.199079999999999</v>
      </c>
      <c r="L61" s="1">
        <f t="shared" si="8"/>
        <v>611.64760416666661</v>
      </c>
      <c r="M61">
        <f t="shared" si="5"/>
        <v>5.5908636708775354</v>
      </c>
    </row>
    <row r="62" spans="1:13" x14ac:dyDescent="0.25">
      <c r="A62" s="1">
        <v>2</v>
      </c>
      <c r="B62" s="5">
        <v>5</v>
      </c>
      <c r="C62" s="1" t="s">
        <v>18</v>
      </c>
      <c r="D62" s="4">
        <v>12.86</v>
      </c>
      <c r="E62" s="3">
        <v>14.988042395812538</v>
      </c>
      <c r="F62" s="3">
        <v>731.43228020271931</v>
      </c>
      <c r="G62" s="1">
        <f t="shared" si="0"/>
        <v>2.7072527095778631</v>
      </c>
      <c r="H62" s="1">
        <f t="shared" si="1"/>
        <v>6.5950046395550403</v>
      </c>
      <c r="I62" s="2">
        <v>167000</v>
      </c>
      <c r="J62" s="2">
        <f t="shared" si="6"/>
        <v>16.7</v>
      </c>
      <c r="K62" s="1">
        <f t="shared" si="7"/>
        <v>250.30030801006939</v>
      </c>
      <c r="L62" s="1">
        <f t="shared" si="8"/>
        <v>12214.919079385412</v>
      </c>
      <c r="M62">
        <f t="shared" si="5"/>
        <v>6.3204243873588135</v>
      </c>
    </row>
    <row r="63" spans="1:13" x14ac:dyDescent="0.25">
      <c r="A63" s="1">
        <v>2</v>
      </c>
      <c r="B63" s="5">
        <v>5</v>
      </c>
      <c r="C63" s="1" t="s">
        <v>29</v>
      </c>
      <c r="D63" s="4">
        <v>14.91</v>
      </c>
      <c r="E63" s="3">
        <v>13.315881388587982</v>
      </c>
      <c r="F63" s="3">
        <v>541.04166666666663</v>
      </c>
      <c r="G63" s="1">
        <f t="shared" si="0"/>
        <v>2.5889574122375394</v>
      </c>
      <c r="H63" s="1">
        <f t="shared" si="1"/>
        <v>6.2934962937489027</v>
      </c>
      <c r="I63" s="2">
        <v>152221</v>
      </c>
      <c r="J63" s="2">
        <f t="shared" si="6"/>
        <v>15.222099999999999</v>
      </c>
      <c r="K63" s="1">
        <f t="shared" si="7"/>
        <v>202.69567808522513</v>
      </c>
      <c r="L63" s="1">
        <f t="shared" si="8"/>
        <v>8235.7903541666656</v>
      </c>
      <c r="M63">
        <f t="shared" si="5"/>
        <v>5.8234538997403673</v>
      </c>
    </row>
    <row r="64" spans="1:13" x14ac:dyDescent="0.25">
      <c r="A64" s="1">
        <v>2</v>
      </c>
      <c r="B64" s="1">
        <v>6</v>
      </c>
      <c r="C64" s="1" t="s">
        <v>10</v>
      </c>
      <c r="D64" s="4">
        <v>6.69</v>
      </c>
      <c r="E64" s="3">
        <v>12.321895424836601</v>
      </c>
      <c r="F64" s="3">
        <v>483.61888888888888</v>
      </c>
      <c r="G64" s="1">
        <f t="shared" si="0"/>
        <v>2.5113777956903207</v>
      </c>
      <c r="H64" s="1">
        <f t="shared" si="1"/>
        <v>6.1812971768878846</v>
      </c>
      <c r="I64" s="2">
        <v>16410</v>
      </c>
      <c r="J64" s="2">
        <f t="shared" si="6"/>
        <v>1.641</v>
      </c>
      <c r="K64" s="1">
        <f t="shared" si="7"/>
        <v>20.220230392156864</v>
      </c>
      <c r="L64" s="1">
        <f t="shared" si="8"/>
        <v>793.61859666666669</v>
      </c>
      <c r="M64">
        <f t="shared" si="5"/>
        <v>5.5165015521959795</v>
      </c>
    </row>
    <row r="65" spans="1:13" x14ac:dyDescent="0.25">
      <c r="A65" s="1">
        <v>2</v>
      </c>
      <c r="B65" s="1">
        <v>6</v>
      </c>
      <c r="C65" s="1" t="s">
        <v>17</v>
      </c>
      <c r="D65" s="4">
        <v>7.92</v>
      </c>
      <c r="E65" s="3">
        <v>12.326997973657546</v>
      </c>
      <c r="F65" s="3">
        <v>431.36370415400205</v>
      </c>
      <c r="G65" s="1">
        <f t="shared" si="0"/>
        <v>2.5117918141869193</v>
      </c>
      <c r="H65" s="1">
        <f t="shared" si="1"/>
        <v>6.0669515953992859</v>
      </c>
      <c r="I65" s="2">
        <v>187693</v>
      </c>
      <c r="J65" s="2">
        <f t="shared" si="6"/>
        <v>18.769300000000001</v>
      </c>
      <c r="K65" s="1">
        <f t="shared" si="7"/>
        <v>231.36912306697059</v>
      </c>
      <c r="L65" s="1">
        <f t="shared" si="8"/>
        <v>8096.394772377711</v>
      </c>
      <c r="M65">
        <f t="shared" si="5"/>
        <v>5.518100774293158</v>
      </c>
    </row>
    <row r="66" spans="1:13" x14ac:dyDescent="0.25">
      <c r="A66" s="1">
        <v>2</v>
      </c>
      <c r="B66" s="1">
        <v>6</v>
      </c>
      <c r="C66" s="1" t="s">
        <v>26</v>
      </c>
      <c r="D66" s="4">
        <v>2.97</v>
      </c>
      <c r="E66" s="3">
        <v>5.1587878787878783</v>
      </c>
      <c r="F66" s="3">
        <v>307.46787878787876</v>
      </c>
      <c r="G66" s="1">
        <f t="shared" ref="G66:G129" si="9">LN(E66)</f>
        <v>1.6407016446867992</v>
      </c>
      <c r="H66" s="1">
        <f t="shared" ref="H66:H129" si="10">LN(F66)</f>
        <v>5.7283706225639168</v>
      </c>
      <c r="I66" s="2">
        <v>1183000</v>
      </c>
      <c r="J66" s="2">
        <f t="shared" ref="J66:J97" si="11">I66/10000</f>
        <v>118.3</v>
      </c>
      <c r="K66" s="1">
        <f t="shared" ref="K66:K97" si="12">J66*E66</f>
        <v>610.28460606060594</v>
      </c>
      <c r="L66" s="1">
        <f t="shared" ref="L66:L97" si="13">J66*F66</f>
        <v>36373.450060606054</v>
      </c>
      <c r="M66">
        <f t="shared" ref="M66:M129" si="14">24.538*(1-EXP(-E66*0.0121))^0.755</f>
        <v>2.9521274409116316</v>
      </c>
    </row>
    <row r="67" spans="1:13" x14ac:dyDescent="0.25">
      <c r="A67" s="1">
        <v>2</v>
      </c>
      <c r="B67" s="1">
        <v>6</v>
      </c>
      <c r="C67" s="1" t="s">
        <v>30</v>
      </c>
      <c r="D67" s="4">
        <v>4.8899999999999997</v>
      </c>
      <c r="E67" s="3">
        <v>10.198518518518517</v>
      </c>
      <c r="F67" s="3">
        <v>431.7</v>
      </c>
      <c r="G67" s="1">
        <f t="shared" si="9"/>
        <v>2.3222424664589001</v>
      </c>
      <c r="H67" s="1">
        <f t="shared" si="10"/>
        <v>6.0677309025614319</v>
      </c>
      <c r="I67" s="2">
        <v>156623</v>
      </c>
      <c r="J67" s="2">
        <f t="shared" si="11"/>
        <v>15.6623</v>
      </c>
      <c r="K67" s="1">
        <f t="shared" si="12"/>
        <v>159.73225659259256</v>
      </c>
      <c r="L67" s="1">
        <f t="shared" si="13"/>
        <v>6761.4149099999995</v>
      </c>
      <c r="M67">
        <f t="shared" si="14"/>
        <v>4.8279675676091793</v>
      </c>
    </row>
    <row r="68" spans="1:13" x14ac:dyDescent="0.25">
      <c r="A68" s="1">
        <v>2</v>
      </c>
      <c r="B68" s="1">
        <v>6</v>
      </c>
      <c r="C68" s="1" t="s">
        <v>34</v>
      </c>
      <c r="D68" s="4">
        <v>8.85</v>
      </c>
      <c r="E68" s="3">
        <v>13.038333333333332</v>
      </c>
      <c r="F68" s="3">
        <v>446.44999999999993</v>
      </c>
      <c r="G68" s="1">
        <f t="shared" si="9"/>
        <v>2.567893736468934</v>
      </c>
      <c r="H68" s="1">
        <f t="shared" si="10"/>
        <v>6.1013274119632257</v>
      </c>
      <c r="I68" s="2">
        <v>11305</v>
      </c>
      <c r="J68" s="2">
        <f t="shared" si="11"/>
        <v>1.1305000000000001</v>
      </c>
      <c r="K68" s="1">
        <f t="shared" si="12"/>
        <v>14.739835833333332</v>
      </c>
      <c r="L68" s="1">
        <f t="shared" si="13"/>
        <v>504.71172499999994</v>
      </c>
      <c r="M68">
        <f t="shared" si="14"/>
        <v>5.7386532591552815</v>
      </c>
    </row>
    <row r="69" spans="1:13" x14ac:dyDescent="0.25">
      <c r="A69" s="1">
        <v>2</v>
      </c>
      <c r="B69" s="1">
        <v>6</v>
      </c>
      <c r="C69" s="1" t="s">
        <v>18</v>
      </c>
      <c r="D69" s="4">
        <v>11.15</v>
      </c>
      <c r="E69" s="3">
        <v>14.95343859649123</v>
      </c>
      <c r="F69" s="3">
        <v>776.10809458428673</v>
      </c>
      <c r="G69" s="1">
        <f t="shared" si="9"/>
        <v>2.7049412798435291</v>
      </c>
      <c r="H69" s="1">
        <f t="shared" si="10"/>
        <v>6.6542918076269721</v>
      </c>
      <c r="I69" s="2">
        <v>167000</v>
      </c>
      <c r="J69" s="2">
        <f t="shared" si="11"/>
        <v>16.7</v>
      </c>
      <c r="K69" s="1">
        <f t="shared" si="12"/>
        <v>249.72242456140353</v>
      </c>
      <c r="L69" s="1">
        <f t="shared" si="13"/>
        <v>12961.005179557587</v>
      </c>
      <c r="M69">
        <f t="shared" si="14"/>
        <v>6.3103713031780764</v>
      </c>
    </row>
    <row r="70" spans="1:13" x14ac:dyDescent="0.25">
      <c r="A70" s="1">
        <v>2</v>
      </c>
      <c r="B70" s="1">
        <v>6</v>
      </c>
      <c r="C70" s="1" t="s">
        <v>29</v>
      </c>
      <c r="D70" s="4">
        <v>14.52</v>
      </c>
      <c r="E70" s="3">
        <v>13.887395113905786</v>
      </c>
      <c r="F70" s="3">
        <v>446.44999999999993</v>
      </c>
      <c r="G70" s="1">
        <f t="shared" si="9"/>
        <v>2.6309816023831889</v>
      </c>
      <c r="H70" s="1">
        <f t="shared" si="10"/>
        <v>6.1013274119632257</v>
      </c>
      <c r="I70" s="2">
        <v>152221</v>
      </c>
      <c r="J70" s="2">
        <f t="shared" si="11"/>
        <v>15.222099999999999</v>
      </c>
      <c r="K70" s="1">
        <f t="shared" si="12"/>
        <v>211.39531716338524</v>
      </c>
      <c r="L70" s="1">
        <f t="shared" si="13"/>
        <v>6795.9065449999989</v>
      </c>
      <c r="M70">
        <f t="shared" si="14"/>
        <v>5.9959416308720161</v>
      </c>
    </row>
    <row r="71" spans="1:13" x14ac:dyDescent="0.25">
      <c r="A71" s="1">
        <v>2</v>
      </c>
      <c r="B71" s="1">
        <v>7</v>
      </c>
      <c r="C71" s="1" t="s">
        <v>10</v>
      </c>
      <c r="D71" s="4">
        <v>6.76</v>
      </c>
      <c r="E71" s="3">
        <v>12.254444444444445</v>
      </c>
      <c r="F71" s="3">
        <v>491.41444444444443</v>
      </c>
      <c r="G71" s="1">
        <f t="shared" si="9"/>
        <v>2.5058886829818361</v>
      </c>
      <c r="H71" s="1">
        <f t="shared" si="10"/>
        <v>6.1972878541289083</v>
      </c>
      <c r="I71" s="2">
        <v>16410</v>
      </c>
      <c r="J71" s="2">
        <f t="shared" si="11"/>
        <v>1.641</v>
      </c>
      <c r="K71" s="1">
        <f t="shared" si="12"/>
        <v>20.109543333333335</v>
      </c>
      <c r="L71" s="1">
        <f t="shared" si="13"/>
        <v>806.41110333333336</v>
      </c>
      <c r="M71">
        <f t="shared" si="14"/>
        <v>5.4953378518758491</v>
      </c>
    </row>
    <row r="72" spans="1:13" x14ac:dyDescent="0.25">
      <c r="A72" s="1">
        <v>2</v>
      </c>
      <c r="B72" s="1">
        <v>7</v>
      </c>
      <c r="C72" s="1" t="s">
        <v>17</v>
      </c>
      <c r="D72" s="4">
        <v>7.87</v>
      </c>
      <c r="E72" s="3">
        <v>12.193900709219857</v>
      </c>
      <c r="F72" s="3">
        <v>478.21503546099285</v>
      </c>
      <c r="G72" s="1">
        <f t="shared" si="9"/>
        <v>2.5009358848593828</v>
      </c>
      <c r="H72" s="1">
        <f t="shared" si="10"/>
        <v>6.1700604963136998</v>
      </c>
      <c r="I72" s="2">
        <v>187693</v>
      </c>
      <c r="J72" s="2">
        <f t="shared" si="11"/>
        <v>18.769300000000001</v>
      </c>
      <c r="K72" s="1">
        <f t="shared" si="12"/>
        <v>228.87098058156027</v>
      </c>
      <c r="L72" s="1">
        <f t="shared" si="13"/>
        <v>8975.7614650780142</v>
      </c>
      <c r="M72">
        <f t="shared" si="14"/>
        <v>5.4763041076789634</v>
      </c>
    </row>
    <row r="73" spans="1:13" x14ac:dyDescent="0.25">
      <c r="A73" s="1">
        <v>2</v>
      </c>
      <c r="B73" s="1">
        <v>7</v>
      </c>
      <c r="C73" s="1" t="s">
        <v>26</v>
      </c>
      <c r="D73" s="4">
        <v>2.85</v>
      </c>
      <c r="E73" s="3">
        <v>5.3406787878787876</v>
      </c>
      <c r="F73" s="3">
        <v>308.14727070707079</v>
      </c>
      <c r="G73" s="1">
        <f t="shared" si="9"/>
        <v>1.6753527587288035</v>
      </c>
      <c r="H73" s="1">
        <f t="shared" si="10"/>
        <v>5.7305778203418365</v>
      </c>
      <c r="I73" s="2">
        <v>1183000</v>
      </c>
      <c r="J73" s="2">
        <f t="shared" si="11"/>
        <v>118.3</v>
      </c>
      <c r="K73" s="1">
        <f t="shared" si="12"/>
        <v>631.80230060606061</v>
      </c>
      <c r="L73" s="1">
        <f t="shared" si="13"/>
        <v>36453.822124646475</v>
      </c>
      <c r="M73">
        <f t="shared" si="14"/>
        <v>3.0278888610282908</v>
      </c>
    </row>
    <row r="74" spans="1:13" x14ac:dyDescent="0.25">
      <c r="A74" s="1">
        <v>2</v>
      </c>
      <c r="B74" s="1">
        <v>7</v>
      </c>
      <c r="C74" s="1" t="s">
        <v>30</v>
      </c>
      <c r="D74" s="4">
        <v>5.12</v>
      </c>
      <c r="E74" s="3">
        <v>10.098148148148148</v>
      </c>
      <c r="F74" s="3">
        <v>477.32944444444445</v>
      </c>
      <c r="G74" s="1">
        <f t="shared" si="9"/>
        <v>2.3123520553677417</v>
      </c>
      <c r="H74" s="1">
        <f t="shared" si="10"/>
        <v>6.168206911705699</v>
      </c>
      <c r="I74" s="2">
        <v>156623</v>
      </c>
      <c r="J74" s="2">
        <f t="shared" si="11"/>
        <v>15.6623</v>
      </c>
      <c r="K74" s="1">
        <f t="shared" si="12"/>
        <v>158.16022574074074</v>
      </c>
      <c r="L74" s="1">
        <f t="shared" si="13"/>
        <v>7476.0769577222227</v>
      </c>
      <c r="M74">
        <f t="shared" si="14"/>
        <v>4.7942026729798615</v>
      </c>
    </row>
    <row r="75" spans="1:13" x14ac:dyDescent="0.25">
      <c r="A75" s="1">
        <v>2</v>
      </c>
      <c r="B75" s="1">
        <v>7</v>
      </c>
      <c r="C75" s="1" t="s">
        <v>34</v>
      </c>
      <c r="D75" s="4">
        <v>13.69</v>
      </c>
      <c r="E75" s="3">
        <v>13.023333333333332</v>
      </c>
      <c r="F75" s="3">
        <v>531.93833333333328</v>
      </c>
      <c r="G75" s="1">
        <f t="shared" si="9"/>
        <v>2.5667426203988692</v>
      </c>
      <c r="H75" s="1">
        <f t="shared" si="10"/>
        <v>6.2765275678360384</v>
      </c>
      <c r="I75" s="2">
        <v>11305</v>
      </c>
      <c r="J75" s="2">
        <f t="shared" si="11"/>
        <v>1.1305000000000001</v>
      </c>
      <c r="K75" s="1">
        <f t="shared" si="12"/>
        <v>14.722878333333332</v>
      </c>
      <c r="L75" s="1">
        <f t="shared" si="13"/>
        <v>601.35628583333335</v>
      </c>
      <c r="M75">
        <f t="shared" si="14"/>
        <v>5.7340505473589083</v>
      </c>
    </row>
    <row r="76" spans="1:13" x14ac:dyDescent="0.25">
      <c r="A76" s="1">
        <v>2</v>
      </c>
      <c r="B76" s="1">
        <v>7</v>
      </c>
      <c r="C76" s="1" t="s">
        <v>18</v>
      </c>
      <c r="D76" s="4">
        <v>12.64</v>
      </c>
      <c r="E76" s="3">
        <v>15.040517241379311</v>
      </c>
      <c r="F76" s="3">
        <v>768.14948275862071</v>
      </c>
      <c r="G76" s="1">
        <f t="shared" si="9"/>
        <v>2.7107477089794916</v>
      </c>
      <c r="H76" s="1">
        <f t="shared" si="10"/>
        <v>6.6439843532165783</v>
      </c>
      <c r="I76" s="2">
        <v>167000</v>
      </c>
      <c r="J76" s="2">
        <f t="shared" si="11"/>
        <v>16.7</v>
      </c>
      <c r="K76" s="1">
        <f t="shared" si="12"/>
        <v>251.17663793103449</v>
      </c>
      <c r="L76" s="1">
        <f t="shared" si="13"/>
        <v>12828.096362068965</v>
      </c>
      <c r="M76">
        <f t="shared" si="14"/>
        <v>6.3356514501263668</v>
      </c>
    </row>
    <row r="77" spans="1:13" x14ac:dyDescent="0.25">
      <c r="A77" s="1">
        <v>2</v>
      </c>
      <c r="B77" s="1">
        <v>7</v>
      </c>
      <c r="C77" s="1" t="s">
        <v>29</v>
      </c>
      <c r="D77" s="4">
        <v>17.98</v>
      </c>
      <c r="E77" s="3">
        <v>13.733211009174312</v>
      </c>
      <c r="F77" s="3">
        <v>531.93833333333328</v>
      </c>
      <c r="G77" s="1">
        <f t="shared" si="9"/>
        <v>2.6198170605487445</v>
      </c>
      <c r="H77" s="1">
        <f t="shared" si="10"/>
        <v>6.2765275678360384</v>
      </c>
      <c r="I77" s="2">
        <v>152221</v>
      </c>
      <c r="J77" s="2">
        <f t="shared" si="11"/>
        <v>15.222099999999999</v>
      </c>
      <c r="K77" s="1">
        <f t="shared" si="12"/>
        <v>209.0483113027523</v>
      </c>
      <c r="L77" s="1">
        <f t="shared" si="13"/>
        <v>8097.2185038333319</v>
      </c>
      <c r="M77">
        <f t="shared" si="14"/>
        <v>5.9496850501361198</v>
      </c>
    </row>
    <row r="78" spans="1:13" x14ac:dyDescent="0.25">
      <c r="A78" s="1">
        <v>2</v>
      </c>
      <c r="B78" s="5">
        <v>8</v>
      </c>
      <c r="C78" s="1" t="s">
        <v>10</v>
      </c>
      <c r="D78" s="4">
        <v>7.98</v>
      </c>
      <c r="E78" s="3">
        <v>12.085555555555556</v>
      </c>
      <c r="F78" s="3">
        <v>547.24</v>
      </c>
      <c r="G78" s="1">
        <f t="shared" si="9"/>
        <v>2.4920109837695397</v>
      </c>
      <c r="H78" s="1">
        <f t="shared" si="10"/>
        <v>6.3048874630519132</v>
      </c>
      <c r="I78" s="2">
        <v>16410</v>
      </c>
      <c r="J78" s="2">
        <f t="shared" si="11"/>
        <v>1.641</v>
      </c>
      <c r="K78" s="1">
        <f t="shared" si="12"/>
        <v>19.832396666666668</v>
      </c>
      <c r="L78" s="1">
        <f t="shared" si="13"/>
        <v>898.02084000000002</v>
      </c>
      <c r="M78">
        <f t="shared" si="14"/>
        <v>5.442153912227031</v>
      </c>
    </row>
    <row r="79" spans="1:13" x14ac:dyDescent="0.25">
      <c r="A79" s="1">
        <v>2</v>
      </c>
      <c r="B79" s="5">
        <v>8</v>
      </c>
      <c r="C79" s="1" t="s">
        <v>17</v>
      </c>
      <c r="D79" s="4">
        <v>8.18</v>
      </c>
      <c r="E79" s="3">
        <v>12.042836879432624</v>
      </c>
      <c r="F79" s="3">
        <v>517.58851063829786</v>
      </c>
      <c r="G79" s="1">
        <f t="shared" si="9"/>
        <v>2.4884700333416903</v>
      </c>
      <c r="H79" s="1">
        <f t="shared" si="10"/>
        <v>6.2491805455645482</v>
      </c>
      <c r="I79" s="2">
        <v>187693</v>
      </c>
      <c r="J79" s="2">
        <f t="shared" si="11"/>
        <v>18.769300000000001</v>
      </c>
      <c r="K79" s="1">
        <f t="shared" si="12"/>
        <v>226.03561824113476</v>
      </c>
      <c r="L79" s="1">
        <f t="shared" si="13"/>
        <v>9714.7740327234042</v>
      </c>
      <c r="M79">
        <f t="shared" si="14"/>
        <v>5.428657616300856</v>
      </c>
    </row>
    <row r="80" spans="1:13" x14ac:dyDescent="0.25">
      <c r="A80" s="1">
        <v>2</v>
      </c>
      <c r="B80" s="5">
        <v>8</v>
      </c>
      <c r="C80" s="1" t="s">
        <v>26</v>
      </c>
      <c r="D80" s="4">
        <v>3.15</v>
      </c>
      <c r="E80" s="3">
        <v>4.67</v>
      </c>
      <c r="F80" s="3">
        <v>348.46440000000001</v>
      </c>
      <c r="G80" s="1">
        <f t="shared" si="9"/>
        <v>1.5411590716808059</v>
      </c>
      <c r="H80" s="1">
        <f t="shared" si="10"/>
        <v>5.8535360729023553</v>
      </c>
      <c r="I80" s="2">
        <v>1183000</v>
      </c>
      <c r="J80" s="2">
        <f t="shared" si="11"/>
        <v>118.3</v>
      </c>
      <c r="K80" s="1">
        <f t="shared" si="12"/>
        <v>552.46100000000001</v>
      </c>
      <c r="L80" s="1">
        <f t="shared" si="13"/>
        <v>41223.338519999998</v>
      </c>
      <c r="M80">
        <f t="shared" si="14"/>
        <v>2.744453508950023</v>
      </c>
    </row>
    <row r="81" spans="1:13" x14ac:dyDescent="0.25">
      <c r="A81" s="1">
        <v>2</v>
      </c>
      <c r="B81" s="5">
        <v>8</v>
      </c>
      <c r="C81" s="1" t="s">
        <v>30</v>
      </c>
      <c r="D81" s="4">
        <v>5.79</v>
      </c>
      <c r="E81" s="3">
        <v>10.265555555555556</v>
      </c>
      <c r="F81" s="3">
        <v>470.75037037037038</v>
      </c>
      <c r="G81" s="1">
        <f t="shared" si="9"/>
        <v>2.3287941703464345</v>
      </c>
      <c r="H81" s="1">
        <f t="shared" si="10"/>
        <v>6.1543279543035387</v>
      </c>
      <c r="I81" s="2">
        <v>156623</v>
      </c>
      <c r="J81" s="2">
        <f t="shared" si="11"/>
        <v>15.6623</v>
      </c>
      <c r="K81" s="1">
        <f t="shared" si="12"/>
        <v>160.78221077777778</v>
      </c>
      <c r="L81" s="1">
        <f t="shared" si="13"/>
        <v>7373.0335258518517</v>
      </c>
      <c r="M81">
        <f t="shared" si="14"/>
        <v>4.8504536203111153</v>
      </c>
    </row>
    <row r="82" spans="1:13" x14ac:dyDescent="0.25">
      <c r="A82" s="1">
        <v>2</v>
      </c>
      <c r="B82" s="5">
        <v>8</v>
      </c>
      <c r="C82" s="1" t="s">
        <v>34</v>
      </c>
      <c r="D82" s="4">
        <v>15.98</v>
      </c>
      <c r="E82" s="3">
        <v>12.661666666666665</v>
      </c>
      <c r="F82" s="3">
        <v>635.95833333333337</v>
      </c>
      <c r="G82" s="1">
        <f t="shared" si="9"/>
        <v>2.5385790562870749</v>
      </c>
      <c r="H82" s="1">
        <f t="shared" si="10"/>
        <v>6.4551330475671769</v>
      </c>
      <c r="I82" s="2">
        <v>11305</v>
      </c>
      <c r="J82" s="2">
        <f t="shared" si="11"/>
        <v>1.1305000000000001</v>
      </c>
      <c r="K82" s="1">
        <f t="shared" si="12"/>
        <v>14.314014166666666</v>
      </c>
      <c r="L82" s="1">
        <f t="shared" si="13"/>
        <v>718.95089583333345</v>
      </c>
      <c r="M82">
        <f t="shared" si="14"/>
        <v>5.6224523319631796</v>
      </c>
    </row>
    <row r="83" spans="1:13" x14ac:dyDescent="0.25">
      <c r="A83" s="1">
        <v>2</v>
      </c>
      <c r="B83" s="5">
        <v>8</v>
      </c>
      <c r="C83" s="1" t="s">
        <v>18</v>
      </c>
      <c r="D83" s="4">
        <v>10.4</v>
      </c>
      <c r="E83" s="3">
        <v>14.810172413793103</v>
      </c>
      <c r="F83" s="3">
        <v>674.09275862068955</v>
      </c>
      <c r="G83" s="1">
        <f t="shared" si="9"/>
        <v>2.6953142699265347</v>
      </c>
      <c r="H83" s="1">
        <f t="shared" si="10"/>
        <v>6.5133677255092888</v>
      </c>
      <c r="I83" s="2">
        <v>167000</v>
      </c>
      <c r="J83" s="2">
        <f t="shared" si="11"/>
        <v>16.7</v>
      </c>
      <c r="K83" s="1">
        <f t="shared" si="12"/>
        <v>247.32987931034481</v>
      </c>
      <c r="L83" s="1">
        <f t="shared" si="13"/>
        <v>11257.349068965515</v>
      </c>
      <c r="M83">
        <f t="shared" si="14"/>
        <v>6.268649250631289</v>
      </c>
    </row>
    <row r="84" spans="1:13" x14ac:dyDescent="0.25">
      <c r="A84" s="1">
        <v>2</v>
      </c>
      <c r="B84" s="5">
        <v>8</v>
      </c>
      <c r="C84" s="1" t="s">
        <v>29</v>
      </c>
      <c r="D84" s="4">
        <v>14.69</v>
      </c>
      <c r="E84" s="3">
        <v>13.366238532110092</v>
      </c>
      <c r="F84" s="3">
        <v>635.95833333333337</v>
      </c>
      <c r="G84" s="1">
        <f t="shared" si="9"/>
        <v>2.5927320151147404</v>
      </c>
      <c r="H84" s="1">
        <f t="shared" si="10"/>
        <v>6.4551330475671769</v>
      </c>
      <c r="I84" s="2">
        <v>152221</v>
      </c>
      <c r="J84" s="2">
        <f t="shared" si="11"/>
        <v>15.222099999999999</v>
      </c>
      <c r="K84" s="1">
        <f t="shared" si="12"/>
        <v>203.46221955963301</v>
      </c>
      <c r="L84" s="1">
        <f t="shared" si="13"/>
        <v>9680.6213458333332</v>
      </c>
      <c r="M84">
        <f t="shared" si="14"/>
        <v>5.8387663405121284</v>
      </c>
    </row>
    <row r="85" spans="1:13" x14ac:dyDescent="0.25">
      <c r="A85" s="1">
        <v>2</v>
      </c>
      <c r="B85" s="1">
        <v>9</v>
      </c>
      <c r="C85" s="1" t="s">
        <v>10</v>
      </c>
      <c r="D85" s="4">
        <v>10.08</v>
      </c>
      <c r="E85" s="3">
        <v>12.313333333333336</v>
      </c>
      <c r="F85" s="3">
        <v>601.33111111111111</v>
      </c>
      <c r="G85" s="1">
        <f t="shared" si="9"/>
        <v>2.5106826861029843</v>
      </c>
      <c r="H85" s="1">
        <f t="shared" si="10"/>
        <v>6.3991457164561307</v>
      </c>
      <c r="I85" s="2">
        <v>16410</v>
      </c>
      <c r="J85" s="2">
        <f t="shared" si="11"/>
        <v>1.641</v>
      </c>
      <c r="K85" s="1">
        <f t="shared" si="12"/>
        <v>20.206180000000003</v>
      </c>
      <c r="L85" s="1">
        <f t="shared" si="13"/>
        <v>986.78435333333334</v>
      </c>
      <c r="M85">
        <f t="shared" si="14"/>
        <v>5.5138174929518948</v>
      </c>
    </row>
    <row r="86" spans="1:13" x14ac:dyDescent="0.25">
      <c r="A86" s="1">
        <v>2</v>
      </c>
      <c r="B86" s="1">
        <v>9</v>
      </c>
      <c r="C86" s="1" t="s">
        <v>17</v>
      </c>
      <c r="D86" s="4">
        <v>8.2100000000000009</v>
      </c>
      <c r="E86" s="3">
        <v>12.313191489361703</v>
      </c>
      <c r="F86" s="3">
        <v>539.66014184397159</v>
      </c>
      <c r="G86" s="1">
        <f t="shared" si="9"/>
        <v>2.5106711664937293</v>
      </c>
      <c r="H86" s="1">
        <f t="shared" si="10"/>
        <v>6.290939574468192</v>
      </c>
      <c r="I86" s="2">
        <v>187693</v>
      </c>
      <c r="J86" s="2">
        <f t="shared" si="11"/>
        <v>18.769300000000001</v>
      </c>
      <c r="K86" s="1">
        <f t="shared" si="12"/>
        <v>231.10998502127663</v>
      </c>
      <c r="L86" s="1">
        <f t="shared" si="13"/>
        <v>10129.043100312056</v>
      </c>
      <c r="M86">
        <f t="shared" si="14"/>
        <v>5.5137730215469718</v>
      </c>
    </row>
    <row r="87" spans="1:13" x14ac:dyDescent="0.25">
      <c r="A87" s="1">
        <v>2</v>
      </c>
      <c r="B87" s="1">
        <v>9</v>
      </c>
      <c r="C87" s="1" t="s">
        <v>26</v>
      </c>
      <c r="D87" s="4">
        <v>3.34</v>
      </c>
      <c r="E87" s="3">
        <v>5.5403333333333338</v>
      </c>
      <c r="F87" s="3">
        <v>362.36366666666669</v>
      </c>
      <c r="G87" s="1">
        <f t="shared" si="9"/>
        <v>1.7120546674208634</v>
      </c>
      <c r="H87" s="1">
        <f t="shared" si="10"/>
        <v>5.8926483116003903</v>
      </c>
      <c r="I87" s="2">
        <v>1183000</v>
      </c>
      <c r="J87" s="2">
        <f t="shared" si="11"/>
        <v>118.3</v>
      </c>
      <c r="K87" s="1">
        <f t="shared" si="12"/>
        <v>655.42143333333343</v>
      </c>
      <c r="L87" s="1">
        <f t="shared" si="13"/>
        <v>42867.621766666671</v>
      </c>
      <c r="M87">
        <f t="shared" si="14"/>
        <v>3.1101582380783301</v>
      </c>
    </row>
    <row r="88" spans="1:13" x14ac:dyDescent="0.25">
      <c r="A88" s="1">
        <v>2</v>
      </c>
      <c r="B88" s="1">
        <v>9</v>
      </c>
      <c r="C88" s="1" t="s">
        <v>30</v>
      </c>
      <c r="D88" s="4">
        <v>5.95</v>
      </c>
      <c r="E88" s="3">
        <v>10.09611111111111</v>
      </c>
      <c r="F88" s="3">
        <v>518.99962962962968</v>
      </c>
      <c r="G88" s="1">
        <f t="shared" si="9"/>
        <v>2.312150311197005</v>
      </c>
      <c r="H88" s="1">
        <f t="shared" si="10"/>
        <v>6.2519031695425697</v>
      </c>
      <c r="I88" s="2">
        <v>156623</v>
      </c>
      <c r="J88" s="2">
        <f t="shared" si="11"/>
        <v>15.6623</v>
      </c>
      <c r="K88" s="1">
        <f t="shared" si="12"/>
        <v>158.12832105555555</v>
      </c>
      <c r="L88" s="1">
        <f t="shared" si="13"/>
        <v>8128.7278991481489</v>
      </c>
      <c r="M88">
        <f t="shared" si="14"/>
        <v>4.7935161846754495</v>
      </c>
    </row>
    <row r="89" spans="1:13" x14ac:dyDescent="0.25">
      <c r="A89" s="1">
        <v>2</v>
      </c>
      <c r="B89" s="1">
        <v>9</v>
      </c>
      <c r="C89" s="1" t="s">
        <v>34</v>
      </c>
      <c r="D89" s="4">
        <v>10.52</v>
      </c>
      <c r="E89" s="3">
        <v>13.439583333333331</v>
      </c>
      <c r="F89" s="3">
        <v>521.53958333333344</v>
      </c>
      <c r="G89" s="1">
        <f t="shared" si="9"/>
        <v>2.598204332630305</v>
      </c>
      <c r="H89" s="1">
        <f t="shared" si="10"/>
        <v>6.2567851744047118</v>
      </c>
      <c r="I89" s="2">
        <v>11305</v>
      </c>
      <c r="J89" s="2">
        <f t="shared" si="11"/>
        <v>1.1305000000000001</v>
      </c>
      <c r="K89" s="1">
        <f t="shared" si="12"/>
        <v>15.193448958333333</v>
      </c>
      <c r="L89" s="1">
        <f t="shared" si="13"/>
        <v>589.60049895833345</v>
      </c>
      <c r="M89">
        <f t="shared" si="14"/>
        <v>5.8610288617016915</v>
      </c>
    </row>
    <row r="90" spans="1:13" x14ac:dyDescent="0.25">
      <c r="A90" s="1">
        <v>2</v>
      </c>
      <c r="B90" s="1">
        <v>9</v>
      </c>
      <c r="C90" s="1" t="s">
        <v>18</v>
      </c>
      <c r="D90" s="4">
        <v>9.5299999999999994</v>
      </c>
      <c r="E90" s="3">
        <v>15.316379310344828</v>
      </c>
      <c r="F90" s="3">
        <v>730.88045977011495</v>
      </c>
      <c r="G90" s="1">
        <f t="shared" si="9"/>
        <v>2.7289227989354958</v>
      </c>
      <c r="H90" s="1">
        <f t="shared" si="10"/>
        <v>6.5942499166510897</v>
      </c>
      <c r="I90" s="2">
        <v>167000</v>
      </c>
      <c r="J90" s="2">
        <f t="shared" si="11"/>
        <v>16.7</v>
      </c>
      <c r="K90" s="1">
        <f t="shared" si="12"/>
        <v>255.78353448275863</v>
      </c>
      <c r="L90" s="1">
        <f t="shared" si="13"/>
        <v>12205.703678160919</v>
      </c>
      <c r="M90">
        <f t="shared" si="14"/>
        <v>6.4153484513168246</v>
      </c>
    </row>
    <row r="91" spans="1:13" x14ac:dyDescent="0.25">
      <c r="A91" s="1">
        <v>2</v>
      </c>
      <c r="B91" s="1">
        <v>9</v>
      </c>
      <c r="C91" s="1" t="s">
        <v>29</v>
      </c>
      <c r="D91" s="4">
        <v>11.28</v>
      </c>
      <c r="E91" s="3">
        <v>14.071330275229357</v>
      </c>
      <c r="F91" s="3">
        <v>521.53958333333344</v>
      </c>
      <c r="G91" s="1">
        <f t="shared" si="9"/>
        <v>2.6441394135816356</v>
      </c>
      <c r="H91" s="1">
        <f t="shared" si="10"/>
        <v>6.2567851744047118</v>
      </c>
      <c r="I91" s="2">
        <v>152221</v>
      </c>
      <c r="J91" s="2">
        <f t="shared" si="11"/>
        <v>15.222099999999999</v>
      </c>
      <c r="K91" s="1">
        <f t="shared" si="12"/>
        <v>214.1951965825688</v>
      </c>
      <c r="L91" s="1">
        <f t="shared" si="13"/>
        <v>7938.9276914583343</v>
      </c>
      <c r="M91">
        <f t="shared" si="14"/>
        <v>6.0508605262829969</v>
      </c>
    </row>
    <row r="92" spans="1:13" x14ac:dyDescent="0.25">
      <c r="A92" s="1">
        <v>3</v>
      </c>
      <c r="B92" s="1">
        <v>1</v>
      </c>
      <c r="C92" s="1" t="s">
        <v>12</v>
      </c>
      <c r="D92" s="4">
        <v>2.41</v>
      </c>
      <c r="E92" s="3">
        <v>6.488861193764504</v>
      </c>
      <c r="F92" s="3">
        <v>305.77312499999999</v>
      </c>
      <c r="G92" s="1">
        <f t="shared" si="9"/>
        <v>1.8700870444046163</v>
      </c>
      <c r="H92" s="1">
        <f t="shared" si="10"/>
        <v>5.722843405394852</v>
      </c>
      <c r="I92" s="2">
        <v>449734</v>
      </c>
      <c r="J92" s="2">
        <f t="shared" si="11"/>
        <v>44.973399999999998</v>
      </c>
      <c r="K92" s="1">
        <f t="shared" si="12"/>
        <v>291.82615001164851</v>
      </c>
      <c r="L92" s="1">
        <f t="shared" si="13"/>
        <v>13751.657059874999</v>
      </c>
      <c r="M92">
        <f t="shared" si="14"/>
        <v>3.4893237851131764</v>
      </c>
    </row>
    <row r="93" spans="1:13" x14ac:dyDescent="0.25">
      <c r="A93" s="1">
        <v>3</v>
      </c>
      <c r="B93" s="1">
        <v>1</v>
      </c>
      <c r="C93" s="1" t="s">
        <v>27</v>
      </c>
      <c r="D93" s="4">
        <v>4.92</v>
      </c>
      <c r="E93" s="3">
        <v>7.8683057097083182</v>
      </c>
      <c r="F93" s="3">
        <v>242.38599999999997</v>
      </c>
      <c r="G93" s="1">
        <f t="shared" si="9"/>
        <v>2.062842754590021</v>
      </c>
      <c r="H93" s="1">
        <f t="shared" si="10"/>
        <v>5.490531496751653</v>
      </c>
      <c r="I93" s="2">
        <v>51955</v>
      </c>
      <c r="J93" s="2">
        <f t="shared" si="11"/>
        <v>5.1955</v>
      </c>
      <c r="K93" s="1">
        <f t="shared" si="12"/>
        <v>40.879782314789566</v>
      </c>
      <c r="L93" s="1">
        <f t="shared" si="13"/>
        <v>1259.3164629999999</v>
      </c>
      <c r="M93">
        <f t="shared" si="14"/>
        <v>4.0109526002911959</v>
      </c>
    </row>
    <row r="94" spans="1:13" x14ac:dyDescent="0.25">
      <c r="A94" s="1">
        <v>3</v>
      </c>
      <c r="B94" s="1">
        <v>1</v>
      </c>
      <c r="C94" s="1" t="s">
        <v>28</v>
      </c>
      <c r="D94" s="4">
        <v>1.59</v>
      </c>
      <c r="E94" s="3">
        <v>0.7162881771078069</v>
      </c>
      <c r="F94" s="3">
        <v>293.07560000000001</v>
      </c>
      <c r="G94" s="1">
        <f t="shared" si="9"/>
        <v>-0.33367271100149914</v>
      </c>
      <c r="H94" s="1">
        <f t="shared" si="10"/>
        <v>5.6804305962133244</v>
      </c>
      <c r="I94" s="2">
        <v>721514</v>
      </c>
      <c r="J94" s="2">
        <f t="shared" si="11"/>
        <v>72.151399999999995</v>
      </c>
      <c r="K94" s="1">
        <f t="shared" si="12"/>
        <v>51.681194781776213</v>
      </c>
      <c r="L94" s="1">
        <f t="shared" si="13"/>
        <v>21145.814845839999</v>
      </c>
      <c r="M94">
        <f t="shared" si="14"/>
        <v>0.67844318352065136</v>
      </c>
    </row>
    <row r="95" spans="1:13" x14ac:dyDescent="0.25">
      <c r="A95" s="1">
        <v>3</v>
      </c>
      <c r="B95" s="1">
        <v>1</v>
      </c>
      <c r="C95" s="1" t="s">
        <v>31</v>
      </c>
      <c r="D95" s="4">
        <v>3.12</v>
      </c>
      <c r="E95" s="3">
        <v>11.187372351653973</v>
      </c>
      <c r="F95" s="3">
        <v>627.51263157894732</v>
      </c>
      <c r="G95" s="1">
        <f t="shared" si="9"/>
        <v>2.4147856736278555</v>
      </c>
      <c r="H95" s="1">
        <f t="shared" si="10"/>
        <v>6.4417638008096239</v>
      </c>
      <c r="I95" s="2">
        <v>205977</v>
      </c>
      <c r="J95" s="2">
        <f t="shared" si="11"/>
        <v>20.5977</v>
      </c>
      <c r="K95" s="1">
        <f t="shared" si="12"/>
        <v>230.43413948766303</v>
      </c>
      <c r="L95" s="1">
        <f t="shared" si="13"/>
        <v>12925.316931473682</v>
      </c>
      <c r="M95">
        <f t="shared" si="14"/>
        <v>5.1545315701013559</v>
      </c>
    </row>
    <row r="96" spans="1:13" x14ac:dyDescent="0.25">
      <c r="A96" s="1">
        <v>3</v>
      </c>
      <c r="B96" s="1">
        <v>1</v>
      </c>
      <c r="C96" s="1" t="s">
        <v>36</v>
      </c>
      <c r="D96" s="4">
        <v>1.95</v>
      </c>
      <c r="E96" s="3">
        <v>6.9520567200300034</v>
      </c>
      <c r="F96" s="3">
        <v>119.13698113207548</v>
      </c>
      <c r="G96" s="1">
        <f t="shared" si="9"/>
        <v>1.939037546737346</v>
      </c>
      <c r="H96" s="1">
        <f t="shared" si="10"/>
        <v>4.7802739330518724</v>
      </c>
      <c r="I96" s="2">
        <v>1647000</v>
      </c>
      <c r="J96" s="2">
        <f t="shared" si="11"/>
        <v>164.7</v>
      </c>
      <c r="K96" s="1">
        <f t="shared" si="12"/>
        <v>1145.0037417889414</v>
      </c>
      <c r="L96" s="1">
        <f t="shared" si="13"/>
        <v>19621.86079245283</v>
      </c>
      <c r="M96">
        <f t="shared" si="14"/>
        <v>3.668117174988391</v>
      </c>
    </row>
    <row r="97" spans="1:13" x14ac:dyDescent="0.25">
      <c r="A97" s="1">
        <v>3</v>
      </c>
      <c r="B97" s="1">
        <v>2</v>
      </c>
      <c r="C97" s="1" t="s">
        <v>12</v>
      </c>
      <c r="D97" s="4">
        <v>2.06</v>
      </c>
      <c r="E97" s="3">
        <v>6.7175471826109741</v>
      </c>
      <c r="F97" s="3">
        <v>332.10312499999998</v>
      </c>
      <c r="G97" s="1">
        <f t="shared" si="9"/>
        <v>1.9047230853177473</v>
      </c>
      <c r="H97" s="1">
        <f t="shared" si="10"/>
        <v>5.805445538154749</v>
      </c>
      <c r="I97" s="2">
        <v>449734</v>
      </c>
      <c r="J97" s="2">
        <f t="shared" si="11"/>
        <v>44.973399999999998</v>
      </c>
      <c r="K97" s="1">
        <f t="shared" si="12"/>
        <v>302.11093646243637</v>
      </c>
      <c r="L97" s="1">
        <f t="shared" si="13"/>
        <v>14935.806681874998</v>
      </c>
      <c r="M97">
        <f t="shared" si="14"/>
        <v>3.5780841326716293</v>
      </c>
    </row>
    <row r="98" spans="1:13" x14ac:dyDescent="0.25">
      <c r="A98" s="1">
        <v>3</v>
      </c>
      <c r="B98" s="1">
        <v>2</v>
      </c>
      <c r="C98" s="1" t="s">
        <v>27</v>
      </c>
      <c r="D98" s="4">
        <v>6.95</v>
      </c>
      <c r="E98" s="3">
        <v>7.7789152032337743</v>
      </c>
      <c r="F98" s="3">
        <v>288.358</v>
      </c>
      <c r="G98" s="1">
        <f t="shared" si="9"/>
        <v>2.0514168944368234</v>
      </c>
      <c r="H98" s="1">
        <f t="shared" si="10"/>
        <v>5.6642027637375989</v>
      </c>
      <c r="I98" s="2">
        <v>51955</v>
      </c>
      <c r="J98" s="2">
        <f t="shared" ref="J98:J129" si="15">I98/10000</f>
        <v>5.1955</v>
      </c>
      <c r="K98" s="1">
        <f t="shared" ref="K98:K129" si="16">J98*E98</f>
        <v>40.415353938401076</v>
      </c>
      <c r="L98" s="1">
        <f t="shared" ref="L98:L129" si="17">J98*F98</f>
        <v>1498.1639890000001</v>
      </c>
      <c r="M98">
        <f t="shared" si="14"/>
        <v>3.9780991993364156</v>
      </c>
    </row>
    <row r="99" spans="1:13" x14ac:dyDescent="0.25">
      <c r="A99" s="1">
        <v>3</v>
      </c>
      <c r="B99" s="1">
        <v>2</v>
      </c>
      <c r="C99" s="1" t="s">
        <v>28</v>
      </c>
      <c r="D99" s="4">
        <v>0.52</v>
      </c>
      <c r="E99" s="3">
        <v>0.83530350218686178</v>
      </c>
      <c r="F99" s="3">
        <v>279.55079999999998</v>
      </c>
      <c r="G99" s="1">
        <f t="shared" si="9"/>
        <v>-0.17996014449967315</v>
      </c>
      <c r="H99" s="1">
        <f t="shared" si="10"/>
        <v>5.6331840292106445</v>
      </c>
      <c r="I99" s="2">
        <v>721514</v>
      </c>
      <c r="J99" s="2">
        <f t="shared" si="15"/>
        <v>72.151399999999995</v>
      </c>
      <c r="K99" s="1">
        <f t="shared" si="16"/>
        <v>60.268317107685135</v>
      </c>
      <c r="L99" s="1">
        <f t="shared" si="17"/>
        <v>20169.981591119998</v>
      </c>
      <c r="M99">
        <f t="shared" si="14"/>
        <v>0.76151581731981799</v>
      </c>
    </row>
    <row r="100" spans="1:13" x14ac:dyDescent="0.25">
      <c r="A100" s="1">
        <v>3</v>
      </c>
      <c r="B100" s="1">
        <v>2</v>
      </c>
      <c r="C100" s="1" t="s">
        <v>31</v>
      </c>
      <c r="D100" s="4">
        <v>2.46</v>
      </c>
      <c r="E100" s="3">
        <v>11.285407436126652</v>
      </c>
      <c r="F100" s="3">
        <v>644.31789473684216</v>
      </c>
      <c r="G100" s="1">
        <f t="shared" si="9"/>
        <v>2.4235105138381074</v>
      </c>
      <c r="H100" s="1">
        <f t="shared" si="10"/>
        <v>6.4681922296791976</v>
      </c>
      <c r="I100" s="2">
        <v>205977</v>
      </c>
      <c r="J100" s="2">
        <f t="shared" si="15"/>
        <v>20.5977</v>
      </c>
      <c r="K100" s="1">
        <f t="shared" si="16"/>
        <v>232.45343674710594</v>
      </c>
      <c r="L100" s="1">
        <f t="shared" si="17"/>
        <v>13271.466700421053</v>
      </c>
      <c r="M100">
        <f t="shared" si="14"/>
        <v>5.1863275364619499</v>
      </c>
    </row>
    <row r="101" spans="1:13" x14ac:dyDescent="0.25">
      <c r="A101" s="1">
        <v>3</v>
      </c>
      <c r="B101" s="1">
        <v>2</v>
      </c>
      <c r="C101" s="1" t="s">
        <v>36</v>
      </c>
      <c r="D101" s="4">
        <v>0.72</v>
      </c>
      <c r="E101" s="3">
        <v>7.5227268338636808</v>
      </c>
      <c r="F101" s="3">
        <v>119.53056603773584</v>
      </c>
      <c r="G101" s="1">
        <f t="shared" si="9"/>
        <v>2.0179286831204375</v>
      </c>
      <c r="H101" s="1">
        <f t="shared" si="10"/>
        <v>4.7835721214072962</v>
      </c>
      <c r="I101" s="2">
        <v>1647000</v>
      </c>
      <c r="J101" s="2">
        <f t="shared" si="15"/>
        <v>164.7</v>
      </c>
      <c r="K101" s="1">
        <f t="shared" si="16"/>
        <v>1238.9931095373481</v>
      </c>
      <c r="L101" s="1">
        <f t="shared" si="17"/>
        <v>19686.684226415091</v>
      </c>
      <c r="M101">
        <f t="shared" si="14"/>
        <v>3.8832509219445233</v>
      </c>
    </row>
    <row r="102" spans="1:13" x14ac:dyDescent="0.25">
      <c r="A102" s="1">
        <v>3</v>
      </c>
      <c r="B102" s="1">
        <v>3</v>
      </c>
      <c r="C102" s="1" t="s">
        <v>12</v>
      </c>
      <c r="D102" s="4">
        <v>1.61</v>
      </c>
      <c r="E102" s="3">
        <v>6.4774192304813241</v>
      </c>
      <c r="F102" s="3">
        <v>311.23874999999998</v>
      </c>
      <c r="G102" s="1">
        <f t="shared" si="9"/>
        <v>1.8683221641338272</v>
      </c>
      <c r="H102" s="1">
        <f t="shared" si="10"/>
        <v>5.7405603025473733</v>
      </c>
      <c r="I102" s="2">
        <v>449734</v>
      </c>
      <c r="J102" s="2">
        <f t="shared" si="15"/>
        <v>44.973399999999998</v>
      </c>
      <c r="K102" s="1">
        <f t="shared" si="16"/>
        <v>291.31156602012879</v>
      </c>
      <c r="L102" s="1">
        <f t="shared" si="17"/>
        <v>13997.464799249998</v>
      </c>
      <c r="M102">
        <f t="shared" si="14"/>
        <v>3.4848571582045307</v>
      </c>
    </row>
    <row r="103" spans="1:13" x14ac:dyDescent="0.25">
      <c r="A103" s="1">
        <v>3</v>
      </c>
      <c r="B103" s="1">
        <v>3</v>
      </c>
      <c r="C103" s="1" t="s">
        <v>27</v>
      </c>
      <c r="D103" s="4">
        <v>6</v>
      </c>
      <c r="E103" s="3">
        <v>7.7710252414102854</v>
      </c>
      <c r="F103" s="3">
        <v>269.23</v>
      </c>
      <c r="G103" s="1">
        <f t="shared" si="9"/>
        <v>2.0504021043765444</v>
      </c>
      <c r="H103" s="1">
        <f t="shared" si="10"/>
        <v>5.59556603286903</v>
      </c>
      <c r="I103" s="2">
        <v>51955</v>
      </c>
      <c r="J103" s="2">
        <f t="shared" si="15"/>
        <v>5.1955</v>
      </c>
      <c r="K103" s="1">
        <f t="shared" si="16"/>
        <v>40.374361641747136</v>
      </c>
      <c r="L103" s="1">
        <f t="shared" si="17"/>
        <v>1398.7844650000002</v>
      </c>
      <c r="M103">
        <f t="shared" si="14"/>
        <v>3.9751934953186812</v>
      </c>
    </row>
    <row r="104" spans="1:13" x14ac:dyDescent="0.25">
      <c r="A104" s="1">
        <v>3</v>
      </c>
      <c r="B104" s="1">
        <v>3</v>
      </c>
      <c r="C104" s="1" t="s">
        <v>28</v>
      </c>
      <c r="D104" s="4">
        <v>1.43</v>
      </c>
      <c r="E104" s="3">
        <v>1.369425192932177</v>
      </c>
      <c r="F104" s="3">
        <v>418.34001632653064</v>
      </c>
      <c r="G104" s="1">
        <f t="shared" si="9"/>
        <v>0.31439108459429671</v>
      </c>
      <c r="H104" s="1">
        <f t="shared" si="10"/>
        <v>6.0362945380527142</v>
      </c>
      <c r="I104" s="2">
        <v>721514</v>
      </c>
      <c r="J104" s="2">
        <f t="shared" si="15"/>
        <v>72.151399999999995</v>
      </c>
      <c r="K104" s="1">
        <f t="shared" si="16"/>
        <v>98.805944865326666</v>
      </c>
      <c r="L104" s="1">
        <f t="shared" si="17"/>
        <v>30183.81785398204</v>
      </c>
      <c r="M104">
        <f t="shared" si="14"/>
        <v>1.103356096500431</v>
      </c>
    </row>
    <row r="105" spans="1:13" x14ac:dyDescent="0.25">
      <c r="A105" s="1">
        <v>3</v>
      </c>
      <c r="B105" s="1">
        <v>3</v>
      </c>
      <c r="C105" s="1" t="s">
        <v>31</v>
      </c>
      <c r="D105" s="4">
        <v>3.57</v>
      </c>
      <c r="E105" s="3">
        <v>10.986458094483908</v>
      </c>
      <c r="F105" s="3">
        <v>759.18000000000006</v>
      </c>
      <c r="G105" s="1">
        <f t="shared" si="9"/>
        <v>2.396663432074384</v>
      </c>
      <c r="H105" s="1">
        <f t="shared" si="10"/>
        <v>6.6322389034292275</v>
      </c>
      <c r="I105" s="2">
        <v>205977</v>
      </c>
      <c r="J105" s="2">
        <f t="shared" si="15"/>
        <v>20.5977</v>
      </c>
      <c r="K105" s="1">
        <f t="shared" si="16"/>
        <v>226.29576789275117</v>
      </c>
      <c r="L105" s="1">
        <f t="shared" si="17"/>
        <v>15637.361886000001</v>
      </c>
      <c r="M105">
        <f t="shared" si="14"/>
        <v>5.0890499614496552</v>
      </c>
    </row>
    <row r="106" spans="1:13" x14ac:dyDescent="0.25">
      <c r="A106" s="1">
        <v>3</v>
      </c>
      <c r="B106" s="1">
        <v>3</v>
      </c>
      <c r="C106" s="1" t="s">
        <v>36</v>
      </c>
      <c r="D106" s="4">
        <v>0.81</v>
      </c>
      <c r="E106" s="3">
        <v>7.370257744408053</v>
      </c>
      <c r="F106" s="3">
        <v>114.97622641509436</v>
      </c>
      <c r="G106" s="1">
        <f t="shared" si="9"/>
        <v>1.997452677693949</v>
      </c>
      <c r="H106" s="1">
        <f t="shared" si="10"/>
        <v>4.7447253801670479</v>
      </c>
      <c r="I106" s="2">
        <v>1647000</v>
      </c>
      <c r="J106" s="2">
        <f t="shared" si="15"/>
        <v>164.7</v>
      </c>
      <c r="K106" s="1">
        <f t="shared" si="16"/>
        <v>1213.8814505040064</v>
      </c>
      <c r="L106" s="1">
        <f t="shared" si="17"/>
        <v>18936.584490566041</v>
      </c>
      <c r="M106">
        <f t="shared" si="14"/>
        <v>3.8263037879297679</v>
      </c>
    </row>
    <row r="107" spans="1:13" x14ac:dyDescent="0.25">
      <c r="A107" s="1">
        <v>3</v>
      </c>
      <c r="B107" s="1">
        <v>4</v>
      </c>
      <c r="C107" s="1" t="s">
        <v>12</v>
      </c>
      <c r="D107" s="4">
        <v>3.9</v>
      </c>
      <c r="E107" s="3">
        <v>7.8504109589041082</v>
      </c>
      <c r="F107" s="3">
        <v>436.88520547945211</v>
      </c>
      <c r="G107" s="1">
        <f t="shared" si="9"/>
        <v>2.06056588187678</v>
      </c>
      <c r="H107" s="1">
        <f t="shared" si="10"/>
        <v>6.0796704728970949</v>
      </c>
      <c r="I107" s="2">
        <v>449734</v>
      </c>
      <c r="J107" s="2">
        <f t="shared" si="15"/>
        <v>44.973399999999998</v>
      </c>
      <c r="K107" s="1">
        <f t="shared" si="16"/>
        <v>353.05967221917803</v>
      </c>
      <c r="L107" s="1">
        <f t="shared" si="17"/>
        <v>19648.213100109591</v>
      </c>
      <c r="M107">
        <f t="shared" si="14"/>
        <v>4.0043856532024416</v>
      </c>
    </row>
    <row r="108" spans="1:13" x14ac:dyDescent="0.25">
      <c r="A108" s="1">
        <v>3</v>
      </c>
      <c r="B108" s="1">
        <v>4</v>
      </c>
      <c r="C108" s="1" t="s">
        <v>27</v>
      </c>
      <c r="D108" s="4">
        <v>6.4</v>
      </c>
      <c r="E108" s="3">
        <v>8.0619936073059364</v>
      </c>
      <c r="F108" s="3">
        <v>283.23916666666668</v>
      </c>
      <c r="G108" s="1">
        <f t="shared" si="9"/>
        <v>2.087160871753198</v>
      </c>
      <c r="H108" s="1">
        <f t="shared" si="10"/>
        <v>5.6462916526335976</v>
      </c>
      <c r="I108" s="2">
        <v>51955</v>
      </c>
      <c r="J108" s="2">
        <f t="shared" si="15"/>
        <v>5.1955</v>
      </c>
      <c r="K108" s="1">
        <f t="shared" si="16"/>
        <v>41.88608778675799</v>
      </c>
      <c r="L108" s="1">
        <f t="shared" si="17"/>
        <v>1471.5690904166668</v>
      </c>
      <c r="M108">
        <f t="shared" si="14"/>
        <v>4.0817198804618471</v>
      </c>
    </row>
    <row r="109" spans="1:13" x14ac:dyDescent="0.25">
      <c r="A109" s="1">
        <v>3</v>
      </c>
      <c r="B109" s="1">
        <v>4</v>
      </c>
      <c r="C109" s="1" t="s">
        <v>28</v>
      </c>
      <c r="D109" s="4">
        <v>2.0699999999999998</v>
      </c>
      <c r="E109" s="3">
        <v>2.0205405405405408</v>
      </c>
      <c r="F109" s="3">
        <v>405.94358688930117</v>
      </c>
      <c r="G109" s="1">
        <f t="shared" si="9"/>
        <v>0.70336506994313774</v>
      </c>
      <c r="H109" s="1">
        <f t="shared" si="10"/>
        <v>6.0062142013989694</v>
      </c>
      <c r="I109" s="2">
        <v>721514</v>
      </c>
      <c r="J109" s="2">
        <f t="shared" si="15"/>
        <v>72.151399999999995</v>
      </c>
      <c r="K109" s="1">
        <f t="shared" si="16"/>
        <v>145.78482875675675</v>
      </c>
      <c r="L109" s="1">
        <f t="shared" si="17"/>
        <v>29289.398115084721</v>
      </c>
      <c r="M109">
        <f t="shared" si="14"/>
        <v>1.4756047779957491</v>
      </c>
    </row>
    <row r="110" spans="1:13" x14ac:dyDescent="0.25">
      <c r="A110" s="1">
        <v>3</v>
      </c>
      <c r="B110" s="1">
        <v>4</v>
      </c>
      <c r="C110" s="1" t="s">
        <v>31</v>
      </c>
      <c r="D110" s="4">
        <v>4.8</v>
      </c>
      <c r="E110" s="3">
        <v>11.32789029863066</v>
      </c>
      <c r="F110" s="3">
        <v>628.98042917253906</v>
      </c>
      <c r="G110" s="1">
        <f t="shared" si="9"/>
        <v>2.4272678528146652</v>
      </c>
      <c r="H110" s="1">
        <f t="shared" si="10"/>
        <v>6.4441001420232826</v>
      </c>
      <c r="I110" s="2">
        <v>205977</v>
      </c>
      <c r="J110" s="2">
        <f t="shared" si="15"/>
        <v>20.5977</v>
      </c>
      <c r="K110" s="1">
        <f t="shared" si="16"/>
        <v>233.32848600410475</v>
      </c>
      <c r="L110" s="1">
        <f t="shared" si="17"/>
        <v>12955.550185967208</v>
      </c>
      <c r="M110">
        <f t="shared" si="14"/>
        <v>5.2000747791977506</v>
      </c>
    </row>
    <row r="111" spans="1:13" x14ac:dyDescent="0.25">
      <c r="A111" s="1">
        <v>3</v>
      </c>
      <c r="B111" s="1">
        <v>4</v>
      </c>
      <c r="C111" s="1" t="s">
        <v>36</v>
      </c>
      <c r="D111" s="4">
        <v>1.67</v>
      </c>
      <c r="E111" s="3">
        <v>8.5326153846153847</v>
      </c>
      <c r="F111" s="3">
        <v>147.10184615384617</v>
      </c>
      <c r="G111" s="1">
        <f t="shared" si="9"/>
        <v>2.1438959246625071</v>
      </c>
      <c r="H111" s="1">
        <f t="shared" si="10"/>
        <v>4.991125177860698</v>
      </c>
      <c r="I111" s="2">
        <v>1647000</v>
      </c>
      <c r="J111" s="2">
        <f t="shared" si="15"/>
        <v>164.7</v>
      </c>
      <c r="K111" s="1">
        <f t="shared" si="16"/>
        <v>1405.3217538461538</v>
      </c>
      <c r="L111" s="1">
        <f t="shared" si="17"/>
        <v>24227.674061538462</v>
      </c>
      <c r="M111">
        <f t="shared" si="14"/>
        <v>4.2513632049771637</v>
      </c>
    </row>
    <row r="112" spans="1:13" x14ac:dyDescent="0.25">
      <c r="A112" s="1">
        <v>3</v>
      </c>
      <c r="B112" s="5">
        <v>5</v>
      </c>
      <c r="C112" s="1" t="s">
        <v>12</v>
      </c>
      <c r="D112" s="4">
        <v>3.85</v>
      </c>
      <c r="E112" s="3">
        <v>7.6813698630136997</v>
      </c>
      <c r="F112" s="3">
        <v>425.76328767123289</v>
      </c>
      <c r="G112" s="1">
        <f t="shared" si="9"/>
        <v>2.038797898833884</v>
      </c>
      <c r="H112" s="1">
        <f t="shared" si="10"/>
        <v>6.0538835290880302</v>
      </c>
      <c r="I112" s="2">
        <v>449734</v>
      </c>
      <c r="J112" s="2">
        <f t="shared" si="15"/>
        <v>44.973399999999998</v>
      </c>
      <c r="K112" s="1">
        <f t="shared" si="16"/>
        <v>345.45731939726033</v>
      </c>
      <c r="L112" s="1">
        <f t="shared" si="17"/>
        <v>19148.022641753425</v>
      </c>
      <c r="M112">
        <f t="shared" si="14"/>
        <v>3.9421071627827495</v>
      </c>
    </row>
    <row r="113" spans="1:23" x14ac:dyDescent="0.25">
      <c r="A113" s="1">
        <v>3</v>
      </c>
      <c r="B113" s="5">
        <v>5</v>
      </c>
      <c r="C113" s="1" t="s">
        <v>27</v>
      </c>
      <c r="D113" s="4">
        <v>8.5299999999999994</v>
      </c>
      <c r="E113" s="3">
        <v>7.9941666666666675</v>
      </c>
      <c r="F113" s="3">
        <v>278.84999999999997</v>
      </c>
      <c r="G113" s="1">
        <f t="shared" si="9"/>
        <v>2.0787121090418559</v>
      </c>
      <c r="H113" s="1">
        <f t="shared" si="10"/>
        <v>5.6306740028355629</v>
      </c>
      <c r="I113" s="2">
        <v>51955</v>
      </c>
      <c r="J113" s="2">
        <f t="shared" si="15"/>
        <v>5.1955</v>
      </c>
      <c r="K113" s="1">
        <f t="shared" si="16"/>
        <v>41.533692916666674</v>
      </c>
      <c r="L113" s="1">
        <f t="shared" si="17"/>
        <v>1448.7651749999998</v>
      </c>
      <c r="M113">
        <f t="shared" si="14"/>
        <v>4.057002597414983</v>
      </c>
    </row>
    <row r="114" spans="1:23" x14ac:dyDescent="0.25">
      <c r="A114" s="1">
        <v>3</v>
      </c>
      <c r="B114" s="5">
        <v>5</v>
      </c>
      <c r="C114" s="1" t="s">
        <v>28</v>
      </c>
      <c r="D114" s="4">
        <v>2.11</v>
      </c>
      <c r="E114" s="3">
        <v>2.2796138996138997</v>
      </c>
      <c r="F114" s="3">
        <v>374.24594104308392</v>
      </c>
      <c r="G114" s="1">
        <f t="shared" si="9"/>
        <v>0.82400608635172212</v>
      </c>
      <c r="H114" s="1">
        <f t="shared" si="10"/>
        <v>5.9249131776646617</v>
      </c>
      <c r="I114" s="2">
        <v>721514</v>
      </c>
      <c r="J114" s="2">
        <f t="shared" si="15"/>
        <v>72.151399999999995</v>
      </c>
      <c r="K114" s="1">
        <f t="shared" si="16"/>
        <v>164.47733431660231</v>
      </c>
      <c r="L114" s="1">
        <f t="shared" si="17"/>
        <v>27002.368590575963</v>
      </c>
      <c r="M114">
        <f t="shared" si="14"/>
        <v>1.6144165803723494</v>
      </c>
    </row>
    <row r="115" spans="1:23" x14ac:dyDescent="0.25">
      <c r="A115" s="1">
        <v>3</v>
      </c>
      <c r="B115" s="5">
        <v>5</v>
      </c>
      <c r="C115" s="1" t="s">
        <v>31</v>
      </c>
      <c r="D115" s="4">
        <v>4.26</v>
      </c>
      <c r="E115" s="3">
        <v>11.582857142857142</v>
      </c>
      <c r="F115" s="3">
        <v>610.32428571428568</v>
      </c>
      <c r="G115" s="1">
        <f t="shared" si="9"/>
        <v>2.4495261725284858</v>
      </c>
      <c r="H115" s="1">
        <f t="shared" si="10"/>
        <v>6.4139904318347307</v>
      </c>
      <c r="I115" s="2">
        <v>205977</v>
      </c>
      <c r="J115" s="2">
        <f t="shared" si="15"/>
        <v>20.5977</v>
      </c>
      <c r="K115" s="1">
        <f t="shared" si="16"/>
        <v>238.58021657142854</v>
      </c>
      <c r="L115" s="1">
        <f t="shared" si="17"/>
        <v>12571.276539857143</v>
      </c>
      <c r="M115">
        <f t="shared" si="14"/>
        <v>5.2821874877647863</v>
      </c>
    </row>
    <row r="116" spans="1:23" x14ac:dyDescent="0.25">
      <c r="A116" s="1">
        <v>3</v>
      </c>
      <c r="B116" s="5">
        <v>5</v>
      </c>
      <c r="C116" s="1" t="s">
        <v>36</v>
      </c>
      <c r="D116" s="4">
        <v>3.88</v>
      </c>
      <c r="E116" s="3">
        <v>8.2378125000000004</v>
      </c>
      <c r="F116" s="3">
        <v>151.33042307692307</v>
      </c>
      <c r="G116" s="1">
        <f t="shared" si="9"/>
        <v>2.108734835376135</v>
      </c>
      <c r="H116" s="1">
        <f t="shared" si="10"/>
        <v>5.0194656784190936</v>
      </c>
      <c r="I116" s="2">
        <v>1647000</v>
      </c>
      <c r="J116" s="2">
        <f t="shared" si="15"/>
        <v>164.7</v>
      </c>
      <c r="K116" s="1">
        <f t="shared" si="16"/>
        <v>1356.7677187500001</v>
      </c>
      <c r="L116" s="1">
        <f t="shared" si="17"/>
        <v>24924.120680769229</v>
      </c>
      <c r="M116">
        <f t="shared" si="14"/>
        <v>4.145472944086543</v>
      </c>
    </row>
    <row r="117" spans="1:23" x14ac:dyDescent="0.25">
      <c r="A117" s="1">
        <v>3</v>
      </c>
      <c r="B117" s="1">
        <v>6</v>
      </c>
      <c r="C117" s="1" t="s">
        <v>12</v>
      </c>
      <c r="D117" s="4">
        <v>3</v>
      </c>
      <c r="E117" s="3">
        <v>8.5871232876712309</v>
      </c>
      <c r="F117" s="3">
        <v>399.92931506849311</v>
      </c>
      <c r="G117" s="1">
        <f t="shared" si="9"/>
        <v>2.1502637890661704</v>
      </c>
      <c r="H117" s="1">
        <f t="shared" si="10"/>
        <v>5.9912878191637517</v>
      </c>
      <c r="I117" s="2">
        <v>449734</v>
      </c>
      <c r="J117" s="2">
        <f t="shared" si="15"/>
        <v>44.973399999999998</v>
      </c>
      <c r="K117" s="1">
        <f t="shared" si="16"/>
        <v>386.19213046575334</v>
      </c>
      <c r="L117" s="1">
        <f t="shared" si="17"/>
        <v>17986.181058301368</v>
      </c>
      <c r="M117">
        <f t="shared" si="14"/>
        <v>4.2708067420828346</v>
      </c>
    </row>
    <row r="118" spans="1:23" x14ac:dyDescent="0.25">
      <c r="A118" s="1">
        <v>3</v>
      </c>
      <c r="B118" s="1">
        <v>6</v>
      </c>
      <c r="C118" s="1" t="s">
        <v>27</v>
      </c>
      <c r="D118" s="4">
        <v>6.75</v>
      </c>
      <c r="E118" s="3">
        <v>8.6808333333333341</v>
      </c>
      <c r="F118" s="3">
        <v>261.76916666666665</v>
      </c>
      <c r="G118" s="1">
        <f t="shared" si="9"/>
        <v>2.1611175302083572</v>
      </c>
      <c r="H118" s="1">
        <f t="shared" si="10"/>
        <v>5.5674630721573717</v>
      </c>
      <c r="I118" s="2">
        <v>51955</v>
      </c>
      <c r="J118" s="2">
        <f t="shared" si="15"/>
        <v>5.1955</v>
      </c>
      <c r="K118" s="1">
        <f t="shared" si="16"/>
        <v>45.101269583333334</v>
      </c>
      <c r="L118" s="1">
        <f t="shared" si="17"/>
        <v>1360.0217054166667</v>
      </c>
      <c r="M118">
        <f t="shared" si="14"/>
        <v>4.304137305364427</v>
      </c>
    </row>
    <row r="119" spans="1:23" x14ac:dyDescent="0.25">
      <c r="A119" s="1">
        <v>3</v>
      </c>
      <c r="B119" s="1">
        <v>6</v>
      </c>
      <c r="C119" s="1" t="s">
        <v>28</v>
      </c>
      <c r="D119" s="4">
        <v>2.8</v>
      </c>
      <c r="E119" s="3">
        <v>2.839428571428571</v>
      </c>
      <c r="F119" s="3">
        <v>307.46787878787876</v>
      </c>
      <c r="G119" s="1">
        <f t="shared" si="9"/>
        <v>1.0436028246847606</v>
      </c>
      <c r="H119" s="1">
        <f t="shared" si="10"/>
        <v>5.7283706225639168</v>
      </c>
      <c r="I119" s="2">
        <v>721514</v>
      </c>
      <c r="J119" s="2">
        <f t="shared" si="15"/>
        <v>72.151399999999995</v>
      </c>
      <c r="K119" s="1">
        <f t="shared" si="16"/>
        <v>204.86874662857139</v>
      </c>
      <c r="L119" s="1">
        <f t="shared" si="17"/>
        <v>22184.237909575753</v>
      </c>
      <c r="M119">
        <f t="shared" si="14"/>
        <v>1.9007057861252421</v>
      </c>
    </row>
    <row r="120" spans="1:23" x14ac:dyDescent="0.25">
      <c r="A120" s="1">
        <v>3</v>
      </c>
      <c r="B120" s="1">
        <v>6</v>
      </c>
      <c r="C120" s="1" t="s">
        <v>31</v>
      </c>
      <c r="D120" s="4">
        <v>3.97</v>
      </c>
      <c r="E120" s="3">
        <v>12.187380952380952</v>
      </c>
      <c r="F120" s="3">
        <v>559.4830952380953</v>
      </c>
      <c r="G120" s="1">
        <f t="shared" si="9"/>
        <v>2.5004010682664903</v>
      </c>
      <c r="H120" s="1">
        <f t="shared" si="10"/>
        <v>6.3270133132438646</v>
      </c>
      <c r="I120" s="2">
        <v>205977</v>
      </c>
      <c r="J120" s="2">
        <f t="shared" si="15"/>
        <v>20.5977</v>
      </c>
      <c r="K120" s="1">
        <f t="shared" si="16"/>
        <v>251.03201664285714</v>
      </c>
      <c r="L120" s="1">
        <f t="shared" si="17"/>
        <v>11524.064950785716</v>
      </c>
      <c r="M120">
        <f t="shared" si="14"/>
        <v>5.474252314082821</v>
      </c>
    </row>
    <row r="121" spans="1:23" x14ac:dyDescent="0.25">
      <c r="A121" s="1">
        <v>3</v>
      </c>
      <c r="B121" s="1">
        <v>6</v>
      </c>
      <c r="C121" s="1" t="s">
        <v>36</v>
      </c>
      <c r="D121" s="4">
        <v>3.26</v>
      </c>
      <c r="E121" s="3">
        <v>9.2670909090909088</v>
      </c>
      <c r="F121" s="3">
        <v>128.96594405594405</v>
      </c>
      <c r="G121" s="1">
        <f t="shared" si="9"/>
        <v>2.2264695125371112</v>
      </c>
      <c r="H121" s="1">
        <f t="shared" si="10"/>
        <v>4.8595483699413267</v>
      </c>
      <c r="I121" s="2">
        <v>1647000</v>
      </c>
      <c r="J121" s="2">
        <f t="shared" si="15"/>
        <v>164.7</v>
      </c>
      <c r="K121" s="1">
        <f t="shared" si="16"/>
        <v>1526.2898727272725</v>
      </c>
      <c r="L121" s="1">
        <f t="shared" si="17"/>
        <v>21240.690986013982</v>
      </c>
      <c r="M121">
        <f t="shared" si="14"/>
        <v>4.5099589258014188</v>
      </c>
    </row>
    <row r="122" spans="1:23" x14ac:dyDescent="0.25">
      <c r="A122" s="1">
        <v>3</v>
      </c>
      <c r="B122" s="1">
        <v>7</v>
      </c>
      <c r="C122" s="1" t="s">
        <v>12</v>
      </c>
      <c r="D122" s="4">
        <v>3.22</v>
      </c>
      <c r="E122" s="3">
        <v>8.6295890410958886</v>
      </c>
      <c r="F122" s="3">
        <v>439.71671232876707</v>
      </c>
      <c r="G122" s="1">
        <f t="shared" si="9"/>
        <v>2.1551968841579887</v>
      </c>
      <c r="H122" s="1">
        <f t="shared" si="10"/>
        <v>6.0861306839447131</v>
      </c>
      <c r="I122" s="2">
        <v>449734</v>
      </c>
      <c r="J122" s="2">
        <f t="shared" si="15"/>
        <v>44.973399999999998</v>
      </c>
      <c r="K122" s="1">
        <f t="shared" si="16"/>
        <v>388.1019597808218</v>
      </c>
      <c r="L122" s="1">
        <f t="shared" si="17"/>
        <v>19775.555590246571</v>
      </c>
      <c r="M122">
        <f t="shared" si="14"/>
        <v>4.285925962399447</v>
      </c>
    </row>
    <row r="123" spans="1:23" x14ac:dyDescent="0.25">
      <c r="A123" s="1">
        <v>3</v>
      </c>
      <c r="B123" s="1">
        <v>7</v>
      </c>
      <c r="C123" s="1" t="s">
        <v>27</v>
      </c>
      <c r="D123" s="4">
        <v>6.76</v>
      </c>
      <c r="E123" s="3">
        <v>8.720833333333335</v>
      </c>
      <c r="F123" s="3">
        <v>281.08833333333331</v>
      </c>
      <c r="G123" s="1">
        <f t="shared" si="9"/>
        <v>2.1657147991040087</v>
      </c>
      <c r="H123" s="1">
        <f t="shared" si="10"/>
        <v>5.6386689734344433</v>
      </c>
      <c r="I123" s="2">
        <v>51955</v>
      </c>
      <c r="J123" s="2">
        <f t="shared" si="15"/>
        <v>5.1955</v>
      </c>
      <c r="K123" s="1">
        <f t="shared" si="16"/>
        <v>45.309089583333339</v>
      </c>
      <c r="L123" s="1">
        <f t="shared" si="17"/>
        <v>1460.3944358333333</v>
      </c>
      <c r="M123">
        <f t="shared" si="14"/>
        <v>4.3183274266640543</v>
      </c>
    </row>
    <row r="124" spans="1:23" x14ac:dyDescent="0.25">
      <c r="A124" s="1">
        <v>3</v>
      </c>
      <c r="B124" s="1">
        <v>7</v>
      </c>
      <c r="C124" s="1" t="s">
        <v>28</v>
      </c>
      <c r="D124" s="4">
        <v>2.39</v>
      </c>
      <c r="E124" s="3">
        <v>3.0443697478991596</v>
      </c>
      <c r="F124" s="3">
        <v>308.14727070707079</v>
      </c>
      <c r="G124" s="1">
        <f t="shared" si="9"/>
        <v>1.1132939003952182</v>
      </c>
      <c r="H124" s="1">
        <f t="shared" si="10"/>
        <v>5.7305778203418365</v>
      </c>
      <c r="I124" s="2">
        <v>721514</v>
      </c>
      <c r="J124" s="2">
        <f t="shared" si="15"/>
        <v>72.151399999999995</v>
      </c>
      <c r="K124" s="1">
        <f t="shared" si="16"/>
        <v>219.65553942857142</v>
      </c>
      <c r="L124" s="1">
        <f t="shared" si="17"/>
        <v>22233.256987694145</v>
      </c>
      <c r="M124">
        <f t="shared" si="14"/>
        <v>2.0015291819893424</v>
      </c>
    </row>
    <row r="125" spans="1:23" x14ac:dyDescent="0.25">
      <c r="A125" s="1">
        <v>3</v>
      </c>
      <c r="B125" s="1">
        <v>7</v>
      </c>
      <c r="C125" s="1" t="s">
        <v>31</v>
      </c>
      <c r="D125" s="4">
        <v>4.54</v>
      </c>
      <c r="E125" s="3">
        <v>12.236113023522663</v>
      </c>
      <c r="F125" s="3">
        <v>619.04598393574292</v>
      </c>
      <c r="G125" s="1">
        <f t="shared" si="9"/>
        <v>2.5043916632125431</v>
      </c>
      <c r="H125" s="1">
        <f t="shared" si="10"/>
        <v>6.4281795573821929</v>
      </c>
      <c r="I125" s="2">
        <v>205977</v>
      </c>
      <c r="J125" s="2">
        <f t="shared" si="15"/>
        <v>20.5977</v>
      </c>
      <c r="K125" s="1">
        <f t="shared" si="16"/>
        <v>252.03578522461274</v>
      </c>
      <c r="L125" s="1">
        <f t="shared" si="17"/>
        <v>12750.923463313251</v>
      </c>
      <c r="M125">
        <f t="shared" si="14"/>
        <v>5.4895785508810429</v>
      </c>
    </row>
    <row r="126" spans="1:23" x14ac:dyDescent="0.25">
      <c r="A126" s="1">
        <v>3</v>
      </c>
      <c r="B126" s="1">
        <v>7</v>
      </c>
      <c r="C126" s="1" t="s">
        <v>36</v>
      </c>
      <c r="D126" s="4">
        <v>3.04</v>
      </c>
      <c r="E126" s="3">
        <v>9.1545454545454543</v>
      </c>
      <c r="F126" s="3">
        <v>148.98939393939395</v>
      </c>
      <c r="G126" s="1">
        <f t="shared" si="9"/>
        <v>2.2142505269261461</v>
      </c>
      <c r="H126" s="1">
        <f t="shared" si="10"/>
        <v>5.0038751217971225</v>
      </c>
      <c r="I126" s="2">
        <v>1647000</v>
      </c>
      <c r="J126" s="2">
        <f t="shared" si="15"/>
        <v>164.7</v>
      </c>
      <c r="K126" s="1">
        <f t="shared" si="16"/>
        <v>1507.7536363636361</v>
      </c>
      <c r="L126" s="1">
        <f t="shared" si="17"/>
        <v>24538.553181818181</v>
      </c>
      <c r="M126">
        <f t="shared" si="14"/>
        <v>4.4707994671653895</v>
      </c>
    </row>
    <row r="127" spans="1:23" x14ac:dyDescent="0.25">
      <c r="A127" s="1">
        <v>3</v>
      </c>
      <c r="B127" s="5">
        <v>8</v>
      </c>
      <c r="C127" s="1" t="s">
        <v>12</v>
      </c>
      <c r="D127" s="4">
        <v>3.76</v>
      </c>
      <c r="E127" s="3">
        <v>8.4851277304701949</v>
      </c>
      <c r="F127" s="3">
        <v>429.92122917437985</v>
      </c>
      <c r="G127" s="1">
        <f t="shared" si="9"/>
        <v>2.1383149522523413</v>
      </c>
      <c r="H127" s="1">
        <f t="shared" si="10"/>
        <v>6.0636020039400851</v>
      </c>
      <c r="I127" s="2">
        <v>449734</v>
      </c>
      <c r="J127" s="2">
        <f t="shared" si="15"/>
        <v>44.973399999999998</v>
      </c>
      <c r="K127" s="1">
        <f t="shared" si="16"/>
        <v>381.60504347352827</v>
      </c>
      <c r="L127" s="1">
        <f t="shared" si="17"/>
        <v>19335.019408151053</v>
      </c>
      <c r="M127">
        <f t="shared" si="14"/>
        <v>4.2343898381591476</v>
      </c>
      <c r="W127">
        <f>SQRT(0.2121)</f>
        <v>0.46054315758677822</v>
      </c>
    </row>
    <row r="128" spans="1:23" x14ac:dyDescent="0.25">
      <c r="A128" s="1">
        <v>3</v>
      </c>
      <c r="B128" s="5">
        <v>8</v>
      </c>
      <c r="C128" s="1" t="s">
        <v>27</v>
      </c>
      <c r="D128" s="4">
        <v>7.73</v>
      </c>
      <c r="E128" s="3">
        <v>8.9168666666666674</v>
      </c>
      <c r="F128" s="3">
        <v>256.65706666666665</v>
      </c>
      <c r="G128" s="1">
        <f t="shared" si="9"/>
        <v>2.1879446143289014</v>
      </c>
      <c r="H128" s="1">
        <f t="shared" si="10"/>
        <v>5.547740822882723</v>
      </c>
      <c r="I128" s="2">
        <v>51955</v>
      </c>
      <c r="J128" s="2">
        <f t="shared" si="15"/>
        <v>5.1955</v>
      </c>
      <c r="K128" s="1">
        <f t="shared" si="16"/>
        <v>46.327580766666671</v>
      </c>
      <c r="L128" s="1">
        <f t="shared" si="17"/>
        <v>1333.4617898666665</v>
      </c>
      <c r="M128">
        <f t="shared" si="14"/>
        <v>4.3875551508470929</v>
      </c>
    </row>
    <row r="129" spans="1:13" x14ac:dyDescent="0.25">
      <c r="A129" s="1">
        <v>3</v>
      </c>
      <c r="B129" s="5">
        <v>8</v>
      </c>
      <c r="C129" s="1" t="s">
        <v>28</v>
      </c>
      <c r="D129" s="4">
        <v>2.52</v>
      </c>
      <c r="E129" s="3">
        <v>3.218857142857142</v>
      </c>
      <c r="F129" s="3">
        <v>348.46440000000001</v>
      </c>
      <c r="G129" s="1">
        <f t="shared" si="9"/>
        <v>1.1690263719771539</v>
      </c>
      <c r="H129" s="1">
        <f t="shared" si="10"/>
        <v>5.8535360729023553</v>
      </c>
      <c r="I129" s="2">
        <v>721514</v>
      </c>
      <c r="J129" s="2">
        <f t="shared" si="15"/>
        <v>72.151399999999995</v>
      </c>
      <c r="K129" s="1">
        <f t="shared" si="16"/>
        <v>232.24504925714277</v>
      </c>
      <c r="L129" s="1">
        <f t="shared" si="17"/>
        <v>25142.194310160001</v>
      </c>
      <c r="M129">
        <f t="shared" si="14"/>
        <v>2.0858939451040244</v>
      </c>
    </row>
    <row r="130" spans="1:13" x14ac:dyDescent="0.25">
      <c r="A130" s="1">
        <v>3</v>
      </c>
      <c r="B130" s="5">
        <v>8</v>
      </c>
      <c r="C130" s="1" t="s">
        <v>31</v>
      </c>
      <c r="D130" s="4">
        <v>4.68</v>
      </c>
      <c r="E130" s="3">
        <v>12.337803857957852</v>
      </c>
      <c r="F130" s="3">
        <v>633.01151689330686</v>
      </c>
      <c r="G130" s="1">
        <f t="shared" ref="G130:G193" si="18">LN(E130)</f>
        <v>2.5126680332674893</v>
      </c>
      <c r="H130" s="1">
        <f t="shared" ref="H130:H193" si="19">LN(F130)</f>
        <v>6.4504886161229091</v>
      </c>
      <c r="I130" s="2">
        <v>205977</v>
      </c>
      <c r="J130" s="2">
        <f t="shared" ref="J130:J161" si="20">I130/10000</f>
        <v>20.5977</v>
      </c>
      <c r="K130" s="1">
        <f t="shared" ref="K130:K161" si="21">J130*E130</f>
        <v>254.13038252505842</v>
      </c>
      <c r="L130" s="1">
        <f t="shared" ref="L130:L161" si="22">J130*F130</f>
        <v>13038.581321513266</v>
      </c>
      <c r="M130">
        <f t="shared" ref="M130:M193" si="23">24.538*(1-EXP(-E130*0.0121))^0.755</f>
        <v>5.5214866925935118</v>
      </c>
    </row>
    <row r="131" spans="1:13" x14ac:dyDescent="0.25">
      <c r="A131" s="1">
        <v>3</v>
      </c>
      <c r="B131" s="5">
        <v>8</v>
      </c>
      <c r="C131" s="1" t="s">
        <v>36</v>
      </c>
      <c r="D131" s="4">
        <v>3.95</v>
      </c>
      <c r="E131" s="3">
        <v>9.3066666666666649</v>
      </c>
      <c r="F131" s="3">
        <v>147.23545454545456</v>
      </c>
      <c r="G131" s="1">
        <f t="shared" si="18"/>
        <v>2.2307309892260618</v>
      </c>
      <c r="H131" s="1">
        <f t="shared" si="19"/>
        <v>4.992033036976534</v>
      </c>
      <c r="I131" s="2">
        <v>1647000</v>
      </c>
      <c r="J131" s="2">
        <f t="shared" si="20"/>
        <v>164.7</v>
      </c>
      <c r="K131" s="1">
        <f t="shared" si="21"/>
        <v>1532.8079999999995</v>
      </c>
      <c r="L131" s="1">
        <f t="shared" si="22"/>
        <v>24249.679363636365</v>
      </c>
      <c r="M131">
        <f t="shared" si="23"/>
        <v>4.5236901866307431</v>
      </c>
    </row>
    <row r="132" spans="1:13" x14ac:dyDescent="0.25">
      <c r="A132" s="1">
        <v>3</v>
      </c>
      <c r="B132" s="1">
        <v>9</v>
      </c>
      <c r="C132" s="1" t="s">
        <v>12</v>
      </c>
      <c r="D132" s="4">
        <v>4.38</v>
      </c>
      <c r="E132" s="3">
        <v>8.6943243243243238</v>
      </c>
      <c r="F132" s="3">
        <v>445.2127027027027</v>
      </c>
      <c r="G132" s="1">
        <f t="shared" si="18"/>
        <v>2.1626704362559397</v>
      </c>
      <c r="H132" s="1">
        <f t="shared" si="19"/>
        <v>6.098552151570046</v>
      </c>
      <c r="I132" s="2">
        <v>449734</v>
      </c>
      <c r="J132" s="2">
        <f t="shared" si="20"/>
        <v>44.973399999999998</v>
      </c>
      <c r="K132" s="1">
        <f t="shared" si="21"/>
        <v>391.01332556756751</v>
      </c>
      <c r="L132" s="1">
        <f t="shared" si="22"/>
        <v>20022.728963729729</v>
      </c>
      <c r="M132">
        <f t="shared" si="23"/>
        <v>4.3089257374129808</v>
      </c>
    </row>
    <row r="133" spans="1:13" x14ac:dyDescent="0.25">
      <c r="A133" s="1">
        <v>3</v>
      </c>
      <c r="B133" s="1">
        <v>9</v>
      </c>
      <c r="C133" s="1" t="s">
        <v>27</v>
      </c>
      <c r="D133" s="4">
        <v>7.31</v>
      </c>
      <c r="E133" s="3">
        <v>8.8383999999999983</v>
      </c>
      <c r="F133" s="3">
        <v>301.25920000000002</v>
      </c>
      <c r="G133" s="1">
        <f t="shared" si="18"/>
        <v>2.1791058647927812</v>
      </c>
      <c r="H133" s="1">
        <f t="shared" si="19"/>
        <v>5.7079710237576338</v>
      </c>
      <c r="I133" s="2">
        <v>51955</v>
      </c>
      <c r="J133" s="2">
        <f t="shared" si="20"/>
        <v>5.1955</v>
      </c>
      <c r="K133" s="1">
        <f t="shared" si="21"/>
        <v>45.91990719999999</v>
      </c>
      <c r="L133" s="1">
        <f t="shared" si="22"/>
        <v>1565.1921736000002</v>
      </c>
      <c r="M133">
        <f t="shared" si="23"/>
        <v>4.3599077694968642</v>
      </c>
    </row>
    <row r="134" spans="1:13" x14ac:dyDescent="0.25">
      <c r="A134" s="1">
        <v>3</v>
      </c>
      <c r="B134" s="1">
        <v>9</v>
      </c>
      <c r="C134" s="1" t="s">
        <v>28</v>
      </c>
      <c r="D134" s="4">
        <v>2.6</v>
      </c>
      <c r="E134" s="3">
        <v>3.5123809523809526</v>
      </c>
      <c r="F134" s="3">
        <v>362.36366666666669</v>
      </c>
      <c r="G134" s="1">
        <f t="shared" si="18"/>
        <v>1.2562941415249154</v>
      </c>
      <c r="H134" s="1">
        <f t="shared" si="19"/>
        <v>5.8926483116003903</v>
      </c>
      <c r="I134" s="2">
        <v>721514</v>
      </c>
      <c r="J134" s="2">
        <f t="shared" si="20"/>
        <v>72.151399999999995</v>
      </c>
      <c r="K134" s="1">
        <f t="shared" si="21"/>
        <v>253.42320304761904</v>
      </c>
      <c r="L134" s="1">
        <f t="shared" si="22"/>
        <v>26145.045859133334</v>
      </c>
      <c r="M134">
        <f t="shared" si="23"/>
        <v>2.2249913688866245</v>
      </c>
    </row>
    <row r="135" spans="1:13" x14ac:dyDescent="0.25">
      <c r="A135" s="1">
        <v>3</v>
      </c>
      <c r="B135" s="1">
        <v>9</v>
      </c>
      <c r="C135" s="1" t="s">
        <v>31</v>
      </c>
      <c r="D135" s="4">
        <v>4.76</v>
      </c>
      <c r="E135" s="3">
        <v>12.275454545454547</v>
      </c>
      <c r="F135" s="3">
        <v>690.67250000000001</v>
      </c>
      <c r="G135" s="1">
        <f t="shared" si="18"/>
        <v>2.5076017031745805</v>
      </c>
      <c r="H135" s="1">
        <f t="shared" si="19"/>
        <v>6.5376657606215431</v>
      </c>
      <c r="I135" s="2">
        <v>205977</v>
      </c>
      <c r="J135" s="2">
        <f t="shared" si="20"/>
        <v>20.5977</v>
      </c>
      <c r="K135" s="1">
        <f t="shared" si="21"/>
        <v>252.84613009090913</v>
      </c>
      <c r="L135" s="1">
        <f t="shared" si="22"/>
        <v>14226.26495325</v>
      </c>
      <c r="M135">
        <f t="shared" si="23"/>
        <v>5.5019347531676512</v>
      </c>
    </row>
    <row r="136" spans="1:13" x14ac:dyDescent="0.25">
      <c r="A136" s="1">
        <v>3</v>
      </c>
      <c r="B136" s="1">
        <v>9</v>
      </c>
      <c r="C136" s="1" t="s">
        <v>36</v>
      </c>
      <c r="D136" s="4">
        <v>4.01</v>
      </c>
      <c r="E136" s="3">
        <v>9.3121212121212107</v>
      </c>
      <c r="F136" s="3">
        <v>157.7378787878788</v>
      </c>
      <c r="G136" s="1">
        <f t="shared" si="18"/>
        <v>2.2313169076699584</v>
      </c>
      <c r="H136" s="1">
        <f t="shared" si="19"/>
        <v>5.0609346603574199</v>
      </c>
      <c r="I136" s="2">
        <v>1647000</v>
      </c>
      <c r="J136" s="2">
        <f t="shared" si="20"/>
        <v>164.7</v>
      </c>
      <c r="K136" s="1">
        <f t="shared" si="21"/>
        <v>1533.7063636363632</v>
      </c>
      <c r="L136" s="1">
        <f t="shared" si="22"/>
        <v>25979.428636363635</v>
      </c>
      <c r="M136">
        <f t="shared" si="23"/>
        <v>4.5255811272194029</v>
      </c>
    </row>
    <row r="137" spans="1:13" x14ac:dyDescent="0.25">
      <c r="A137" s="1">
        <v>4</v>
      </c>
      <c r="B137" s="1">
        <v>1</v>
      </c>
      <c r="C137" s="1" t="s">
        <v>9</v>
      </c>
      <c r="D137" s="4">
        <v>6.08</v>
      </c>
      <c r="E137" s="3">
        <v>14.672352870723856</v>
      </c>
      <c r="F137" s="3">
        <v>1219.4112499999999</v>
      </c>
      <c r="G137" s="1">
        <f t="shared" si="18"/>
        <v>2.6859649658467526</v>
      </c>
      <c r="H137" s="1">
        <f t="shared" si="19"/>
        <v>7.1061234392799362</v>
      </c>
      <c r="I137" s="2">
        <v>138165</v>
      </c>
      <c r="J137" s="2">
        <f t="shared" si="20"/>
        <v>13.8165</v>
      </c>
      <c r="K137" s="1">
        <f t="shared" si="21"/>
        <v>202.72056343835615</v>
      </c>
      <c r="L137" s="1">
        <f t="shared" si="22"/>
        <v>16847.995535624999</v>
      </c>
      <c r="M137">
        <f t="shared" si="23"/>
        <v>6.2283596327747164</v>
      </c>
    </row>
    <row r="138" spans="1:13" x14ac:dyDescent="0.25">
      <c r="A138" s="1">
        <v>4</v>
      </c>
      <c r="B138" s="1">
        <v>1</v>
      </c>
      <c r="C138" s="1" t="s">
        <v>20</v>
      </c>
      <c r="D138" s="4">
        <v>4.24</v>
      </c>
      <c r="E138" s="3">
        <v>15.367156833151892</v>
      </c>
      <c r="F138" s="3">
        <v>1183.0663157894737</v>
      </c>
      <c r="G138" s="1">
        <f t="shared" si="18"/>
        <v>2.7322325588616767</v>
      </c>
      <c r="H138" s="1">
        <f t="shared" si="19"/>
        <v>7.0758649197102557</v>
      </c>
      <c r="I138" s="2">
        <v>185900</v>
      </c>
      <c r="J138" s="2">
        <f t="shared" si="20"/>
        <v>18.59</v>
      </c>
      <c r="K138" s="1">
        <f t="shared" si="21"/>
        <v>285.67544552829366</v>
      </c>
      <c r="L138" s="1">
        <f t="shared" si="22"/>
        <v>21993.202810526316</v>
      </c>
      <c r="M138">
        <f t="shared" si="23"/>
        <v>6.429954206762118</v>
      </c>
    </row>
    <row r="139" spans="1:13" x14ac:dyDescent="0.25">
      <c r="A139" s="1">
        <v>4</v>
      </c>
      <c r="B139" s="1">
        <v>1</v>
      </c>
      <c r="C139" s="1" t="s">
        <v>21</v>
      </c>
      <c r="D139" s="4">
        <v>4.7300000000000004</v>
      </c>
      <c r="E139" s="3">
        <v>16.412653085019134</v>
      </c>
      <c r="F139" s="3">
        <v>1437.4493073593073</v>
      </c>
      <c r="G139" s="1">
        <f t="shared" si="18"/>
        <v>2.7980525669285461</v>
      </c>
      <c r="H139" s="1">
        <f t="shared" si="19"/>
        <v>7.2706255076040014</v>
      </c>
      <c r="I139" s="2">
        <v>211835</v>
      </c>
      <c r="J139" s="2">
        <f t="shared" si="20"/>
        <v>21.183499999999999</v>
      </c>
      <c r="K139" s="1">
        <f t="shared" si="21"/>
        <v>347.67743662650281</v>
      </c>
      <c r="L139" s="1">
        <f t="shared" si="22"/>
        <v>30450.207402445885</v>
      </c>
      <c r="M139">
        <f t="shared" si="23"/>
        <v>6.7263920071675152</v>
      </c>
    </row>
    <row r="140" spans="1:13" x14ac:dyDescent="0.25">
      <c r="A140" s="1">
        <v>4</v>
      </c>
      <c r="B140" s="1">
        <v>1</v>
      </c>
      <c r="C140" s="1" t="s">
        <v>23</v>
      </c>
      <c r="D140" s="4">
        <v>7.5</v>
      </c>
      <c r="E140" s="3">
        <v>14.697971289882361</v>
      </c>
      <c r="F140" s="3">
        <v>1068.7046153846154</v>
      </c>
      <c r="G140" s="1">
        <f t="shared" si="18"/>
        <v>2.6877094767697849</v>
      </c>
      <c r="H140" s="1">
        <f t="shared" si="19"/>
        <v>6.9742025542120984</v>
      </c>
      <c r="I140" s="2">
        <v>102600</v>
      </c>
      <c r="J140" s="2">
        <f t="shared" si="20"/>
        <v>10.26</v>
      </c>
      <c r="K140" s="1">
        <f t="shared" si="21"/>
        <v>150.80118543419303</v>
      </c>
      <c r="L140" s="1">
        <f t="shared" si="22"/>
        <v>10964.909353846153</v>
      </c>
      <c r="M140">
        <f t="shared" si="23"/>
        <v>6.2358602934452767</v>
      </c>
    </row>
    <row r="141" spans="1:13" x14ac:dyDescent="0.25">
      <c r="A141" s="1">
        <v>4</v>
      </c>
      <c r="B141" s="1">
        <v>1</v>
      </c>
      <c r="C141" s="1" t="s">
        <v>32</v>
      </c>
      <c r="D141" s="4">
        <v>7.5</v>
      </c>
      <c r="E141" s="3">
        <v>15.534223968859942</v>
      </c>
      <c r="F141" s="3">
        <v>1058.1200000000001</v>
      </c>
      <c r="G141" s="1">
        <f t="shared" si="18"/>
        <v>2.7430455878708537</v>
      </c>
      <c r="H141" s="1">
        <f t="shared" si="19"/>
        <v>6.964249027536602</v>
      </c>
      <c r="I141" s="2">
        <v>6341</v>
      </c>
      <c r="J141" s="2">
        <f t="shared" si="20"/>
        <v>0.6341</v>
      </c>
      <c r="K141" s="1">
        <f t="shared" si="21"/>
        <v>9.8502514186540893</v>
      </c>
      <c r="L141" s="1">
        <f t="shared" si="22"/>
        <v>670.95389200000011</v>
      </c>
      <c r="M141">
        <f t="shared" si="23"/>
        <v>6.4778709324472938</v>
      </c>
    </row>
    <row r="142" spans="1:13" x14ac:dyDescent="0.25">
      <c r="A142" s="1">
        <v>4</v>
      </c>
      <c r="B142" s="1">
        <v>2</v>
      </c>
      <c r="C142" s="1" t="s">
        <v>9</v>
      </c>
      <c r="D142" s="4">
        <v>6.08</v>
      </c>
      <c r="E142" s="3">
        <v>15.079364342390898</v>
      </c>
      <c r="F142" s="3">
        <v>1104.3325</v>
      </c>
      <c r="G142" s="1">
        <f t="shared" si="18"/>
        <v>2.713327209330028</v>
      </c>
      <c r="H142" s="1">
        <f t="shared" si="19"/>
        <v>7.006996359028423</v>
      </c>
      <c r="I142" s="2">
        <v>138165</v>
      </c>
      <c r="J142" s="2">
        <f t="shared" si="20"/>
        <v>13.8165</v>
      </c>
      <c r="K142" s="1">
        <f t="shared" si="21"/>
        <v>208.34403743664384</v>
      </c>
      <c r="L142" s="1">
        <f t="shared" si="22"/>
        <v>15258.009986249999</v>
      </c>
      <c r="M142">
        <f t="shared" si="23"/>
        <v>6.3469101697121735</v>
      </c>
    </row>
    <row r="143" spans="1:13" x14ac:dyDescent="0.25">
      <c r="A143" s="1">
        <v>4</v>
      </c>
      <c r="B143" s="1">
        <v>2</v>
      </c>
      <c r="C143" s="1" t="s">
        <v>20</v>
      </c>
      <c r="D143" s="4">
        <v>5.55</v>
      </c>
      <c r="E143" s="3">
        <v>15.699717509583525</v>
      </c>
      <c r="F143" s="3">
        <v>1106.2231578947369</v>
      </c>
      <c r="G143" s="1">
        <f t="shared" si="18"/>
        <v>2.7536427191722286</v>
      </c>
      <c r="H143" s="1">
        <f t="shared" si="19"/>
        <v>7.008706931977807</v>
      </c>
      <c r="I143" s="2">
        <v>185900</v>
      </c>
      <c r="J143" s="2">
        <f t="shared" si="20"/>
        <v>18.59</v>
      </c>
      <c r="K143" s="1">
        <f t="shared" si="21"/>
        <v>291.85774850315772</v>
      </c>
      <c r="L143" s="1">
        <f t="shared" si="22"/>
        <v>20564.688505263159</v>
      </c>
      <c r="M143">
        <f t="shared" si="23"/>
        <v>6.5251281375280259</v>
      </c>
    </row>
    <row r="144" spans="1:13" x14ac:dyDescent="0.25">
      <c r="A144" s="1">
        <v>4</v>
      </c>
      <c r="B144" s="1">
        <v>2</v>
      </c>
      <c r="C144" s="1" t="s">
        <v>21</v>
      </c>
      <c r="D144" s="4">
        <v>6.1</v>
      </c>
      <c r="E144" s="3">
        <v>16.529056386909744</v>
      </c>
      <c r="F144" s="3">
        <v>1415.4172727272726</v>
      </c>
      <c r="G144" s="1">
        <f t="shared" si="18"/>
        <v>2.8051198253220857</v>
      </c>
      <c r="H144" s="1">
        <f t="shared" si="19"/>
        <v>7.2551796589918895</v>
      </c>
      <c r="I144" s="2">
        <v>211835</v>
      </c>
      <c r="J144" s="2">
        <f t="shared" si="20"/>
        <v>21.183499999999999</v>
      </c>
      <c r="K144" s="1">
        <f t="shared" si="21"/>
        <v>350.14326597210254</v>
      </c>
      <c r="L144" s="1">
        <f t="shared" si="22"/>
        <v>29983.491796818176</v>
      </c>
      <c r="M144">
        <f t="shared" si="23"/>
        <v>6.7589031590486872</v>
      </c>
    </row>
    <row r="145" spans="1:24" x14ac:dyDescent="0.25">
      <c r="A145" s="1">
        <v>4</v>
      </c>
      <c r="B145" s="1">
        <v>2</v>
      </c>
      <c r="C145" s="1" t="s">
        <v>23</v>
      </c>
      <c r="D145" s="4">
        <v>7.7</v>
      </c>
      <c r="E145" s="3">
        <v>14.730757749025434</v>
      </c>
      <c r="F145" s="3">
        <v>914.676923076923</v>
      </c>
      <c r="G145" s="1">
        <f t="shared" si="18"/>
        <v>2.6899376717193335</v>
      </c>
      <c r="H145" s="1">
        <f t="shared" si="19"/>
        <v>6.8185709133913175</v>
      </c>
      <c r="I145" s="2">
        <v>102600</v>
      </c>
      <c r="J145" s="2">
        <f t="shared" si="20"/>
        <v>10.26</v>
      </c>
      <c r="K145" s="1">
        <f t="shared" si="21"/>
        <v>151.13757450500094</v>
      </c>
      <c r="L145" s="1">
        <f t="shared" si="22"/>
        <v>9384.5852307692294</v>
      </c>
      <c r="M145">
        <f t="shared" si="23"/>
        <v>6.245451983310808</v>
      </c>
    </row>
    <row r="146" spans="1:24" x14ac:dyDescent="0.25">
      <c r="A146" s="1">
        <v>4</v>
      </c>
      <c r="B146" s="1">
        <v>2</v>
      </c>
      <c r="C146" s="1" t="s">
        <v>32</v>
      </c>
      <c r="D146" s="4">
        <v>7.5</v>
      </c>
      <c r="E146" s="3">
        <v>15.911944307208623</v>
      </c>
      <c r="F146" s="3">
        <v>1113.44</v>
      </c>
      <c r="G146" s="1">
        <f t="shared" si="18"/>
        <v>2.7670700414958112</v>
      </c>
      <c r="H146" s="1">
        <f t="shared" si="19"/>
        <v>7.0152096010965401</v>
      </c>
      <c r="I146" s="2">
        <v>6341</v>
      </c>
      <c r="J146" s="2">
        <f t="shared" si="20"/>
        <v>0.6341</v>
      </c>
      <c r="K146" s="1">
        <f t="shared" si="21"/>
        <v>10.089763885200988</v>
      </c>
      <c r="L146" s="1">
        <f t="shared" si="22"/>
        <v>706.03230400000007</v>
      </c>
      <c r="M146">
        <f t="shared" si="23"/>
        <v>6.5854304492793991</v>
      </c>
    </row>
    <row r="147" spans="1:24" x14ac:dyDescent="0.25">
      <c r="A147" s="1">
        <v>4</v>
      </c>
      <c r="B147" s="1">
        <v>3</v>
      </c>
      <c r="C147" s="1" t="s">
        <v>9</v>
      </c>
      <c r="D147" s="4">
        <v>6.81</v>
      </c>
      <c r="E147" s="3">
        <v>14.694326362377424</v>
      </c>
      <c r="F147" s="3">
        <v>1255.2787499999999</v>
      </c>
      <c r="G147" s="1">
        <f t="shared" si="18"/>
        <v>2.6874614575392539</v>
      </c>
      <c r="H147" s="1">
        <f t="shared" si="19"/>
        <v>7.1351129384565501</v>
      </c>
      <c r="I147" s="2">
        <v>138165</v>
      </c>
      <c r="J147" s="2">
        <f t="shared" si="20"/>
        <v>13.8165</v>
      </c>
      <c r="K147" s="1">
        <f t="shared" si="21"/>
        <v>203.02416018578768</v>
      </c>
      <c r="L147" s="1">
        <f t="shared" si="22"/>
        <v>17343.558849375</v>
      </c>
      <c r="M147">
        <f t="shared" si="23"/>
        <v>6.2347934379041856</v>
      </c>
    </row>
    <row r="148" spans="1:24" x14ac:dyDescent="0.25">
      <c r="A148" s="1">
        <v>4</v>
      </c>
      <c r="B148" s="1">
        <v>3</v>
      </c>
      <c r="C148" s="1" t="s">
        <v>20</v>
      </c>
      <c r="D148" s="4">
        <v>3.79</v>
      </c>
      <c r="E148" s="3">
        <v>15.342081608692741</v>
      </c>
      <c r="F148" s="3">
        <v>1307.286315789474</v>
      </c>
      <c r="G148" s="1">
        <f t="shared" si="18"/>
        <v>2.7305994848224451</v>
      </c>
      <c r="H148" s="1">
        <f t="shared" si="19"/>
        <v>7.175708752976484</v>
      </c>
      <c r="I148" s="2">
        <v>185900</v>
      </c>
      <c r="J148" s="2">
        <f t="shared" si="20"/>
        <v>18.59</v>
      </c>
      <c r="K148" s="1">
        <f t="shared" si="21"/>
        <v>285.20929710559807</v>
      </c>
      <c r="L148" s="1">
        <f t="shared" si="22"/>
        <v>24302.452610526321</v>
      </c>
      <c r="M148">
        <f t="shared" si="23"/>
        <v>6.422743984116484</v>
      </c>
    </row>
    <row r="149" spans="1:24" x14ac:dyDescent="0.25">
      <c r="A149" s="1">
        <v>4</v>
      </c>
      <c r="B149" s="1">
        <v>3</v>
      </c>
      <c r="C149" s="1" t="s">
        <v>21</v>
      </c>
      <c r="D149" s="4">
        <v>5.62</v>
      </c>
      <c r="E149" s="3">
        <v>16.265622957624753</v>
      </c>
      <c r="F149" s="3">
        <v>1478.2690909090911</v>
      </c>
      <c r="G149" s="1">
        <f t="shared" si="18"/>
        <v>2.7890538596913932</v>
      </c>
      <c r="H149" s="1">
        <f t="shared" si="19"/>
        <v>7.2986271491510104</v>
      </c>
      <c r="I149" s="2">
        <v>211835</v>
      </c>
      <c r="J149" s="2">
        <f t="shared" si="20"/>
        <v>21.183499999999999</v>
      </c>
      <c r="K149" s="1">
        <f t="shared" si="21"/>
        <v>344.56282392284396</v>
      </c>
      <c r="L149" s="1">
        <f t="shared" si="22"/>
        <v>31314.913287272731</v>
      </c>
      <c r="M149">
        <f t="shared" si="23"/>
        <v>6.6851881266696038</v>
      </c>
      <c r="X149">
        <f>SQRT(0.0861)</f>
        <v>0.29342801502242422</v>
      </c>
    </row>
    <row r="150" spans="1:24" x14ac:dyDescent="0.25">
      <c r="A150" s="1">
        <v>4</v>
      </c>
      <c r="B150" s="1">
        <v>3</v>
      </c>
      <c r="C150" s="1" t="s">
        <v>23</v>
      </c>
      <c r="D150" s="4">
        <v>8.91</v>
      </c>
      <c r="E150" s="3">
        <v>14.650876412905157</v>
      </c>
      <c r="F150" s="3">
        <v>1018.4430769230769</v>
      </c>
      <c r="G150" s="1">
        <f t="shared" si="18"/>
        <v>2.6845001570802229</v>
      </c>
      <c r="H150" s="1">
        <f t="shared" si="19"/>
        <v>6.9260303449769509</v>
      </c>
      <c r="I150" s="2">
        <v>102600</v>
      </c>
      <c r="J150" s="2">
        <f t="shared" si="20"/>
        <v>10.26</v>
      </c>
      <c r="K150" s="1">
        <f t="shared" si="21"/>
        <v>150.3179919964069</v>
      </c>
      <c r="L150" s="1">
        <f t="shared" si="22"/>
        <v>10449.225969230769</v>
      </c>
      <c r="M150">
        <f t="shared" si="23"/>
        <v>6.2220676196444504</v>
      </c>
      <c r="X150">
        <f>X149*0.294</f>
        <v>8.6267836416592719E-2</v>
      </c>
    </row>
    <row r="151" spans="1:24" x14ac:dyDescent="0.25">
      <c r="A151" s="1">
        <v>4</v>
      </c>
      <c r="B151" s="1">
        <v>3</v>
      </c>
      <c r="C151" s="1" t="s">
        <v>32</v>
      </c>
      <c r="D151" s="4">
        <v>12.65</v>
      </c>
      <c r="E151" s="3">
        <v>15.765131821244106</v>
      </c>
      <c r="F151" s="3">
        <v>1127.96</v>
      </c>
      <c r="G151" s="1">
        <f t="shared" si="18"/>
        <v>2.7578006546014002</v>
      </c>
      <c r="H151" s="1">
        <f t="shared" si="19"/>
        <v>7.0281659704363406</v>
      </c>
      <c r="I151" s="2">
        <v>6341</v>
      </c>
      <c r="J151" s="2">
        <f t="shared" si="20"/>
        <v>0.6341</v>
      </c>
      <c r="K151" s="1">
        <f t="shared" si="21"/>
        <v>9.9966700878508874</v>
      </c>
      <c r="L151" s="1">
        <f t="shared" si="22"/>
        <v>715.23943600000007</v>
      </c>
      <c r="M151">
        <f t="shared" si="23"/>
        <v>6.5437507495569349</v>
      </c>
    </row>
    <row r="152" spans="1:24" x14ac:dyDescent="0.25">
      <c r="A152" s="1">
        <v>4</v>
      </c>
      <c r="B152" s="1">
        <v>4</v>
      </c>
      <c r="C152" s="1" t="s">
        <v>9</v>
      </c>
      <c r="D152" s="4">
        <v>9.2799999999999994</v>
      </c>
      <c r="E152" s="3">
        <v>14.976319810326657</v>
      </c>
      <c r="F152" s="3">
        <v>1144.5644038461537</v>
      </c>
      <c r="G152" s="1">
        <f t="shared" si="18"/>
        <v>2.7064702743634381</v>
      </c>
      <c r="H152" s="1">
        <f t="shared" si="19"/>
        <v>7.0427794102830887</v>
      </c>
      <c r="I152" s="2">
        <v>138165</v>
      </c>
      <c r="J152" s="2">
        <f t="shared" si="20"/>
        <v>13.8165</v>
      </c>
      <c r="K152" s="1">
        <f t="shared" si="21"/>
        <v>206.92032265937826</v>
      </c>
      <c r="L152" s="1">
        <f t="shared" si="22"/>
        <v>15813.874085740383</v>
      </c>
      <c r="M152">
        <f t="shared" si="23"/>
        <v>6.3170197986916419</v>
      </c>
    </row>
    <row r="153" spans="1:24" x14ac:dyDescent="0.25">
      <c r="A153" s="1">
        <v>4</v>
      </c>
      <c r="B153" s="1">
        <v>4</v>
      </c>
      <c r="C153" s="1" t="s">
        <v>20</v>
      </c>
      <c r="D153" s="4">
        <v>7.94</v>
      </c>
      <c r="E153" s="3">
        <v>15.683993844763208</v>
      </c>
      <c r="F153" s="3">
        <v>1195.9077926158679</v>
      </c>
      <c r="G153" s="1">
        <f t="shared" si="18"/>
        <v>2.7526406919767568</v>
      </c>
      <c r="H153" s="1">
        <f t="shared" si="19"/>
        <v>7.0866608350634639</v>
      </c>
      <c r="I153" s="2">
        <v>185900</v>
      </c>
      <c r="J153" s="2">
        <f t="shared" si="20"/>
        <v>18.59</v>
      </c>
      <c r="K153" s="1">
        <f t="shared" si="21"/>
        <v>291.56544557414804</v>
      </c>
      <c r="L153" s="1">
        <f t="shared" si="22"/>
        <v>22231.925864728986</v>
      </c>
      <c r="M153">
        <f t="shared" si="23"/>
        <v>6.5206470429821364</v>
      </c>
    </row>
    <row r="154" spans="1:24" x14ac:dyDescent="0.25">
      <c r="A154" s="1">
        <v>4</v>
      </c>
      <c r="B154" s="1">
        <v>4</v>
      </c>
      <c r="C154" s="1" t="s">
        <v>21</v>
      </c>
      <c r="D154" s="4">
        <v>9.52</v>
      </c>
      <c r="E154" s="3">
        <v>16.746428630730001</v>
      </c>
      <c r="F154" s="3">
        <v>1301.0359740259742</v>
      </c>
      <c r="G154" s="1">
        <f t="shared" si="18"/>
        <v>2.8181850194614757</v>
      </c>
      <c r="H154" s="1">
        <f t="shared" si="19"/>
        <v>7.1709161291878498</v>
      </c>
      <c r="I154" s="2">
        <v>211835</v>
      </c>
      <c r="J154" s="2">
        <f t="shared" si="20"/>
        <v>21.183499999999999</v>
      </c>
      <c r="K154" s="1">
        <f t="shared" si="21"/>
        <v>354.74797089906895</v>
      </c>
      <c r="L154" s="1">
        <f t="shared" si="22"/>
        <v>27560.49555577922</v>
      </c>
      <c r="M154">
        <f t="shared" si="23"/>
        <v>6.8193573278567099</v>
      </c>
    </row>
    <row r="155" spans="1:24" x14ac:dyDescent="0.25">
      <c r="A155" s="1">
        <v>4</v>
      </c>
      <c r="B155" s="1">
        <v>4</v>
      </c>
      <c r="C155" s="1" t="s">
        <v>23</v>
      </c>
      <c r="D155" s="4">
        <v>14.98</v>
      </c>
      <c r="E155" s="3">
        <v>14.798144724218739</v>
      </c>
      <c r="F155" s="3">
        <v>1042.5700114810563</v>
      </c>
      <c r="G155" s="1">
        <f t="shared" si="18"/>
        <v>2.6945018164405834</v>
      </c>
      <c r="H155" s="1">
        <f t="shared" si="19"/>
        <v>6.9494441087139833</v>
      </c>
      <c r="I155" s="2">
        <v>102600</v>
      </c>
      <c r="J155" s="2">
        <f t="shared" si="20"/>
        <v>10.26</v>
      </c>
      <c r="K155" s="1">
        <f t="shared" si="21"/>
        <v>151.82896487048427</v>
      </c>
      <c r="L155" s="1">
        <f t="shared" si="22"/>
        <v>10696.768317795637</v>
      </c>
      <c r="M155">
        <f t="shared" si="23"/>
        <v>6.2651391491975055</v>
      </c>
    </row>
    <row r="156" spans="1:24" x14ac:dyDescent="0.25">
      <c r="A156" s="1">
        <v>4</v>
      </c>
      <c r="B156" s="1">
        <v>4</v>
      </c>
      <c r="C156" s="1" t="s">
        <v>32</v>
      </c>
      <c r="D156" s="4">
        <v>13</v>
      </c>
      <c r="E156" s="3">
        <v>15.704821917808221</v>
      </c>
      <c r="F156" s="3">
        <v>1261.412</v>
      </c>
      <c r="G156" s="1">
        <f t="shared" si="18"/>
        <v>2.7539677937227691</v>
      </c>
      <c r="H156" s="1">
        <f t="shared" si="19"/>
        <v>7.1399870074235583</v>
      </c>
      <c r="I156" s="2">
        <v>6341</v>
      </c>
      <c r="J156" s="2">
        <f t="shared" si="20"/>
        <v>0.6341</v>
      </c>
      <c r="K156" s="1">
        <f t="shared" si="21"/>
        <v>9.9584275780821923</v>
      </c>
      <c r="L156" s="1">
        <f t="shared" si="22"/>
        <v>799.86134920000006</v>
      </c>
      <c r="M156">
        <f t="shared" si="23"/>
        <v>6.5265824472180514</v>
      </c>
    </row>
    <row r="157" spans="1:24" x14ac:dyDescent="0.25">
      <c r="A157" s="1">
        <v>4</v>
      </c>
      <c r="B157" s="5">
        <v>5</v>
      </c>
      <c r="C157" s="1" t="s">
        <v>9</v>
      </c>
      <c r="D157" s="4">
        <v>12.22</v>
      </c>
      <c r="E157" s="3">
        <v>15.436850961538463</v>
      </c>
      <c r="F157" s="3">
        <v>1170.428201923077</v>
      </c>
      <c r="G157" s="1">
        <f t="shared" si="18"/>
        <v>2.7367575705270997</v>
      </c>
      <c r="H157" s="1">
        <f t="shared" si="19"/>
        <v>7.0651249453854312</v>
      </c>
      <c r="I157" s="2">
        <v>138165</v>
      </c>
      <c r="J157" s="2">
        <f t="shared" si="20"/>
        <v>13.8165</v>
      </c>
      <c r="K157" s="1">
        <f t="shared" si="21"/>
        <v>213.28325131009618</v>
      </c>
      <c r="L157" s="1">
        <f t="shared" si="22"/>
        <v>16171.221251870193</v>
      </c>
      <c r="M157">
        <f t="shared" si="23"/>
        <v>6.4499690811734114</v>
      </c>
    </row>
    <row r="158" spans="1:24" x14ac:dyDescent="0.25">
      <c r="A158" s="1">
        <v>4</v>
      </c>
      <c r="B158" s="5">
        <v>5</v>
      </c>
      <c r="C158" s="1" t="s">
        <v>20</v>
      </c>
      <c r="D158" s="4">
        <v>10.57</v>
      </c>
      <c r="E158" s="3">
        <v>16.121492537313433</v>
      </c>
      <c r="F158" s="3">
        <v>1187.464776119403</v>
      </c>
      <c r="G158" s="1">
        <f t="shared" si="18"/>
        <v>2.7801533219557344</v>
      </c>
      <c r="H158" s="1">
        <f t="shared" si="19"/>
        <v>7.0795758732536243</v>
      </c>
      <c r="I158" s="2">
        <v>185900</v>
      </c>
      <c r="J158" s="2">
        <f t="shared" si="20"/>
        <v>18.59</v>
      </c>
      <c r="K158" s="1">
        <f t="shared" si="21"/>
        <v>299.69854626865674</v>
      </c>
      <c r="L158" s="1">
        <f t="shared" si="22"/>
        <v>22074.970188059702</v>
      </c>
      <c r="M158">
        <f t="shared" si="23"/>
        <v>6.6446452946371055</v>
      </c>
    </row>
    <row r="159" spans="1:24" x14ac:dyDescent="0.25">
      <c r="A159" s="1">
        <v>4</v>
      </c>
      <c r="B159" s="5">
        <v>5</v>
      </c>
      <c r="C159" s="1" t="s">
        <v>21</v>
      </c>
      <c r="D159" s="4">
        <v>11.67</v>
      </c>
      <c r="E159" s="3">
        <v>17.148095238095237</v>
      </c>
      <c r="F159" s="3">
        <v>1482.7983333333332</v>
      </c>
      <c r="G159" s="1">
        <f t="shared" si="18"/>
        <v>2.8418871026096966</v>
      </c>
      <c r="H159" s="1">
        <f t="shared" si="19"/>
        <v>7.3016863472763047</v>
      </c>
      <c r="I159" s="2">
        <v>211835</v>
      </c>
      <c r="J159" s="2">
        <f t="shared" si="20"/>
        <v>21.183499999999999</v>
      </c>
      <c r="K159" s="1">
        <f t="shared" si="21"/>
        <v>363.25667547619042</v>
      </c>
      <c r="L159" s="1">
        <f t="shared" si="22"/>
        <v>31410.858494166663</v>
      </c>
      <c r="M159">
        <f t="shared" si="23"/>
        <v>6.9301971052961084</v>
      </c>
    </row>
    <row r="160" spans="1:24" x14ac:dyDescent="0.25">
      <c r="A160" s="1">
        <v>4</v>
      </c>
      <c r="B160" s="5">
        <v>5</v>
      </c>
      <c r="C160" s="1" t="s">
        <v>23</v>
      </c>
      <c r="D160" s="4">
        <v>16.739999999999998</v>
      </c>
      <c r="E160" s="3">
        <v>15.016101843722563</v>
      </c>
      <c r="F160" s="3">
        <v>1027.1953994732221</v>
      </c>
      <c r="G160" s="1">
        <f t="shared" si="18"/>
        <v>2.7091230816082086</v>
      </c>
      <c r="H160" s="1">
        <f t="shared" si="19"/>
        <v>6.9345874542196917</v>
      </c>
      <c r="I160" s="2">
        <v>102600</v>
      </c>
      <c r="J160" s="2">
        <f t="shared" si="20"/>
        <v>10.26</v>
      </c>
      <c r="K160" s="1">
        <f t="shared" si="21"/>
        <v>154.0652049165935</v>
      </c>
      <c r="L160" s="1">
        <f t="shared" si="22"/>
        <v>10539.024798595259</v>
      </c>
      <c r="M160">
        <f t="shared" si="23"/>
        <v>6.3285693126324913</v>
      </c>
    </row>
    <row r="161" spans="1:13" x14ac:dyDescent="0.25">
      <c r="A161" s="1">
        <v>4</v>
      </c>
      <c r="B161" s="5">
        <v>5</v>
      </c>
      <c r="C161" s="1" t="s">
        <v>32</v>
      </c>
      <c r="D161" s="4">
        <v>17.940000000000001</v>
      </c>
      <c r="E161" s="3">
        <v>16.074000000000002</v>
      </c>
      <c r="F161" s="3">
        <v>1186.2460000000001</v>
      </c>
      <c r="G161" s="1">
        <f t="shared" si="18"/>
        <v>2.7772030597905268</v>
      </c>
      <c r="H161" s="1">
        <f t="shared" si="19"/>
        <v>7.0785489779479569</v>
      </c>
      <c r="I161" s="2">
        <v>6341</v>
      </c>
      <c r="J161" s="2">
        <f t="shared" si="20"/>
        <v>0.6341</v>
      </c>
      <c r="K161" s="1">
        <f t="shared" si="21"/>
        <v>10.192523400000001</v>
      </c>
      <c r="L161" s="1">
        <f t="shared" si="22"/>
        <v>752.19858860000011</v>
      </c>
      <c r="M161">
        <f t="shared" si="23"/>
        <v>6.6312528920503135</v>
      </c>
    </row>
    <row r="162" spans="1:13" x14ac:dyDescent="0.25">
      <c r="A162" s="1">
        <v>4</v>
      </c>
      <c r="B162" s="1">
        <v>6</v>
      </c>
      <c r="C162" s="1" t="s">
        <v>9</v>
      </c>
      <c r="D162" s="4">
        <v>12.07</v>
      </c>
      <c r="E162" s="3">
        <v>15.780303030303028</v>
      </c>
      <c r="F162" s="3">
        <v>1158.7442424242424</v>
      </c>
      <c r="G162" s="1">
        <f t="shared" si="18"/>
        <v>2.758762518674601</v>
      </c>
      <c r="H162" s="1">
        <f t="shared" si="19"/>
        <v>7.0550921480860529</v>
      </c>
      <c r="I162" s="2">
        <v>138165</v>
      </c>
      <c r="J162" s="2">
        <f t="shared" ref="J162:J181" si="24">I162/10000</f>
        <v>13.8165</v>
      </c>
      <c r="K162" s="1">
        <f t="shared" ref="K162:K181" si="25">J162*E162</f>
        <v>218.02855681818178</v>
      </c>
      <c r="L162" s="1">
        <f t="shared" ref="L162:L181" si="26">J162*F162</f>
        <v>16009.789825454545</v>
      </c>
      <c r="M162">
        <f t="shared" si="23"/>
        <v>6.5480652359742217</v>
      </c>
    </row>
    <row r="163" spans="1:13" x14ac:dyDescent="0.25">
      <c r="A163" s="1">
        <v>4</v>
      </c>
      <c r="B163" s="1">
        <v>6</v>
      </c>
      <c r="C163" s="1" t="s">
        <v>20</v>
      </c>
      <c r="D163" s="4">
        <v>10.36</v>
      </c>
      <c r="E163" s="3">
        <v>16.572537313432839</v>
      </c>
      <c r="F163" s="3">
        <v>1255.4832835820896</v>
      </c>
      <c r="G163" s="1">
        <f t="shared" si="18"/>
        <v>2.8077469466579732</v>
      </c>
      <c r="H163" s="1">
        <f t="shared" si="19"/>
        <v>7.1352758639586931</v>
      </c>
      <c r="I163" s="2">
        <v>185900</v>
      </c>
      <c r="J163" s="2">
        <f t="shared" si="24"/>
        <v>18.59</v>
      </c>
      <c r="K163" s="1">
        <f t="shared" si="25"/>
        <v>308.08346865671649</v>
      </c>
      <c r="L163" s="1">
        <f t="shared" si="26"/>
        <v>23339.434241791045</v>
      </c>
      <c r="M163">
        <f t="shared" si="23"/>
        <v>6.7710225277039529</v>
      </c>
    </row>
    <row r="164" spans="1:13" x14ac:dyDescent="0.25">
      <c r="A164" s="1">
        <v>4</v>
      </c>
      <c r="B164" s="1">
        <v>6</v>
      </c>
      <c r="C164" s="1" t="s">
        <v>21</v>
      </c>
      <c r="D164" s="4">
        <v>13.34</v>
      </c>
      <c r="E164" s="3">
        <v>17.460714285714285</v>
      </c>
      <c r="F164" s="3">
        <v>1532.5859523809524</v>
      </c>
      <c r="G164" s="1">
        <f t="shared" si="18"/>
        <v>2.8599534594093958</v>
      </c>
      <c r="H164" s="1">
        <f t="shared" si="19"/>
        <v>7.3347117526199348</v>
      </c>
      <c r="I164" s="2">
        <v>211835</v>
      </c>
      <c r="J164" s="2">
        <f t="shared" si="24"/>
        <v>21.183499999999999</v>
      </c>
      <c r="K164" s="1">
        <f t="shared" si="25"/>
        <v>369.87904107142856</v>
      </c>
      <c r="L164" s="1">
        <f t="shared" si="26"/>
        <v>32465.534522261903</v>
      </c>
      <c r="M164">
        <f t="shared" si="23"/>
        <v>7.0156978233791802</v>
      </c>
    </row>
    <row r="165" spans="1:13" x14ac:dyDescent="0.25">
      <c r="A165" s="1">
        <v>4</v>
      </c>
      <c r="B165" s="1">
        <v>6</v>
      </c>
      <c r="C165" s="1" t="s">
        <v>23</v>
      </c>
      <c r="D165" s="4">
        <v>16.2</v>
      </c>
      <c r="E165" s="3">
        <v>15.536760316066724</v>
      </c>
      <c r="F165" s="3">
        <v>1057.6138542581211</v>
      </c>
      <c r="G165" s="1">
        <f t="shared" si="18"/>
        <v>2.7432088493362232</v>
      </c>
      <c r="H165" s="1">
        <f t="shared" si="19"/>
        <v>6.9637705687261837</v>
      </c>
      <c r="I165" s="2">
        <v>102600</v>
      </c>
      <c r="J165" s="2">
        <f t="shared" si="24"/>
        <v>10.26</v>
      </c>
      <c r="K165" s="1">
        <f t="shared" si="25"/>
        <v>159.40716084284458</v>
      </c>
      <c r="L165" s="1">
        <f t="shared" si="26"/>
        <v>10851.118144688322</v>
      </c>
      <c r="M165">
        <f t="shared" si="23"/>
        <v>6.4785967522266228</v>
      </c>
    </row>
    <row r="166" spans="1:13" x14ac:dyDescent="0.25">
      <c r="A166" s="1">
        <v>4</v>
      </c>
      <c r="B166" s="1">
        <v>6</v>
      </c>
      <c r="C166" s="1" t="s">
        <v>32</v>
      </c>
      <c r="D166" s="4">
        <v>15.28</v>
      </c>
      <c r="E166" s="3">
        <v>16.405454545454546</v>
      </c>
      <c r="F166" s="3">
        <v>1241.8149090909089</v>
      </c>
      <c r="G166" s="1">
        <f t="shared" si="18"/>
        <v>2.7976138737679843</v>
      </c>
      <c r="H166" s="1">
        <f t="shared" si="19"/>
        <v>7.1243292248910199</v>
      </c>
      <c r="I166" s="2">
        <v>6341</v>
      </c>
      <c r="J166" s="2">
        <f t="shared" si="24"/>
        <v>0.6341</v>
      </c>
      <c r="K166" s="1">
        <f t="shared" si="25"/>
        <v>10.402698727272728</v>
      </c>
      <c r="L166" s="1">
        <f t="shared" si="26"/>
        <v>787.43483385454533</v>
      </c>
      <c r="M166">
        <f t="shared" si="23"/>
        <v>6.7243782951731994</v>
      </c>
    </row>
    <row r="167" spans="1:13" x14ac:dyDescent="0.25">
      <c r="A167" s="1">
        <v>4</v>
      </c>
      <c r="B167" s="1">
        <v>7</v>
      </c>
      <c r="C167" s="1" t="s">
        <v>9</v>
      </c>
      <c r="D167" s="4">
        <v>9.99</v>
      </c>
      <c r="E167" s="3">
        <v>16.014545454545456</v>
      </c>
      <c r="F167" s="3">
        <v>1113.6272727272726</v>
      </c>
      <c r="G167" s="1">
        <f t="shared" si="18"/>
        <v>2.7734974001759993</v>
      </c>
      <c r="H167" s="1">
        <f t="shared" si="19"/>
        <v>7.0153777798758767</v>
      </c>
      <c r="I167" s="2">
        <v>138165</v>
      </c>
      <c r="J167" s="2">
        <f t="shared" si="24"/>
        <v>13.8165</v>
      </c>
      <c r="K167" s="1">
        <f t="shared" si="25"/>
        <v>221.26496727272729</v>
      </c>
      <c r="L167" s="1">
        <f t="shared" si="26"/>
        <v>15386.431213636362</v>
      </c>
      <c r="M167">
        <f t="shared" si="23"/>
        <v>6.6144640805265889</v>
      </c>
    </row>
    <row r="168" spans="1:13" x14ac:dyDescent="0.25">
      <c r="A168" s="1">
        <v>4</v>
      </c>
      <c r="B168" s="1">
        <v>7</v>
      </c>
      <c r="C168" s="1" t="s">
        <v>20</v>
      </c>
      <c r="D168" s="4">
        <v>8.9700000000000006</v>
      </c>
      <c r="E168" s="3">
        <v>16.671338893766464</v>
      </c>
      <c r="F168" s="3">
        <v>1181.7614047410007</v>
      </c>
      <c r="G168" s="1">
        <f t="shared" si="18"/>
        <v>2.8136910110998952</v>
      </c>
      <c r="H168" s="1">
        <f t="shared" si="19"/>
        <v>7.0747613203490127</v>
      </c>
      <c r="I168" s="2">
        <v>185900</v>
      </c>
      <c r="J168" s="2">
        <f t="shared" si="24"/>
        <v>18.59</v>
      </c>
      <c r="K168" s="1">
        <f t="shared" si="25"/>
        <v>309.92019003511854</v>
      </c>
      <c r="L168" s="1">
        <f t="shared" si="26"/>
        <v>21968.944514135201</v>
      </c>
      <c r="M168">
        <f t="shared" si="23"/>
        <v>6.7985115542882735</v>
      </c>
    </row>
    <row r="169" spans="1:13" x14ac:dyDescent="0.25">
      <c r="A169" s="1">
        <v>4</v>
      </c>
      <c r="B169" s="1">
        <v>7</v>
      </c>
      <c r="C169" s="1" t="s">
        <v>21</v>
      </c>
      <c r="D169" s="4">
        <v>10.19</v>
      </c>
      <c r="E169" s="3">
        <v>17.57</v>
      </c>
      <c r="F169" s="3">
        <v>1461.6950000000002</v>
      </c>
      <c r="G169" s="1">
        <f t="shared" si="18"/>
        <v>2.866192902199006</v>
      </c>
      <c r="H169" s="1">
        <f t="shared" si="19"/>
        <v>7.28735200021484</v>
      </c>
      <c r="I169" s="2">
        <v>211835</v>
      </c>
      <c r="J169" s="2">
        <f t="shared" si="24"/>
        <v>21.183499999999999</v>
      </c>
      <c r="K169" s="1">
        <f t="shared" si="25"/>
        <v>372.194095</v>
      </c>
      <c r="L169" s="1">
        <f t="shared" si="26"/>
        <v>30963.816032500003</v>
      </c>
      <c r="M169">
        <f t="shared" si="23"/>
        <v>7.0454315064125161</v>
      </c>
    </row>
    <row r="170" spans="1:13" x14ac:dyDescent="0.25">
      <c r="A170" s="1">
        <v>4</v>
      </c>
      <c r="B170" s="1">
        <v>7</v>
      </c>
      <c r="C170" s="1" t="s">
        <v>23</v>
      </c>
      <c r="D170" s="4">
        <v>15.27</v>
      </c>
      <c r="E170" s="3">
        <v>15.727726584468959</v>
      </c>
      <c r="F170" s="3">
        <v>1007.0072377244212</v>
      </c>
      <c r="G170" s="1">
        <f t="shared" si="18"/>
        <v>2.7554251792550399</v>
      </c>
      <c r="H170" s="1">
        <f t="shared" si="19"/>
        <v>6.9147380801052662</v>
      </c>
      <c r="I170" s="2">
        <v>102600</v>
      </c>
      <c r="J170" s="2">
        <f t="shared" si="24"/>
        <v>10.26</v>
      </c>
      <c r="K170" s="1">
        <f t="shared" si="25"/>
        <v>161.36647475665151</v>
      </c>
      <c r="L170" s="1">
        <f t="shared" si="26"/>
        <v>10331.894259052562</v>
      </c>
      <c r="M170">
        <f t="shared" si="23"/>
        <v>6.5331058736607286</v>
      </c>
    </row>
    <row r="171" spans="1:13" x14ac:dyDescent="0.25">
      <c r="A171" s="1">
        <v>4</v>
      </c>
      <c r="B171" s="1">
        <v>7</v>
      </c>
      <c r="C171" s="1" t="s">
        <v>32</v>
      </c>
      <c r="D171" s="4">
        <v>17.39</v>
      </c>
      <c r="E171" s="3">
        <v>16.921818181818182</v>
      </c>
      <c r="F171" s="3">
        <v>1135.9854545454543</v>
      </c>
      <c r="G171" s="1">
        <f t="shared" si="18"/>
        <v>2.8286038059591938</v>
      </c>
      <c r="H171" s="1">
        <f t="shared" si="19"/>
        <v>7.0352557951018122</v>
      </c>
      <c r="I171" s="2">
        <v>6341</v>
      </c>
      <c r="J171" s="2">
        <f t="shared" si="24"/>
        <v>0.6341</v>
      </c>
      <c r="K171" s="1">
        <f t="shared" si="25"/>
        <v>10.730124909090909</v>
      </c>
      <c r="L171" s="1">
        <f t="shared" si="26"/>
        <v>720.3283767272726</v>
      </c>
      <c r="M171">
        <f t="shared" si="23"/>
        <v>6.8678936699497752</v>
      </c>
    </row>
    <row r="172" spans="1:13" x14ac:dyDescent="0.25">
      <c r="A172" s="1">
        <v>4</v>
      </c>
      <c r="B172" s="5">
        <v>8</v>
      </c>
      <c r="C172" s="1" t="s">
        <v>9</v>
      </c>
      <c r="D172" s="4">
        <v>9.65</v>
      </c>
      <c r="E172" s="3">
        <v>16.106232473993668</v>
      </c>
      <c r="F172" s="3">
        <v>1161.0080189959294</v>
      </c>
      <c r="G172" s="1">
        <f t="shared" si="18"/>
        <v>2.7792063072685425</v>
      </c>
      <c r="H172" s="1">
        <f t="shared" si="19"/>
        <v>7.0570438886472768</v>
      </c>
      <c r="I172" s="2">
        <v>138165</v>
      </c>
      <c r="J172" s="2">
        <f t="shared" si="24"/>
        <v>13.8165</v>
      </c>
      <c r="K172" s="1">
        <f t="shared" si="25"/>
        <v>222.5317609769335</v>
      </c>
      <c r="L172" s="1">
        <f t="shared" si="26"/>
        <v>16041.067294457258</v>
      </c>
      <c r="M172">
        <f t="shared" si="23"/>
        <v>6.640343910029892</v>
      </c>
    </row>
    <row r="173" spans="1:13" x14ac:dyDescent="0.25">
      <c r="A173" s="1">
        <v>4</v>
      </c>
      <c r="B173" s="5">
        <v>8</v>
      </c>
      <c r="C173" s="1" t="s">
        <v>20</v>
      </c>
      <c r="D173" s="4">
        <v>9.6199999999999992</v>
      </c>
      <c r="E173" s="3">
        <v>16.806255178127589</v>
      </c>
      <c r="F173" s="3">
        <v>1130.5555840927923</v>
      </c>
      <c r="G173" s="1">
        <f t="shared" si="18"/>
        <v>2.8217511491422473</v>
      </c>
      <c r="H173" s="1">
        <f t="shared" si="19"/>
        <v>7.0304644582163576</v>
      </c>
      <c r="I173" s="2">
        <v>185900</v>
      </c>
      <c r="J173" s="2">
        <f t="shared" si="24"/>
        <v>18.59</v>
      </c>
      <c r="K173" s="1">
        <f t="shared" si="25"/>
        <v>312.42828376139187</v>
      </c>
      <c r="L173" s="1">
        <f t="shared" si="26"/>
        <v>21017.028308285007</v>
      </c>
      <c r="M173">
        <f t="shared" si="23"/>
        <v>6.8359375397872695</v>
      </c>
    </row>
    <row r="174" spans="1:13" x14ac:dyDescent="0.25">
      <c r="A174" s="1">
        <v>4</v>
      </c>
      <c r="B174" s="5">
        <v>8</v>
      </c>
      <c r="C174" s="1" t="s">
        <v>21</v>
      </c>
      <c r="D174" s="4">
        <v>7.07</v>
      </c>
      <c r="E174" s="3">
        <v>17.883571428571425</v>
      </c>
      <c r="F174" s="3">
        <v>1306.862380952381</v>
      </c>
      <c r="G174" s="1">
        <f t="shared" si="18"/>
        <v>2.8838824941263868</v>
      </c>
      <c r="H174" s="1">
        <f t="shared" si="19"/>
        <v>7.1753844142414014</v>
      </c>
      <c r="I174" s="2">
        <v>211835</v>
      </c>
      <c r="J174" s="2">
        <f t="shared" si="24"/>
        <v>21.183499999999999</v>
      </c>
      <c r="K174" s="1">
        <f t="shared" si="25"/>
        <v>378.83663535714277</v>
      </c>
      <c r="L174" s="1">
        <f t="shared" si="26"/>
        <v>27683.919246904763</v>
      </c>
      <c r="M174">
        <f t="shared" si="23"/>
        <v>7.1303040991848246</v>
      </c>
    </row>
    <row r="175" spans="1:13" x14ac:dyDescent="0.25">
      <c r="A175" s="1">
        <v>4</v>
      </c>
      <c r="B175" s="5">
        <v>8</v>
      </c>
      <c r="C175" s="1" t="s">
        <v>23</v>
      </c>
      <c r="D175" s="4">
        <v>16.36</v>
      </c>
      <c r="E175" s="3">
        <v>15.881794543904522</v>
      </c>
      <c r="F175" s="3">
        <v>1056.9395524296674</v>
      </c>
      <c r="G175" s="1">
        <f t="shared" si="18"/>
        <v>2.7651734559773371</v>
      </c>
      <c r="H175" s="1">
        <f t="shared" si="19"/>
        <v>6.9631327963727614</v>
      </c>
      <c r="I175" s="2">
        <v>102600</v>
      </c>
      <c r="J175" s="2">
        <f t="shared" si="24"/>
        <v>10.26</v>
      </c>
      <c r="K175" s="1">
        <f t="shared" si="25"/>
        <v>162.9472120204604</v>
      </c>
      <c r="L175" s="1">
        <f t="shared" si="26"/>
        <v>10844.199807928388</v>
      </c>
      <c r="M175">
        <f t="shared" si="23"/>
        <v>6.5768840426830044</v>
      </c>
    </row>
    <row r="176" spans="1:13" x14ac:dyDescent="0.25">
      <c r="A176" s="1">
        <v>4</v>
      </c>
      <c r="B176" s="5">
        <v>8</v>
      </c>
      <c r="C176" s="1" t="s">
        <v>32</v>
      </c>
      <c r="D176" s="4">
        <v>14.97</v>
      </c>
      <c r="E176" s="3">
        <v>17.254545454545458</v>
      </c>
      <c r="F176" s="3">
        <v>1182.5236363636363</v>
      </c>
      <c r="G176" s="1">
        <f t="shared" si="18"/>
        <v>2.848075613377457</v>
      </c>
      <c r="H176" s="1">
        <f t="shared" si="19"/>
        <v>7.075406108634513</v>
      </c>
      <c r="I176" s="2">
        <v>6341</v>
      </c>
      <c r="J176" s="2">
        <f t="shared" si="24"/>
        <v>0.6341</v>
      </c>
      <c r="K176" s="1">
        <f t="shared" si="25"/>
        <v>10.941107272727274</v>
      </c>
      <c r="L176" s="1">
        <f t="shared" si="26"/>
        <v>749.83823781818182</v>
      </c>
      <c r="M176">
        <f t="shared" si="23"/>
        <v>6.9593856228905651</v>
      </c>
    </row>
    <row r="177" spans="1:13" x14ac:dyDescent="0.25">
      <c r="A177" s="1">
        <v>4</v>
      </c>
      <c r="B177" s="1">
        <v>9</v>
      </c>
      <c r="C177" s="1" t="s">
        <v>9</v>
      </c>
      <c r="D177" s="4">
        <v>8.5299999999999994</v>
      </c>
      <c r="E177" s="3">
        <v>15.82089552238806</v>
      </c>
      <c r="F177" s="3">
        <v>1120.0704477611939</v>
      </c>
      <c r="G177" s="1">
        <f t="shared" si="18"/>
        <v>2.7613315677151467</v>
      </c>
      <c r="H177" s="1">
        <f t="shared" si="19"/>
        <v>7.0211468620978117</v>
      </c>
      <c r="I177" s="2">
        <v>138165</v>
      </c>
      <c r="J177" s="2">
        <f t="shared" si="24"/>
        <v>13.8165</v>
      </c>
      <c r="K177" s="1">
        <f t="shared" si="25"/>
        <v>218.58940298507463</v>
      </c>
      <c r="L177" s="1">
        <f t="shared" si="26"/>
        <v>15475.453341492535</v>
      </c>
      <c r="M177">
        <f t="shared" si="23"/>
        <v>6.5596007673800614</v>
      </c>
    </row>
    <row r="178" spans="1:13" x14ac:dyDescent="0.25">
      <c r="A178" s="1">
        <v>4</v>
      </c>
      <c r="B178" s="1">
        <v>9</v>
      </c>
      <c r="C178" s="1" t="s">
        <v>20</v>
      </c>
      <c r="D178" s="4">
        <v>8.59</v>
      </c>
      <c r="E178" s="3">
        <v>16.516099374021913</v>
      </c>
      <c r="F178" s="3">
        <v>1144.5202190923319</v>
      </c>
      <c r="G178" s="1">
        <f t="shared" si="18"/>
        <v>2.8043356248392324</v>
      </c>
      <c r="H178" s="1">
        <f t="shared" si="19"/>
        <v>7.0427408055470435</v>
      </c>
      <c r="I178" s="2">
        <v>185900</v>
      </c>
      <c r="J178" s="2">
        <f t="shared" si="24"/>
        <v>18.59</v>
      </c>
      <c r="K178" s="1">
        <f t="shared" si="25"/>
        <v>307.03428736306734</v>
      </c>
      <c r="L178" s="1">
        <f t="shared" si="26"/>
        <v>21276.630872926449</v>
      </c>
      <c r="M178">
        <f t="shared" si="23"/>
        <v>6.7552890741658684</v>
      </c>
    </row>
    <row r="179" spans="1:13" x14ac:dyDescent="0.25">
      <c r="A179" s="1">
        <v>4</v>
      </c>
      <c r="B179" s="1">
        <v>9</v>
      </c>
      <c r="C179" s="1" t="s">
        <v>21</v>
      </c>
      <c r="D179" s="4">
        <v>8.98</v>
      </c>
      <c r="E179" s="3">
        <v>17.654523809523809</v>
      </c>
      <c r="F179" s="3">
        <v>1397.0457142857142</v>
      </c>
      <c r="G179" s="1">
        <f t="shared" si="18"/>
        <v>2.8709920570270104</v>
      </c>
      <c r="H179" s="1">
        <f t="shared" si="19"/>
        <v>7.2421150819038997</v>
      </c>
      <c r="I179" s="2">
        <v>211835</v>
      </c>
      <c r="J179" s="2">
        <f t="shared" si="24"/>
        <v>21.183499999999999</v>
      </c>
      <c r="K179" s="1">
        <f t="shared" si="25"/>
        <v>373.98460511904756</v>
      </c>
      <c r="L179" s="1">
        <f t="shared" si="26"/>
        <v>29594.317888571426</v>
      </c>
      <c r="M179">
        <f t="shared" si="23"/>
        <v>7.0683733407607372</v>
      </c>
    </row>
    <row r="180" spans="1:13" x14ac:dyDescent="0.25">
      <c r="A180" s="1">
        <v>4</v>
      </c>
      <c r="B180" s="1">
        <v>9</v>
      </c>
      <c r="C180" s="1" t="s">
        <v>23</v>
      </c>
      <c r="D180" s="4">
        <v>10.57</v>
      </c>
      <c r="E180" s="3">
        <v>15.591304347826085</v>
      </c>
      <c r="F180" s="3">
        <v>1066.2930434782606</v>
      </c>
      <c r="G180" s="1">
        <f t="shared" si="18"/>
        <v>2.7467133452418828</v>
      </c>
      <c r="H180" s="1">
        <f t="shared" si="19"/>
        <v>6.9719434670211031</v>
      </c>
      <c r="I180" s="2">
        <v>102600</v>
      </c>
      <c r="J180" s="2">
        <f t="shared" si="24"/>
        <v>10.26</v>
      </c>
      <c r="K180" s="1">
        <f t="shared" si="25"/>
        <v>159.96678260869564</v>
      </c>
      <c r="L180" s="1">
        <f t="shared" si="26"/>
        <v>10940.166626086953</v>
      </c>
      <c r="M180">
        <f t="shared" si="23"/>
        <v>6.4941937119143631</v>
      </c>
    </row>
    <row r="181" spans="1:13" x14ac:dyDescent="0.25">
      <c r="A181" s="1">
        <v>4</v>
      </c>
      <c r="B181" s="1">
        <v>9</v>
      </c>
      <c r="C181" s="1" t="s">
        <v>32</v>
      </c>
      <c r="D181" s="4">
        <v>16.78</v>
      </c>
      <c r="E181" s="3">
        <v>16.847272727272731</v>
      </c>
      <c r="F181" s="3">
        <v>1170.6018181818181</v>
      </c>
      <c r="G181" s="1">
        <f t="shared" si="18"/>
        <v>2.8241887877500771</v>
      </c>
      <c r="H181" s="1">
        <f t="shared" si="19"/>
        <v>7.0652732700609526</v>
      </c>
      <c r="I181" s="2">
        <v>6341</v>
      </c>
      <c r="J181" s="2">
        <f t="shared" si="24"/>
        <v>0.6341</v>
      </c>
      <c r="K181" s="1">
        <f t="shared" si="25"/>
        <v>10.682855636363639</v>
      </c>
      <c r="L181" s="1">
        <f t="shared" si="26"/>
        <v>742.27861290909084</v>
      </c>
      <c r="M181">
        <f t="shared" si="23"/>
        <v>6.8472905981070786</v>
      </c>
    </row>
    <row r="182" spans="1:13" x14ac:dyDescent="0.25">
      <c r="A182" s="1">
        <v>5</v>
      </c>
      <c r="B182" s="1">
        <v>1</v>
      </c>
      <c r="C182" s="1" t="s">
        <v>11</v>
      </c>
      <c r="D182" s="4">
        <v>4.95</v>
      </c>
      <c r="E182" s="3">
        <v>18.161765893512133</v>
      </c>
      <c r="F182" s="3">
        <v>1583.1590476190477</v>
      </c>
      <c r="G182" s="1">
        <f t="shared" si="18"/>
        <v>2.8993186092777297</v>
      </c>
      <c r="H182" s="1">
        <f t="shared" si="19"/>
        <v>7.3671775271138893</v>
      </c>
      <c r="I182" s="2">
        <v>121501</v>
      </c>
      <c r="J182" s="2">
        <v>12.1501</v>
      </c>
      <c r="K182" s="1">
        <v>220.66727178276176</v>
      </c>
      <c r="L182" s="1">
        <v>19235.540744476191</v>
      </c>
      <c r="M182">
        <f t="shared" si="23"/>
        <v>7.2050601451012648</v>
      </c>
    </row>
    <row r="183" spans="1:13" x14ac:dyDescent="0.25">
      <c r="A183" s="1">
        <v>5</v>
      </c>
      <c r="B183" s="1">
        <v>1</v>
      </c>
      <c r="C183" s="1" t="s">
        <v>13</v>
      </c>
      <c r="D183" s="4">
        <v>6.23</v>
      </c>
      <c r="E183" s="3">
        <v>21.539444298571404</v>
      </c>
      <c r="F183" s="3">
        <v>1626.15027777778</v>
      </c>
      <c r="G183" s="1">
        <f t="shared" si="18"/>
        <v>3.0698858728147385</v>
      </c>
      <c r="H183" s="1">
        <f t="shared" si="19"/>
        <v>7.393970707594681</v>
      </c>
      <c r="I183" s="2">
        <v>176769</v>
      </c>
      <c r="J183" s="2">
        <v>17.6769</v>
      </c>
      <c r="K183" s="1">
        <v>380.75060292141683</v>
      </c>
      <c r="L183" s="1">
        <v>28745.47261425</v>
      </c>
      <c r="M183">
        <f t="shared" si="23"/>
        <v>8.074819398588561</v>
      </c>
    </row>
    <row r="184" spans="1:13" x14ac:dyDescent="0.25">
      <c r="A184" s="1">
        <v>5</v>
      </c>
      <c r="B184" s="1">
        <v>1</v>
      </c>
      <c r="C184" s="1" t="s">
        <v>14</v>
      </c>
      <c r="D184" s="4">
        <v>5.01</v>
      </c>
      <c r="E184" s="3">
        <v>20.886614723179619</v>
      </c>
      <c r="F184" s="6">
        <v>1471.28782608696</v>
      </c>
      <c r="G184" s="1">
        <f t="shared" si="18"/>
        <v>3.0391085099319826</v>
      </c>
      <c r="H184" s="1">
        <f t="shared" si="19"/>
        <v>7.2938933684135421</v>
      </c>
      <c r="I184" s="2">
        <v>237600</v>
      </c>
      <c r="J184" s="2">
        <v>23.76</v>
      </c>
      <c r="K184" s="1">
        <v>496.26596582274777</v>
      </c>
      <c r="L184" s="1">
        <v>39709.798747826091</v>
      </c>
      <c r="M184">
        <f t="shared" si="23"/>
        <v>7.9119013780254157</v>
      </c>
    </row>
    <row r="185" spans="1:13" x14ac:dyDescent="0.25">
      <c r="A185" s="1">
        <v>5</v>
      </c>
      <c r="B185" s="1">
        <v>1</v>
      </c>
      <c r="C185" s="1" t="s">
        <v>24</v>
      </c>
      <c r="D185" s="4">
        <v>4.5199999999999996</v>
      </c>
      <c r="E185" s="3">
        <v>17.237620251603897</v>
      </c>
      <c r="F185" s="6">
        <v>1490.6505882352899</v>
      </c>
      <c r="G185" s="1">
        <f t="shared" si="18"/>
        <v>2.8470942192577495</v>
      </c>
      <c r="H185" s="1">
        <f t="shared" si="19"/>
        <v>7.306967940041095</v>
      </c>
      <c r="I185" s="2">
        <v>166946</v>
      </c>
      <c r="J185" s="2">
        <v>16.694600000000001</v>
      </c>
      <c r="K185" s="1">
        <v>287.77517505242645</v>
      </c>
      <c r="L185" s="1">
        <v>29894.195310352949</v>
      </c>
      <c r="M185">
        <f t="shared" si="23"/>
        <v>6.95474992475752</v>
      </c>
    </row>
    <row r="186" spans="1:13" x14ac:dyDescent="0.25">
      <c r="A186" s="1">
        <v>5</v>
      </c>
      <c r="B186" s="1">
        <v>1</v>
      </c>
      <c r="C186" s="1" t="s">
        <v>38</v>
      </c>
      <c r="D186" s="4">
        <v>7</v>
      </c>
      <c r="E186" s="3">
        <v>15.765479427102827</v>
      </c>
      <c r="F186" s="3">
        <v>1474.9355555555555</v>
      </c>
      <c r="G186" s="1">
        <f t="shared" si="18"/>
        <v>2.7578227033879585</v>
      </c>
      <c r="H186" s="1">
        <f t="shared" si="19"/>
        <v>7.2963695766706582</v>
      </c>
      <c r="I186" s="2">
        <v>101800</v>
      </c>
      <c r="J186" s="2">
        <v>10.18</v>
      </c>
      <c r="K186" s="1">
        <v>160.49258056790677</v>
      </c>
      <c r="L186" s="1">
        <v>15014.843955555554</v>
      </c>
      <c r="M186">
        <f t="shared" si="23"/>
        <v>6.5438496231540482</v>
      </c>
    </row>
    <row r="187" spans="1:13" x14ac:dyDescent="0.25">
      <c r="A187" s="1">
        <v>5</v>
      </c>
      <c r="B187" s="1">
        <v>2</v>
      </c>
      <c r="C187" s="1" t="s">
        <v>11</v>
      </c>
      <c r="D187" s="4">
        <v>5.6</v>
      </c>
      <c r="E187" s="3">
        <v>18.271615818121546</v>
      </c>
      <c r="F187" s="3">
        <v>1587.9714285714285</v>
      </c>
      <c r="G187" s="1">
        <f t="shared" si="18"/>
        <v>2.9053488075367917</v>
      </c>
      <c r="H187" s="1">
        <f t="shared" si="19"/>
        <v>7.3702126495617382</v>
      </c>
      <c r="I187" s="2">
        <v>121501</v>
      </c>
      <c r="J187" s="2">
        <v>12.1501</v>
      </c>
      <c r="K187" s="1">
        <v>222.00195935175861</v>
      </c>
      <c r="L187" s="1">
        <v>19294.011654285714</v>
      </c>
      <c r="M187">
        <f t="shared" si="23"/>
        <v>7.2344405261753026</v>
      </c>
    </row>
    <row r="188" spans="1:13" x14ac:dyDescent="0.25">
      <c r="A188" s="1">
        <v>5</v>
      </c>
      <c r="B188" s="1">
        <v>2</v>
      </c>
      <c r="C188" s="1" t="s">
        <v>13</v>
      </c>
      <c r="D188" s="4">
        <v>8.1</v>
      </c>
      <c r="E188" s="3">
        <v>21.723547553651528</v>
      </c>
      <c r="F188" s="3">
        <v>1769.3888888888887</v>
      </c>
      <c r="G188" s="1">
        <f t="shared" si="18"/>
        <v>3.0783968129280725</v>
      </c>
      <c r="H188" s="1">
        <f t="shared" si="19"/>
        <v>7.4783895054369891</v>
      </c>
      <c r="I188" s="2">
        <v>176769</v>
      </c>
      <c r="J188" s="2">
        <v>17.6769</v>
      </c>
      <c r="K188" s="1">
        <v>384.00497775114269</v>
      </c>
      <c r="L188" s="1">
        <v>31277.310449999997</v>
      </c>
      <c r="M188">
        <f t="shared" si="23"/>
        <v>8.1203395381216961</v>
      </c>
    </row>
    <row r="189" spans="1:13" x14ac:dyDescent="0.25">
      <c r="A189" s="1">
        <v>5</v>
      </c>
      <c r="B189" s="1">
        <v>2</v>
      </c>
      <c r="C189" s="1" t="s">
        <v>14</v>
      </c>
      <c r="D189" s="4">
        <v>7.54</v>
      </c>
      <c r="E189" s="3">
        <v>20.926243991186531</v>
      </c>
      <c r="F189" s="3">
        <v>1604.6399999999999</v>
      </c>
      <c r="G189" s="1">
        <f t="shared" si="18"/>
        <v>3.0410040646054251</v>
      </c>
      <c r="H189" s="1">
        <f t="shared" si="19"/>
        <v>7.3806547113398979</v>
      </c>
      <c r="I189" s="2">
        <v>237600</v>
      </c>
      <c r="J189" s="2">
        <v>23.76</v>
      </c>
      <c r="K189" s="1">
        <v>497.20755723059204</v>
      </c>
      <c r="L189" s="1">
        <v>38126.246399999996</v>
      </c>
      <c r="M189">
        <f t="shared" si="23"/>
        <v>7.921858840244024</v>
      </c>
    </row>
    <row r="190" spans="1:13" x14ac:dyDescent="0.25">
      <c r="A190" s="1">
        <v>5</v>
      </c>
      <c r="B190" s="1">
        <v>2</v>
      </c>
      <c r="C190" s="1" t="s">
        <v>24</v>
      </c>
      <c r="D190" s="4">
        <v>5.8</v>
      </c>
      <c r="E190" s="3">
        <v>17.504281167575947</v>
      </c>
      <c r="F190" s="3">
        <v>1545.6694117647062</v>
      </c>
      <c r="G190" s="1">
        <f t="shared" si="18"/>
        <v>2.8624454891576332</v>
      </c>
      <c r="H190" s="1">
        <f t="shared" si="19"/>
        <v>7.3432123717179181</v>
      </c>
      <c r="I190" s="2">
        <v>166946</v>
      </c>
      <c r="J190" s="2">
        <v>16.694600000000001</v>
      </c>
      <c r="K190" s="1">
        <v>292.2269723802134</v>
      </c>
      <c r="L190" s="1">
        <v>25804.332561647065</v>
      </c>
      <c r="M190">
        <f t="shared" si="23"/>
        <v>7.0275607981062214</v>
      </c>
    </row>
    <row r="191" spans="1:13" x14ac:dyDescent="0.25">
      <c r="A191" s="1">
        <v>5</v>
      </c>
      <c r="B191" s="1">
        <v>2</v>
      </c>
      <c r="C191" s="1" t="s">
        <v>38</v>
      </c>
      <c r="D191" s="4">
        <v>8.6999999999999993</v>
      </c>
      <c r="E191" s="3">
        <v>15.972371515096597</v>
      </c>
      <c r="F191" s="3">
        <v>1404.4458479532163</v>
      </c>
      <c r="G191" s="1">
        <f t="shared" si="18"/>
        <v>2.770860449329692</v>
      </c>
      <c r="H191" s="1">
        <f t="shared" si="19"/>
        <v>7.2473980896979073</v>
      </c>
      <c r="I191" s="2">
        <v>101800</v>
      </c>
      <c r="J191" s="2">
        <v>10.18</v>
      </c>
      <c r="K191" s="1">
        <v>162.59874202368334</v>
      </c>
      <c r="L191" s="1">
        <v>14297.258732163742</v>
      </c>
      <c r="M191">
        <f t="shared" si="23"/>
        <v>6.6025392585179956</v>
      </c>
    </row>
    <row r="192" spans="1:13" x14ac:dyDescent="0.25">
      <c r="A192" s="1">
        <v>5</v>
      </c>
      <c r="B192" s="1">
        <v>3</v>
      </c>
      <c r="C192" s="1" t="s">
        <v>11</v>
      </c>
      <c r="D192" s="4">
        <v>6.01</v>
      </c>
      <c r="E192" s="3">
        <v>18.352390121430041</v>
      </c>
      <c r="F192" s="3">
        <v>1545.2260262725781</v>
      </c>
      <c r="G192" s="1">
        <f t="shared" si="18"/>
        <v>2.9097598178675921</v>
      </c>
      <c r="H192" s="1">
        <f t="shared" si="19"/>
        <v>7.3429254739537857</v>
      </c>
      <c r="I192" s="2">
        <v>121501</v>
      </c>
      <c r="J192" s="2">
        <v>12.1501</v>
      </c>
      <c r="K192" s="1">
        <v>222.98337521438714</v>
      </c>
      <c r="L192" s="1">
        <v>18774.65074181445</v>
      </c>
      <c r="M192">
        <f t="shared" si="23"/>
        <v>7.255994816379908</v>
      </c>
    </row>
    <row r="193" spans="1:13" x14ac:dyDescent="0.25">
      <c r="A193" s="1">
        <v>5</v>
      </c>
      <c r="B193" s="1">
        <v>3</v>
      </c>
      <c r="C193" s="1" t="s">
        <v>13</v>
      </c>
      <c r="D193" s="4">
        <v>6.49</v>
      </c>
      <c r="E193" s="3">
        <v>21.536863387844232</v>
      </c>
      <c r="F193" s="3">
        <v>1601.6789664082685</v>
      </c>
      <c r="G193" s="1">
        <f t="shared" si="18"/>
        <v>3.0697660431046785</v>
      </c>
      <c r="H193" s="1">
        <f t="shared" si="19"/>
        <v>7.3788077120459867</v>
      </c>
      <c r="I193" s="2">
        <v>176769</v>
      </c>
      <c r="J193" s="2">
        <v>17.6769</v>
      </c>
      <c r="K193" s="1">
        <v>380.70498042058369</v>
      </c>
      <c r="L193" s="1">
        <v>28312.718921302319</v>
      </c>
      <c r="M193">
        <f t="shared" si="23"/>
        <v>8.0741799470336666</v>
      </c>
    </row>
    <row r="194" spans="1:13" x14ac:dyDescent="0.25">
      <c r="A194" s="1">
        <v>5</v>
      </c>
      <c r="B194" s="1">
        <v>3</v>
      </c>
      <c r="C194" s="1" t="s">
        <v>14</v>
      </c>
      <c r="D194" s="4">
        <v>5.52</v>
      </c>
      <c r="E194" s="3">
        <v>20.746710616845181</v>
      </c>
      <c r="F194" s="3">
        <v>1651.1513043478258</v>
      </c>
      <c r="G194" s="1">
        <f t="shared" ref="G194:G257" si="27">LN(E194)</f>
        <v>3.0323877096209837</v>
      </c>
      <c r="H194" s="1">
        <f t="shared" ref="H194:H257" si="28">LN(F194)</f>
        <v>7.4092280837839537</v>
      </c>
      <c r="I194" s="2">
        <v>237600</v>
      </c>
      <c r="J194" s="2">
        <v>23.76</v>
      </c>
      <c r="K194" s="1">
        <v>492.94184425624155</v>
      </c>
      <c r="L194" s="1">
        <v>39231.354991304346</v>
      </c>
      <c r="M194">
        <f t="shared" ref="M194:M257" si="29">24.538*(1-EXP(-E194*0.0121))^0.755</f>
        <v>7.8766774621098889</v>
      </c>
    </row>
    <row r="195" spans="1:13" x14ac:dyDescent="0.25">
      <c r="A195" s="1">
        <v>5</v>
      </c>
      <c r="B195" s="1">
        <v>3</v>
      </c>
      <c r="C195" s="1" t="s">
        <v>16</v>
      </c>
      <c r="D195" s="4">
        <v>4.04</v>
      </c>
      <c r="E195" s="3">
        <v>24.454769651753704</v>
      </c>
      <c r="F195" s="3">
        <v>1566.3516666666669</v>
      </c>
      <c r="G195" s="1">
        <f t="shared" si="27"/>
        <v>3.1968252746770225</v>
      </c>
      <c r="H195" s="1">
        <f t="shared" si="28"/>
        <v>7.3565044149842116</v>
      </c>
      <c r="I195" s="2">
        <v>33907</v>
      </c>
      <c r="J195" s="2">
        <v>3.3906999999999998</v>
      </c>
      <c r="K195" s="1">
        <v>82.91878745820128</v>
      </c>
      <c r="L195" s="1">
        <v>5311.0285961666668</v>
      </c>
      <c r="M195">
        <f t="shared" si="29"/>
        <v>8.774853381719506</v>
      </c>
    </row>
    <row r="196" spans="1:13" x14ac:dyDescent="0.25">
      <c r="A196" s="1">
        <v>5</v>
      </c>
      <c r="B196" s="1">
        <v>3</v>
      </c>
      <c r="C196" s="1" t="s">
        <v>24</v>
      </c>
      <c r="D196" s="4">
        <v>5.32</v>
      </c>
      <c r="E196" s="3">
        <v>17.319815836866972</v>
      </c>
      <c r="F196" s="3">
        <v>1603.930588235294</v>
      </c>
      <c r="G196" s="1">
        <f t="shared" si="27"/>
        <v>2.8518512701024106</v>
      </c>
      <c r="H196" s="1">
        <f t="shared" si="28"/>
        <v>7.3802125133225838</v>
      </c>
      <c r="I196" s="2">
        <v>166946</v>
      </c>
      <c r="J196" s="2">
        <v>16.694600000000001</v>
      </c>
      <c r="K196" s="1">
        <v>289.14739747015938</v>
      </c>
      <c r="L196" s="1">
        <v>26776.97959835294</v>
      </c>
      <c r="M196">
        <f t="shared" si="29"/>
        <v>6.9772444870458177</v>
      </c>
    </row>
    <row r="197" spans="1:13" x14ac:dyDescent="0.25">
      <c r="A197" s="1">
        <v>5</v>
      </c>
      <c r="B197" s="1">
        <v>3</v>
      </c>
      <c r="C197" s="1" t="s">
        <v>38</v>
      </c>
      <c r="D197" s="4">
        <v>7.95</v>
      </c>
      <c r="E197" s="3">
        <v>15.728500862418793</v>
      </c>
      <c r="F197" s="3">
        <v>1455.3830526315792</v>
      </c>
      <c r="G197" s="1">
        <f t="shared" si="27"/>
        <v>2.7554744081685385</v>
      </c>
      <c r="H197" s="1">
        <f t="shared" si="28"/>
        <v>7.283024411370528</v>
      </c>
      <c r="I197" s="2">
        <v>101800</v>
      </c>
      <c r="J197" s="2">
        <v>10.18</v>
      </c>
      <c r="K197" s="1">
        <v>160.1161387794233</v>
      </c>
      <c r="L197" s="1">
        <v>14815.799475789476</v>
      </c>
      <c r="M197">
        <f t="shared" si="29"/>
        <v>6.5333263254906582</v>
      </c>
    </row>
    <row r="198" spans="1:13" x14ac:dyDescent="0.25">
      <c r="A198" s="1">
        <v>5</v>
      </c>
      <c r="B198" s="1">
        <v>4</v>
      </c>
      <c r="C198" s="1" t="s">
        <v>11</v>
      </c>
      <c r="D198" s="4">
        <v>7.99</v>
      </c>
      <c r="E198" s="3">
        <v>19.131215663354766</v>
      </c>
      <c r="F198" s="3">
        <v>1641.7605084745762</v>
      </c>
      <c r="G198" s="1">
        <f t="shared" si="27"/>
        <v>2.9513213289163658</v>
      </c>
      <c r="H198" s="1">
        <f t="shared" si="28"/>
        <v>7.4035244258269497</v>
      </c>
      <c r="I198" s="2">
        <v>121501</v>
      </c>
      <c r="J198" s="2">
        <v>12.1501</v>
      </c>
      <c r="K198" s="1">
        <v>232.44618343132674</v>
      </c>
      <c r="L198" s="1">
        <v>19947.554354016949</v>
      </c>
      <c r="M198">
        <f t="shared" si="29"/>
        <v>7.4617039686177353</v>
      </c>
    </row>
    <row r="199" spans="1:13" x14ac:dyDescent="0.25">
      <c r="A199" s="1">
        <v>5</v>
      </c>
      <c r="B199" s="1">
        <v>4</v>
      </c>
      <c r="C199" s="1" t="s">
        <v>13</v>
      </c>
      <c r="D199" s="4">
        <v>9.57</v>
      </c>
      <c r="E199" s="3">
        <v>21.627441860465115</v>
      </c>
      <c r="F199" s="3">
        <v>1638.1030232558137</v>
      </c>
      <c r="G199" s="1">
        <f t="shared" si="27"/>
        <v>3.0739629648461513</v>
      </c>
      <c r="H199" s="1">
        <f t="shared" si="28"/>
        <v>7.4012941581957294</v>
      </c>
      <c r="I199" s="2">
        <v>176769</v>
      </c>
      <c r="J199" s="2">
        <v>17.6769</v>
      </c>
      <c r="K199" s="1">
        <v>382.30612702325578</v>
      </c>
      <c r="L199" s="1">
        <v>28956.583331790695</v>
      </c>
      <c r="M199">
        <f t="shared" si="29"/>
        <v>8.0966000988671745</v>
      </c>
    </row>
    <row r="200" spans="1:13" x14ac:dyDescent="0.25">
      <c r="A200" s="1">
        <v>5</v>
      </c>
      <c r="B200" s="1">
        <v>4</v>
      </c>
      <c r="C200" s="1" t="s">
        <v>14</v>
      </c>
      <c r="D200" s="4">
        <v>7.02</v>
      </c>
      <c r="E200" s="3">
        <v>20.642120309708162</v>
      </c>
      <c r="F200" s="6">
        <v>1517.10969624777</v>
      </c>
      <c r="G200" s="1">
        <f t="shared" si="27"/>
        <v>3.0273336635207184</v>
      </c>
      <c r="H200" s="1">
        <f t="shared" si="28"/>
        <v>7.3245622880379333</v>
      </c>
      <c r="I200" s="2">
        <v>237600</v>
      </c>
      <c r="J200" s="2">
        <v>23.76</v>
      </c>
      <c r="K200" s="1">
        <v>490.45677855866597</v>
      </c>
      <c r="L200" s="1">
        <v>33670.52638284694</v>
      </c>
      <c r="M200">
        <f t="shared" si="29"/>
        <v>7.8502720990191026</v>
      </c>
    </row>
    <row r="201" spans="1:13" x14ac:dyDescent="0.25">
      <c r="A201" s="1">
        <v>5</v>
      </c>
      <c r="B201" s="1">
        <v>4</v>
      </c>
      <c r="C201" s="1" t="s">
        <v>16</v>
      </c>
      <c r="D201" s="4">
        <v>4.78</v>
      </c>
      <c r="E201" s="3">
        <v>24.07375</v>
      </c>
      <c r="F201" s="3">
        <v>1816.2874999999999</v>
      </c>
      <c r="G201" s="1">
        <f t="shared" si="27"/>
        <v>3.1811220352562848</v>
      </c>
      <c r="H201" s="1">
        <f t="shared" si="28"/>
        <v>7.5045498616087185</v>
      </c>
      <c r="I201" s="2">
        <v>33907</v>
      </c>
      <c r="J201" s="2">
        <v>3.3906999999999998</v>
      </c>
      <c r="K201" s="1">
        <v>81.626864124999997</v>
      </c>
      <c r="L201" s="1">
        <v>6158.4860262499997</v>
      </c>
      <c r="M201">
        <f t="shared" si="29"/>
        <v>8.6857997234613826</v>
      </c>
    </row>
    <row r="202" spans="1:13" x14ac:dyDescent="0.25">
      <c r="A202" s="1">
        <v>5</v>
      </c>
      <c r="B202" s="1">
        <v>4</v>
      </c>
      <c r="C202" s="1" t="s">
        <v>24</v>
      </c>
      <c r="D202" s="4">
        <v>7.42</v>
      </c>
      <c r="E202" s="3">
        <v>17.764522480164562</v>
      </c>
      <c r="F202" s="3">
        <v>1584.2454922127531</v>
      </c>
      <c r="G202" s="1">
        <f t="shared" si="27"/>
        <v>2.8772033493011144</v>
      </c>
      <c r="H202" s="1">
        <f t="shared" si="28"/>
        <v>7.3678635428233772</v>
      </c>
      <c r="I202" s="2">
        <v>166946</v>
      </c>
      <c r="J202" s="2">
        <v>16.694600000000001</v>
      </c>
      <c r="K202" s="1">
        <v>296.5715969973553</v>
      </c>
      <c r="L202" s="1">
        <v>26448.34479429503</v>
      </c>
      <c r="M202">
        <f t="shared" si="29"/>
        <v>7.0981585008717696</v>
      </c>
    </row>
    <row r="203" spans="1:13" x14ac:dyDescent="0.25">
      <c r="A203" s="1">
        <v>5</v>
      </c>
      <c r="B203" s="1">
        <v>4</v>
      </c>
      <c r="C203" s="1" t="s">
        <v>38</v>
      </c>
      <c r="D203" s="4">
        <v>8.7200000000000006</v>
      </c>
      <c r="E203" s="3">
        <v>16.351974745745125</v>
      </c>
      <c r="F203" s="3">
        <v>1455.9199450757576</v>
      </c>
      <c r="G203" s="1">
        <f t="shared" si="27"/>
        <v>2.7943486696062756</v>
      </c>
      <c r="H203" s="1">
        <f t="shared" si="28"/>
        <v>7.2833932444673843</v>
      </c>
      <c r="I203" s="2">
        <v>101800</v>
      </c>
      <c r="J203" s="2">
        <v>10.18</v>
      </c>
      <c r="K203" s="1">
        <v>166.46310291168535</v>
      </c>
      <c r="L203" s="1">
        <v>14821.265040871212</v>
      </c>
      <c r="M203">
        <f t="shared" si="29"/>
        <v>6.7094062795760658</v>
      </c>
    </row>
    <row r="204" spans="1:13" x14ac:dyDescent="0.25">
      <c r="A204" s="1">
        <v>5</v>
      </c>
      <c r="B204" s="5">
        <v>5</v>
      </c>
      <c r="C204" s="1" t="s">
        <v>11</v>
      </c>
      <c r="D204" s="4">
        <v>8.35</v>
      </c>
      <c r="E204" s="3">
        <v>19.395593220338988</v>
      </c>
      <c r="F204" s="3">
        <v>1745.1867796610172</v>
      </c>
      <c r="G204" s="1">
        <f t="shared" si="27"/>
        <v>2.9650458866752243</v>
      </c>
      <c r="H204" s="1">
        <f t="shared" si="28"/>
        <v>7.4646168659634951</v>
      </c>
      <c r="I204" s="2">
        <v>121501</v>
      </c>
      <c r="J204" s="2">
        <v>12.1501</v>
      </c>
      <c r="K204" s="1">
        <v>235.65839718644074</v>
      </c>
      <c r="L204" s="1">
        <v>21204.193891559327</v>
      </c>
      <c r="M204">
        <f t="shared" si="29"/>
        <v>7.5306781938926468</v>
      </c>
    </row>
    <row r="205" spans="1:13" x14ac:dyDescent="0.25">
      <c r="A205" s="1">
        <v>5</v>
      </c>
      <c r="B205" s="5">
        <v>5</v>
      </c>
      <c r="C205" s="1" t="s">
        <v>13</v>
      </c>
      <c r="D205" s="4">
        <v>11.5</v>
      </c>
      <c r="E205" s="3">
        <v>21.646279069767441</v>
      </c>
      <c r="F205" s="3">
        <v>1940.1290697674419</v>
      </c>
      <c r="G205" s="1">
        <f t="shared" si="27"/>
        <v>3.0748335722303652</v>
      </c>
      <c r="H205" s="1">
        <f t="shared" si="28"/>
        <v>7.5705097806522579</v>
      </c>
      <c r="I205" s="2">
        <v>176769</v>
      </c>
      <c r="J205" s="2">
        <v>17.6769</v>
      </c>
      <c r="K205" s="1">
        <v>382.63911048837207</v>
      </c>
      <c r="L205" s="1">
        <v>34295.467553372095</v>
      </c>
      <c r="M205">
        <f t="shared" si="29"/>
        <v>8.1012571048841284</v>
      </c>
    </row>
    <row r="206" spans="1:13" x14ac:dyDescent="0.25">
      <c r="A206" s="1">
        <v>5</v>
      </c>
      <c r="B206" s="5">
        <v>5</v>
      </c>
      <c r="C206" s="1" t="s">
        <v>14</v>
      </c>
      <c r="D206" s="4">
        <v>8.18</v>
      </c>
      <c r="E206" s="3">
        <v>20.414150314698261</v>
      </c>
      <c r="F206" s="3">
        <v>1580.733006293965</v>
      </c>
      <c r="G206" s="1">
        <f t="shared" si="27"/>
        <v>3.0162283032685044</v>
      </c>
      <c r="H206" s="1">
        <f t="shared" si="28"/>
        <v>7.3656439464738295</v>
      </c>
      <c r="I206" s="2">
        <v>237600</v>
      </c>
      <c r="J206" s="2">
        <v>23.76</v>
      </c>
      <c r="K206" s="1">
        <v>485.04021147723074</v>
      </c>
      <c r="L206" s="1">
        <v>37558.216229544611</v>
      </c>
      <c r="M206">
        <f t="shared" si="29"/>
        <v>7.7925012427216256</v>
      </c>
    </row>
    <row r="207" spans="1:13" x14ac:dyDescent="0.25">
      <c r="A207" s="1">
        <v>5</v>
      </c>
      <c r="B207" s="5">
        <v>5</v>
      </c>
      <c r="C207" s="1" t="s">
        <v>16</v>
      </c>
      <c r="D207" s="4">
        <v>6.96</v>
      </c>
      <c r="E207" s="3">
        <v>24.357499999999998</v>
      </c>
      <c r="F207" s="3">
        <v>1911.125</v>
      </c>
      <c r="G207" s="1">
        <f t="shared" si="27"/>
        <v>3.1928398103173592</v>
      </c>
      <c r="H207" s="1">
        <f t="shared" si="28"/>
        <v>7.555447352880778</v>
      </c>
      <c r="I207" s="2">
        <v>33907</v>
      </c>
      <c r="J207" s="2">
        <v>3.3906999999999998</v>
      </c>
      <c r="K207" s="1">
        <v>82.58897524999999</v>
      </c>
      <c r="L207" s="1">
        <v>6480.0515374999995</v>
      </c>
      <c r="M207">
        <f t="shared" si="29"/>
        <v>8.7521860370110556</v>
      </c>
    </row>
    <row r="208" spans="1:13" x14ac:dyDescent="0.25">
      <c r="A208" s="1">
        <v>5</v>
      </c>
      <c r="B208" s="5">
        <v>5</v>
      </c>
      <c r="C208" s="1" t="s">
        <v>24</v>
      </c>
      <c r="D208" s="4">
        <v>9.65</v>
      </c>
      <c r="E208" s="3">
        <v>17.658802509042491</v>
      </c>
      <c r="F208" s="3">
        <v>1760.214954524512</v>
      </c>
      <c r="G208" s="1">
        <f t="shared" si="27"/>
        <v>2.8712343847817521</v>
      </c>
      <c r="H208" s="1">
        <f t="shared" si="28"/>
        <v>7.4731912138271026</v>
      </c>
      <c r="I208" s="2">
        <v>166946</v>
      </c>
      <c r="J208" s="2">
        <v>16.694600000000001</v>
      </c>
      <c r="K208" s="1">
        <v>294.80664436746082</v>
      </c>
      <c r="L208" s="1">
        <v>29386.084579804919</v>
      </c>
      <c r="M208">
        <f t="shared" si="29"/>
        <v>7.0695334183017238</v>
      </c>
    </row>
    <row r="209" spans="1:13" x14ac:dyDescent="0.25">
      <c r="A209" s="1">
        <v>5</v>
      </c>
      <c r="B209" s="5">
        <v>5</v>
      </c>
      <c r="C209" s="1" t="s">
        <v>38</v>
      </c>
      <c r="D209" s="4">
        <v>9.08</v>
      </c>
      <c r="E209" s="3">
        <v>17.062653769841269</v>
      </c>
      <c r="F209" s="3">
        <v>1543.3813988095237</v>
      </c>
      <c r="G209" s="1">
        <f t="shared" si="27"/>
        <v>2.8368920850564385</v>
      </c>
      <c r="H209" s="1">
        <f t="shared" si="28"/>
        <v>7.3417310018642645</v>
      </c>
      <c r="I209" s="2">
        <v>101800</v>
      </c>
      <c r="J209" s="2">
        <v>10.18</v>
      </c>
      <c r="K209" s="1">
        <v>173.69781537698412</v>
      </c>
      <c r="L209" s="1">
        <v>15711.62263988095</v>
      </c>
      <c r="M209">
        <f t="shared" si="29"/>
        <v>6.9067130115265618</v>
      </c>
    </row>
    <row r="210" spans="1:13" x14ac:dyDescent="0.25">
      <c r="A210" s="1">
        <v>5</v>
      </c>
      <c r="B210" s="1">
        <v>6</v>
      </c>
      <c r="C210" s="1" t="s">
        <v>11</v>
      </c>
      <c r="D210" s="4">
        <v>9.19</v>
      </c>
      <c r="E210" s="3">
        <v>19.74915254237288</v>
      </c>
      <c r="F210" s="3">
        <v>1633.9155932203389</v>
      </c>
      <c r="G210" s="1">
        <f t="shared" si="27"/>
        <v>2.98311058117956</v>
      </c>
      <c r="H210" s="1">
        <f t="shared" si="28"/>
        <v>7.3987346175498034</v>
      </c>
      <c r="I210" s="2">
        <v>121501</v>
      </c>
      <c r="J210" s="2">
        <v>12.1501</v>
      </c>
      <c r="K210" s="1">
        <v>239.95417830508472</v>
      </c>
      <c r="L210" s="1">
        <v>19852.23784918644</v>
      </c>
      <c r="M210">
        <f t="shared" si="29"/>
        <v>7.6222580819870895</v>
      </c>
    </row>
    <row r="211" spans="1:13" x14ac:dyDescent="0.25">
      <c r="A211" s="1">
        <v>5</v>
      </c>
      <c r="B211" s="1">
        <v>6</v>
      </c>
      <c r="C211" s="1" t="s">
        <v>13</v>
      </c>
      <c r="D211" s="4">
        <v>11.75</v>
      </c>
      <c r="E211" s="3">
        <v>22.356046511627909</v>
      </c>
      <c r="F211" s="3">
        <v>1820.6162790697672</v>
      </c>
      <c r="G211" s="1">
        <f t="shared" si="27"/>
        <v>3.1070968219039417</v>
      </c>
      <c r="H211" s="1">
        <f t="shared" si="28"/>
        <v>7.5069303376272618</v>
      </c>
      <c r="I211" s="2">
        <v>176769</v>
      </c>
      <c r="J211" s="2">
        <v>17.6769</v>
      </c>
      <c r="K211" s="1">
        <v>395.18559858139537</v>
      </c>
      <c r="L211" s="1">
        <v>32182.851903488368</v>
      </c>
      <c r="M211">
        <f t="shared" si="29"/>
        <v>8.2753369337042937</v>
      </c>
    </row>
    <row r="212" spans="1:13" x14ac:dyDescent="0.25">
      <c r="A212" s="1">
        <v>5</v>
      </c>
      <c r="B212" s="1">
        <v>6</v>
      </c>
      <c r="C212" s="1" t="s">
        <v>14</v>
      </c>
      <c r="D212" s="4">
        <v>10.77</v>
      </c>
      <c r="E212" s="3">
        <v>20.615142342342342</v>
      </c>
      <c r="F212" s="3">
        <v>1588.9458486486487</v>
      </c>
      <c r="G212" s="1">
        <f t="shared" si="27"/>
        <v>3.0260258709297059</v>
      </c>
      <c r="H212" s="1">
        <f t="shared" si="28"/>
        <v>7.3708260870690756</v>
      </c>
      <c r="I212" s="2">
        <v>237600</v>
      </c>
      <c r="J212" s="2">
        <v>23.76</v>
      </c>
      <c r="K212" s="1">
        <v>489.81578205405407</v>
      </c>
      <c r="L212" s="1">
        <v>37753.353363891896</v>
      </c>
      <c r="M212">
        <f t="shared" si="29"/>
        <v>7.8434510116285914</v>
      </c>
    </row>
    <row r="213" spans="1:13" x14ac:dyDescent="0.25">
      <c r="A213" s="1">
        <v>5</v>
      </c>
      <c r="B213" s="1">
        <v>6</v>
      </c>
      <c r="C213" s="1" t="s">
        <v>16</v>
      </c>
      <c r="D213" s="4">
        <v>6.63</v>
      </c>
      <c r="E213" s="3">
        <v>24.515000000000001</v>
      </c>
      <c r="F213" s="3">
        <v>1968.345</v>
      </c>
      <c r="G213" s="1">
        <f t="shared" si="27"/>
        <v>3.1992851751031965</v>
      </c>
      <c r="H213" s="1">
        <f t="shared" si="28"/>
        <v>7.5849483671261426</v>
      </c>
      <c r="I213" s="2">
        <v>33907</v>
      </c>
      <c r="J213" s="2">
        <v>3.3906999999999998</v>
      </c>
      <c r="K213" s="1">
        <v>83.123010499999992</v>
      </c>
      <c r="L213" s="1">
        <v>6674.0673914999998</v>
      </c>
      <c r="M213">
        <f t="shared" si="29"/>
        <v>8.7888663511365017</v>
      </c>
    </row>
    <row r="214" spans="1:13" x14ac:dyDescent="0.25">
      <c r="A214" s="1">
        <v>5</v>
      </c>
      <c r="B214" s="1">
        <v>6</v>
      </c>
      <c r="C214" s="1" t="s">
        <v>24</v>
      </c>
      <c r="D214" s="4">
        <v>11.59</v>
      </c>
      <c r="E214" s="3">
        <v>18.169445458205693</v>
      </c>
      <c r="F214" s="3">
        <v>1855.1376107910241</v>
      </c>
      <c r="G214" s="1">
        <f t="shared" si="27"/>
        <v>2.8997413623058956</v>
      </c>
      <c r="H214" s="1">
        <f t="shared" si="28"/>
        <v>7.5257141560048977</v>
      </c>
      <c r="I214" s="2">
        <v>166946</v>
      </c>
      <c r="J214" s="2">
        <v>16.694600000000001</v>
      </c>
      <c r="K214" s="1">
        <v>303.33162414656078</v>
      </c>
      <c r="L214" s="1">
        <v>30970.780357111835</v>
      </c>
      <c r="M214">
        <f t="shared" si="29"/>
        <v>7.207116649073356</v>
      </c>
    </row>
    <row r="215" spans="1:13" x14ac:dyDescent="0.25">
      <c r="A215" s="1">
        <v>5</v>
      </c>
      <c r="B215" s="1">
        <v>6</v>
      </c>
      <c r="C215" s="1" t="s">
        <v>38</v>
      </c>
      <c r="D215" s="4">
        <v>9.67</v>
      </c>
      <c r="E215" s="3">
        <v>17.251765873015874</v>
      </c>
      <c r="F215" s="3">
        <v>1552.3102132936508</v>
      </c>
      <c r="G215" s="1">
        <f t="shared" si="27"/>
        <v>2.8479145076881696</v>
      </c>
      <c r="H215" s="1">
        <f t="shared" si="28"/>
        <v>7.3474995604693953</v>
      </c>
      <c r="I215" s="2">
        <v>101800</v>
      </c>
      <c r="J215" s="2">
        <v>10.18</v>
      </c>
      <c r="K215" s="1">
        <v>175.62297658730159</v>
      </c>
      <c r="L215" s="1">
        <v>15802.517971329366</v>
      </c>
      <c r="M215">
        <f t="shared" si="29"/>
        <v>6.9586244483170985</v>
      </c>
    </row>
    <row r="216" spans="1:13" x14ac:dyDescent="0.25">
      <c r="A216" s="1">
        <v>5</v>
      </c>
      <c r="B216" s="1">
        <v>7</v>
      </c>
      <c r="C216" s="1" t="s">
        <v>11</v>
      </c>
      <c r="D216" s="4">
        <v>6.98</v>
      </c>
      <c r="E216" s="3">
        <v>19.644892655367229</v>
      </c>
      <c r="F216" s="3">
        <v>1683.1093107344634</v>
      </c>
      <c r="G216" s="1">
        <f t="shared" si="27"/>
        <v>2.9778173887739228</v>
      </c>
      <c r="H216" s="1">
        <f t="shared" si="28"/>
        <v>7.428398142013001</v>
      </c>
      <c r="I216" s="2">
        <v>121501</v>
      </c>
      <c r="J216" s="2">
        <v>12.1501</v>
      </c>
      <c r="K216" s="1">
        <v>238.68741025197738</v>
      </c>
      <c r="L216" s="1">
        <v>20449.946436354803</v>
      </c>
      <c r="M216">
        <f t="shared" si="29"/>
        <v>7.5953303866523658</v>
      </c>
    </row>
    <row r="217" spans="1:13" x14ac:dyDescent="0.25">
      <c r="A217" s="1">
        <v>5</v>
      </c>
      <c r="B217" s="1">
        <v>7</v>
      </c>
      <c r="C217" s="1" t="s">
        <v>13</v>
      </c>
      <c r="D217" s="4">
        <v>8.4499999999999993</v>
      </c>
      <c r="E217" s="3">
        <v>22.256744186046511</v>
      </c>
      <c r="F217" s="3">
        <v>1636.0439534883722</v>
      </c>
      <c r="G217" s="1">
        <f t="shared" si="27"/>
        <v>3.1026450721690861</v>
      </c>
      <c r="H217" s="1">
        <f t="shared" si="28"/>
        <v>7.4000363832372313</v>
      </c>
      <c r="I217" s="2">
        <v>176769</v>
      </c>
      <c r="J217" s="2">
        <v>17.6769</v>
      </c>
      <c r="K217" s="1">
        <v>393.43024130232556</v>
      </c>
      <c r="L217" s="1">
        <v>28920.185361418604</v>
      </c>
      <c r="M217">
        <f t="shared" si="29"/>
        <v>8.2511433193670598</v>
      </c>
    </row>
    <row r="218" spans="1:13" x14ac:dyDescent="0.25">
      <c r="A218" s="1">
        <v>5</v>
      </c>
      <c r="B218" s="1">
        <v>7</v>
      </c>
      <c r="C218" s="1" t="s">
        <v>14</v>
      </c>
      <c r="D218" s="4">
        <v>9.18</v>
      </c>
      <c r="E218" s="3">
        <v>20.884</v>
      </c>
      <c r="F218" s="3">
        <v>1552.0738666666666</v>
      </c>
      <c r="G218" s="1">
        <f t="shared" si="27"/>
        <v>3.0389833155483061</v>
      </c>
      <c r="H218" s="1">
        <f t="shared" si="28"/>
        <v>7.3473472941122999</v>
      </c>
      <c r="I218" s="2">
        <v>237600</v>
      </c>
      <c r="J218" s="2">
        <v>23.76</v>
      </c>
      <c r="K218" s="1">
        <v>496.20384000000001</v>
      </c>
      <c r="L218" s="1">
        <v>36877.275072000004</v>
      </c>
      <c r="M218">
        <f t="shared" si="29"/>
        <v>7.9112440777291591</v>
      </c>
    </row>
    <row r="219" spans="1:13" x14ac:dyDescent="0.25">
      <c r="A219" s="1">
        <v>5</v>
      </c>
      <c r="B219" s="1">
        <v>7</v>
      </c>
      <c r="C219" s="1" t="s">
        <v>16</v>
      </c>
      <c r="D219" s="4">
        <v>5.28</v>
      </c>
      <c r="E219" s="3">
        <v>24.348750000000003</v>
      </c>
      <c r="F219" s="6">
        <v>1802.7</v>
      </c>
      <c r="G219" s="1">
        <f t="shared" si="27"/>
        <v>3.1924805135086691</v>
      </c>
      <c r="H219" s="1">
        <f t="shared" si="28"/>
        <v>7.4970408200079923</v>
      </c>
      <c r="I219" s="2">
        <v>33907</v>
      </c>
      <c r="J219" s="2">
        <v>3.3906999999999998</v>
      </c>
      <c r="K219" s="1">
        <v>82.559306625000005</v>
      </c>
      <c r="L219" s="1">
        <v>5773.3448900000003</v>
      </c>
      <c r="M219">
        <f t="shared" si="29"/>
        <v>8.7501447283881184</v>
      </c>
    </row>
    <row r="220" spans="1:13" x14ac:dyDescent="0.25">
      <c r="A220" s="1">
        <v>5</v>
      </c>
      <c r="B220" s="1">
        <v>7</v>
      </c>
      <c r="C220" s="1" t="s">
        <v>24</v>
      </c>
      <c r="D220" s="4">
        <v>8.5500000000000007</v>
      </c>
      <c r="E220" s="3">
        <v>18.412689120556003</v>
      </c>
      <c r="F220" s="3">
        <v>1638.1724164661855</v>
      </c>
      <c r="G220" s="1">
        <f t="shared" si="27"/>
        <v>2.9130400530492917</v>
      </c>
      <c r="H220" s="1">
        <f t="shared" si="28"/>
        <v>7.4013365192313989</v>
      </c>
      <c r="I220" s="2">
        <v>166946</v>
      </c>
      <c r="J220" s="2">
        <v>16.694600000000001</v>
      </c>
      <c r="K220" s="1">
        <v>307.39247979203429</v>
      </c>
      <c r="L220" s="1">
        <v>27348.633223936384</v>
      </c>
      <c r="M220">
        <f t="shared" si="29"/>
        <v>7.2720581076184345</v>
      </c>
    </row>
    <row r="221" spans="1:13" x14ac:dyDescent="0.25">
      <c r="A221" s="1">
        <v>5</v>
      </c>
      <c r="B221" s="1">
        <v>7</v>
      </c>
      <c r="C221" s="1" t="s">
        <v>38</v>
      </c>
      <c r="D221" s="4">
        <v>10.01</v>
      </c>
      <c r="E221" s="3">
        <v>17.691062937062938</v>
      </c>
      <c r="F221" s="6">
        <v>1500.85164102564</v>
      </c>
      <c r="G221" s="1">
        <f t="shared" si="27"/>
        <v>2.8730595932553529</v>
      </c>
      <c r="H221" s="1">
        <f t="shared" si="28"/>
        <v>7.3137879866589444</v>
      </c>
      <c r="I221" s="2">
        <v>101800</v>
      </c>
      <c r="J221" s="2">
        <v>10.18</v>
      </c>
      <c r="K221" s="1">
        <v>180.0950206993007</v>
      </c>
      <c r="L221" s="1">
        <v>14260.669705641027</v>
      </c>
      <c r="M221">
        <f t="shared" si="29"/>
        <v>7.0782762210267833</v>
      </c>
    </row>
    <row r="222" spans="1:13" x14ac:dyDescent="0.25">
      <c r="A222" s="1">
        <v>5</v>
      </c>
      <c r="B222" s="5">
        <v>8</v>
      </c>
      <c r="C222" s="1" t="s">
        <v>11</v>
      </c>
      <c r="D222" s="4">
        <v>7.46</v>
      </c>
      <c r="E222" s="3">
        <v>19.501000000000001</v>
      </c>
      <c r="F222" s="3">
        <v>1609.6813333333334</v>
      </c>
      <c r="G222" s="1">
        <f t="shared" si="27"/>
        <v>2.9704657463061039</v>
      </c>
      <c r="H222" s="1">
        <f t="shared" si="28"/>
        <v>7.3837915087812336</v>
      </c>
      <c r="I222" s="2">
        <v>121501</v>
      </c>
      <c r="J222" s="2">
        <v>12.1501</v>
      </c>
      <c r="K222" s="1">
        <v>236.93910010000002</v>
      </c>
      <c r="L222" s="1">
        <v>19557.789168133335</v>
      </c>
      <c r="M222">
        <f t="shared" si="29"/>
        <v>7.5580596093738404</v>
      </c>
    </row>
    <row r="223" spans="1:13" x14ac:dyDescent="0.25">
      <c r="A223" s="1">
        <v>5</v>
      </c>
      <c r="B223" s="5">
        <v>8</v>
      </c>
      <c r="C223" s="1" t="s">
        <v>13</v>
      </c>
      <c r="D223" s="4">
        <v>9.17</v>
      </c>
      <c r="E223" s="3">
        <v>21.806744186046512</v>
      </c>
      <c r="F223" s="3">
        <v>1754.1853488372094</v>
      </c>
      <c r="G223" s="1">
        <f t="shared" si="27"/>
        <v>3.0822192882835555</v>
      </c>
      <c r="H223" s="1">
        <f t="shared" si="28"/>
        <v>7.4697598394342952</v>
      </c>
      <c r="I223" s="2">
        <v>176769</v>
      </c>
      <c r="J223" s="2">
        <v>17.6769</v>
      </c>
      <c r="K223" s="1">
        <v>385.4756363023256</v>
      </c>
      <c r="L223" s="1">
        <v>31008.558992860468</v>
      </c>
      <c r="M223">
        <f t="shared" si="29"/>
        <v>8.1408498346949383</v>
      </c>
    </row>
    <row r="224" spans="1:13" x14ac:dyDescent="0.25">
      <c r="A224" s="1">
        <v>5</v>
      </c>
      <c r="B224" s="5">
        <v>8</v>
      </c>
      <c r="C224" s="1" t="s">
        <v>14</v>
      </c>
      <c r="D224" s="4">
        <v>8.61</v>
      </c>
      <c r="E224" s="3">
        <v>20.966666666666669</v>
      </c>
      <c r="F224" s="3">
        <v>1497.7013333333332</v>
      </c>
      <c r="G224" s="1">
        <f t="shared" si="27"/>
        <v>3.0429338750382851</v>
      </c>
      <c r="H224" s="1">
        <f t="shared" si="28"/>
        <v>7.3116867672518984</v>
      </c>
      <c r="I224" s="2">
        <v>237600</v>
      </c>
      <c r="J224" s="2">
        <v>23.76</v>
      </c>
      <c r="K224" s="1">
        <v>498.16800000000006</v>
      </c>
      <c r="L224" s="1">
        <v>35585.383679999999</v>
      </c>
      <c r="M224">
        <f t="shared" si="29"/>
        <v>7.9320065608732966</v>
      </c>
    </row>
    <row r="225" spans="1:13" x14ac:dyDescent="0.25">
      <c r="A225" s="1">
        <v>5</v>
      </c>
      <c r="B225" s="5">
        <v>8</v>
      </c>
      <c r="C225" s="1" t="s">
        <v>16</v>
      </c>
      <c r="D225" s="4">
        <v>6.66</v>
      </c>
      <c r="E225" s="3">
        <v>24.421250000000001</v>
      </c>
      <c r="F225" s="3">
        <v>2199.63375</v>
      </c>
      <c r="G225" s="1">
        <f t="shared" si="27"/>
        <v>3.1954536549237083</v>
      </c>
      <c r="H225" s="1">
        <f t="shared" si="28"/>
        <v>7.6960461482148004</v>
      </c>
      <c r="I225" s="2">
        <v>33907</v>
      </c>
      <c r="J225" s="2">
        <v>3.3906999999999998</v>
      </c>
      <c r="K225" s="1">
        <v>82.805132374999999</v>
      </c>
      <c r="L225" s="1">
        <v>7458.2981561249999</v>
      </c>
      <c r="M225">
        <f t="shared" si="29"/>
        <v>8.7670472514528175</v>
      </c>
    </row>
    <row r="226" spans="1:13" x14ac:dyDescent="0.25">
      <c r="A226" s="1">
        <v>5</v>
      </c>
      <c r="B226" s="5">
        <v>8</v>
      </c>
      <c r="C226" s="1" t="s">
        <v>24</v>
      </c>
      <c r="D226" s="4">
        <v>6.64</v>
      </c>
      <c r="E226" s="3">
        <v>18.457593869731802</v>
      </c>
      <c r="F226" s="3">
        <v>1517.8622528735632</v>
      </c>
      <c r="G226" s="1">
        <f t="shared" si="27"/>
        <v>2.9154758776612257</v>
      </c>
      <c r="H226" s="1">
        <f t="shared" si="28"/>
        <v>7.325058211330691</v>
      </c>
      <c r="I226" s="2">
        <v>166946</v>
      </c>
      <c r="J226" s="2">
        <v>16.694600000000001</v>
      </c>
      <c r="K226" s="1">
        <v>308.14214661762458</v>
      </c>
      <c r="L226" s="1">
        <v>25340.103166822992</v>
      </c>
      <c r="M226">
        <f t="shared" si="29"/>
        <v>7.2840053813674892</v>
      </c>
    </row>
    <row r="227" spans="1:13" x14ac:dyDescent="0.25">
      <c r="A227" s="1">
        <v>5</v>
      </c>
      <c r="B227" s="5">
        <v>8</v>
      </c>
      <c r="C227" s="1" t="s">
        <v>38</v>
      </c>
      <c r="D227" s="4">
        <v>8.02</v>
      </c>
      <c r="E227" s="3">
        <v>17.850933567456835</v>
      </c>
      <c r="F227" s="6">
        <v>1518.05030396148</v>
      </c>
      <c r="G227" s="1">
        <f t="shared" si="27"/>
        <v>2.8820558075558762</v>
      </c>
      <c r="H227" s="1">
        <f t="shared" si="28"/>
        <v>7.3251820957210585</v>
      </c>
      <c r="I227" s="2">
        <v>101800</v>
      </c>
      <c r="J227" s="2">
        <v>10.18</v>
      </c>
      <c r="K227" s="1">
        <v>181.72250371671058</v>
      </c>
      <c r="L227" s="1">
        <v>14435.752094327825</v>
      </c>
      <c r="M227">
        <f t="shared" si="29"/>
        <v>7.1215005158748736</v>
      </c>
    </row>
    <row r="228" spans="1:13" x14ac:dyDescent="0.25">
      <c r="A228" s="1">
        <v>5</v>
      </c>
      <c r="B228" s="1">
        <v>9</v>
      </c>
      <c r="C228" s="1" t="s">
        <v>11</v>
      </c>
      <c r="D228" s="4">
        <v>6.12</v>
      </c>
      <c r="E228" s="3">
        <v>19.95</v>
      </c>
      <c r="F228" s="6">
        <v>1593.6169400000001</v>
      </c>
      <c r="G228" s="1">
        <f t="shared" si="27"/>
        <v>2.9932291433358724</v>
      </c>
      <c r="H228" s="1">
        <f t="shared" si="28"/>
        <v>7.3737615167939161</v>
      </c>
      <c r="I228" s="2">
        <v>121501</v>
      </c>
      <c r="J228" s="2">
        <v>12.1501</v>
      </c>
      <c r="K228" s="1">
        <v>242.39449500000001</v>
      </c>
      <c r="L228" s="1">
        <v>24394.680527611108</v>
      </c>
      <c r="M228">
        <f t="shared" si="29"/>
        <v>7.6739497564035588</v>
      </c>
    </row>
    <row r="229" spans="1:13" x14ac:dyDescent="0.25">
      <c r="A229" s="1">
        <v>5</v>
      </c>
      <c r="B229" s="1">
        <v>9</v>
      </c>
      <c r="C229" s="1" t="s">
        <v>13</v>
      </c>
      <c r="D229" s="4">
        <v>10.93</v>
      </c>
      <c r="E229" s="3">
        <v>22.221220930232558</v>
      </c>
      <c r="F229" s="3">
        <v>1985.8630813953489</v>
      </c>
      <c r="G229" s="1">
        <f t="shared" si="27"/>
        <v>3.1010477300571337</v>
      </c>
      <c r="H229" s="1">
        <f t="shared" si="28"/>
        <v>7.5938089003329212</v>
      </c>
      <c r="I229" s="2">
        <v>176769</v>
      </c>
      <c r="J229" s="2">
        <v>17.6769</v>
      </c>
      <c r="K229" s="1">
        <v>392.80230026162792</v>
      </c>
      <c r="L229" s="1">
        <v>35103.903103517441</v>
      </c>
      <c r="M229">
        <f t="shared" si="29"/>
        <v>8.2424759201838178</v>
      </c>
    </row>
    <row r="230" spans="1:13" x14ac:dyDescent="0.25">
      <c r="A230" s="1">
        <v>5</v>
      </c>
      <c r="B230" s="1">
        <v>9</v>
      </c>
      <c r="C230" s="1" t="s">
        <v>14</v>
      </c>
      <c r="D230" s="4">
        <v>11.11</v>
      </c>
      <c r="E230" s="3">
        <v>20.786666666666665</v>
      </c>
      <c r="F230" s="3">
        <v>1622.7437333333335</v>
      </c>
      <c r="G230" s="1">
        <f t="shared" si="27"/>
        <v>3.034311755521466</v>
      </c>
      <c r="H230" s="1">
        <f t="shared" si="28"/>
        <v>7.3918736581488167</v>
      </c>
      <c r="I230" s="2">
        <v>237600</v>
      </c>
      <c r="J230" s="2">
        <v>23.76</v>
      </c>
      <c r="K230" s="1">
        <v>493.89120000000003</v>
      </c>
      <c r="L230" s="1">
        <v>38556.391104000002</v>
      </c>
      <c r="M230">
        <f t="shared" si="29"/>
        <v>7.8867485620681128</v>
      </c>
    </row>
    <row r="231" spans="1:13" x14ac:dyDescent="0.25">
      <c r="A231" s="1">
        <v>5</v>
      </c>
      <c r="B231" s="1">
        <v>9</v>
      </c>
      <c r="C231" s="1" t="s">
        <v>16</v>
      </c>
      <c r="D231" s="4">
        <v>9.34</v>
      </c>
      <c r="E231" s="3">
        <v>24.9</v>
      </c>
      <c r="F231" s="3">
        <v>1927.4604166666668</v>
      </c>
      <c r="G231" s="1">
        <f t="shared" si="27"/>
        <v>3.2148678034706619</v>
      </c>
      <c r="H231" s="1">
        <f t="shared" si="28"/>
        <v>7.5639585691263136</v>
      </c>
      <c r="I231" s="2">
        <v>33907</v>
      </c>
      <c r="J231" s="2">
        <v>3.3906999999999998</v>
      </c>
      <c r="K231" s="1">
        <v>84.428429999999992</v>
      </c>
      <c r="L231" s="1">
        <v>6535.4400347916671</v>
      </c>
      <c r="M231">
        <f t="shared" si="29"/>
        <v>8.8780286020435213</v>
      </c>
    </row>
    <row r="232" spans="1:13" x14ac:dyDescent="0.25">
      <c r="A232" s="1">
        <v>5</v>
      </c>
      <c r="B232" s="1">
        <v>9</v>
      </c>
      <c r="C232" s="1" t="s">
        <v>24</v>
      </c>
      <c r="D232" s="4">
        <v>8.1300000000000008</v>
      </c>
      <c r="E232" s="3">
        <v>18.555465201465204</v>
      </c>
      <c r="F232" s="3">
        <v>1886.7284737484738</v>
      </c>
      <c r="G232" s="1">
        <f t="shared" si="27"/>
        <v>2.9207643656865656</v>
      </c>
      <c r="H232" s="1">
        <f t="shared" si="28"/>
        <v>7.5425996419298773</v>
      </c>
      <c r="I232" s="2">
        <v>166946</v>
      </c>
      <c r="J232" s="2">
        <v>16.694600000000001</v>
      </c>
      <c r="K232" s="1">
        <v>309.776069352381</v>
      </c>
      <c r="L232" s="1">
        <v>31498.177177841273</v>
      </c>
      <c r="M232">
        <f t="shared" si="29"/>
        <v>7.3100003969027485</v>
      </c>
    </row>
    <row r="233" spans="1:13" x14ac:dyDescent="0.25">
      <c r="A233" s="1">
        <v>5</v>
      </c>
      <c r="B233" s="1">
        <v>9</v>
      </c>
      <c r="C233" s="1" t="s">
        <v>38</v>
      </c>
      <c r="D233" s="4">
        <v>7.86</v>
      </c>
      <c r="E233" s="3">
        <v>17.421147586873811</v>
      </c>
      <c r="F233" s="3">
        <v>1618.2270681121247</v>
      </c>
      <c r="G233" s="1">
        <f t="shared" si="27"/>
        <v>2.8576848468018174</v>
      </c>
      <c r="H233" s="1">
        <f t="shared" si="28"/>
        <v>7.3890864265309135</v>
      </c>
      <c r="I233" s="2">
        <v>101800</v>
      </c>
      <c r="J233" s="2">
        <v>10.18</v>
      </c>
      <c r="K233" s="1">
        <v>177.34728243437539</v>
      </c>
      <c r="L233" s="1">
        <v>16473.551553381429</v>
      </c>
      <c r="M233">
        <f t="shared" si="29"/>
        <v>7.0049130049638837</v>
      </c>
    </row>
    <row r="234" spans="1:13" x14ac:dyDescent="0.25">
      <c r="A234" s="1">
        <v>6</v>
      </c>
      <c r="B234" s="1">
        <v>1</v>
      </c>
      <c r="C234" s="1" t="s">
        <v>15</v>
      </c>
      <c r="D234" s="4">
        <v>3.88</v>
      </c>
      <c r="E234" s="3">
        <v>15.389866702226445</v>
      </c>
      <c r="F234" s="3">
        <v>1156.4000000000001</v>
      </c>
      <c r="G234" s="1">
        <f t="shared" si="27"/>
        <v>2.7337092864894608</v>
      </c>
      <c r="H234" s="1">
        <f t="shared" si="28"/>
        <v>7.0530670101421915</v>
      </c>
      <c r="I234" s="2">
        <v>176167</v>
      </c>
      <c r="J234" s="2">
        <f t="shared" ref="J234:J273" si="30">I234/10000</f>
        <v>17.616700000000002</v>
      </c>
      <c r="K234" s="1">
        <f t="shared" ref="K234:K273" si="31">J234*E234</f>
        <v>271.11866473311267</v>
      </c>
      <c r="L234" s="1">
        <f t="shared" ref="L234:L273" si="32">J234*F234</f>
        <v>20371.951880000004</v>
      </c>
      <c r="M234">
        <f t="shared" si="29"/>
        <v>6.4364801363625181</v>
      </c>
    </row>
    <row r="235" spans="1:13" x14ac:dyDescent="0.25">
      <c r="A235" s="1">
        <v>6</v>
      </c>
      <c r="B235" s="1">
        <v>1</v>
      </c>
      <c r="C235" s="1" t="s">
        <v>33</v>
      </c>
      <c r="D235" s="4">
        <v>1.58</v>
      </c>
      <c r="E235" s="3">
        <v>11.494495287197147</v>
      </c>
      <c r="F235" s="3">
        <v>907.28</v>
      </c>
      <c r="G235" s="1">
        <f t="shared" si="27"/>
        <v>2.4418682500913143</v>
      </c>
      <c r="H235" s="1">
        <f t="shared" si="28"/>
        <v>6.8104511125070752</v>
      </c>
      <c r="I235" s="1">
        <v>566079</v>
      </c>
      <c r="J235" s="2">
        <f t="shared" si="30"/>
        <v>56.607900000000001</v>
      </c>
      <c r="K235" s="1">
        <f t="shared" si="31"/>
        <v>650.67923976812733</v>
      </c>
      <c r="L235" s="1">
        <f t="shared" si="32"/>
        <v>51359.215512000002</v>
      </c>
      <c r="M235">
        <f t="shared" si="29"/>
        <v>5.2538061944249055</v>
      </c>
    </row>
    <row r="236" spans="1:13" x14ac:dyDescent="0.25">
      <c r="A236" s="1">
        <v>6</v>
      </c>
      <c r="B236" s="1">
        <v>1</v>
      </c>
      <c r="C236" s="1" t="s">
        <v>35</v>
      </c>
      <c r="D236" s="4">
        <v>1.72</v>
      </c>
      <c r="E236" s="3">
        <v>3.5590562717677563</v>
      </c>
      <c r="F236" s="3">
        <v>421.31613636363636</v>
      </c>
      <c r="G236" s="1">
        <f t="shared" si="27"/>
        <v>1.2694954175207225</v>
      </c>
      <c r="H236" s="1">
        <f t="shared" si="28"/>
        <v>6.0433834696130786</v>
      </c>
      <c r="I236" s="2">
        <v>1228436</v>
      </c>
      <c r="J236" s="2">
        <f t="shared" si="30"/>
        <v>122.8436</v>
      </c>
      <c r="K236" s="1">
        <f t="shared" si="31"/>
        <v>437.20728502652952</v>
      </c>
      <c r="L236" s="1">
        <f t="shared" si="32"/>
        <v>51755.990929</v>
      </c>
      <c r="M236">
        <f t="shared" si="29"/>
        <v>2.2468030042550891</v>
      </c>
    </row>
    <row r="237" spans="1:13" x14ac:dyDescent="0.25">
      <c r="A237" s="1">
        <v>6</v>
      </c>
      <c r="B237" s="1">
        <v>1</v>
      </c>
      <c r="C237" s="1" t="s">
        <v>37</v>
      </c>
      <c r="D237" s="4">
        <v>2.19</v>
      </c>
      <c r="E237" s="3">
        <v>16.173693417444149</v>
      </c>
      <c r="F237" s="3">
        <v>1134.7060606060604</v>
      </c>
      <c r="G237" s="1">
        <f t="shared" si="27"/>
        <v>2.7833860592228103</v>
      </c>
      <c r="H237" s="1">
        <f t="shared" si="28"/>
        <v>7.034128918935461</v>
      </c>
      <c r="I237" s="2">
        <v>382644</v>
      </c>
      <c r="J237" s="2">
        <f t="shared" si="30"/>
        <v>38.264400000000002</v>
      </c>
      <c r="K237" s="1">
        <f t="shared" si="31"/>
        <v>618.87667440244991</v>
      </c>
      <c r="L237" s="1">
        <f t="shared" si="32"/>
        <v>43418.846585454543</v>
      </c>
      <c r="M237">
        <f t="shared" si="29"/>
        <v>6.6593464375511671</v>
      </c>
    </row>
    <row r="238" spans="1:13" x14ac:dyDescent="0.25">
      <c r="A238" s="1">
        <v>6</v>
      </c>
      <c r="B238" s="1">
        <v>2</v>
      </c>
      <c r="C238" s="1" t="s">
        <v>15</v>
      </c>
      <c r="D238" s="4">
        <v>8.1</v>
      </c>
      <c r="E238" s="3">
        <v>15.274863221184301</v>
      </c>
      <c r="F238" s="3">
        <v>1239.0557894736844</v>
      </c>
      <c r="G238" s="1">
        <f t="shared" si="27"/>
        <v>2.7262085505942815</v>
      </c>
      <c r="H238" s="1">
        <f t="shared" si="28"/>
        <v>7.1221049084392174</v>
      </c>
      <c r="I238" s="2">
        <v>176167</v>
      </c>
      <c r="J238" s="2">
        <f t="shared" si="30"/>
        <v>17.616700000000002</v>
      </c>
      <c r="K238" s="1">
        <f t="shared" si="31"/>
        <v>269.09268290863747</v>
      </c>
      <c r="L238" s="1">
        <f t="shared" si="32"/>
        <v>21828.074126421059</v>
      </c>
      <c r="M238">
        <f t="shared" si="29"/>
        <v>6.4033919761509432</v>
      </c>
    </row>
    <row r="239" spans="1:13" x14ac:dyDescent="0.25">
      <c r="A239" s="1">
        <v>6</v>
      </c>
      <c r="B239" s="1">
        <v>2</v>
      </c>
      <c r="C239" s="1" t="s">
        <v>33</v>
      </c>
      <c r="D239" s="4">
        <v>1.58</v>
      </c>
      <c r="E239" s="3">
        <v>11.605565042456314</v>
      </c>
      <c r="F239" s="3">
        <v>905.2148007246376</v>
      </c>
      <c r="G239" s="1">
        <f t="shared" si="27"/>
        <v>2.4514847281107972</v>
      </c>
      <c r="H239" s="1">
        <f t="shared" si="28"/>
        <v>6.8081722644041429</v>
      </c>
      <c r="I239" s="1">
        <v>566079</v>
      </c>
      <c r="J239" s="2">
        <f t="shared" si="30"/>
        <v>56.607900000000001</v>
      </c>
      <c r="K239" s="1">
        <f t="shared" si="31"/>
        <v>656.9666653668628</v>
      </c>
      <c r="L239" s="1">
        <f t="shared" si="32"/>
        <v>51242.308917940216</v>
      </c>
      <c r="M239">
        <f t="shared" si="29"/>
        <v>5.2894682382444591</v>
      </c>
    </row>
    <row r="240" spans="1:13" x14ac:dyDescent="0.25">
      <c r="A240" s="1">
        <v>6</v>
      </c>
      <c r="B240" s="1">
        <v>2</v>
      </c>
      <c r="C240" s="1" t="s">
        <v>35</v>
      </c>
      <c r="D240" s="4">
        <v>2.14</v>
      </c>
      <c r="E240" s="3">
        <v>3.3667823019930707</v>
      </c>
      <c r="F240" s="3">
        <v>450.33688888888889</v>
      </c>
      <c r="G240" s="1">
        <f t="shared" si="27"/>
        <v>1.2139574817159098</v>
      </c>
      <c r="H240" s="1">
        <f t="shared" si="28"/>
        <v>6.1099959446470544</v>
      </c>
      <c r="I240" s="2">
        <v>1228436</v>
      </c>
      <c r="J240" s="2">
        <f t="shared" si="30"/>
        <v>122.8436</v>
      </c>
      <c r="K240" s="1">
        <f t="shared" si="31"/>
        <v>413.58765839311599</v>
      </c>
      <c r="L240" s="1">
        <f t="shared" si="32"/>
        <v>55321.00464391111</v>
      </c>
      <c r="M240">
        <f t="shared" si="29"/>
        <v>2.156419707227863</v>
      </c>
    </row>
    <row r="241" spans="1:13" x14ac:dyDescent="0.25">
      <c r="A241" s="1">
        <v>6</v>
      </c>
      <c r="B241" s="1">
        <v>2</v>
      </c>
      <c r="C241" s="1" t="s">
        <v>37</v>
      </c>
      <c r="D241" s="4">
        <v>1.72</v>
      </c>
      <c r="E241" s="3">
        <v>16.400095103289807</v>
      </c>
      <c r="F241" s="3">
        <v>1095.4860606060606</v>
      </c>
      <c r="G241" s="1">
        <f t="shared" si="27"/>
        <v>2.7972871337944247</v>
      </c>
      <c r="H241" s="1">
        <f t="shared" si="28"/>
        <v>6.9989534347245907</v>
      </c>
      <c r="I241" s="2">
        <v>382644</v>
      </c>
      <c r="J241" s="2">
        <f t="shared" si="30"/>
        <v>38.264400000000002</v>
      </c>
      <c r="K241" s="1">
        <f t="shared" si="31"/>
        <v>627.53979907032249</v>
      </c>
      <c r="L241" s="1">
        <f t="shared" si="32"/>
        <v>41918.116817454546</v>
      </c>
      <c r="M241">
        <f t="shared" si="29"/>
        <v>6.7228788093660139</v>
      </c>
    </row>
    <row r="242" spans="1:13" x14ac:dyDescent="0.25">
      <c r="A242" s="1">
        <v>6</v>
      </c>
      <c r="B242" s="1">
        <v>3</v>
      </c>
      <c r="C242" s="1" t="s">
        <v>15</v>
      </c>
      <c r="D242" s="4">
        <v>8.1</v>
      </c>
      <c r="E242" s="3">
        <v>15.234330500628397</v>
      </c>
      <c r="F242" s="3">
        <v>1138.3421052631579</v>
      </c>
      <c r="G242" s="1">
        <f t="shared" si="27"/>
        <v>2.7235514666495169</v>
      </c>
      <c r="H242" s="1">
        <f t="shared" si="28"/>
        <v>7.0373281892483712</v>
      </c>
      <c r="I242" s="2">
        <v>176167</v>
      </c>
      <c r="J242" s="2">
        <f t="shared" si="30"/>
        <v>17.616700000000002</v>
      </c>
      <c r="K242" s="1">
        <f t="shared" si="31"/>
        <v>268.37863013042033</v>
      </c>
      <c r="L242" s="1">
        <f t="shared" si="32"/>
        <v>20053.831365789476</v>
      </c>
      <c r="M242">
        <f t="shared" si="29"/>
        <v>6.3917059128851648</v>
      </c>
    </row>
    <row r="243" spans="1:13" x14ac:dyDescent="0.25">
      <c r="A243" s="1">
        <v>6</v>
      </c>
      <c r="B243" s="1">
        <v>3</v>
      </c>
      <c r="C243" s="1" t="s">
        <v>33</v>
      </c>
      <c r="D243" s="4">
        <v>1.85</v>
      </c>
      <c r="E243" s="3">
        <v>12.258029636497383</v>
      </c>
      <c r="F243" s="3">
        <v>930.03767190872645</v>
      </c>
      <c r="G243" s="1">
        <f t="shared" si="27"/>
        <v>2.5061812027876025</v>
      </c>
      <c r="H243" s="1">
        <f t="shared" si="28"/>
        <v>6.8352250927556364</v>
      </c>
      <c r="I243" s="1">
        <v>566079</v>
      </c>
      <c r="J243" s="2">
        <f t="shared" si="30"/>
        <v>56.607900000000001</v>
      </c>
      <c r="K243" s="1">
        <f t="shared" si="31"/>
        <v>693.90131585988024</v>
      </c>
      <c r="L243" s="1">
        <f t="shared" si="32"/>
        <v>52647.479527641997</v>
      </c>
      <c r="M243">
        <f t="shared" si="29"/>
        <v>5.4964638565011805</v>
      </c>
    </row>
    <row r="244" spans="1:13" x14ac:dyDescent="0.25">
      <c r="A244" s="1">
        <v>6</v>
      </c>
      <c r="B244" s="1">
        <v>3</v>
      </c>
      <c r="C244" s="1" t="s">
        <v>35</v>
      </c>
      <c r="D244" s="4">
        <v>2.14</v>
      </c>
      <c r="E244" s="3">
        <v>3.5627661602580316</v>
      </c>
      <c r="F244" s="3">
        <v>409.59481481481481</v>
      </c>
      <c r="G244" s="1">
        <f t="shared" si="27"/>
        <v>1.2705372544553697</v>
      </c>
      <c r="H244" s="1">
        <f t="shared" si="28"/>
        <v>6.0151684145016517</v>
      </c>
      <c r="I244" s="2">
        <v>1228436</v>
      </c>
      <c r="J244" s="2">
        <f t="shared" si="30"/>
        <v>122.8436</v>
      </c>
      <c r="K244" s="1">
        <f t="shared" si="31"/>
        <v>437.66302108427351</v>
      </c>
      <c r="L244" s="1">
        <f t="shared" si="32"/>
        <v>50316.10159318518</v>
      </c>
      <c r="M244">
        <f t="shared" si="29"/>
        <v>2.2485331752939866</v>
      </c>
    </row>
    <row r="245" spans="1:13" x14ac:dyDescent="0.25">
      <c r="A245" s="1">
        <v>6</v>
      </c>
      <c r="B245" s="1">
        <v>3</v>
      </c>
      <c r="C245" s="1" t="s">
        <v>37</v>
      </c>
      <c r="D245" s="4">
        <v>2.83</v>
      </c>
      <c r="E245" s="3">
        <v>16.26846553886687</v>
      </c>
      <c r="F245" s="3">
        <v>1148.8415234917989</v>
      </c>
      <c r="G245" s="1">
        <f t="shared" si="27"/>
        <v>2.7892286044825161</v>
      </c>
      <c r="H245" s="1">
        <f t="shared" si="28"/>
        <v>7.0465093427415413</v>
      </c>
      <c r="I245" s="2">
        <v>382644</v>
      </c>
      <c r="J245" s="2">
        <f t="shared" si="30"/>
        <v>38.264400000000002</v>
      </c>
      <c r="K245" s="1">
        <f t="shared" si="31"/>
        <v>622.50307276541753</v>
      </c>
      <c r="L245" s="1">
        <f t="shared" si="32"/>
        <v>43959.731591499592</v>
      </c>
      <c r="M245">
        <f t="shared" si="29"/>
        <v>6.6859862105567958</v>
      </c>
    </row>
    <row r="246" spans="1:13" x14ac:dyDescent="0.25">
      <c r="A246" s="1">
        <v>6</v>
      </c>
      <c r="B246" s="1">
        <v>4</v>
      </c>
      <c r="C246" s="1" t="s">
        <v>15</v>
      </c>
      <c r="D246" s="4">
        <v>8.01</v>
      </c>
      <c r="E246" s="3">
        <v>15.579572430453467</v>
      </c>
      <c r="F246" s="3">
        <v>1074.0956801093644</v>
      </c>
      <c r="G246" s="1">
        <f t="shared" si="27"/>
        <v>2.7459605965777985</v>
      </c>
      <c r="H246" s="1">
        <f t="shared" si="28"/>
        <v>6.9792343587258499</v>
      </c>
      <c r="I246" s="2">
        <v>176167</v>
      </c>
      <c r="J246" s="2">
        <f t="shared" si="30"/>
        <v>17.616700000000002</v>
      </c>
      <c r="K246" s="1">
        <f t="shared" si="31"/>
        <v>274.4606536355696</v>
      </c>
      <c r="L246" s="1">
        <f t="shared" si="32"/>
        <v>18922.02136778264</v>
      </c>
      <c r="M246">
        <f t="shared" si="29"/>
        <v>6.4908408455811193</v>
      </c>
    </row>
    <row r="247" spans="1:13" x14ac:dyDescent="0.25">
      <c r="A247" s="1">
        <v>6</v>
      </c>
      <c r="B247" s="1">
        <v>4</v>
      </c>
      <c r="C247" s="1" t="s">
        <v>33</v>
      </c>
      <c r="D247" s="4">
        <v>2.66</v>
      </c>
      <c r="E247" s="3">
        <v>14.323451196489618</v>
      </c>
      <c r="F247" s="3">
        <v>989.57002193989501</v>
      </c>
      <c r="G247" s="1">
        <f t="shared" si="27"/>
        <v>2.6618981378368312</v>
      </c>
      <c r="H247" s="1">
        <f t="shared" si="28"/>
        <v>6.897270527511</v>
      </c>
      <c r="I247" s="1">
        <v>566079</v>
      </c>
      <c r="J247" s="2">
        <f t="shared" si="30"/>
        <v>56.607900000000001</v>
      </c>
      <c r="K247" s="1">
        <f t="shared" si="31"/>
        <v>810.82049298576464</v>
      </c>
      <c r="L247" s="1">
        <f t="shared" si="32"/>
        <v>56017.480844971382</v>
      </c>
      <c r="M247">
        <f t="shared" si="29"/>
        <v>6.1256793563064154</v>
      </c>
    </row>
    <row r="248" spans="1:13" x14ac:dyDescent="0.25">
      <c r="A248" s="1">
        <v>6</v>
      </c>
      <c r="B248" s="1">
        <v>4</v>
      </c>
      <c r="C248" s="1" t="s">
        <v>35</v>
      </c>
      <c r="D248" s="4">
        <v>1.53</v>
      </c>
      <c r="E248" s="3">
        <v>5.3051948051948044</v>
      </c>
      <c r="F248" s="3">
        <v>502.82532467532462</v>
      </c>
      <c r="G248" s="1">
        <f t="shared" si="27"/>
        <v>1.6686864924463736</v>
      </c>
      <c r="H248" s="1">
        <f t="shared" si="28"/>
        <v>6.2202428427415066</v>
      </c>
      <c r="I248" s="2">
        <v>1228436</v>
      </c>
      <c r="J248" s="2">
        <f t="shared" si="30"/>
        <v>122.8436</v>
      </c>
      <c r="K248" s="1">
        <f t="shared" si="31"/>
        <v>651.70922857142841</v>
      </c>
      <c r="L248" s="1">
        <f t="shared" si="32"/>
        <v>61768.873054285708</v>
      </c>
      <c r="M248">
        <f t="shared" si="29"/>
        <v>3.0131707881690546</v>
      </c>
    </row>
    <row r="249" spans="1:13" x14ac:dyDescent="0.25">
      <c r="A249" s="1">
        <v>6</v>
      </c>
      <c r="B249" s="1">
        <v>4</v>
      </c>
      <c r="C249" s="1" t="s">
        <v>37</v>
      </c>
      <c r="D249" s="4">
        <v>3.95</v>
      </c>
      <c r="E249" s="3">
        <v>16.211926605504587</v>
      </c>
      <c r="F249" s="3">
        <v>1053.5407339449541</v>
      </c>
      <c r="G249" s="1">
        <f t="shared" si="27"/>
        <v>2.785747181584866</v>
      </c>
      <c r="H249" s="1">
        <f t="shared" si="28"/>
        <v>6.9599118978455516</v>
      </c>
      <c r="I249" s="2">
        <v>382644</v>
      </c>
      <c r="J249" s="2">
        <f t="shared" si="30"/>
        <v>38.264400000000002</v>
      </c>
      <c r="K249" s="1">
        <f t="shared" si="31"/>
        <v>620.33964440366969</v>
      </c>
      <c r="L249" s="1">
        <f t="shared" si="32"/>
        <v>40313.104059963305</v>
      </c>
      <c r="M249">
        <f t="shared" si="29"/>
        <v>6.670101347068381</v>
      </c>
    </row>
    <row r="250" spans="1:13" x14ac:dyDescent="0.25">
      <c r="A250" s="1">
        <v>6</v>
      </c>
      <c r="B250" s="5">
        <v>5</v>
      </c>
      <c r="C250" s="1" t="s">
        <v>15</v>
      </c>
      <c r="D250" s="4">
        <v>9.14</v>
      </c>
      <c r="E250" s="3">
        <v>15.416883116883117</v>
      </c>
      <c r="F250" s="3">
        <v>1243.8625974025974</v>
      </c>
      <c r="G250" s="1">
        <f t="shared" si="27"/>
        <v>2.7354632152058045</v>
      </c>
      <c r="H250" s="1">
        <f t="shared" si="28"/>
        <v>7.1259768149501097</v>
      </c>
      <c r="I250" s="2">
        <v>176167</v>
      </c>
      <c r="J250" s="2">
        <f t="shared" si="30"/>
        <v>17.616700000000002</v>
      </c>
      <c r="K250" s="1">
        <f t="shared" si="31"/>
        <v>271.59460480519482</v>
      </c>
      <c r="L250" s="1">
        <f t="shared" si="32"/>
        <v>21912.75421966234</v>
      </c>
      <c r="M250">
        <f t="shared" si="29"/>
        <v>6.4442384698146125</v>
      </c>
    </row>
    <row r="251" spans="1:13" x14ac:dyDescent="0.25">
      <c r="A251" s="1">
        <v>6</v>
      </c>
      <c r="B251" s="5">
        <v>5</v>
      </c>
      <c r="C251" s="1" t="s">
        <v>33</v>
      </c>
      <c r="D251" s="4">
        <v>2.75</v>
      </c>
      <c r="E251" s="3">
        <v>14.439710335191066</v>
      </c>
      <c r="F251" s="3">
        <v>881.09848092836432</v>
      </c>
      <c r="G251" s="1">
        <f t="shared" si="27"/>
        <v>2.6699820733736623</v>
      </c>
      <c r="H251" s="1">
        <f t="shared" si="28"/>
        <v>6.7811694028085086</v>
      </c>
      <c r="I251" s="1">
        <v>566079</v>
      </c>
      <c r="J251" s="2">
        <f t="shared" si="30"/>
        <v>56.607900000000001</v>
      </c>
      <c r="K251" s="1">
        <f t="shared" si="31"/>
        <v>817.40167868346236</v>
      </c>
      <c r="L251" s="1">
        <f t="shared" si="32"/>
        <v>49877.134698544753</v>
      </c>
      <c r="M251">
        <f t="shared" si="29"/>
        <v>6.1600037618231962</v>
      </c>
    </row>
    <row r="252" spans="1:13" x14ac:dyDescent="0.25">
      <c r="A252" s="1">
        <v>6</v>
      </c>
      <c r="B252" s="5">
        <v>5</v>
      </c>
      <c r="C252" s="1" t="s">
        <v>35</v>
      </c>
      <c r="D252" s="4">
        <v>0.75</v>
      </c>
      <c r="E252" s="3">
        <v>5.372727272727273</v>
      </c>
      <c r="F252" s="3">
        <v>438.52545454545452</v>
      </c>
      <c r="G252" s="1">
        <f t="shared" si="27"/>
        <v>1.6813356516136819</v>
      </c>
      <c r="H252" s="1">
        <f t="shared" si="28"/>
        <v>6.0834178592618979</v>
      </c>
      <c r="I252" s="2">
        <v>1228436</v>
      </c>
      <c r="J252" s="2">
        <f t="shared" si="30"/>
        <v>122.8436</v>
      </c>
      <c r="K252" s="1">
        <f t="shared" si="31"/>
        <v>660.00516000000005</v>
      </c>
      <c r="L252" s="1">
        <f t="shared" si="32"/>
        <v>53870.045527999995</v>
      </c>
      <c r="M252">
        <f t="shared" si="29"/>
        <v>3.0411566106693062</v>
      </c>
    </row>
    <row r="253" spans="1:13" x14ac:dyDescent="0.25">
      <c r="A253" s="1">
        <v>6</v>
      </c>
      <c r="B253" s="5">
        <v>5</v>
      </c>
      <c r="C253" s="1" t="s">
        <v>37</v>
      </c>
      <c r="D253" s="4">
        <v>4.21</v>
      </c>
      <c r="E253" s="3">
        <v>16.320733944954128</v>
      </c>
      <c r="F253" s="3">
        <v>1127.4078899082567</v>
      </c>
      <c r="G253" s="1">
        <f t="shared" si="27"/>
        <v>2.7924363206420328</v>
      </c>
      <c r="H253" s="1">
        <f t="shared" si="28"/>
        <v>7.0276763739450168</v>
      </c>
      <c r="I253" s="2">
        <v>382644</v>
      </c>
      <c r="J253" s="2">
        <f t="shared" si="30"/>
        <v>38.264400000000002</v>
      </c>
      <c r="K253" s="1">
        <f t="shared" si="31"/>
        <v>624.50309196330272</v>
      </c>
      <c r="L253" s="1">
        <f t="shared" si="32"/>
        <v>43139.586462605497</v>
      </c>
      <c r="M253">
        <f t="shared" si="29"/>
        <v>6.7006507104812965</v>
      </c>
    </row>
    <row r="254" spans="1:13" x14ac:dyDescent="0.25">
      <c r="A254" s="1">
        <v>6</v>
      </c>
      <c r="B254" s="1">
        <v>6</v>
      </c>
      <c r="C254" s="1" t="s">
        <v>15</v>
      </c>
      <c r="D254" s="4">
        <v>9.44</v>
      </c>
      <c r="E254" s="3">
        <v>15.622077922077921</v>
      </c>
      <c r="F254" s="3">
        <v>1290.0992207792206</v>
      </c>
      <c r="G254" s="1">
        <f t="shared" si="27"/>
        <v>2.7486851651463429</v>
      </c>
      <c r="H254" s="1">
        <f t="shared" si="28"/>
        <v>7.1624744097306143</v>
      </c>
      <c r="I254" s="2">
        <v>176167</v>
      </c>
      <c r="J254" s="2">
        <f t="shared" si="30"/>
        <v>17.616700000000002</v>
      </c>
      <c r="K254" s="1">
        <f t="shared" si="31"/>
        <v>275.20946012987014</v>
      </c>
      <c r="L254" s="1">
        <f t="shared" si="32"/>
        <v>22727.290942701296</v>
      </c>
      <c r="M254">
        <f t="shared" si="29"/>
        <v>6.5029835684114712</v>
      </c>
    </row>
    <row r="255" spans="1:13" x14ac:dyDescent="0.25">
      <c r="A255" s="1">
        <v>6</v>
      </c>
      <c r="B255" s="1">
        <v>6</v>
      </c>
      <c r="C255" s="1" t="s">
        <v>33</v>
      </c>
      <c r="D255" s="4">
        <v>3.24</v>
      </c>
      <c r="E255" s="3">
        <v>15.052403374403374</v>
      </c>
      <c r="F255" s="3">
        <v>974.62367748917745</v>
      </c>
      <c r="G255" s="1">
        <f t="shared" si="27"/>
        <v>2.7115376710967576</v>
      </c>
      <c r="H255" s="1">
        <f t="shared" si="28"/>
        <v>6.8820514246855859</v>
      </c>
      <c r="I255" s="2">
        <v>483744</v>
      </c>
      <c r="J255" s="2">
        <f t="shared" si="30"/>
        <v>48.374400000000001</v>
      </c>
      <c r="K255" s="1">
        <f t="shared" si="31"/>
        <v>728.15098179473864</v>
      </c>
      <c r="L255" s="1">
        <f t="shared" si="32"/>
        <v>47146.835624332467</v>
      </c>
      <c r="M255">
        <f t="shared" si="29"/>
        <v>6.3390975561897083</v>
      </c>
    </row>
    <row r="256" spans="1:13" x14ac:dyDescent="0.25">
      <c r="A256" s="1">
        <v>6</v>
      </c>
      <c r="B256" s="1">
        <v>6</v>
      </c>
      <c r="C256" s="1" t="s">
        <v>35</v>
      </c>
      <c r="D256" s="4">
        <v>1.08</v>
      </c>
      <c r="E256" s="3">
        <v>5.57909090909091</v>
      </c>
      <c r="F256" s="3">
        <v>512.56727272727278</v>
      </c>
      <c r="G256" s="1">
        <f t="shared" si="27"/>
        <v>1.7190258436026353</v>
      </c>
      <c r="H256" s="1">
        <f t="shared" si="28"/>
        <v>6.2394319662563102</v>
      </c>
      <c r="I256" s="2">
        <v>1228436</v>
      </c>
      <c r="J256" s="2">
        <f t="shared" si="30"/>
        <v>122.8436</v>
      </c>
      <c r="K256" s="1">
        <f t="shared" si="31"/>
        <v>685.35561200000006</v>
      </c>
      <c r="L256" s="1">
        <f t="shared" si="32"/>
        <v>62965.609024000005</v>
      </c>
      <c r="M256">
        <f t="shared" si="29"/>
        <v>3.1260236363697094</v>
      </c>
    </row>
    <row r="257" spans="1:13" x14ac:dyDescent="0.25">
      <c r="A257" s="1">
        <v>6</v>
      </c>
      <c r="B257" s="1">
        <v>6</v>
      </c>
      <c r="C257" s="1" t="s">
        <v>37</v>
      </c>
      <c r="D257" s="4">
        <v>4.28</v>
      </c>
      <c r="E257" s="3">
        <v>16.786972477064218</v>
      </c>
      <c r="F257" s="3">
        <v>1166.1383486238531</v>
      </c>
      <c r="G257" s="1">
        <f t="shared" si="27"/>
        <v>2.8206031378002554</v>
      </c>
      <c r="H257" s="1">
        <f t="shared" si="28"/>
        <v>7.0614530122078722</v>
      </c>
      <c r="I257" s="2">
        <v>382644</v>
      </c>
      <c r="J257" s="2">
        <f t="shared" si="30"/>
        <v>38.264400000000002</v>
      </c>
      <c r="K257" s="1">
        <f t="shared" si="31"/>
        <v>642.34342965137614</v>
      </c>
      <c r="L257" s="1">
        <f t="shared" si="32"/>
        <v>44621.584227082567</v>
      </c>
      <c r="M257">
        <f t="shared" si="29"/>
        <v>6.8305963070359574</v>
      </c>
    </row>
    <row r="258" spans="1:13" x14ac:dyDescent="0.25">
      <c r="A258" s="1">
        <v>6</v>
      </c>
      <c r="B258" s="1">
        <v>6</v>
      </c>
      <c r="C258" s="1" t="s">
        <v>39</v>
      </c>
      <c r="D258" s="4">
        <v>7.7</v>
      </c>
      <c r="E258" s="3">
        <v>17.77151515151515</v>
      </c>
      <c r="F258" s="3">
        <v>1057.6138542581211</v>
      </c>
      <c r="G258" s="1">
        <f t="shared" ref="G258:G273" si="33">LN(E258)</f>
        <v>2.877596903107722</v>
      </c>
      <c r="H258" s="1">
        <f t="shared" ref="H258:H273" si="34">LN(F258)</f>
        <v>6.9637705687261837</v>
      </c>
      <c r="I258" s="2">
        <v>82335</v>
      </c>
      <c r="J258" s="2">
        <f t="shared" si="30"/>
        <v>8.2334999999999994</v>
      </c>
      <c r="K258" s="1">
        <f t="shared" si="31"/>
        <v>146.32176999999999</v>
      </c>
      <c r="L258" s="1">
        <f t="shared" si="32"/>
        <v>8707.8636690342391</v>
      </c>
      <c r="M258">
        <f t="shared" ref="M258:M273" si="35">24.538*(1-EXP(-E258*0.0121))^0.755</f>
        <v>7.1000492476197401</v>
      </c>
    </row>
    <row r="259" spans="1:13" x14ac:dyDescent="0.25">
      <c r="A259" s="1">
        <v>6</v>
      </c>
      <c r="B259" s="1">
        <v>7</v>
      </c>
      <c r="C259" s="1" t="s">
        <v>15</v>
      </c>
      <c r="D259" s="4">
        <v>9.86</v>
      </c>
      <c r="E259" s="3">
        <v>15.902156527682843</v>
      </c>
      <c r="F259" s="3">
        <v>1140.8558304853043</v>
      </c>
      <c r="G259" s="1">
        <f t="shared" si="33"/>
        <v>2.7664547307010547</v>
      </c>
      <c r="H259" s="1">
        <f t="shared" si="34"/>
        <v>7.0395339882287402</v>
      </c>
      <c r="I259" s="2">
        <v>176167</v>
      </c>
      <c r="J259" s="2">
        <f t="shared" si="30"/>
        <v>17.616700000000002</v>
      </c>
      <c r="K259" s="1">
        <f t="shared" si="31"/>
        <v>280.14352090123037</v>
      </c>
      <c r="L259" s="1">
        <f t="shared" si="32"/>
        <v>20098.114908910462</v>
      </c>
      <c r="M259">
        <f t="shared" si="35"/>
        <v>6.5826566915966529</v>
      </c>
    </row>
    <row r="260" spans="1:13" x14ac:dyDescent="0.25">
      <c r="A260" s="1">
        <v>6</v>
      </c>
      <c r="B260" s="1">
        <v>7</v>
      </c>
      <c r="C260" s="1" t="s">
        <v>33</v>
      </c>
      <c r="D260" s="4">
        <v>2.9</v>
      </c>
      <c r="E260" s="3">
        <v>15.213451149425287</v>
      </c>
      <c r="F260" s="3">
        <v>917.39636015325664</v>
      </c>
      <c r="G260" s="1">
        <f t="shared" si="33"/>
        <v>2.7221799805612443</v>
      </c>
      <c r="H260" s="1">
        <f t="shared" si="34"/>
        <v>6.821539614587353</v>
      </c>
      <c r="I260" s="2">
        <v>483744</v>
      </c>
      <c r="J260" s="2">
        <f t="shared" si="30"/>
        <v>48.374400000000001</v>
      </c>
      <c r="K260" s="1">
        <f t="shared" si="31"/>
        <v>735.94157128275867</v>
      </c>
      <c r="L260" s="1">
        <f t="shared" si="32"/>
        <v>44378.498484597701</v>
      </c>
      <c r="M260">
        <f t="shared" si="35"/>
        <v>6.3856812044738707</v>
      </c>
    </row>
    <row r="261" spans="1:13" x14ac:dyDescent="0.25">
      <c r="A261" s="1">
        <v>6</v>
      </c>
      <c r="B261" s="1">
        <v>7</v>
      </c>
      <c r="C261" s="1" t="s">
        <v>35</v>
      </c>
      <c r="D261" s="4">
        <v>0.9</v>
      </c>
      <c r="E261" s="3">
        <v>5.9544664031620549</v>
      </c>
      <c r="F261" s="3">
        <v>469.27426877470361</v>
      </c>
      <c r="G261" s="1">
        <f t="shared" si="33"/>
        <v>1.7841415939498657</v>
      </c>
      <c r="H261" s="1">
        <f t="shared" si="34"/>
        <v>6.1511873923492102</v>
      </c>
      <c r="I261" s="2">
        <v>1228436</v>
      </c>
      <c r="J261" s="2">
        <f t="shared" si="30"/>
        <v>122.8436</v>
      </c>
      <c r="K261" s="1">
        <f t="shared" si="31"/>
        <v>731.46808904347813</v>
      </c>
      <c r="L261" s="1">
        <f t="shared" si="32"/>
        <v>57647.340563652178</v>
      </c>
      <c r="M261">
        <f t="shared" si="35"/>
        <v>3.2779869595811153</v>
      </c>
    </row>
    <row r="262" spans="1:13" x14ac:dyDescent="0.25">
      <c r="A262" s="1">
        <v>6</v>
      </c>
      <c r="B262" s="1">
        <v>7</v>
      </c>
      <c r="C262" s="1" t="s">
        <v>37</v>
      </c>
      <c r="D262" s="4">
        <v>4.67</v>
      </c>
      <c r="E262" s="3">
        <v>16.858445463812437</v>
      </c>
      <c r="F262" s="3">
        <v>1041.0794240570847</v>
      </c>
      <c r="G262" s="1">
        <f t="shared" si="33"/>
        <v>2.8248517457019346</v>
      </c>
      <c r="H262" s="1">
        <f t="shared" si="34"/>
        <v>6.9480133616287754</v>
      </c>
      <c r="I262" s="2">
        <v>382644</v>
      </c>
      <c r="J262" s="2">
        <f t="shared" si="30"/>
        <v>38.264400000000002</v>
      </c>
      <c r="K262" s="1">
        <f t="shared" si="31"/>
        <v>645.07830060550464</v>
      </c>
      <c r="L262" s="1">
        <f t="shared" si="32"/>
        <v>39836.279513889916</v>
      </c>
      <c r="M262">
        <f t="shared" si="35"/>
        <v>6.8503810137590015</v>
      </c>
    </row>
    <row r="263" spans="1:13" x14ac:dyDescent="0.25">
      <c r="A263" s="1">
        <v>6</v>
      </c>
      <c r="B263" s="1">
        <v>7</v>
      </c>
      <c r="C263" s="1" t="s">
        <v>39</v>
      </c>
      <c r="D263" s="4">
        <v>8.52</v>
      </c>
      <c r="E263" s="3">
        <v>17.96</v>
      </c>
      <c r="F263" s="3">
        <v>1007.0072377244212</v>
      </c>
      <c r="G263" s="1">
        <f t="shared" si="33"/>
        <v>2.8881470628740535</v>
      </c>
      <c r="H263" s="1">
        <f t="shared" si="34"/>
        <v>6.9147380801052662</v>
      </c>
      <c r="I263" s="2">
        <v>82335</v>
      </c>
      <c r="J263" s="2">
        <f t="shared" si="30"/>
        <v>8.2334999999999994</v>
      </c>
      <c r="K263" s="1">
        <f t="shared" si="31"/>
        <v>147.87366</v>
      </c>
      <c r="L263" s="1">
        <f t="shared" si="32"/>
        <v>8291.1940918040218</v>
      </c>
      <c r="M263">
        <f t="shared" si="35"/>
        <v>7.1508922175884937</v>
      </c>
    </row>
    <row r="264" spans="1:13" x14ac:dyDescent="0.25">
      <c r="A264" s="1">
        <v>6</v>
      </c>
      <c r="B264" s="5">
        <v>8</v>
      </c>
      <c r="C264" s="1" t="s">
        <v>15</v>
      </c>
      <c r="D264" s="4">
        <v>8.33</v>
      </c>
      <c r="E264" s="3">
        <v>15.976363636363635</v>
      </c>
      <c r="F264" s="3">
        <v>1146.7223376623374</v>
      </c>
      <c r="G264" s="1">
        <f t="shared" si="33"/>
        <v>2.7711103572693263</v>
      </c>
      <c r="H264" s="1">
        <f t="shared" si="34"/>
        <v>7.0446630108077297</v>
      </c>
      <c r="I264" s="2">
        <v>176167</v>
      </c>
      <c r="J264" s="2">
        <f t="shared" si="30"/>
        <v>17.616700000000002</v>
      </c>
      <c r="K264" s="1">
        <f t="shared" si="31"/>
        <v>281.45080527272728</v>
      </c>
      <c r="L264" s="1">
        <f t="shared" si="32"/>
        <v>20201.463405896102</v>
      </c>
      <c r="M264">
        <f t="shared" si="35"/>
        <v>6.603668604267992</v>
      </c>
    </row>
    <row r="265" spans="1:13" x14ac:dyDescent="0.25">
      <c r="A265" s="1">
        <v>6</v>
      </c>
      <c r="B265" s="5">
        <v>8</v>
      </c>
      <c r="C265" s="1" t="s">
        <v>33</v>
      </c>
      <c r="D265" s="4">
        <v>2.72</v>
      </c>
      <c r="E265" s="3">
        <v>15.042896551724137</v>
      </c>
      <c r="F265" s="3">
        <v>936.43296551724143</v>
      </c>
      <c r="G265" s="1">
        <f t="shared" si="33"/>
        <v>2.7109058898539198</v>
      </c>
      <c r="H265" s="1">
        <f t="shared" si="34"/>
        <v>6.8420779395221247</v>
      </c>
      <c r="I265" s="2">
        <v>483744</v>
      </c>
      <c r="J265" s="2">
        <f t="shared" si="30"/>
        <v>48.374400000000001</v>
      </c>
      <c r="K265" s="1">
        <f t="shared" si="31"/>
        <v>727.69109495172415</v>
      </c>
      <c r="L265" s="1">
        <f t="shared" si="32"/>
        <v>45299.382847117246</v>
      </c>
      <c r="M265">
        <f t="shared" si="35"/>
        <v>6.3363413638329789</v>
      </c>
    </row>
    <row r="266" spans="1:13" x14ac:dyDescent="0.25">
      <c r="A266" s="1">
        <v>6</v>
      </c>
      <c r="B266" s="5">
        <v>8</v>
      </c>
      <c r="C266" s="1" t="s">
        <v>35</v>
      </c>
      <c r="D266" s="4">
        <v>1.1000000000000001</v>
      </c>
      <c r="E266" s="3">
        <v>6.3539130434782614</v>
      </c>
      <c r="F266" s="3">
        <v>447.73739130434785</v>
      </c>
      <c r="G266" s="1">
        <f t="shared" si="33"/>
        <v>1.8490708504339222</v>
      </c>
      <c r="H266" s="1">
        <f t="shared" si="34"/>
        <v>6.1042068804200245</v>
      </c>
      <c r="I266" s="2">
        <v>1228436</v>
      </c>
      <c r="J266" s="2">
        <f t="shared" si="30"/>
        <v>122.8436</v>
      </c>
      <c r="K266" s="1">
        <f t="shared" si="31"/>
        <v>780.53755234782614</v>
      </c>
      <c r="L266" s="1">
        <f t="shared" si="32"/>
        <v>55001.673002434785</v>
      </c>
      <c r="M266">
        <f t="shared" si="35"/>
        <v>3.436485049215757</v>
      </c>
    </row>
    <row r="267" spans="1:13" x14ac:dyDescent="0.25">
      <c r="A267" s="1">
        <v>6</v>
      </c>
      <c r="B267" s="5">
        <v>8</v>
      </c>
      <c r="C267" s="1" t="s">
        <v>37</v>
      </c>
      <c r="D267" s="4">
        <v>4.72</v>
      </c>
      <c r="E267" s="3">
        <v>17.016722731906221</v>
      </c>
      <c r="F267" s="3">
        <v>961.82794257560306</v>
      </c>
      <c r="G267" s="1">
        <f t="shared" si="33"/>
        <v>2.8341965506622824</v>
      </c>
      <c r="H267" s="1">
        <f t="shared" si="34"/>
        <v>6.8688355807979313</v>
      </c>
      <c r="I267" s="2">
        <v>382644</v>
      </c>
      <c r="J267" s="2">
        <f t="shared" si="30"/>
        <v>38.264400000000002</v>
      </c>
      <c r="K267" s="1">
        <f t="shared" si="31"/>
        <v>651.13468530275247</v>
      </c>
      <c r="L267" s="1">
        <f t="shared" si="32"/>
        <v>36803.769125889907</v>
      </c>
      <c r="M267">
        <f t="shared" si="35"/>
        <v>6.8940678332679273</v>
      </c>
    </row>
    <row r="268" spans="1:13" x14ac:dyDescent="0.25">
      <c r="A268" s="1">
        <v>6</v>
      </c>
      <c r="B268" s="5">
        <v>8</v>
      </c>
      <c r="C268" s="1" t="s">
        <v>39</v>
      </c>
      <c r="D268" s="4">
        <v>7.59</v>
      </c>
      <c r="E268" s="3">
        <v>17.641212121212121</v>
      </c>
      <c r="F268" s="3">
        <v>1056.9395524296674</v>
      </c>
      <c r="G268" s="1">
        <f t="shared" si="33"/>
        <v>2.8702377625723505</v>
      </c>
      <c r="H268" s="1">
        <f t="shared" si="34"/>
        <v>6.9631327963727614</v>
      </c>
      <c r="I268" s="2">
        <v>82335</v>
      </c>
      <c r="J268" s="2">
        <f t="shared" si="30"/>
        <v>8.2334999999999994</v>
      </c>
      <c r="K268" s="1">
        <f t="shared" si="31"/>
        <v>145.24892</v>
      </c>
      <c r="L268" s="1">
        <f t="shared" si="32"/>
        <v>8702.3118049296663</v>
      </c>
      <c r="M268">
        <f t="shared" si="35"/>
        <v>7.064763382773779</v>
      </c>
    </row>
    <row r="269" spans="1:13" x14ac:dyDescent="0.25">
      <c r="A269" s="1">
        <v>6</v>
      </c>
      <c r="B269" s="1">
        <v>9</v>
      </c>
      <c r="C269" s="1" t="s">
        <v>15</v>
      </c>
      <c r="D269" s="4">
        <v>8.5500000000000007</v>
      </c>
      <c r="E269" s="3">
        <v>15.87409090909091</v>
      </c>
      <c r="F269" s="3">
        <v>1165.2681203007519</v>
      </c>
      <c r="G269" s="1">
        <f t="shared" si="33"/>
        <v>2.7646882775699435</v>
      </c>
      <c r="H269" s="1">
        <f t="shared" si="34"/>
        <v>7.0607064857011341</v>
      </c>
      <c r="I269" s="2">
        <v>176167</v>
      </c>
      <c r="J269" s="2">
        <f t="shared" si="30"/>
        <v>17.616700000000002</v>
      </c>
      <c r="K269" s="1">
        <f t="shared" si="31"/>
        <v>279.64909731818187</v>
      </c>
      <c r="L269" s="1">
        <f t="shared" si="32"/>
        <v>20528.178894902259</v>
      </c>
      <c r="M269">
        <f t="shared" si="35"/>
        <v>6.5746992525386991</v>
      </c>
    </row>
    <row r="270" spans="1:13" x14ac:dyDescent="0.25">
      <c r="A270" s="1">
        <v>6</v>
      </c>
      <c r="B270" s="1">
        <v>9</v>
      </c>
      <c r="C270" s="1" t="s">
        <v>33</v>
      </c>
      <c r="D270" s="4">
        <v>4.1399999999999997</v>
      </c>
      <c r="E270" s="3">
        <v>15.539655172413793</v>
      </c>
      <c r="F270" s="3">
        <v>1043.2872413793102</v>
      </c>
      <c r="G270" s="1">
        <f t="shared" si="33"/>
        <v>2.7433951550159446</v>
      </c>
      <c r="H270" s="1">
        <f t="shared" si="34"/>
        <v>6.9501318162985148</v>
      </c>
      <c r="I270" s="2">
        <v>483744</v>
      </c>
      <c r="J270" s="2">
        <f t="shared" si="30"/>
        <v>48.374400000000001</v>
      </c>
      <c r="K270" s="1">
        <f t="shared" si="31"/>
        <v>751.72149517241382</v>
      </c>
      <c r="L270" s="1">
        <f t="shared" si="32"/>
        <v>50468.394329379305</v>
      </c>
      <c r="M270">
        <f t="shared" si="35"/>
        <v>6.4794251061566772</v>
      </c>
    </row>
    <row r="271" spans="1:13" x14ac:dyDescent="0.25">
      <c r="A271" s="1">
        <v>6</v>
      </c>
      <c r="B271" s="1">
        <v>9</v>
      </c>
      <c r="C271" s="1" t="s">
        <v>35</v>
      </c>
      <c r="D271" s="4">
        <v>1.0900000000000001</v>
      </c>
      <c r="E271" s="3">
        <v>6.2</v>
      </c>
      <c r="F271" s="3">
        <v>458.50782608695653</v>
      </c>
      <c r="G271" s="1">
        <f t="shared" si="33"/>
        <v>1.824549292051046</v>
      </c>
      <c r="H271" s="1">
        <f t="shared" si="34"/>
        <v>6.1279773604427925</v>
      </c>
      <c r="I271" s="2">
        <v>1228436</v>
      </c>
      <c r="J271" s="2">
        <f t="shared" si="30"/>
        <v>122.8436</v>
      </c>
      <c r="K271" s="1">
        <f t="shared" si="31"/>
        <v>761.63031999999998</v>
      </c>
      <c r="L271" s="1">
        <f t="shared" si="32"/>
        <v>56324.751984695649</v>
      </c>
      <c r="M271">
        <f t="shared" si="35"/>
        <v>3.3757905102619832</v>
      </c>
    </row>
    <row r="272" spans="1:13" x14ac:dyDescent="0.25">
      <c r="A272" s="1">
        <v>6</v>
      </c>
      <c r="B272" s="1">
        <v>9</v>
      </c>
      <c r="C272" s="1" t="s">
        <v>37</v>
      </c>
      <c r="D272" s="4">
        <v>5.01</v>
      </c>
      <c r="E272" s="3">
        <v>17.246559633027523</v>
      </c>
      <c r="F272" s="3">
        <v>1065.729357798165</v>
      </c>
      <c r="G272" s="1">
        <f t="shared" si="33"/>
        <v>2.8476126820226333</v>
      </c>
      <c r="H272" s="1">
        <f t="shared" si="34"/>
        <v>6.9714146867485391</v>
      </c>
      <c r="I272" s="2">
        <v>382644</v>
      </c>
      <c r="J272" s="2">
        <f t="shared" si="30"/>
        <v>38.264400000000002</v>
      </c>
      <c r="K272" s="1">
        <f t="shared" si="31"/>
        <v>659.9292564220184</v>
      </c>
      <c r="L272" s="1">
        <f t="shared" si="32"/>
        <v>40779.494438532107</v>
      </c>
      <c r="M272">
        <f t="shared" si="35"/>
        <v>6.9571986038041018</v>
      </c>
    </row>
    <row r="273" spans="1:13" x14ac:dyDescent="0.25">
      <c r="A273" s="1">
        <v>6</v>
      </c>
      <c r="B273" s="1">
        <v>9</v>
      </c>
      <c r="C273" s="1" t="s">
        <v>39</v>
      </c>
      <c r="D273" s="4">
        <v>8.17</v>
      </c>
      <c r="E273" s="3">
        <v>17.979545454545455</v>
      </c>
      <c r="F273" s="3">
        <v>1066.2930434782606</v>
      </c>
      <c r="G273" s="1">
        <f t="shared" si="33"/>
        <v>2.8892347481090894</v>
      </c>
      <c r="H273" s="1">
        <f t="shared" si="34"/>
        <v>6.9719434670211031</v>
      </c>
      <c r="I273" s="2">
        <v>82335</v>
      </c>
      <c r="J273" s="2">
        <f t="shared" si="30"/>
        <v>8.2334999999999994</v>
      </c>
      <c r="K273" s="1">
        <f t="shared" si="31"/>
        <v>148.03458749999999</v>
      </c>
      <c r="L273" s="1">
        <f t="shared" si="32"/>
        <v>8779.3237734782579</v>
      </c>
      <c r="M273">
        <f t="shared" si="35"/>
        <v>7.1561511748402742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Sample 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ghy</dc:creator>
  <cp:lastModifiedBy>ghy</cp:lastModifiedBy>
  <dcterms:created xsi:type="dcterms:W3CDTF">2022-07-07T07:30:55Z</dcterms:created>
  <dcterms:modified xsi:type="dcterms:W3CDTF">2022-08-05T06:10:08Z</dcterms:modified>
</cp:coreProperties>
</file>