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Figures\For Karen\"/>
    </mc:Choice>
  </mc:AlternateContent>
  <bookViews>
    <workbookView xWindow="0" yWindow="0" windowWidth="19995" windowHeight="7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7" i="1" l="1"/>
  <c r="E56" i="1"/>
  <c r="E54" i="1"/>
  <c r="E53" i="1"/>
  <c r="E52" i="1"/>
  <c r="E51" i="1"/>
  <c r="E49" i="1"/>
  <c r="E48" i="1"/>
  <c r="E47" i="1"/>
  <c r="E46" i="1"/>
  <c r="F43" i="1"/>
  <c r="E43" i="1"/>
  <c r="F42" i="1"/>
  <c r="E42" i="1"/>
  <c r="F41" i="1"/>
  <c r="E41" i="1"/>
  <c r="F40" i="1"/>
  <c r="E40" i="1"/>
  <c r="F38" i="1"/>
  <c r="E38" i="1"/>
  <c r="F37" i="1"/>
  <c r="E37" i="1"/>
  <c r="F36" i="1"/>
  <c r="E36" i="1"/>
  <c r="F35" i="1"/>
  <c r="E35" i="1"/>
  <c r="F34" i="1"/>
  <c r="E34" i="1"/>
  <c r="F31" i="1"/>
  <c r="E31" i="1"/>
  <c r="F30" i="1"/>
  <c r="E30" i="1"/>
  <c r="E26" i="1"/>
  <c r="E25" i="1"/>
  <c r="E23" i="1"/>
  <c r="E22" i="1"/>
  <c r="E20" i="1"/>
  <c r="E19" i="1"/>
  <c r="E18" i="1"/>
  <c r="E16" i="1"/>
  <c r="E14" i="1"/>
  <c r="E13" i="1"/>
  <c r="E11" i="1"/>
  <c r="E10" i="1"/>
  <c r="E7" i="1"/>
  <c r="E6" i="1"/>
  <c r="I57" i="1" l="1"/>
  <c r="I56" i="1"/>
  <c r="I54" i="1"/>
  <c r="I53" i="1"/>
  <c r="I52" i="1"/>
  <c r="I51" i="1"/>
  <c r="I49" i="1"/>
  <c r="I48" i="1"/>
  <c r="I47" i="1"/>
  <c r="I46" i="1"/>
  <c r="J43" i="1"/>
  <c r="I43" i="1"/>
  <c r="J42" i="1"/>
  <c r="I42" i="1"/>
  <c r="J41" i="1"/>
  <c r="I41" i="1"/>
  <c r="J40" i="1"/>
  <c r="I40" i="1"/>
  <c r="J38" i="1"/>
  <c r="I38" i="1"/>
  <c r="J37" i="1"/>
  <c r="I37" i="1"/>
  <c r="J36" i="1"/>
  <c r="I36" i="1"/>
  <c r="J35" i="1"/>
  <c r="I35" i="1"/>
  <c r="J34" i="1"/>
  <c r="I34" i="1"/>
  <c r="J31" i="1"/>
  <c r="I31" i="1"/>
  <c r="J30" i="1"/>
  <c r="I30" i="1"/>
  <c r="I26" i="1"/>
  <c r="I25" i="1"/>
  <c r="I23" i="1"/>
  <c r="I22" i="1"/>
  <c r="I20" i="1"/>
  <c r="I19" i="1"/>
  <c r="I18" i="1"/>
  <c r="I16" i="1"/>
  <c r="I14" i="1"/>
  <c r="I13" i="1"/>
  <c r="I11" i="1"/>
  <c r="I10" i="1"/>
  <c r="I7" i="1"/>
  <c r="I6" i="1"/>
</calcChain>
</file>

<file path=xl/sharedStrings.xml><?xml version="1.0" encoding="utf-8"?>
<sst xmlns="http://schemas.openxmlformats.org/spreadsheetml/2006/main" count="73" uniqueCount="62">
  <si>
    <t>Patients</t>
  </si>
  <si>
    <t>N</t>
  </si>
  <si>
    <t>%</t>
  </si>
  <si>
    <t>Age</t>
  </si>
  <si>
    <t>&lt; 50</t>
  </si>
  <si>
    <t>other</t>
  </si>
  <si>
    <t>Luminal A</t>
  </si>
  <si>
    <t>Luminal B</t>
  </si>
  <si>
    <t>Triple negative</t>
  </si>
  <si>
    <t>Histological grade</t>
  </si>
  <si>
    <t>I</t>
  </si>
  <si>
    <t>II</t>
  </si>
  <si>
    <t>III</t>
  </si>
  <si>
    <t>Ki67 - proliferative index</t>
  </si>
  <si>
    <t>Hormonal receptor (IHC)</t>
  </si>
  <si>
    <t>PR positive</t>
  </si>
  <si>
    <t>Biopsy</t>
  </si>
  <si>
    <t>Resection</t>
  </si>
  <si>
    <t xml:space="preserve">mean size </t>
  </si>
  <si>
    <t>Tumor stage (TNM criteria)</t>
  </si>
  <si>
    <t>T0</t>
  </si>
  <si>
    <t>T1</t>
  </si>
  <si>
    <t>T2</t>
  </si>
  <si>
    <t>T3</t>
  </si>
  <si>
    <t>T4</t>
  </si>
  <si>
    <t>Node positivity (TNM criteria)</t>
  </si>
  <si>
    <t>N0</t>
  </si>
  <si>
    <t>N1</t>
  </si>
  <si>
    <t>N2</t>
  </si>
  <si>
    <t>N3</t>
  </si>
  <si>
    <t>Response to treatment</t>
  </si>
  <si>
    <t>CR</t>
  </si>
  <si>
    <t>PR</t>
  </si>
  <si>
    <t>SD</t>
  </si>
  <si>
    <t>PD</t>
  </si>
  <si>
    <t>pCR</t>
  </si>
  <si>
    <t>RCB I</t>
  </si>
  <si>
    <t>RCB II</t>
  </si>
  <si>
    <t>RCB III</t>
  </si>
  <si>
    <t>&lt;20%</t>
  </si>
  <si>
    <r>
      <rPr>
        <sz val="10"/>
        <color indexed="8"/>
        <rFont val="Calibri"/>
        <family val="2"/>
      </rPr>
      <t>≥</t>
    </r>
    <r>
      <rPr>
        <sz val="10"/>
        <color indexed="8"/>
        <rFont val="Arial"/>
        <family val="2"/>
      </rPr>
      <t>20%</t>
    </r>
  </si>
  <si>
    <r>
      <rPr>
        <sz val="10"/>
        <color indexed="8"/>
        <rFont val="Calibri"/>
        <family val="2"/>
      </rPr>
      <t>≥</t>
    </r>
    <r>
      <rPr>
        <sz val="10"/>
        <color indexed="8"/>
        <rFont val="Arial"/>
        <family val="2"/>
      </rPr>
      <t>20mm</t>
    </r>
  </si>
  <si>
    <t>&lt;20mm</t>
  </si>
  <si>
    <t>Tumor size</t>
  </si>
  <si>
    <t>ER positive</t>
  </si>
  <si>
    <t>ductal</t>
  </si>
  <si>
    <r>
      <rPr>
        <sz val="10"/>
        <color indexed="8"/>
        <rFont val="Calibri"/>
        <family val="2"/>
      </rPr>
      <t>≥</t>
    </r>
    <r>
      <rPr>
        <sz val="10"/>
        <color indexed="8"/>
        <rFont val="Arial"/>
        <family val="2"/>
      </rPr>
      <t xml:space="preserve"> 50</t>
    </r>
  </si>
  <si>
    <r>
      <rPr>
        <sz val="10"/>
        <color indexed="8"/>
        <rFont val="Calibri"/>
        <family val="2"/>
      </rPr>
      <t>≤</t>
    </r>
    <r>
      <rPr>
        <sz val="10"/>
        <color indexed="8"/>
        <rFont val="Arial"/>
        <family val="2"/>
      </rPr>
      <t>5%</t>
    </r>
  </si>
  <si>
    <t>NA</t>
  </si>
  <si>
    <r>
      <t>HER2+</t>
    </r>
    <r>
      <rPr>
        <vertAlign val="superscript"/>
        <sz val="10"/>
        <color indexed="8"/>
        <rFont val="Arial"/>
        <family val="2"/>
      </rPr>
      <t>1</t>
    </r>
  </si>
  <si>
    <t>&gt;5%</t>
  </si>
  <si>
    <t>Residual Disease Cohort
n = 33</t>
  </si>
  <si>
    <t>Good Response Cohort
n = 27</t>
  </si>
  <si>
    <t>Table S1. Patient clinicopathological characteristics</t>
  </si>
  <si>
    <t>Histological type</t>
  </si>
  <si>
    <t>Pathological characteristics</t>
  </si>
  <si>
    <t>Clinical characteristics</t>
  </si>
  <si>
    <r>
      <t>Molecular subtype</t>
    </r>
    <r>
      <rPr>
        <vertAlign val="superscript"/>
        <sz val="10"/>
        <color indexed="8"/>
        <rFont val="Arial"/>
        <family val="2"/>
      </rPr>
      <t>2</t>
    </r>
  </si>
  <si>
    <r>
      <t>Clinical response (Recist 1.1)</t>
    </r>
    <r>
      <rPr>
        <vertAlign val="superscript"/>
        <sz val="10"/>
        <color indexed="8"/>
        <rFont val="Arial"/>
        <family val="2"/>
      </rPr>
      <t>3</t>
    </r>
  </si>
  <si>
    <r>
      <t>Pathological response (residual cancer burden calculator)</t>
    </r>
    <r>
      <rPr>
        <vertAlign val="superscript"/>
        <sz val="10"/>
        <color indexed="8"/>
        <rFont val="Arial"/>
        <family val="2"/>
      </rPr>
      <t>4</t>
    </r>
  </si>
  <si>
    <r>
      <t>Cellularity</t>
    </r>
    <r>
      <rPr>
        <vertAlign val="superscript"/>
        <sz val="10"/>
        <color indexed="8"/>
        <rFont val="Arial"/>
        <family val="2"/>
      </rPr>
      <t>5</t>
    </r>
  </si>
  <si>
    <r>
      <rPr>
        <vertAlign val="superscript"/>
        <sz val="10"/>
        <color theme="1"/>
        <rFont val="Arial"/>
        <family val="2"/>
      </rPr>
      <t xml:space="preserve">1 </t>
    </r>
    <r>
      <rPr>
        <sz val="10"/>
        <color theme="1"/>
        <rFont val="Arial"/>
        <family val="2"/>
      </rPr>
      <t xml:space="preserve">Only patients treated with an Anthracycline-Taxane combination treatment were included in this study. All HER2+ patients recieved additional anti-HER2 targetted treatment. 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Molecular subtypes are based on the international 13th St. Gallen international consensus (cut-off value for Ki67 is 20%) </t>
    </r>
    <r>
      <rPr>
        <vertAlign val="superscript"/>
        <sz val="10"/>
        <color theme="1"/>
        <rFont val="Arial"/>
        <family val="2"/>
      </rPr>
      <t xml:space="preserve">3 </t>
    </r>
    <r>
      <rPr>
        <sz val="10"/>
        <color theme="1"/>
        <rFont val="Arial"/>
        <family val="2"/>
      </rPr>
      <t xml:space="preserve">Clinical response calculated on MRI images, US if not available. CR: complete response, PR: partial response, SD: stable disease, PD: progressive disease. </t>
    </r>
    <r>
      <rPr>
        <vertAlign val="superscript"/>
        <sz val="10"/>
        <color theme="1"/>
        <rFont val="Arial"/>
        <family val="2"/>
      </rPr>
      <t xml:space="preserve">3 </t>
    </r>
    <r>
      <rPr>
        <sz val="10"/>
        <color theme="1"/>
        <rFont val="Arial"/>
        <family val="2"/>
      </rPr>
      <t xml:space="preserve">pCR: pathological complete response, RCB: residual cancer burden. 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 Percentage of tumor cells in the tumor burden area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</si>
</sst>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b/>
      <sz val="8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2"/>
      <color theme="1"/>
      <name val="Arial"/>
      <family val="2"/>
    </font>
    <font>
      <sz val="10"/>
      <color indexed="8"/>
      <name val="Calibri"/>
      <family val="2"/>
    </font>
    <font>
      <vertAlign val="superscript"/>
      <sz val="10"/>
      <color theme="1"/>
      <name val="Arial"/>
      <family val="2"/>
    </font>
    <font>
      <vertAlign val="superscript"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249977111117893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/>
      </left>
      <right style="thin">
        <color theme="0" tint="-0.249977111117893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249977111117893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n">
        <color theme="1" tint="0.499984740745262"/>
      </bottom>
      <diagonal/>
    </border>
    <border>
      <left style="medium">
        <color theme="1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theme="1"/>
      </right>
      <top style="thin">
        <color theme="1" tint="0.499984740745262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 style="thin">
        <color theme="1"/>
      </left>
      <right/>
      <top style="thin">
        <color theme="1" tint="0.499984740745262"/>
      </top>
      <bottom style="medium">
        <color indexed="64"/>
      </bottom>
      <diagonal/>
    </border>
    <border>
      <left/>
      <right style="medium">
        <color theme="1"/>
      </right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1" fillId="3" borderId="9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11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2" borderId="0" xfId="0" applyFont="1" applyFill="1" applyBorder="1"/>
    <xf numFmtId="0" fontId="3" fillId="4" borderId="18" xfId="0" applyNumberFormat="1" applyFont="1" applyFill="1" applyBorder="1" applyAlignment="1">
      <alignment vertical="center"/>
    </xf>
    <xf numFmtId="49" fontId="3" fillId="2" borderId="24" xfId="0" applyNumberFormat="1" applyFont="1" applyFill="1" applyBorder="1" applyAlignment="1">
      <alignment vertical="center"/>
    </xf>
    <xf numFmtId="49" fontId="4" fillId="0" borderId="24" xfId="0" applyNumberFormat="1" applyFont="1" applyFill="1" applyBorder="1" applyAlignment="1">
      <alignment horizontal="right" vertical="center"/>
    </xf>
    <xf numFmtId="0" fontId="3" fillId="3" borderId="24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right" vertical="center"/>
    </xf>
    <xf numFmtId="0" fontId="4" fillId="0" borderId="17" xfId="0" applyNumberFormat="1" applyFont="1" applyFill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vertical="center"/>
    </xf>
    <xf numFmtId="0" fontId="3" fillId="2" borderId="2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5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164" fontId="4" fillId="0" borderId="16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49" fontId="3" fillId="2" borderId="14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4" fillId="0" borderId="27" xfId="0" applyNumberFormat="1" applyFont="1" applyFill="1" applyBorder="1" applyAlignment="1">
      <alignment horizontal="center" vertical="center"/>
    </xf>
    <xf numFmtId="0" fontId="4" fillId="0" borderId="28" xfId="0" applyNumberFormat="1" applyFont="1" applyFill="1" applyBorder="1" applyAlignment="1">
      <alignment horizontal="center" vertical="center"/>
    </xf>
    <xf numFmtId="164" fontId="4" fillId="0" borderId="29" xfId="0" applyNumberFormat="1" applyFont="1" applyFill="1" applyBorder="1" applyAlignment="1">
      <alignment horizontal="center" vertical="center"/>
    </xf>
    <xf numFmtId="164" fontId="4" fillId="0" borderId="31" xfId="0" applyNumberFormat="1" applyFont="1" applyFill="1" applyBorder="1" applyAlignment="1">
      <alignment horizontal="center" vertical="center"/>
    </xf>
    <xf numFmtId="164" fontId="4" fillId="0" borderId="30" xfId="0" applyNumberFormat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0" fontId="3" fillId="3" borderId="6" xfId="0" applyNumberFormat="1" applyFont="1" applyFill="1" applyBorder="1" applyAlignment="1">
      <alignment horizontal="left" vertical="center"/>
    </xf>
    <xf numFmtId="0" fontId="3" fillId="3" borderId="25" xfId="0" applyNumberFormat="1" applyFont="1" applyFill="1" applyBorder="1" applyAlignment="1">
      <alignment horizontal="left" vertical="center"/>
    </xf>
    <xf numFmtId="0" fontId="6" fillId="0" borderId="32" xfId="0" applyFont="1" applyFill="1" applyBorder="1" applyAlignment="1">
      <alignment horizontal="center" vertical="center"/>
    </xf>
    <xf numFmtId="49" fontId="3" fillId="4" borderId="22" xfId="0" applyNumberFormat="1" applyFont="1" applyFill="1" applyBorder="1" applyAlignment="1">
      <alignment horizontal="center" vertical="center" wrapText="1"/>
    </xf>
    <xf numFmtId="0" fontId="3" fillId="4" borderId="20" xfId="0" applyNumberFormat="1" applyFont="1" applyFill="1" applyBorder="1" applyAlignment="1">
      <alignment horizontal="center" vertical="center" wrapText="1"/>
    </xf>
    <xf numFmtId="0" fontId="3" fillId="4" borderId="2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vertical="center"/>
    </xf>
    <xf numFmtId="0" fontId="3" fillId="3" borderId="6" xfId="0" applyNumberFormat="1" applyFont="1" applyFill="1" applyBorder="1" applyAlignment="1">
      <alignment vertical="center"/>
    </xf>
    <xf numFmtId="0" fontId="3" fillId="3" borderId="25" xfId="0" applyNumberFormat="1" applyFont="1" applyFill="1" applyBorder="1" applyAlignment="1">
      <alignment vertical="center"/>
    </xf>
    <xf numFmtId="49" fontId="3" fillId="4" borderId="19" xfId="0" applyNumberFormat="1" applyFont="1" applyFill="1" applyBorder="1" applyAlignment="1">
      <alignment horizontal="center" vertical="center" wrapText="1"/>
    </xf>
    <xf numFmtId="0" fontId="3" fillId="4" borderId="20" xfId="0" applyNumberFormat="1" applyFont="1" applyFill="1" applyBorder="1" applyAlignment="1">
      <alignment horizontal="center" vertical="center"/>
    </xf>
    <xf numFmtId="0" fontId="3" fillId="4" borderId="2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3"/>
  <sheetViews>
    <sheetView tabSelected="1" topLeftCell="A37" zoomScale="85" zoomScaleNormal="85" workbookViewId="0">
      <selection activeCell="N55" sqref="N55"/>
    </sheetView>
  </sheetViews>
  <sheetFormatPr baseColWidth="10" defaultColWidth="10.875" defaultRowHeight="15" x14ac:dyDescent="0.2"/>
  <cols>
    <col min="1" max="1" width="10.875" style="17"/>
    <col min="2" max="2" width="14" style="17" customWidth="1"/>
    <col min="3" max="16384" width="10.875" style="17"/>
  </cols>
  <sheetData>
    <row r="1" spans="2:12" ht="1.5" customHeight="1" x14ac:dyDescent="0.2"/>
    <row r="2" spans="2:12" ht="31.5" customHeight="1" thickBot="1" x14ac:dyDescent="0.25">
      <c r="B2" s="57" t="s">
        <v>53</v>
      </c>
      <c r="C2" s="57"/>
      <c r="D2" s="57"/>
      <c r="E2" s="57"/>
      <c r="F2" s="57"/>
      <c r="G2" s="57"/>
      <c r="H2" s="57"/>
      <c r="I2" s="57"/>
      <c r="J2" s="57"/>
    </row>
    <row r="3" spans="2:12" ht="24" customHeight="1" x14ac:dyDescent="0.2">
      <c r="B3" s="19"/>
      <c r="C3" s="68" t="s">
        <v>51</v>
      </c>
      <c r="D3" s="69"/>
      <c r="E3" s="69"/>
      <c r="F3" s="70"/>
      <c r="G3" s="58" t="s">
        <v>52</v>
      </c>
      <c r="H3" s="59"/>
      <c r="I3" s="59"/>
      <c r="J3" s="60"/>
    </row>
    <row r="4" spans="2:12" x14ac:dyDescent="0.2">
      <c r="B4" s="20" t="s">
        <v>0</v>
      </c>
      <c r="C4" s="71" t="s">
        <v>1</v>
      </c>
      <c r="D4" s="62"/>
      <c r="E4" s="61" t="s">
        <v>2</v>
      </c>
      <c r="F4" s="72"/>
      <c r="G4" s="61" t="s">
        <v>1</v>
      </c>
      <c r="H4" s="62"/>
      <c r="I4" s="61" t="s">
        <v>2</v>
      </c>
      <c r="J4" s="63"/>
    </row>
    <row r="5" spans="2:12" x14ac:dyDescent="0.2">
      <c r="B5" s="27" t="s">
        <v>3</v>
      </c>
      <c r="C5" s="28"/>
      <c r="D5" s="28"/>
      <c r="E5" s="28"/>
      <c r="F5" s="28"/>
      <c r="G5" s="29"/>
      <c r="H5" s="29"/>
      <c r="I5" s="29"/>
      <c r="J5" s="30"/>
    </row>
    <row r="6" spans="2:12" x14ac:dyDescent="0.2">
      <c r="B6" s="21" t="s">
        <v>46</v>
      </c>
      <c r="C6" s="41">
        <v>17</v>
      </c>
      <c r="D6" s="32"/>
      <c r="E6" s="33">
        <f>C6/32*100</f>
        <v>53.125</v>
      </c>
      <c r="F6" s="73"/>
      <c r="G6" s="31">
        <v>15</v>
      </c>
      <c r="H6" s="32"/>
      <c r="I6" s="33">
        <f>G6/28*100</f>
        <v>53.571428571428569</v>
      </c>
      <c r="J6" s="34"/>
    </row>
    <row r="7" spans="2:12" x14ac:dyDescent="0.2">
      <c r="B7" s="21" t="s">
        <v>4</v>
      </c>
      <c r="C7" s="41">
        <v>16</v>
      </c>
      <c r="D7" s="32"/>
      <c r="E7" s="35">
        <f>C7/32*100</f>
        <v>50</v>
      </c>
      <c r="F7" s="40"/>
      <c r="G7" s="31">
        <v>12</v>
      </c>
      <c r="H7" s="32"/>
      <c r="I7" s="33">
        <f>G7/28*100</f>
        <v>42.857142857142854</v>
      </c>
      <c r="J7" s="34"/>
    </row>
    <row r="8" spans="2:12" x14ac:dyDescent="0.2">
      <c r="B8" s="64" t="s">
        <v>55</v>
      </c>
      <c r="C8" s="65"/>
      <c r="D8" s="65"/>
      <c r="E8" s="65"/>
      <c r="F8" s="65"/>
      <c r="G8" s="66"/>
      <c r="H8" s="66"/>
      <c r="I8" s="66"/>
      <c r="J8" s="67"/>
    </row>
    <row r="9" spans="2:12" x14ac:dyDescent="0.2">
      <c r="B9" s="27" t="s">
        <v>54</v>
      </c>
      <c r="C9" s="28"/>
      <c r="D9" s="28"/>
      <c r="E9" s="28"/>
      <c r="F9" s="28"/>
      <c r="G9" s="29"/>
      <c r="H9" s="29"/>
      <c r="I9" s="29"/>
      <c r="J9" s="30"/>
      <c r="L9" s="18"/>
    </row>
    <row r="10" spans="2:12" x14ac:dyDescent="0.2">
      <c r="B10" s="21" t="s">
        <v>45</v>
      </c>
      <c r="C10" s="41">
        <v>31</v>
      </c>
      <c r="D10" s="32"/>
      <c r="E10" s="35">
        <f>C10/32*100</f>
        <v>96.875</v>
      </c>
      <c r="F10" s="40"/>
      <c r="G10" s="31">
        <v>26</v>
      </c>
      <c r="H10" s="32"/>
      <c r="I10" s="33">
        <f>G10/28*100</f>
        <v>92.857142857142861</v>
      </c>
      <c r="J10" s="34"/>
    </row>
    <row r="11" spans="2:12" x14ac:dyDescent="0.2">
      <c r="B11" s="21" t="s">
        <v>5</v>
      </c>
      <c r="C11" s="41">
        <v>2</v>
      </c>
      <c r="D11" s="32"/>
      <c r="E11" s="35">
        <f>C11/32*100</f>
        <v>6.25</v>
      </c>
      <c r="F11" s="40"/>
      <c r="G11" s="31">
        <v>1</v>
      </c>
      <c r="H11" s="32"/>
      <c r="I11" s="33">
        <f>G11/28*100</f>
        <v>3.5714285714285712</v>
      </c>
      <c r="J11" s="34"/>
    </row>
    <row r="12" spans="2:12" x14ac:dyDescent="0.2">
      <c r="B12" s="27" t="s">
        <v>57</v>
      </c>
      <c r="C12" s="28"/>
      <c r="D12" s="28"/>
      <c r="E12" s="28"/>
      <c r="F12" s="28"/>
      <c r="G12" s="29"/>
      <c r="H12" s="29"/>
      <c r="I12" s="29"/>
      <c r="J12" s="30"/>
    </row>
    <row r="13" spans="2:12" x14ac:dyDescent="0.2">
      <c r="B13" s="21" t="s">
        <v>6</v>
      </c>
      <c r="C13" s="41">
        <v>15</v>
      </c>
      <c r="D13" s="32"/>
      <c r="E13" s="35">
        <f>C13/32*100</f>
        <v>46.875</v>
      </c>
      <c r="F13" s="40"/>
      <c r="G13" s="31">
        <v>2</v>
      </c>
      <c r="H13" s="32"/>
      <c r="I13" s="33">
        <f>G13/28*100</f>
        <v>7.1428571428571423</v>
      </c>
      <c r="J13" s="34"/>
    </row>
    <row r="14" spans="2:12" x14ac:dyDescent="0.2">
      <c r="B14" s="21" t="s">
        <v>7</v>
      </c>
      <c r="C14" s="41">
        <v>14</v>
      </c>
      <c r="D14" s="32"/>
      <c r="E14" s="35">
        <f t="shared" ref="E14:E16" si="0">C14/32*100</f>
        <v>43.75</v>
      </c>
      <c r="F14" s="40"/>
      <c r="G14" s="31">
        <v>9</v>
      </c>
      <c r="H14" s="32"/>
      <c r="I14" s="33">
        <f t="shared" ref="I14:I16" si="1">G14/28*100</f>
        <v>32.142857142857146</v>
      </c>
      <c r="J14" s="34"/>
    </row>
    <row r="15" spans="2:12" x14ac:dyDescent="0.2">
      <c r="B15" s="21" t="s">
        <v>49</v>
      </c>
      <c r="C15" s="41" t="s">
        <v>48</v>
      </c>
      <c r="D15" s="32"/>
      <c r="E15" s="35" t="s">
        <v>48</v>
      </c>
      <c r="F15" s="40"/>
      <c r="G15" s="31" t="s">
        <v>48</v>
      </c>
      <c r="H15" s="32"/>
      <c r="I15" s="33" t="s">
        <v>48</v>
      </c>
      <c r="J15" s="34"/>
    </row>
    <row r="16" spans="2:12" x14ac:dyDescent="0.2">
      <c r="B16" s="21" t="s">
        <v>8</v>
      </c>
      <c r="C16" s="41">
        <v>4</v>
      </c>
      <c r="D16" s="32"/>
      <c r="E16" s="35">
        <f t="shared" si="0"/>
        <v>12.5</v>
      </c>
      <c r="F16" s="40"/>
      <c r="G16" s="31">
        <v>16</v>
      </c>
      <c r="H16" s="32"/>
      <c r="I16" s="33">
        <f t="shared" si="1"/>
        <v>57.142857142857139</v>
      </c>
      <c r="J16" s="34"/>
    </row>
    <row r="17" spans="2:10" x14ac:dyDescent="0.2">
      <c r="B17" s="27" t="s">
        <v>9</v>
      </c>
      <c r="C17" s="28"/>
      <c r="D17" s="28"/>
      <c r="E17" s="28"/>
      <c r="F17" s="28"/>
      <c r="G17" s="29"/>
      <c r="H17" s="29"/>
      <c r="I17" s="29"/>
      <c r="J17" s="30"/>
    </row>
    <row r="18" spans="2:10" x14ac:dyDescent="0.2">
      <c r="B18" s="21" t="s">
        <v>10</v>
      </c>
      <c r="C18" s="41">
        <v>2</v>
      </c>
      <c r="D18" s="32"/>
      <c r="E18" s="35">
        <f>C18/32*100</f>
        <v>6.25</v>
      </c>
      <c r="F18" s="40"/>
      <c r="G18" s="31">
        <v>1</v>
      </c>
      <c r="H18" s="32"/>
      <c r="I18" s="33">
        <f>G18/28*100</f>
        <v>3.5714285714285712</v>
      </c>
      <c r="J18" s="34"/>
    </row>
    <row r="19" spans="2:10" x14ac:dyDescent="0.2">
      <c r="B19" s="21" t="s">
        <v>11</v>
      </c>
      <c r="C19" s="41">
        <v>22</v>
      </c>
      <c r="D19" s="32"/>
      <c r="E19" s="35">
        <f t="shared" ref="E19:E20" si="2">C19/32*100</f>
        <v>68.75</v>
      </c>
      <c r="F19" s="40"/>
      <c r="G19" s="31">
        <v>10</v>
      </c>
      <c r="H19" s="32"/>
      <c r="I19" s="33">
        <f t="shared" ref="I19:I20" si="3">G19/28*100</f>
        <v>35.714285714285715</v>
      </c>
      <c r="J19" s="34"/>
    </row>
    <row r="20" spans="2:10" x14ac:dyDescent="0.2">
      <c r="B20" s="21" t="s">
        <v>12</v>
      </c>
      <c r="C20" s="41">
        <v>8</v>
      </c>
      <c r="D20" s="32"/>
      <c r="E20" s="35">
        <f t="shared" si="2"/>
        <v>25</v>
      </c>
      <c r="F20" s="40"/>
      <c r="G20" s="31">
        <v>15</v>
      </c>
      <c r="H20" s="32"/>
      <c r="I20" s="33">
        <f t="shared" si="3"/>
        <v>53.571428571428569</v>
      </c>
      <c r="J20" s="34"/>
    </row>
    <row r="21" spans="2:10" x14ac:dyDescent="0.2">
      <c r="B21" s="27" t="s">
        <v>13</v>
      </c>
      <c r="C21" s="28"/>
      <c r="D21" s="28"/>
      <c r="E21" s="28"/>
      <c r="F21" s="28"/>
      <c r="G21" s="29"/>
      <c r="H21" s="29"/>
      <c r="I21" s="29"/>
      <c r="J21" s="30"/>
    </row>
    <row r="22" spans="2:10" x14ac:dyDescent="0.2">
      <c r="B22" s="21" t="s">
        <v>40</v>
      </c>
      <c r="C22" s="41">
        <v>17</v>
      </c>
      <c r="D22" s="32"/>
      <c r="E22" s="35">
        <f>C22/32*100</f>
        <v>53.125</v>
      </c>
      <c r="F22" s="40"/>
      <c r="G22" s="31">
        <v>25</v>
      </c>
      <c r="H22" s="32"/>
      <c r="I22" s="33">
        <f>G22/28*100</f>
        <v>89.285714285714292</v>
      </c>
      <c r="J22" s="34"/>
    </row>
    <row r="23" spans="2:10" x14ac:dyDescent="0.2">
      <c r="B23" s="21" t="s">
        <v>39</v>
      </c>
      <c r="C23" s="41">
        <v>16</v>
      </c>
      <c r="D23" s="32"/>
      <c r="E23" s="35">
        <f>C23/32*100</f>
        <v>50</v>
      </c>
      <c r="F23" s="40"/>
      <c r="G23" s="31">
        <v>2</v>
      </c>
      <c r="H23" s="32"/>
      <c r="I23" s="35">
        <f>G23/28*100</f>
        <v>7.1428571428571423</v>
      </c>
      <c r="J23" s="36"/>
    </row>
    <row r="24" spans="2:10" x14ac:dyDescent="0.2">
      <c r="B24" s="27" t="s">
        <v>14</v>
      </c>
      <c r="C24" s="28"/>
      <c r="D24" s="28"/>
      <c r="E24" s="28"/>
      <c r="F24" s="28"/>
      <c r="G24" s="29"/>
      <c r="H24" s="29"/>
      <c r="I24" s="29"/>
      <c r="J24" s="30"/>
    </row>
    <row r="25" spans="2:10" x14ac:dyDescent="0.2">
      <c r="B25" s="21" t="s">
        <v>44</v>
      </c>
      <c r="C25" s="41">
        <v>29</v>
      </c>
      <c r="D25" s="32"/>
      <c r="E25" s="35">
        <f>C25/32*100</f>
        <v>90.625</v>
      </c>
      <c r="F25" s="40"/>
      <c r="G25" s="31">
        <v>12</v>
      </c>
      <c r="H25" s="42"/>
      <c r="I25" s="35">
        <f>G25/28*100</f>
        <v>42.857142857142854</v>
      </c>
      <c r="J25" s="36"/>
    </row>
    <row r="26" spans="2:10" x14ac:dyDescent="0.2">
      <c r="B26" s="21" t="s">
        <v>15</v>
      </c>
      <c r="C26" s="31">
        <v>27</v>
      </c>
      <c r="D26" s="42"/>
      <c r="E26" s="39">
        <f>C26/32*100</f>
        <v>84.375</v>
      </c>
      <c r="F26" s="40"/>
      <c r="G26" s="31">
        <v>10</v>
      </c>
      <c r="H26" s="32"/>
      <c r="I26" s="35">
        <f>G26/28*100</f>
        <v>35.714285714285715</v>
      </c>
      <c r="J26" s="36"/>
    </row>
    <row r="27" spans="2:10" x14ac:dyDescent="0.2">
      <c r="B27" s="53" t="s">
        <v>56</v>
      </c>
      <c r="C27" s="54"/>
      <c r="D27" s="54"/>
      <c r="E27" s="54"/>
      <c r="F27" s="54"/>
      <c r="G27" s="55"/>
      <c r="H27" s="55"/>
      <c r="I27" s="55"/>
      <c r="J27" s="56"/>
    </row>
    <row r="28" spans="2:10" x14ac:dyDescent="0.2">
      <c r="B28" s="22"/>
      <c r="C28" s="1" t="s">
        <v>16</v>
      </c>
      <c r="D28" s="4" t="s">
        <v>17</v>
      </c>
      <c r="E28" s="5" t="s">
        <v>16</v>
      </c>
      <c r="F28" s="3" t="s">
        <v>17</v>
      </c>
      <c r="G28" s="1" t="s">
        <v>16</v>
      </c>
      <c r="H28" s="2" t="s">
        <v>17</v>
      </c>
      <c r="I28" s="1" t="s">
        <v>16</v>
      </c>
      <c r="J28" s="23" t="s">
        <v>17</v>
      </c>
    </row>
    <row r="29" spans="2:10" x14ac:dyDescent="0.2">
      <c r="B29" s="44" t="s">
        <v>43</v>
      </c>
      <c r="C29" s="45"/>
      <c r="D29" s="45"/>
      <c r="E29" s="45"/>
      <c r="F29" s="45"/>
      <c r="G29" s="46"/>
      <c r="H29" s="46"/>
      <c r="I29" s="46"/>
      <c r="J29" s="47"/>
    </row>
    <row r="30" spans="2:10" x14ac:dyDescent="0.2">
      <c r="B30" s="21" t="s">
        <v>41</v>
      </c>
      <c r="C30" s="9">
        <v>30</v>
      </c>
      <c r="D30" s="7">
        <v>20</v>
      </c>
      <c r="E30" s="10">
        <f>C30/32*100</f>
        <v>93.75</v>
      </c>
      <c r="F30" s="15">
        <f>D30/32*100</f>
        <v>62.5</v>
      </c>
      <c r="G30" s="6">
        <v>26</v>
      </c>
      <c r="H30" s="7">
        <v>7</v>
      </c>
      <c r="I30" s="8">
        <f>G30/28*100</f>
        <v>92.857142857142861</v>
      </c>
      <c r="J30" s="16">
        <f>H30/28*100</f>
        <v>25</v>
      </c>
    </row>
    <row r="31" spans="2:10" x14ac:dyDescent="0.2">
      <c r="B31" s="21" t="s">
        <v>42</v>
      </c>
      <c r="C31" s="6">
        <v>3</v>
      </c>
      <c r="D31" s="7">
        <v>11</v>
      </c>
      <c r="E31" s="10">
        <f>C31/32*100</f>
        <v>9.375</v>
      </c>
      <c r="F31" s="15">
        <f>D31/32*100</f>
        <v>34.375</v>
      </c>
      <c r="G31" s="6">
        <v>1</v>
      </c>
      <c r="H31" s="7">
        <v>20</v>
      </c>
      <c r="I31" s="8">
        <f>G31/28*100</f>
        <v>3.5714285714285712</v>
      </c>
      <c r="J31" s="16">
        <f>H31/28*100</f>
        <v>71.428571428571431</v>
      </c>
    </row>
    <row r="32" spans="2:10" x14ac:dyDescent="0.2">
      <c r="B32" s="24" t="s">
        <v>18</v>
      </c>
      <c r="C32" s="11">
        <v>45.81</v>
      </c>
      <c r="D32" s="12">
        <v>29.16</v>
      </c>
      <c r="E32" s="13"/>
      <c r="F32" s="14"/>
      <c r="G32" s="11">
        <v>41.46</v>
      </c>
      <c r="H32" s="12">
        <v>12.5</v>
      </c>
      <c r="I32" s="13"/>
      <c r="J32" s="25"/>
    </row>
    <row r="33" spans="2:10" x14ac:dyDescent="0.2">
      <c r="B33" s="44" t="s">
        <v>19</v>
      </c>
      <c r="C33" s="45"/>
      <c r="D33" s="45"/>
      <c r="E33" s="45"/>
      <c r="F33" s="45"/>
      <c r="G33" s="46"/>
      <c r="H33" s="46"/>
      <c r="I33" s="46"/>
      <c r="J33" s="47"/>
    </row>
    <row r="34" spans="2:10" x14ac:dyDescent="0.2">
      <c r="B34" s="21" t="s">
        <v>20</v>
      </c>
      <c r="C34" s="6">
        <v>0</v>
      </c>
      <c r="D34" s="7">
        <v>2</v>
      </c>
      <c r="E34" s="10">
        <f>C34/32*100</f>
        <v>0</v>
      </c>
      <c r="F34" s="15">
        <f>D34/32*100</f>
        <v>6.25</v>
      </c>
      <c r="G34" s="6">
        <v>0</v>
      </c>
      <c r="H34" s="7">
        <v>20</v>
      </c>
      <c r="I34" s="8">
        <f>G34/28*100</f>
        <v>0</v>
      </c>
      <c r="J34" s="16">
        <f>H34/28*100</f>
        <v>71.428571428571431</v>
      </c>
    </row>
    <row r="35" spans="2:10" x14ac:dyDescent="0.2">
      <c r="B35" s="21" t="s">
        <v>21</v>
      </c>
      <c r="C35" s="6">
        <v>3</v>
      </c>
      <c r="D35" s="7">
        <v>14</v>
      </c>
      <c r="E35" s="10">
        <f t="shared" ref="E35:E38" si="4">C35/32*100</f>
        <v>9.375</v>
      </c>
      <c r="F35" s="15">
        <f t="shared" ref="F35:F38" si="5">D35/32*100</f>
        <v>43.75</v>
      </c>
      <c r="G35" s="6">
        <v>3</v>
      </c>
      <c r="H35" s="7">
        <v>5</v>
      </c>
      <c r="I35" s="8">
        <f t="shared" ref="I35:J38" si="6">G35/28*100</f>
        <v>10.714285714285714</v>
      </c>
      <c r="J35" s="16">
        <f t="shared" si="6"/>
        <v>17.857142857142858</v>
      </c>
    </row>
    <row r="36" spans="2:10" x14ac:dyDescent="0.2">
      <c r="B36" s="21" t="s">
        <v>22</v>
      </c>
      <c r="C36" s="6">
        <v>13</v>
      </c>
      <c r="D36" s="7">
        <v>14</v>
      </c>
      <c r="E36" s="10">
        <f t="shared" si="4"/>
        <v>40.625</v>
      </c>
      <c r="F36" s="15">
        <f t="shared" si="5"/>
        <v>43.75</v>
      </c>
      <c r="G36" s="6">
        <v>15</v>
      </c>
      <c r="H36" s="7">
        <v>2</v>
      </c>
      <c r="I36" s="8">
        <f t="shared" si="6"/>
        <v>53.571428571428569</v>
      </c>
      <c r="J36" s="16">
        <f t="shared" si="6"/>
        <v>7.1428571428571423</v>
      </c>
    </row>
    <row r="37" spans="2:10" x14ac:dyDescent="0.2">
      <c r="B37" s="21" t="s">
        <v>23</v>
      </c>
      <c r="C37" s="6">
        <v>13</v>
      </c>
      <c r="D37" s="7">
        <v>3</v>
      </c>
      <c r="E37" s="10">
        <f t="shared" si="4"/>
        <v>40.625</v>
      </c>
      <c r="F37" s="15">
        <f t="shared" si="5"/>
        <v>9.375</v>
      </c>
      <c r="G37" s="6">
        <v>8</v>
      </c>
      <c r="H37" s="7">
        <v>0</v>
      </c>
      <c r="I37" s="8">
        <f t="shared" si="6"/>
        <v>28.571428571428569</v>
      </c>
      <c r="J37" s="16">
        <f t="shared" si="6"/>
        <v>0</v>
      </c>
    </row>
    <row r="38" spans="2:10" x14ac:dyDescent="0.2">
      <c r="B38" s="21" t="s">
        <v>24</v>
      </c>
      <c r="C38" s="6">
        <v>4</v>
      </c>
      <c r="D38" s="7">
        <v>0</v>
      </c>
      <c r="E38" s="10">
        <f t="shared" si="4"/>
        <v>12.5</v>
      </c>
      <c r="F38" s="15">
        <f t="shared" si="5"/>
        <v>0</v>
      </c>
      <c r="G38" s="6">
        <v>1</v>
      </c>
      <c r="H38" s="7">
        <v>0</v>
      </c>
      <c r="I38" s="8">
        <f t="shared" si="6"/>
        <v>3.5714285714285712</v>
      </c>
      <c r="J38" s="16">
        <f t="shared" si="6"/>
        <v>0</v>
      </c>
    </row>
    <row r="39" spans="2:10" x14ac:dyDescent="0.2">
      <c r="B39" s="44" t="s">
        <v>25</v>
      </c>
      <c r="C39" s="45"/>
      <c r="D39" s="45"/>
      <c r="E39" s="45"/>
      <c r="F39" s="45"/>
      <c r="G39" s="46"/>
      <c r="H39" s="46"/>
      <c r="I39" s="46"/>
      <c r="J39" s="47"/>
    </row>
    <row r="40" spans="2:10" x14ac:dyDescent="0.2">
      <c r="B40" s="21" t="s">
        <v>26</v>
      </c>
      <c r="C40" s="6">
        <v>19</v>
      </c>
      <c r="D40" s="7">
        <v>15</v>
      </c>
      <c r="E40" s="10">
        <f>C40/32*100</f>
        <v>59.375</v>
      </c>
      <c r="F40" s="15">
        <f>D40/32*100</f>
        <v>46.875</v>
      </c>
      <c r="G40" s="6">
        <v>14</v>
      </c>
      <c r="H40" s="7">
        <v>20</v>
      </c>
      <c r="I40" s="8">
        <f>G40/28*100</f>
        <v>50</v>
      </c>
      <c r="J40" s="16">
        <f>H40/28*100</f>
        <v>71.428571428571431</v>
      </c>
    </row>
    <row r="41" spans="2:10" x14ac:dyDescent="0.2">
      <c r="B41" s="21" t="s">
        <v>27</v>
      </c>
      <c r="C41" s="6">
        <v>9</v>
      </c>
      <c r="D41" s="7">
        <v>6</v>
      </c>
      <c r="E41" s="10">
        <f t="shared" ref="E41:E43" si="7">C41/32*100</f>
        <v>28.125</v>
      </c>
      <c r="F41" s="15">
        <f t="shared" ref="F41:F43" si="8">D41/32*100</f>
        <v>18.75</v>
      </c>
      <c r="G41" s="6">
        <v>13</v>
      </c>
      <c r="H41" s="7">
        <v>5</v>
      </c>
      <c r="I41" s="8">
        <f t="shared" ref="I41:J43" si="9">G41/28*100</f>
        <v>46.428571428571431</v>
      </c>
      <c r="J41" s="16">
        <f t="shared" si="9"/>
        <v>17.857142857142858</v>
      </c>
    </row>
    <row r="42" spans="2:10" x14ac:dyDescent="0.2">
      <c r="B42" s="21" t="s">
        <v>28</v>
      </c>
      <c r="C42" s="6">
        <v>1</v>
      </c>
      <c r="D42" s="7">
        <v>9</v>
      </c>
      <c r="E42" s="10">
        <f t="shared" si="7"/>
        <v>3.125</v>
      </c>
      <c r="F42" s="15">
        <f t="shared" si="8"/>
        <v>28.125</v>
      </c>
      <c r="G42" s="6">
        <v>0</v>
      </c>
      <c r="H42" s="7">
        <v>1</v>
      </c>
      <c r="I42" s="8">
        <f t="shared" si="9"/>
        <v>0</v>
      </c>
      <c r="J42" s="16">
        <f t="shared" si="9"/>
        <v>3.5714285714285712</v>
      </c>
    </row>
    <row r="43" spans="2:10" x14ac:dyDescent="0.2">
      <c r="B43" s="21" t="s">
        <v>29</v>
      </c>
      <c r="C43" s="6">
        <v>1</v>
      </c>
      <c r="D43" s="7">
        <v>2</v>
      </c>
      <c r="E43" s="10">
        <f t="shared" si="7"/>
        <v>3.125</v>
      </c>
      <c r="F43" s="15">
        <f t="shared" si="8"/>
        <v>6.25</v>
      </c>
      <c r="G43" s="6">
        <v>0</v>
      </c>
      <c r="H43" s="7">
        <v>1</v>
      </c>
      <c r="I43" s="8">
        <f t="shared" si="9"/>
        <v>0</v>
      </c>
      <c r="J43" s="16">
        <f t="shared" si="9"/>
        <v>3.5714285714285712</v>
      </c>
    </row>
    <row r="44" spans="2:10" x14ac:dyDescent="0.2">
      <c r="B44" s="53" t="s">
        <v>30</v>
      </c>
      <c r="C44" s="54"/>
      <c r="D44" s="54"/>
      <c r="E44" s="54"/>
      <c r="F44" s="54"/>
      <c r="G44" s="55"/>
      <c r="H44" s="55"/>
      <c r="I44" s="55"/>
      <c r="J44" s="56"/>
    </row>
    <row r="45" spans="2:10" x14ac:dyDescent="0.2">
      <c r="B45" s="44" t="s">
        <v>58</v>
      </c>
      <c r="C45" s="45"/>
      <c r="D45" s="45"/>
      <c r="E45" s="45"/>
      <c r="F45" s="45"/>
      <c r="G45" s="46"/>
      <c r="H45" s="46"/>
      <c r="I45" s="46"/>
      <c r="J45" s="47"/>
    </row>
    <row r="46" spans="2:10" x14ac:dyDescent="0.2">
      <c r="B46" s="21" t="s">
        <v>31</v>
      </c>
      <c r="C46" s="37">
        <v>3</v>
      </c>
      <c r="D46" s="38"/>
      <c r="E46" s="39">
        <f>C46/32*100</f>
        <v>9.375</v>
      </c>
      <c r="F46" s="40"/>
      <c r="G46" s="31">
        <v>13</v>
      </c>
      <c r="H46" s="42"/>
      <c r="I46" s="39">
        <f>G46/28*100</f>
        <v>46.428571428571431</v>
      </c>
      <c r="J46" s="36"/>
    </row>
    <row r="47" spans="2:10" x14ac:dyDescent="0.2">
      <c r="B47" s="21" t="s">
        <v>32</v>
      </c>
      <c r="C47" s="31">
        <v>21</v>
      </c>
      <c r="D47" s="38"/>
      <c r="E47" s="39">
        <f t="shared" ref="E47:E49" si="10">C47/32*100</f>
        <v>65.625</v>
      </c>
      <c r="F47" s="40"/>
      <c r="G47" s="31">
        <v>13</v>
      </c>
      <c r="H47" s="42"/>
      <c r="I47" s="35">
        <f t="shared" ref="I47:I49" si="11">G47/28*100</f>
        <v>46.428571428571431</v>
      </c>
      <c r="J47" s="36"/>
    </row>
    <row r="48" spans="2:10" x14ac:dyDescent="0.2">
      <c r="B48" s="21" t="s">
        <v>33</v>
      </c>
      <c r="C48" s="31">
        <v>8</v>
      </c>
      <c r="D48" s="38"/>
      <c r="E48" s="39">
        <f t="shared" si="10"/>
        <v>25</v>
      </c>
      <c r="F48" s="40"/>
      <c r="G48" s="31">
        <v>1</v>
      </c>
      <c r="H48" s="42"/>
      <c r="I48" s="35">
        <f t="shared" si="11"/>
        <v>3.5714285714285712</v>
      </c>
      <c r="J48" s="36"/>
    </row>
    <row r="49" spans="2:10" x14ac:dyDescent="0.2">
      <c r="B49" s="21" t="s">
        <v>34</v>
      </c>
      <c r="C49" s="31">
        <v>1</v>
      </c>
      <c r="D49" s="32"/>
      <c r="E49" s="35">
        <f t="shared" si="10"/>
        <v>3.125</v>
      </c>
      <c r="F49" s="40"/>
      <c r="G49" s="31">
        <v>0</v>
      </c>
      <c r="H49" s="42"/>
      <c r="I49" s="35">
        <f t="shared" si="11"/>
        <v>0</v>
      </c>
      <c r="J49" s="36"/>
    </row>
    <row r="50" spans="2:10" x14ac:dyDescent="0.2">
      <c r="B50" s="44" t="s">
        <v>59</v>
      </c>
      <c r="C50" s="45"/>
      <c r="D50" s="45"/>
      <c r="E50" s="45"/>
      <c r="F50" s="45"/>
      <c r="G50" s="46"/>
      <c r="H50" s="46"/>
      <c r="I50" s="46"/>
      <c r="J50" s="47"/>
    </row>
    <row r="51" spans="2:10" x14ac:dyDescent="0.2">
      <c r="B51" s="21" t="s">
        <v>35</v>
      </c>
      <c r="C51" s="31">
        <v>2</v>
      </c>
      <c r="D51" s="32"/>
      <c r="E51" s="35">
        <f>C51/32*100</f>
        <v>6.25</v>
      </c>
      <c r="F51" s="40"/>
      <c r="G51" s="31">
        <v>17</v>
      </c>
      <c r="H51" s="42"/>
      <c r="I51" s="35">
        <f>G51/28*100</f>
        <v>60.714285714285708</v>
      </c>
      <c r="J51" s="36"/>
    </row>
    <row r="52" spans="2:10" x14ac:dyDescent="0.2">
      <c r="B52" s="21" t="s">
        <v>36</v>
      </c>
      <c r="C52" s="31">
        <v>1</v>
      </c>
      <c r="D52" s="42"/>
      <c r="E52" s="35">
        <f t="shared" ref="E52:E54" si="12">C52/32*100</f>
        <v>3.125</v>
      </c>
      <c r="F52" s="40"/>
      <c r="G52" s="31">
        <v>2</v>
      </c>
      <c r="H52" s="42"/>
      <c r="I52" s="35">
        <f t="shared" ref="I52:I54" si="13">G52/28*100</f>
        <v>7.1428571428571423</v>
      </c>
      <c r="J52" s="36"/>
    </row>
    <row r="53" spans="2:10" x14ac:dyDescent="0.2">
      <c r="B53" s="21" t="s">
        <v>37</v>
      </c>
      <c r="C53" s="31">
        <v>14</v>
      </c>
      <c r="D53" s="42"/>
      <c r="E53" s="35">
        <f t="shared" si="12"/>
        <v>43.75</v>
      </c>
      <c r="F53" s="40"/>
      <c r="G53" s="31">
        <v>7</v>
      </c>
      <c r="H53" s="42"/>
      <c r="I53" s="35">
        <f t="shared" si="13"/>
        <v>25</v>
      </c>
      <c r="J53" s="36"/>
    </row>
    <row r="54" spans="2:10" x14ac:dyDescent="0.2">
      <c r="B54" s="21" t="s">
        <v>38</v>
      </c>
      <c r="C54" s="31">
        <v>13</v>
      </c>
      <c r="D54" s="42"/>
      <c r="E54" s="35">
        <f t="shared" si="12"/>
        <v>40.625</v>
      </c>
      <c r="F54" s="40"/>
      <c r="G54" s="31">
        <v>0</v>
      </c>
      <c r="H54" s="42"/>
      <c r="I54" s="35">
        <f t="shared" si="13"/>
        <v>0</v>
      </c>
      <c r="J54" s="36"/>
    </row>
    <row r="55" spans="2:10" x14ac:dyDescent="0.2">
      <c r="B55" s="44" t="s">
        <v>60</v>
      </c>
      <c r="C55" s="45"/>
      <c r="D55" s="45"/>
      <c r="E55" s="45"/>
      <c r="F55" s="45"/>
      <c r="G55" s="46"/>
      <c r="H55" s="46"/>
      <c r="I55" s="46"/>
      <c r="J55" s="47"/>
    </row>
    <row r="56" spans="2:10" x14ac:dyDescent="0.2">
      <c r="B56" s="21" t="s">
        <v>50</v>
      </c>
      <c r="C56" s="31">
        <v>31</v>
      </c>
      <c r="D56" s="42"/>
      <c r="E56" s="39">
        <f>C56/32*100</f>
        <v>96.875</v>
      </c>
      <c r="F56" s="40"/>
      <c r="G56" s="31">
        <v>0</v>
      </c>
      <c r="H56" s="42"/>
      <c r="I56" s="35">
        <f>G56/28*100</f>
        <v>0</v>
      </c>
      <c r="J56" s="36"/>
    </row>
    <row r="57" spans="2:10" ht="15.75" thickBot="1" x14ac:dyDescent="0.25">
      <c r="B57" s="26" t="s">
        <v>47</v>
      </c>
      <c r="C57" s="48">
        <v>2</v>
      </c>
      <c r="D57" s="49"/>
      <c r="E57" s="50">
        <f>C57/32*100</f>
        <v>6.25</v>
      </c>
      <c r="F57" s="52"/>
      <c r="G57" s="48">
        <v>27</v>
      </c>
      <c r="H57" s="49"/>
      <c r="I57" s="50">
        <f>G57/28*100</f>
        <v>96.428571428571431</v>
      </c>
      <c r="J57" s="51"/>
    </row>
    <row r="58" spans="2:10" x14ac:dyDescent="0.2">
      <c r="B58" s="43" t="s">
        <v>61</v>
      </c>
      <c r="C58" s="43"/>
      <c r="D58" s="43"/>
      <c r="E58" s="43"/>
      <c r="F58" s="43"/>
      <c r="G58" s="43"/>
      <c r="H58" s="43"/>
      <c r="I58" s="43"/>
      <c r="J58" s="43"/>
    </row>
    <row r="59" spans="2:10" x14ac:dyDescent="0.2">
      <c r="B59" s="43"/>
      <c r="C59" s="43"/>
      <c r="D59" s="43"/>
      <c r="E59" s="43"/>
      <c r="F59" s="43"/>
      <c r="G59" s="43"/>
      <c r="H59" s="43"/>
      <c r="I59" s="43"/>
      <c r="J59" s="43"/>
    </row>
    <row r="60" spans="2:10" x14ac:dyDescent="0.2">
      <c r="B60" s="43"/>
      <c r="C60" s="43"/>
      <c r="D60" s="43"/>
      <c r="E60" s="43"/>
      <c r="F60" s="43"/>
      <c r="G60" s="43"/>
      <c r="H60" s="43"/>
      <c r="I60" s="43"/>
      <c r="J60" s="43"/>
    </row>
    <row r="61" spans="2:10" x14ac:dyDescent="0.2">
      <c r="B61" s="43"/>
      <c r="C61" s="43"/>
      <c r="D61" s="43"/>
      <c r="E61" s="43"/>
      <c r="F61" s="43"/>
      <c r="G61" s="43"/>
      <c r="H61" s="43"/>
      <c r="I61" s="43"/>
      <c r="J61" s="43"/>
    </row>
    <row r="62" spans="2:10" x14ac:dyDescent="0.2">
      <c r="B62" s="43"/>
      <c r="C62" s="43"/>
      <c r="D62" s="43"/>
      <c r="E62" s="43"/>
      <c r="F62" s="43"/>
      <c r="G62" s="43"/>
      <c r="H62" s="43"/>
      <c r="I62" s="43"/>
      <c r="J62" s="43"/>
    </row>
    <row r="63" spans="2:10" x14ac:dyDescent="0.2">
      <c r="B63" s="43"/>
      <c r="C63" s="43"/>
      <c r="D63" s="43"/>
      <c r="E63" s="43"/>
      <c r="F63" s="43"/>
      <c r="G63" s="43"/>
      <c r="H63" s="43"/>
      <c r="I63" s="43"/>
      <c r="J63" s="43"/>
    </row>
  </sheetData>
  <mergeCells count="123">
    <mergeCell ref="B2:J2"/>
    <mergeCell ref="G3:J3"/>
    <mergeCell ref="G4:H4"/>
    <mergeCell ref="I4:J4"/>
    <mergeCell ref="B8:J8"/>
    <mergeCell ref="B9:J9"/>
    <mergeCell ref="G10:H10"/>
    <mergeCell ref="I10:J10"/>
    <mergeCell ref="B5:J5"/>
    <mergeCell ref="G6:H6"/>
    <mergeCell ref="I6:J6"/>
    <mergeCell ref="G7:H7"/>
    <mergeCell ref="I7:J7"/>
    <mergeCell ref="C3:F3"/>
    <mergeCell ref="C4:D4"/>
    <mergeCell ref="E4:F4"/>
    <mergeCell ref="C6:D6"/>
    <mergeCell ref="E6:F6"/>
    <mergeCell ref="C7:D7"/>
    <mergeCell ref="E7:F7"/>
    <mergeCell ref="C10:D10"/>
    <mergeCell ref="E10:F10"/>
    <mergeCell ref="G14:H14"/>
    <mergeCell ref="I14:J14"/>
    <mergeCell ref="G15:H15"/>
    <mergeCell ref="I15:J15"/>
    <mergeCell ref="G11:H11"/>
    <mergeCell ref="I11:J11"/>
    <mergeCell ref="B12:J12"/>
    <mergeCell ref="G13:H13"/>
    <mergeCell ref="I13:J13"/>
    <mergeCell ref="C14:D14"/>
    <mergeCell ref="E14:F14"/>
    <mergeCell ref="C15:D15"/>
    <mergeCell ref="E15:F15"/>
    <mergeCell ref="C11:D11"/>
    <mergeCell ref="E11:F11"/>
    <mergeCell ref="C13:D13"/>
    <mergeCell ref="E13:F13"/>
    <mergeCell ref="G19:H19"/>
    <mergeCell ref="I19:J19"/>
    <mergeCell ref="G20:H20"/>
    <mergeCell ref="I20:J20"/>
    <mergeCell ref="G16:H16"/>
    <mergeCell ref="I16:J16"/>
    <mergeCell ref="B17:J17"/>
    <mergeCell ref="G18:H18"/>
    <mergeCell ref="I18:J18"/>
    <mergeCell ref="C16:D16"/>
    <mergeCell ref="E16:F16"/>
    <mergeCell ref="C18:D18"/>
    <mergeCell ref="E18:F18"/>
    <mergeCell ref="C19:D19"/>
    <mergeCell ref="E19:F19"/>
    <mergeCell ref="C20:D20"/>
    <mergeCell ref="E20:F20"/>
    <mergeCell ref="G48:H48"/>
    <mergeCell ref="I48:J48"/>
    <mergeCell ref="G49:H49"/>
    <mergeCell ref="I49:J49"/>
    <mergeCell ref="G46:H46"/>
    <mergeCell ref="I46:J46"/>
    <mergeCell ref="G47:H47"/>
    <mergeCell ref="I47:J47"/>
    <mergeCell ref="B27:J27"/>
    <mergeCell ref="B29:J29"/>
    <mergeCell ref="B33:J33"/>
    <mergeCell ref="B39:J39"/>
    <mergeCell ref="B44:J44"/>
    <mergeCell ref="B45:J45"/>
    <mergeCell ref="C48:D48"/>
    <mergeCell ref="E48:F48"/>
    <mergeCell ref="C49:D49"/>
    <mergeCell ref="E49:F49"/>
    <mergeCell ref="G53:H53"/>
    <mergeCell ref="I53:J53"/>
    <mergeCell ref="G54:H54"/>
    <mergeCell ref="I54:J54"/>
    <mergeCell ref="B50:J50"/>
    <mergeCell ref="G51:H51"/>
    <mergeCell ref="I51:J51"/>
    <mergeCell ref="G52:H52"/>
    <mergeCell ref="I52:J52"/>
    <mergeCell ref="C52:D52"/>
    <mergeCell ref="E52:F52"/>
    <mergeCell ref="C53:D53"/>
    <mergeCell ref="E53:F53"/>
    <mergeCell ref="C54:D54"/>
    <mergeCell ref="E54:F54"/>
    <mergeCell ref="C51:D51"/>
    <mergeCell ref="E51:F51"/>
    <mergeCell ref="B58:J63"/>
    <mergeCell ref="B55:J55"/>
    <mergeCell ref="G56:H56"/>
    <mergeCell ref="I56:J56"/>
    <mergeCell ref="G57:H57"/>
    <mergeCell ref="I57:J57"/>
    <mergeCell ref="C56:D56"/>
    <mergeCell ref="E56:F56"/>
    <mergeCell ref="C57:D57"/>
    <mergeCell ref="E57:F57"/>
    <mergeCell ref="B21:J21"/>
    <mergeCell ref="G22:H22"/>
    <mergeCell ref="I22:J22"/>
    <mergeCell ref="G23:H23"/>
    <mergeCell ref="I23:J23"/>
    <mergeCell ref="C46:D46"/>
    <mergeCell ref="E46:F46"/>
    <mergeCell ref="C47:D47"/>
    <mergeCell ref="E47:F47"/>
    <mergeCell ref="C22:D22"/>
    <mergeCell ref="E22:F22"/>
    <mergeCell ref="C23:D23"/>
    <mergeCell ref="E23:F23"/>
    <mergeCell ref="C25:D25"/>
    <mergeCell ref="E25:F25"/>
    <mergeCell ref="C26:D26"/>
    <mergeCell ref="E26:F26"/>
    <mergeCell ref="B24:J24"/>
    <mergeCell ref="G25:H25"/>
    <mergeCell ref="I25:J25"/>
    <mergeCell ref="G26:H26"/>
    <mergeCell ref="I26:J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 Noemie</dc:creator>
  <cp:lastModifiedBy>Thomas Noemie</cp:lastModifiedBy>
  <dcterms:created xsi:type="dcterms:W3CDTF">2020-04-22T08:46:04Z</dcterms:created>
  <dcterms:modified xsi:type="dcterms:W3CDTF">2022-06-10T15:10:00Z</dcterms:modified>
</cp:coreProperties>
</file>