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vrahamkudish/Desktop/Trends/Tables/"/>
    </mc:Choice>
  </mc:AlternateContent>
  <xr:revisionPtr revIDLastSave="0" documentId="13_ncr:1_{ADF674F4-1997-6247-9E41-9A1D7CFBB847}" xr6:coauthVersionLast="47" xr6:coauthVersionMax="47" xr10:uidLastSave="{00000000-0000-0000-0000-000000000000}"/>
  <bookViews>
    <workbookView xWindow="0" yWindow="500" windowWidth="27320" windowHeight="15740" tabRatio="500" xr2:uid="{00000000-000D-0000-FFFF-FFFF00000000}"/>
  </bookViews>
  <sheets>
    <sheet name="DBT-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41" i="1" l="1"/>
  <c r="AA42" i="1"/>
  <c r="AA43" i="1"/>
  <c r="AA45" i="1"/>
  <c r="AA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U46" i="1"/>
  <c r="V46" i="1"/>
  <c r="W46" i="1"/>
  <c r="X46" i="1"/>
  <c r="Y46" i="1"/>
  <c r="Z46" i="1"/>
  <c r="AB46" i="1"/>
  <c r="AC46" i="1"/>
  <c r="AD46" i="1"/>
  <c r="AE46" i="1"/>
  <c r="AF46" i="1"/>
  <c r="AG46" i="1"/>
  <c r="AH46" i="1"/>
  <c r="AI46" i="1"/>
  <c r="AJ46" i="1"/>
  <c r="AK46" i="1"/>
  <c r="AL46" i="1"/>
  <c r="B46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U45" i="1"/>
  <c r="V45" i="1"/>
  <c r="W45" i="1"/>
  <c r="X45" i="1"/>
  <c r="Y45" i="1"/>
  <c r="Z45" i="1"/>
  <c r="AB45" i="1"/>
  <c r="AC45" i="1"/>
  <c r="AD45" i="1"/>
  <c r="AE45" i="1"/>
  <c r="AF45" i="1"/>
  <c r="AG45" i="1"/>
  <c r="AH45" i="1"/>
  <c r="AI45" i="1"/>
  <c r="AJ45" i="1"/>
  <c r="AK45" i="1"/>
  <c r="AL45" i="1"/>
  <c r="B45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U43" i="1"/>
  <c r="V43" i="1"/>
  <c r="W43" i="1"/>
  <c r="X43" i="1"/>
  <c r="Y43" i="1"/>
  <c r="Z43" i="1"/>
  <c r="AB43" i="1"/>
  <c r="AC43" i="1"/>
  <c r="AD43" i="1"/>
  <c r="AE43" i="1"/>
  <c r="AF43" i="1"/>
  <c r="AG43" i="1"/>
  <c r="AH43" i="1"/>
  <c r="AI43" i="1"/>
  <c r="AJ43" i="1"/>
  <c r="AK43" i="1"/>
  <c r="AL43" i="1"/>
  <c r="B43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U42" i="1"/>
  <c r="V42" i="1"/>
  <c r="W42" i="1"/>
  <c r="X42" i="1"/>
  <c r="Y42" i="1"/>
  <c r="Z42" i="1"/>
  <c r="AB42" i="1"/>
  <c r="AC42" i="1"/>
  <c r="AD42" i="1"/>
  <c r="AE42" i="1"/>
  <c r="AF42" i="1"/>
  <c r="AG42" i="1"/>
  <c r="AH42" i="1"/>
  <c r="AI42" i="1"/>
  <c r="AJ42" i="1"/>
  <c r="AK42" i="1"/>
  <c r="AL42" i="1"/>
  <c r="B42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U41" i="1"/>
  <c r="V41" i="1"/>
  <c r="W41" i="1"/>
  <c r="X41" i="1"/>
  <c r="Y41" i="1"/>
  <c r="Z41" i="1"/>
  <c r="AB41" i="1"/>
  <c r="AC41" i="1"/>
  <c r="AD41" i="1"/>
  <c r="AE41" i="1"/>
  <c r="AF41" i="1"/>
  <c r="AG41" i="1"/>
  <c r="AH41" i="1"/>
  <c r="AH44" i="1" s="1"/>
  <c r="AI41" i="1"/>
  <c r="AJ41" i="1"/>
  <c r="AK41" i="1"/>
  <c r="AL41" i="1"/>
  <c r="B41" i="1"/>
  <c r="I44" i="1" l="1"/>
  <c r="Z44" i="1"/>
  <c r="Q44" i="1"/>
  <c r="AI44" i="1"/>
  <c r="AA44" i="1"/>
  <c r="R44" i="1"/>
  <c r="J44" i="1"/>
  <c r="AG44" i="1"/>
  <c r="Y44" i="1"/>
  <c r="P44" i="1"/>
  <c r="H44" i="1"/>
  <c r="AF44" i="1"/>
  <c r="X44" i="1"/>
  <c r="O44" i="1"/>
  <c r="G44" i="1"/>
  <c r="B44" i="1"/>
  <c r="AE44" i="1"/>
  <c r="W44" i="1"/>
  <c r="N44" i="1"/>
  <c r="F44" i="1"/>
  <c r="AL44" i="1"/>
  <c r="AD44" i="1"/>
  <c r="V44" i="1"/>
  <c r="M44" i="1"/>
  <c r="E44" i="1"/>
  <c r="AK44" i="1"/>
  <c r="AC44" i="1"/>
  <c r="U44" i="1"/>
  <c r="L44" i="1"/>
  <c r="D44" i="1"/>
  <c r="AJ44" i="1"/>
  <c r="AB44" i="1"/>
  <c r="S44" i="1"/>
  <c r="K44" i="1"/>
  <c r="C44" i="1"/>
</calcChain>
</file>

<file path=xl/sharedStrings.xml><?xml version="1.0" encoding="utf-8"?>
<sst xmlns="http://schemas.openxmlformats.org/spreadsheetml/2006/main" count="82" uniqueCount="38">
  <si>
    <t xml:space="preserve">Jan </t>
  </si>
  <si>
    <t>Feb</t>
  </si>
  <si>
    <t>Mar</t>
  </si>
  <si>
    <t>Apr</t>
  </si>
  <si>
    <t>Daily</t>
  </si>
  <si>
    <t>Median</t>
  </si>
  <si>
    <t>Stdev</t>
  </si>
  <si>
    <t>Cv%</t>
  </si>
  <si>
    <t>Max</t>
  </si>
  <si>
    <t>Min</t>
  </si>
  <si>
    <t>May</t>
  </si>
  <si>
    <t>June</t>
  </si>
  <si>
    <t>July</t>
  </si>
  <si>
    <t>Aug</t>
  </si>
  <si>
    <t>Sept</t>
  </si>
  <si>
    <t>Oct</t>
  </si>
  <si>
    <t>Nov</t>
  </si>
  <si>
    <t>Dec</t>
  </si>
  <si>
    <t>Mean</t>
  </si>
  <si>
    <r>
      <t>*</t>
    </r>
    <r>
      <rPr>
        <sz val="12"/>
        <color theme="1"/>
        <rFont val="Times New Roman"/>
        <family val="1"/>
      </rPr>
      <t xml:space="preserve"> Day: 06:00-18:00</t>
    </r>
  </si>
  <si>
    <r>
      <t>**</t>
    </r>
    <r>
      <rPr>
        <sz val="12"/>
        <color theme="1"/>
        <rFont val="Times New Roman"/>
        <family val="1"/>
      </rPr>
      <t xml:space="preserve"> Night: 18:00-06:00</t>
    </r>
  </si>
  <si>
    <t>Years</t>
  </si>
  <si>
    <t>Diurnal</t>
  </si>
  <si>
    <t>Nocturnal</t>
  </si>
  <si>
    <t xml:space="preserve">***Daily: 24 hrs. </t>
  </si>
  <si>
    <t>Table 1. Beer Sheva: diurnal, nocturnal and daily temperature (°C) between 1988-2021.</t>
  </si>
  <si>
    <t>Diurnal*</t>
  </si>
  <si>
    <t>Nocturnal**</t>
  </si>
  <si>
    <t>Daily***</t>
  </si>
  <si>
    <r>
      <t>*</t>
    </r>
    <r>
      <rPr>
        <sz val="14"/>
        <color theme="1"/>
        <rFont val="Times New Roman"/>
        <family val="1"/>
      </rPr>
      <t xml:space="preserve"> Diurnal: 06:00-18:00</t>
    </r>
  </si>
  <si>
    <r>
      <t>**</t>
    </r>
    <r>
      <rPr>
        <sz val="14"/>
        <color theme="1"/>
        <rFont val="Times New Roman"/>
        <family val="1"/>
      </rPr>
      <t xml:space="preserve"> Nocturnal: 18:00-06:00</t>
    </r>
  </si>
  <si>
    <t>Table 1. cont'd</t>
  </si>
  <si>
    <t>(32y; 960d)</t>
  </si>
  <si>
    <t>(31y; 961d)</t>
  </si>
  <si>
    <t>(32y; 902d)</t>
  </si>
  <si>
    <t>(32y; 992d)</t>
  </si>
  <si>
    <t>(33y; 1023d)</t>
  </si>
  <si>
    <t>(33y; 990d)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</si>
</sst>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name val="Geneva"/>
    </font>
    <font>
      <sz val="8"/>
      <name val="Genev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Geneva"/>
      <family val="2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 style="slantDashDot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8"/>
      </right>
      <top/>
      <bottom style="medium">
        <color indexed="9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slantDashDot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/>
      <diagonal/>
    </border>
    <border>
      <left style="medium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slant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slantDashDot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/>
    <xf numFmtId="0" fontId="3" fillId="0" borderId="0" xfId="0" applyFont="1"/>
    <xf numFmtId="0" fontId="0" fillId="0" borderId="0" xfId="0" applyFill="1" applyBorder="1" applyAlignme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0" fillId="0" borderId="0" xfId="0" applyNumberFormat="1" applyBorder="1" applyAlignment="1">
      <alignment horizontal="center"/>
    </xf>
    <xf numFmtId="0" fontId="0" fillId="0" borderId="23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vertical="center"/>
    </xf>
    <xf numFmtId="1" fontId="5" fillId="0" borderId="37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/>
    </xf>
    <xf numFmtId="164" fontId="4" fillId="0" borderId="40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30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55"/>
  <sheetViews>
    <sheetView tabSelected="1" topLeftCell="Q1" zoomScale="75" zoomScaleNormal="75" workbookViewId="0">
      <selection activeCell="T1" sqref="T1:AL51"/>
    </sheetView>
  </sheetViews>
  <sheetFormatPr baseColWidth="10" defaultColWidth="11.5" defaultRowHeight="19" x14ac:dyDescent="0.25"/>
  <cols>
    <col min="1" max="1" width="11.6640625" customWidth="1"/>
    <col min="2" max="2" width="11.5" style="2"/>
    <col min="3" max="3" width="14.83203125" customWidth="1"/>
    <col min="4" max="4" width="11.5" style="2"/>
    <col min="6" max="6" width="14.1640625" customWidth="1"/>
    <col min="9" max="9" width="14.1640625" customWidth="1"/>
    <col min="12" max="12" width="14.1640625" customWidth="1"/>
    <col min="15" max="15" width="14.83203125" customWidth="1"/>
    <col min="18" max="18" width="14.1640625" customWidth="1"/>
    <col min="22" max="22" width="14.1640625" style="2" customWidth="1"/>
    <col min="23" max="23" width="11.5" style="2"/>
    <col min="25" max="25" width="14.83203125" customWidth="1"/>
    <col min="26" max="26" width="11.5" style="3"/>
    <col min="28" max="28" width="15" bestFit="1" customWidth="1"/>
    <col min="31" max="31" width="14.83203125" style="49" customWidth="1"/>
    <col min="34" max="34" width="14.1640625" style="49" customWidth="1"/>
    <col min="37" max="37" width="14.1640625" style="49" customWidth="1"/>
  </cols>
  <sheetData>
    <row r="1" spans="1:39" ht="18" x14ac:dyDescent="0.2">
      <c r="A1" s="17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 t="s">
        <v>31</v>
      </c>
      <c r="U1" s="10"/>
      <c r="V1" s="10"/>
      <c r="W1" s="10"/>
      <c r="X1" s="10"/>
      <c r="Y1" s="10"/>
      <c r="Z1" s="10"/>
      <c r="AA1" s="10"/>
      <c r="AB1" s="10"/>
      <c r="AC1" s="10"/>
      <c r="AD1" s="10"/>
      <c r="AE1" s="16"/>
      <c r="AF1" s="10"/>
      <c r="AG1" s="10"/>
      <c r="AH1" s="16"/>
      <c r="AI1" s="10"/>
      <c r="AJ1" s="10"/>
      <c r="AK1" s="16"/>
      <c r="AL1" s="10"/>
    </row>
    <row r="2" spans="1:39" s="6" customFormat="1" ht="21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  <c r="AE2" s="17"/>
      <c r="AF2" s="9"/>
      <c r="AG2" s="9"/>
      <c r="AH2" s="17"/>
      <c r="AI2" s="9"/>
      <c r="AJ2" s="9"/>
      <c r="AK2" s="17"/>
      <c r="AL2" s="9"/>
    </row>
    <row r="3" spans="1:39" x14ac:dyDescent="0.2">
      <c r="A3" s="102" t="s">
        <v>21</v>
      </c>
      <c r="B3" s="97"/>
      <c r="C3" s="18" t="s">
        <v>0</v>
      </c>
      <c r="D3" s="105"/>
      <c r="E3" s="84"/>
      <c r="F3" s="18" t="s">
        <v>1</v>
      </c>
      <c r="G3" s="90"/>
      <c r="H3" s="84"/>
      <c r="I3" s="19" t="s">
        <v>2</v>
      </c>
      <c r="J3" s="96"/>
      <c r="K3" s="84"/>
      <c r="L3" s="18" t="s">
        <v>3</v>
      </c>
      <c r="M3" s="87"/>
      <c r="N3" s="97"/>
      <c r="O3" s="18" t="s">
        <v>10</v>
      </c>
      <c r="P3" s="90"/>
      <c r="Q3" s="84"/>
      <c r="R3" s="18" t="s">
        <v>11</v>
      </c>
      <c r="S3" s="87"/>
      <c r="T3" s="99" t="s">
        <v>21</v>
      </c>
      <c r="U3" s="84"/>
      <c r="V3" s="18" t="s">
        <v>12</v>
      </c>
      <c r="W3" s="90"/>
      <c r="X3" s="84"/>
      <c r="Y3" s="18" t="s">
        <v>13</v>
      </c>
      <c r="Z3" s="93"/>
      <c r="AA3" s="81"/>
      <c r="AB3" s="18" t="s">
        <v>14</v>
      </c>
      <c r="AC3" s="90"/>
      <c r="AD3" s="84"/>
      <c r="AE3" s="18" t="s">
        <v>15</v>
      </c>
      <c r="AF3" s="90"/>
      <c r="AG3" s="84"/>
      <c r="AH3" s="18" t="s">
        <v>16</v>
      </c>
      <c r="AI3" s="90"/>
      <c r="AJ3" s="84"/>
      <c r="AK3" s="18" t="s">
        <v>17</v>
      </c>
      <c r="AL3" s="87"/>
      <c r="AM3" s="8"/>
    </row>
    <row r="4" spans="1:39" x14ac:dyDescent="0.2">
      <c r="A4" s="103"/>
      <c r="B4" s="85"/>
      <c r="C4" s="50" t="s">
        <v>33</v>
      </c>
      <c r="D4" s="91"/>
      <c r="E4" s="85"/>
      <c r="F4" s="50" t="s">
        <v>34</v>
      </c>
      <c r="G4" s="91"/>
      <c r="H4" s="85"/>
      <c r="I4" s="52" t="s">
        <v>35</v>
      </c>
      <c r="J4" s="88"/>
      <c r="K4" s="85"/>
      <c r="L4" s="52" t="s">
        <v>32</v>
      </c>
      <c r="M4" s="88"/>
      <c r="N4" s="98"/>
      <c r="O4" s="50" t="s">
        <v>36</v>
      </c>
      <c r="P4" s="91"/>
      <c r="Q4" s="85"/>
      <c r="R4" s="50" t="s">
        <v>32</v>
      </c>
      <c r="S4" s="88"/>
      <c r="T4" s="100"/>
      <c r="U4" s="85"/>
      <c r="V4" s="50" t="s">
        <v>35</v>
      </c>
      <c r="W4" s="91"/>
      <c r="X4" s="85"/>
      <c r="Y4" s="50" t="s">
        <v>36</v>
      </c>
      <c r="Z4" s="94"/>
      <c r="AA4" s="82"/>
      <c r="AB4" s="50" t="s">
        <v>32</v>
      </c>
      <c r="AC4" s="91"/>
      <c r="AD4" s="85"/>
      <c r="AE4" s="50" t="s">
        <v>36</v>
      </c>
      <c r="AF4" s="91"/>
      <c r="AG4" s="85"/>
      <c r="AH4" s="50" t="s">
        <v>37</v>
      </c>
      <c r="AI4" s="91"/>
      <c r="AJ4" s="85"/>
      <c r="AK4" s="50" t="s">
        <v>35</v>
      </c>
      <c r="AL4" s="88"/>
      <c r="AM4" s="8"/>
    </row>
    <row r="5" spans="1:39" thickBot="1" x14ac:dyDescent="0.25">
      <c r="A5" s="104"/>
      <c r="B5" s="86"/>
      <c r="C5" s="51"/>
      <c r="D5" s="92"/>
      <c r="E5" s="86"/>
      <c r="F5" s="51"/>
      <c r="G5" s="92"/>
      <c r="H5" s="86"/>
      <c r="I5" s="51"/>
      <c r="J5" s="89"/>
      <c r="K5" s="86"/>
      <c r="L5" s="51"/>
      <c r="M5" s="89"/>
      <c r="N5" s="86"/>
      <c r="O5" s="51"/>
      <c r="P5" s="92"/>
      <c r="Q5" s="86"/>
      <c r="R5" s="51"/>
      <c r="S5" s="89"/>
      <c r="T5" s="101"/>
      <c r="U5" s="86"/>
      <c r="V5" s="51"/>
      <c r="W5" s="92"/>
      <c r="X5" s="86"/>
      <c r="Y5" s="51"/>
      <c r="Z5" s="95"/>
      <c r="AA5" s="83"/>
      <c r="AB5" s="51"/>
      <c r="AC5" s="92"/>
      <c r="AD5" s="86"/>
      <c r="AE5" s="51"/>
      <c r="AF5" s="92"/>
      <c r="AG5" s="86"/>
      <c r="AH5" s="51"/>
      <c r="AI5" s="92"/>
      <c r="AJ5" s="86"/>
      <c r="AK5" s="51"/>
      <c r="AL5" s="89"/>
      <c r="AM5" s="8"/>
    </row>
    <row r="6" spans="1:39" ht="20" customHeight="1" thickBot="1" x14ac:dyDescent="0.25">
      <c r="A6" s="20"/>
      <c r="B6" s="21" t="s">
        <v>26</v>
      </c>
      <c r="C6" s="22" t="s">
        <v>27</v>
      </c>
      <c r="D6" s="23" t="s">
        <v>28</v>
      </c>
      <c r="E6" s="21" t="s">
        <v>22</v>
      </c>
      <c r="F6" s="22" t="s">
        <v>23</v>
      </c>
      <c r="G6" s="24" t="s">
        <v>4</v>
      </c>
      <c r="H6" s="21" t="s">
        <v>22</v>
      </c>
      <c r="I6" s="22" t="s">
        <v>23</v>
      </c>
      <c r="J6" s="24" t="s">
        <v>4</v>
      </c>
      <c r="K6" s="21" t="s">
        <v>22</v>
      </c>
      <c r="L6" s="22" t="s">
        <v>23</v>
      </c>
      <c r="M6" s="25" t="s">
        <v>4</v>
      </c>
      <c r="N6" s="21" t="s">
        <v>26</v>
      </c>
      <c r="O6" s="22" t="s">
        <v>27</v>
      </c>
      <c r="P6" s="23" t="s">
        <v>28</v>
      </c>
      <c r="Q6" s="21" t="s">
        <v>22</v>
      </c>
      <c r="R6" s="22" t="s">
        <v>23</v>
      </c>
      <c r="S6" s="25" t="s">
        <v>4</v>
      </c>
      <c r="T6" s="53"/>
      <c r="U6" s="21" t="s">
        <v>22</v>
      </c>
      <c r="V6" s="22" t="s">
        <v>23</v>
      </c>
      <c r="W6" s="24" t="s">
        <v>4</v>
      </c>
      <c r="X6" s="21" t="s">
        <v>22</v>
      </c>
      <c r="Y6" s="22" t="s">
        <v>23</v>
      </c>
      <c r="Z6" s="54" t="s">
        <v>4</v>
      </c>
      <c r="AA6" s="21" t="s">
        <v>26</v>
      </c>
      <c r="AB6" s="22" t="s">
        <v>27</v>
      </c>
      <c r="AC6" s="23" t="s">
        <v>28</v>
      </c>
      <c r="AD6" s="21" t="s">
        <v>22</v>
      </c>
      <c r="AE6" s="22" t="s">
        <v>23</v>
      </c>
      <c r="AF6" s="55" t="s">
        <v>4</v>
      </c>
      <c r="AG6" s="21" t="s">
        <v>22</v>
      </c>
      <c r="AH6" s="22" t="s">
        <v>23</v>
      </c>
      <c r="AI6" s="55" t="s">
        <v>4</v>
      </c>
      <c r="AJ6" s="21" t="s">
        <v>22</v>
      </c>
      <c r="AK6" s="22" t="s">
        <v>23</v>
      </c>
      <c r="AL6" s="56" t="s">
        <v>4</v>
      </c>
      <c r="AM6" s="8"/>
    </row>
    <row r="7" spans="1:39" ht="18" customHeight="1" x14ac:dyDescent="0.2">
      <c r="A7" s="26">
        <v>1988</v>
      </c>
      <c r="B7" s="27"/>
      <c r="C7" s="28"/>
      <c r="D7" s="29"/>
      <c r="E7" s="28"/>
      <c r="F7" s="28"/>
      <c r="G7" s="30"/>
      <c r="H7" s="28"/>
      <c r="I7" s="28"/>
      <c r="J7" s="30"/>
      <c r="K7" s="28"/>
      <c r="L7" s="28"/>
      <c r="M7" s="31"/>
      <c r="N7" s="27"/>
      <c r="O7" s="28"/>
      <c r="P7" s="30"/>
      <c r="Q7" s="28"/>
      <c r="R7" s="28"/>
      <c r="S7" s="31"/>
      <c r="T7" s="57">
        <v>1988</v>
      </c>
      <c r="U7" s="28"/>
      <c r="V7" s="28"/>
      <c r="W7" s="30"/>
      <c r="X7" s="58">
        <v>29.36</v>
      </c>
      <c r="Y7" s="58">
        <v>23.11</v>
      </c>
      <c r="Z7" s="59">
        <v>26.23</v>
      </c>
      <c r="AA7" s="58">
        <v>28.06</v>
      </c>
      <c r="AB7" s="58">
        <v>21.6</v>
      </c>
      <c r="AC7" s="60">
        <v>24.83</v>
      </c>
      <c r="AD7" s="61">
        <v>23.17</v>
      </c>
      <c r="AE7" s="61">
        <v>18.149999999999999</v>
      </c>
      <c r="AF7" s="62">
        <v>20.66</v>
      </c>
      <c r="AG7" s="61">
        <v>17.670000000000002</v>
      </c>
      <c r="AH7" s="61">
        <v>13.24</v>
      </c>
      <c r="AI7" s="62">
        <v>15.45</v>
      </c>
      <c r="AJ7" s="58">
        <v>14.42</v>
      </c>
      <c r="AK7" s="58">
        <v>11.13</v>
      </c>
      <c r="AL7" s="63">
        <v>12.78</v>
      </c>
      <c r="AM7" s="8"/>
    </row>
    <row r="8" spans="1:39" ht="18" x14ac:dyDescent="0.2">
      <c r="A8" s="32">
        <v>1989</v>
      </c>
      <c r="B8" s="33">
        <v>10.28</v>
      </c>
      <c r="C8" s="33">
        <v>7.44</v>
      </c>
      <c r="D8" s="34">
        <v>8.86</v>
      </c>
      <c r="E8" s="33">
        <v>12.57</v>
      </c>
      <c r="F8" s="33">
        <v>8.83</v>
      </c>
      <c r="G8" s="34">
        <v>10.7</v>
      </c>
      <c r="H8" s="33">
        <v>16.39</v>
      </c>
      <c r="I8" s="35">
        <v>11.71</v>
      </c>
      <c r="J8" s="34">
        <v>14.05</v>
      </c>
      <c r="K8" s="33">
        <v>25.22</v>
      </c>
      <c r="L8" s="33">
        <v>17.809999999999999</v>
      </c>
      <c r="M8" s="36">
        <v>21.51</v>
      </c>
      <c r="N8" s="33">
        <v>26.38</v>
      </c>
      <c r="O8" s="33">
        <v>19.2</v>
      </c>
      <c r="P8" s="34">
        <v>22.79</v>
      </c>
      <c r="Q8" s="33">
        <v>27.4</v>
      </c>
      <c r="R8" s="33">
        <v>20.399999999999999</v>
      </c>
      <c r="S8" s="36">
        <v>23.9</v>
      </c>
      <c r="T8" s="64">
        <v>1989</v>
      </c>
      <c r="U8" s="33">
        <v>28.6</v>
      </c>
      <c r="V8" s="33">
        <v>22.4</v>
      </c>
      <c r="W8" s="34">
        <v>25.5</v>
      </c>
      <c r="X8" s="33">
        <v>29.08</v>
      </c>
      <c r="Y8" s="33">
        <v>22.45</v>
      </c>
      <c r="Z8" s="65">
        <v>25.76</v>
      </c>
      <c r="AA8" s="33">
        <v>27.61</v>
      </c>
      <c r="AB8" s="33">
        <v>21.18</v>
      </c>
      <c r="AC8" s="34">
        <v>24.4</v>
      </c>
      <c r="AD8" s="66">
        <v>23.68</v>
      </c>
      <c r="AE8" s="66">
        <v>18.27</v>
      </c>
      <c r="AF8" s="67">
        <v>20.98</v>
      </c>
      <c r="AG8" s="66">
        <v>19.71</v>
      </c>
      <c r="AH8" s="66">
        <v>15.43</v>
      </c>
      <c r="AI8" s="67">
        <v>17.57</v>
      </c>
      <c r="AJ8" s="33">
        <v>14.84</v>
      </c>
      <c r="AK8" s="33">
        <v>10.97</v>
      </c>
      <c r="AL8" s="36">
        <v>12.9</v>
      </c>
      <c r="AM8" s="8"/>
    </row>
    <row r="9" spans="1:39" ht="18" x14ac:dyDescent="0.2">
      <c r="A9" s="32">
        <v>1990</v>
      </c>
      <c r="B9" s="33">
        <v>12</v>
      </c>
      <c r="C9" s="33">
        <v>9.5299999999999994</v>
      </c>
      <c r="D9" s="34">
        <v>10.77</v>
      </c>
      <c r="E9" s="33">
        <v>13.13</v>
      </c>
      <c r="F9" s="33">
        <v>9.66</v>
      </c>
      <c r="G9" s="34">
        <v>11.39</v>
      </c>
      <c r="H9" s="33">
        <v>16.43</v>
      </c>
      <c r="I9" s="33">
        <v>11.87</v>
      </c>
      <c r="J9" s="34">
        <v>14.15</v>
      </c>
      <c r="K9" s="33">
        <v>21.99</v>
      </c>
      <c r="L9" s="33">
        <v>15.95</v>
      </c>
      <c r="M9" s="36">
        <v>18.97</v>
      </c>
      <c r="N9" s="33">
        <v>23.14</v>
      </c>
      <c r="O9" s="33">
        <v>16.18</v>
      </c>
      <c r="P9" s="34">
        <v>19.66</v>
      </c>
      <c r="Q9" s="33">
        <v>27.28</v>
      </c>
      <c r="R9" s="33">
        <v>20.170000000000002</v>
      </c>
      <c r="S9" s="36">
        <v>23.73</v>
      </c>
      <c r="T9" s="64">
        <v>1990</v>
      </c>
      <c r="U9" s="33">
        <v>28.97</v>
      </c>
      <c r="V9" s="33">
        <v>22.37</v>
      </c>
      <c r="W9" s="34">
        <v>25.67</v>
      </c>
      <c r="X9" s="33">
        <v>28.73</v>
      </c>
      <c r="Y9" s="33">
        <v>22.32</v>
      </c>
      <c r="Z9" s="65">
        <v>25.52</v>
      </c>
      <c r="AA9" s="44"/>
      <c r="AB9" s="44"/>
      <c r="AC9" s="68"/>
      <c r="AD9" s="44"/>
      <c r="AE9" s="44"/>
      <c r="AF9" s="68"/>
      <c r="AG9" s="66">
        <v>22.9</v>
      </c>
      <c r="AH9" s="66">
        <v>18.2</v>
      </c>
      <c r="AI9" s="67">
        <v>20.55</v>
      </c>
      <c r="AJ9" s="33">
        <v>18.18</v>
      </c>
      <c r="AK9" s="33">
        <v>13.81</v>
      </c>
      <c r="AL9" s="36">
        <v>16</v>
      </c>
      <c r="AM9" s="8"/>
    </row>
    <row r="10" spans="1:39" ht="18" x14ac:dyDescent="0.2">
      <c r="A10" s="32">
        <v>1991</v>
      </c>
      <c r="B10" s="33">
        <v>13.3</v>
      </c>
      <c r="C10" s="33">
        <v>10.210000000000001</v>
      </c>
      <c r="D10" s="34">
        <v>11.75</v>
      </c>
      <c r="E10" s="33">
        <v>14.84</v>
      </c>
      <c r="F10" s="33">
        <v>11.28</v>
      </c>
      <c r="G10" s="34">
        <v>13.06</v>
      </c>
      <c r="H10" s="33">
        <v>18.190000000000001</v>
      </c>
      <c r="I10" s="33">
        <v>14.2</v>
      </c>
      <c r="J10" s="34">
        <v>16.2</v>
      </c>
      <c r="K10" s="33">
        <v>23.28</v>
      </c>
      <c r="L10" s="33">
        <v>17.36</v>
      </c>
      <c r="M10" s="36">
        <v>20.32</v>
      </c>
      <c r="N10" s="33">
        <v>25.43</v>
      </c>
      <c r="O10" s="33">
        <v>19.079999999999998</v>
      </c>
      <c r="P10" s="34">
        <v>22.25</v>
      </c>
      <c r="Q10" s="33">
        <v>28.14</v>
      </c>
      <c r="R10" s="33">
        <v>21.01</v>
      </c>
      <c r="S10" s="36">
        <v>24.58</v>
      </c>
      <c r="T10" s="64">
        <v>1991</v>
      </c>
      <c r="U10" s="33">
        <v>28.33</v>
      </c>
      <c r="V10" s="33">
        <v>22.29</v>
      </c>
      <c r="W10" s="34">
        <v>25.31</v>
      </c>
      <c r="X10" s="33">
        <v>28.41</v>
      </c>
      <c r="Y10" s="33">
        <v>22.84</v>
      </c>
      <c r="Z10" s="65">
        <v>25.63</v>
      </c>
      <c r="AA10" s="33">
        <v>26.86</v>
      </c>
      <c r="AB10" s="33">
        <v>21.23</v>
      </c>
      <c r="AC10" s="34">
        <v>24.04</v>
      </c>
      <c r="AD10" s="66">
        <v>25.87</v>
      </c>
      <c r="AE10" s="66">
        <v>20.61</v>
      </c>
      <c r="AF10" s="67">
        <v>23.24</v>
      </c>
      <c r="AG10" s="66">
        <v>20.36</v>
      </c>
      <c r="AH10" s="66">
        <v>15.75</v>
      </c>
      <c r="AI10" s="67">
        <v>18.05</v>
      </c>
      <c r="AJ10" s="33">
        <v>12.73</v>
      </c>
      <c r="AK10" s="33">
        <v>10.1</v>
      </c>
      <c r="AL10" s="36">
        <v>11.42</v>
      </c>
      <c r="AM10" s="8"/>
    </row>
    <row r="11" spans="1:39" ht="18" x14ac:dyDescent="0.2">
      <c r="A11" s="32">
        <v>1992</v>
      </c>
      <c r="B11" s="33">
        <v>10.58</v>
      </c>
      <c r="C11" s="33">
        <v>8.19</v>
      </c>
      <c r="D11" s="34">
        <v>9.39</v>
      </c>
      <c r="E11" s="33">
        <v>10.51</v>
      </c>
      <c r="F11" s="33">
        <v>8.11</v>
      </c>
      <c r="G11" s="34">
        <v>9.31</v>
      </c>
      <c r="H11" s="33">
        <v>14.98</v>
      </c>
      <c r="I11" s="35">
        <v>10.92</v>
      </c>
      <c r="J11" s="36">
        <v>12.95</v>
      </c>
      <c r="K11" s="33">
        <v>20.29</v>
      </c>
      <c r="L11" s="33">
        <v>14.54</v>
      </c>
      <c r="M11" s="36">
        <v>17.420000000000002</v>
      </c>
      <c r="N11" s="33">
        <v>24.25</v>
      </c>
      <c r="O11" s="33">
        <v>18.02</v>
      </c>
      <c r="P11" s="34">
        <v>21.13</v>
      </c>
      <c r="Q11" s="33">
        <v>27.95</v>
      </c>
      <c r="R11" s="33">
        <v>21.2</v>
      </c>
      <c r="S11" s="36">
        <v>24.58</v>
      </c>
      <c r="T11" s="64">
        <v>1992</v>
      </c>
      <c r="U11" s="33">
        <v>28.63</v>
      </c>
      <c r="V11" s="33">
        <v>22.23</v>
      </c>
      <c r="W11" s="34">
        <v>25.43</v>
      </c>
      <c r="X11" s="33">
        <v>29.43</v>
      </c>
      <c r="Y11" s="33">
        <v>23.32</v>
      </c>
      <c r="Z11" s="65">
        <v>26.44</v>
      </c>
      <c r="AA11" s="33">
        <v>27.07</v>
      </c>
      <c r="AB11" s="33">
        <v>21.43</v>
      </c>
      <c r="AC11" s="34">
        <v>24.25</v>
      </c>
      <c r="AD11" s="66">
        <v>25.75</v>
      </c>
      <c r="AE11" s="66">
        <v>19.88</v>
      </c>
      <c r="AF11" s="67">
        <v>22.81</v>
      </c>
      <c r="AG11" s="66">
        <v>20.04</v>
      </c>
      <c r="AH11" s="66">
        <v>16.11</v>
      </c>
      <c r="AI11" s="67">
        <v>18.079999999999998</v>
      </c>
      <c r="AJ11" s="33">
        <v>12.78</v>
      </c>
      <c r="AK11" s="33">
        <v>10.18</v>
      </c>
      <c r="AL11" s="36">
        <v>11.48</v>
      </c>
      <c r="AM11" s="8"/>
    </row>
    <row r="12" spans="1:39" ht="18" x14ac:dyDescent="0.2">
      <c r="A12" s="32">
        <v>1993</v>
      </c>
      <c r="B12" s="33">
        <v>12.04</v>
      </c>
      <c r="C12" s="33">
        <v>8.69</v>
      </c>
      <c r="D12" s="34">
        <v>10.37</v>
      </c>
      <c r="E12" s="33">
        <v>12.09</v>
      </c>
      <c r="F12" s="33">
        <v>8.7100000000000009</v>
      </c>
      <c r="G12" s="34">
        <v>10.4</v>
      </c>
      <c r="H12" s="33">
        <v>16.579999999999998</v>
      </c>
      <c r="I12" s="33">
        <v>11.74</v>
      </c>
      <c r="J12" s="34">
        <v>14.16</v>
      </c>
      <c r="K12" s="33">
        <v>22.43</v>
      </c>
      <c r="L12" s="33">
        <v>16.07</v>
      </c>
      <c r="M12" s="36">
        <v>19.25</v>
      </c>
      <c r="N12" s="33">
        <v>24.43</v>
      </c>
      <c r="O12" s="33">
        <v>18.25</v>
      </c>
      <c r="P12" s="34">
        <v>21.34</v>
      </c>
      <c r="Q12" s="33">
        <v>28.68</v>
      </c>
      <c r="R12" s="33">
        <v>21.51</v>
      </c>
      <c r="S12" s="36">
        <v>25.09</v>
      </c>
      <c r="T12" s="64">
        <v>1993</v>
      </c>
      <c r="U12" s="33">
        <v>29.35</v>
      </c>
      <c r="V12" s="33">
        <v>22.98</v>
      </c>
      <c r="W12" s="34">
        <v>26.16</v>
      </c>
      <c r="X12" s="33">
        <v>30.03</v>
      </c>
      <c r="Y12" s="33">
        <v>23.66</v>
      </c>
      <c r="Z12" s="65">
        <v>26.84</v>
      </c>
      <c r="AA12" s="33">
        <v>27.64</v>
      </c>
      <c r="AB12" s="33">
        <v>21.58</v>
      </c>
      <c r="AC12" s="34">
        <v>24.61</v>
      </c>
      <c r="AD12" s="66">
        <v>26.98</v>
      </c>
      <c r="AE12" s="66">
        <v>21.73</v>
      </c>
      <c r="AF12" s="67">
        <v>24.36</v>
      </c>
      <c r="AG12" s="66">
        <v>19.88</v>
      </c>
      <c r="AH12" s="66">
        <v>15.88</v>
      </c>
      <c r="AI12" s="67">
        <v>17.88</v>
      </c>
      <c r="AJ12" s="33">
        <v>17.350000000000001</v>
      </c>
      <c r="AK12" s="33">
        <v>13.64</v>
      </c>
      <c r="AL12" s="36">
        <v>15.5</v>
      </c>
      <c r="AM12" s="8"/>
    </row>
    <row r="13" spans="1:39" ht="18" x14ac:dyDescent="0.2">
      <c r="A13" s="32">
        <v>1994</v>
      </c>
      <c r="B13" s="33">
        <v>15.28</v>
      </c>
      <c r="C13" s="33">
        <v>12.56</v>
      </c>
      <c r="D13" s="34">
        <v>13.92</v>
      </c>
      <c r="E13" s="33">
        <v>14.53</v>
      </c>
      <c r="F13" s="33">
        <v>10.91</v>
      </c>
      <c r="G13" s="34">
        <v>12.72</v>
      </c>
      <c r="H13" s="33">
        <v>16.190000000000001</v>
      </c>
      <c r="I13" s="33">
        <v>11.96</v>
      </c>
      <c r="J13" s="34">
        <v>14.08</v>
      </c>
      <c r="K13" s="33">
        <v>23.73</v>
      </c>
      <c r="L13" s="33">
        <v>18.04</v>
      </c>
      <c r="M13" s="36">
        <v>20.89</v>
      </c>
      <c r="N13" s="33">
        <v>26.05</v>
      </c>
      <c r="O13" s="33">
        <v>18.850000000000001</v>
      </c>
      <c r="P13" s="34">
        <v>22.45</v>
      </c>
      <c r="Q13" s="33">
        <v>27.3</v>
      </c>
      <c r="R13" s="33">
        <v>20.69</v>
      </c>
      <c r="S13" s="36">
        <v>24</v>
      </c>
      <c r="T13" s="64">
        <v>1994</v>
      </c>
      <c r="U13" s="33">
        <v>28.57</v>
      </c>
      <c r="V13" s="33">
        <v>22.73</v>
      </c>
      <c r="W13" s="34">
        <v>25.65</v>
      </c>
      <c r="X13" s="33">
        <v>28.95</v>
      </c>
      <c r="Y13" s="33">
        <v>23.03</v>
      </c>
      <c r="Z13" s="65">
        <v>25.99</v>
      </c>
      <c r="AA13" s="44"/>
      <c r="AB13" s="44"/>
      <c r="AC13" s="68"/>
      <c r="AD13" s="66">
        <v>27.28</v>
      </c>
      <c r="AE13" s="66">
        <v>22.44</v>
      </c>
      <c r="AF13" s="67">
        <v>24.86</v>
      </c>
      <c r="AG13" s="66">
        <v>17.809999999999999</v>
      </c>
      <c r="AH13" s="66">
        <v>14.84</v>
      </c>
      <c r="AI13" s="67">
        <v>16.329999999999998</v>
      </c>
      <c r="AJ13" s="33">
        <v>12.53</v>
      </c>
      <c r="AK13" s="33">
        <v>9.61</v>
      </c>
      <c r="AL13" s="36">
        <v>11.07</v>
      </c>
      <c r="AM13" s="8"/>
    </row>
    <row r="14" spans="1:39" ht="18" x14ac:dyDescent="0.2">
      <c r="A14" s="32">
        <v>1995</v>
      </c>
      <c r="B14" s="33">
        <v>13.9</v>
      </c>
      <c r="C14" s="33">
        <v>10.210000000000001</v>
      </c>
      <c r="D14" s="34">
        <v>12.05</v>
      </c>
      <c r="E14" s="33">
        <v>14.52</v>
      </c>
      <c r="F14" s="33">
        <v>11.01</v>
      </c>
      <c r="G14" s="34">
        <v>12.76</v>
      </c>
      <c r="H14" s="33">
        <v>17.829999999999998</v>
      </c>
      <c r="I14" s="33">
        <v>12.63</v>
      </c>
      <c r="J14" s="34">
        <v>15.23</v>
      </c>
      <c r="K14" s="33">
        <v>21.15</v>
      </c>
      <c r="L14" s="33">
        <v>14.56</v>
      </c>
      <c r="M14" s="36">
        <v>17.850000000000001</v>
      </c>
      <c r="N14" s="33">
        <v>25.33</v>
      </c>
      <c r="O14" s="33">
        <v>17.78</v>
      </c>
      <c r="P14" s="34">
        <v>21.55</v>
      </c>
      <c r="Q14" s="33">
        <v>29.53</v>
      </c>
      <c r="R14" s="33">
        <v>22.03</v>
      </c>
      <c r="S14" s="36">
        <v>25.78</v>
      </c>
      <c r="T14" s="64">
        <v>1995</v>
      </c>
      <c r="U14" s="33">
        <v>29.38</v>
      </c>
      <c r="V14" s="33">
        <v>23.38</v>
      </c>
      <c r="W14" s="34">
        <v>26.38</v>
      </c>
      <c r="X14" s="33">
        <v>29.44</v>
      </c>
      <c r="Y14" s="33">
        <v>23.29</v>
      </c>
      <c r="Z14" s="65">
        <v>26.37</v>
      </c>
      <c r="AA14" s="33">
        <v>28.19</v>
      </c>
      <c r="AB14" s="33">
        <v>21.94</v>
      </c>
      <c r="AC14" s="34">
        <v>25.07</v>
      </c>
      <c r="AD14" s="66">
        <v>24.13</v>
      </c>
      <c r="AE14" s="66">
        <v>18.68</v>
      </c>
      <c r="AF14" s="67">
        <v>21.4</v>
      </c>
      <c r="AG14" s="66">
        <v>18.72</v>
      </c>
      <c r="AH14" s="66">
        <v>14.19</v>
      </c>
      <c r="AI14" s="67">
        <v>16.45</v>
      </c>
      <c r="AJ14" s="33">
        <v>15.08</v>
      </c>
      <c r="AK14" s="33">
        <v>11.28</v>
      </c>
      <c r="AL14" s="36">
        <v>13.18</v>
      </c>
      <c r="AM14" s="8"/>
    </row>
    <row r="15" spans="1:39" ht="18" x14ac:dyDescent="0.2">
      <c r="A15" s="32">
        <v>1996</v>
      </c>
      <c r="B15" s="33">
        <v>13.98</v>
      </c>
      <c r="C15" s="33">
        <v>10.58</v>
      </c>
      <c r="D15" s="34">
        <v>12.28</v>
      </c>
      <c r="E15" s="33">
        <v>15.54</v>
      </c>
      <c r="F15" s="33">
        <v>12.04</v>
      </c>
      <c r="G15" s="34">
        <v>13.79</v>
      </c>
      <c r="H15" s="33">
        <v>16.55</v>
      </c>
      <c r="I15" s="33">
        <v>12.23</v>
      </c>
      <c r="J15" s="34">
        <v>14.39</v>
      </c>
      <c r="K15" s="33">
        <v>20.8</v>
      </c>
      <c r="L15" s="33">
        <v>14.84</v>
      </c>
      <c r="M15" s="36">
        <v>17.82</v>
      </c>
      <c r="N15" s="33">
        <v>26.79</v>
      </c>
      <c r="O15" s="33">
        <v>19.52</v>
      </c>
      <c r="P15" s="34">
        <v>23.15</v>
      </c>
      <c r="Q15" s="33">
        <v>27.73</v>
      </c>
      <c r="R15" s="33">
        <v>20.57</v>
      </c>
      <c r="S15" s="36">
        <v>24.15</v>
      </c>
      <c r="T15" s="64">
        <v>1996</v>
      </c>
      <c r="U15" s="33">
        <v>29.82</v>
      </c>
      <c r="V15" s="33">
        <v>23.5</v>
      </c>
      <c r="W15" s="34">
        <v>26.66</v>
      </c>
      <c r="X15" s="33">
        <v>29.8</v>
      </c>
      <c r="Y15" s="33">
        <v>23.26</v>
      </c>
      <c r="Z15" s="65">
        <v>26.53</v>
      </c>
      <c r="AA15" s="33">
        <v>28.63</v>
      </c>
      <c r="AB15" s="33">
        <v>22.31</v>
      </c>
      <c r="AC15" s="34">
        <v>25.47</v>
      </c>
      <c r="AD15" s="66">
        <v>24.01</v>
      </c>
      <c r="AE15" s="66">
        <v>18.75</v>
      </c>
      <c r="AF15" s="67">
        <v>21.38</v>
      </c>
      <c r="AG15" s="66">
        <v>21.23</v>
      </c>
      <c r="AH15" s="66">
        <v>17.010000000000002</v>
      </c>
      <c r="AI15" s="67">
        <v>19.12</v>
      </c>
      <c r="AJ15" s="33">
        <v>17.059999999999999</v>
      </c>
      <c r="AK15" s="33">
        <v>12.83</v>
      </c>
      <c r="AL15" s="36">
        <v>14.94</v>
      </c>
      <c r="AM15" s="8"/>
    </row>
    <row r="16" spans="1:39" ht="18" x14ac:dyDescent="0.2">
      <c r="A16" s="32">
        <v>1997</v>
      </c>
      <c r="B16" s="33">
        <v>15.33</v>
      </c>
      <c r="C16" s="33">
        <v>11.23</v>
      </c>
      <c r="D16" s="34">
        <v>13.28</v>
      </c>
      <c r="E16" s="33">
        <v>12.63</v>
      </c>
      <c r="F16" s="33">
        <v>8.82</v>
      </c>
      <c r="G16" s="34">
        <v>10.72</v>
      </c>
      <c r="H16" s="33">
        <v>15.11</v>
      </c>
      <c r="I16" s="33">
        <v>10.79</v>
      </c>
      <c r="J16" s="34">
        <v>12.95</v>
      </c>
      <c r="K16" s="33">
        <v>19.989999999999998</v>
      </c>
      <c r="L16" s="33">
        <v>14.53</v>
      </c>
      <c r="M16" s="36">
        <v>17.260000000000002</v>
      </c>
      <c r="N16" s="33">
        <v>26.46</v>
      </c>
      <c r="O16" s="33">
        <v>18.899999999999999</v>
      </c>
      <c r="P16" s="34">
        <v>22.68</v>
      </c>
      <c r="Q16" s="33">
        <v>28.83</v>
      </c>
      <c r="R16" s="33">
        <v>21.59</v>
      </c>
      <c r="S16" s="36">
        <v>25.21</v>
      </c>
      <c r="T16" s="64">
        <v>1997</v>
      </c>
      <c r="U16" s="33">
        <v>29.89</v>
      </c>
      <c r="V16" s="33">
        <v>23.46</v>
      </c>
      <c r="W16" s="34">
        <v>26.68</v>
      </c>
      <c r="X16" s="33">
        <v>28.56</v>
      </c>
      <c r="Y16" s="33">
        <v>22.47</v>
      </c>
      <c r="Z16" s="65">
        <v>25.51</v>
      </c>
      <c r="AA16" s="33">
        <v>26.88</v>
      </c>
      <c r="AB16" s="33">
        <v>20.88</v>
      </c>
      <c r="AC16" s="34">
        <v>23.88</v>
      </c>
      <c r="AD16" s="66">
        <v>25.25</v>
      </c>
      <c r="AE16" s="66">
        <v>19.54</v>
      </c>
      <c r="AF16" s="67">
        <v>22.4</v>
      </c>
      <c r="AG16" s="66">
        <v>20.73</v>
      </c>
      <c r="AH16" s="66">
        <v>16.23</v>
      </c>
      <c r="AI16" s="67">
        <v>18.48</v>
      </c>
      <c r="AJ16" s="33">
        <v>15.58</v>
      </c>
      <c r="AK16" s="33">
        <v>12.3</v>
      </c>
      <c r="AL16" s="36">
        <v>13.94</v>
      </c>
      <c r="AM16" s="8"/>
    </row>
    <row r="17" spans="1:39" ht="18" x14ac:dyDescent="0.2">
      <c r="A17" s="32">
        <v>1998</v>
      </c>
      <c r="B17" s="33">
        <v>13.58</v>
      </c>
      <c r="C17" s="33">
        <v>10.49</v>
      </c>
      <c r="D17" s="34">
        <v>12.03</v>
      </c>
      <c r="E17" s="33">
        <v>15.03</v>
      </c>
      <c r="F17" s="33">
        <v>11.22</v>
      </c>
      <c r="G17" s="34">
        <v>13.13</v>
      </c>
      <c r="H17" s="33">
        <v>16.11</v>
      </c>
      <c r="I17" s="33">
        <v>11.98</v>
      </c>
      <c r="J17" s="34">
        <v>14.04</v>
      </c>
      <c r="K17" s="33">
        <v>22.91</v>
      </c>
      <c r="L17" s="33">
        <v>16.87</v>
      </c>
      <c r="M17" s="36">
        <v>19.89</v>
      </c>
      <c r="N17" s="33">
        <v>26.36</v>
      </c>
      <c r="O17" s="33">
        <v>19.66</v>
      </c>
      <c r="P17" s="34">
        <v>23.01</v>
      </c>
      <c r="Q17" s="33">
        <v>28.47</v>
      </c>
      <c r="R17" s="33">
        <v>21.45</v>
      </c>
      <c r="S17" s="36">
        <v>24.96</v>
      </c>
      <c r="T17" s="64">
        <v>1998</v>
      </c>
      <c r="U17" s="33">
        <v>30.67</v>
      </c>
      <c r="V17" s="33">
        <v>23.73</v>
      </c>
      <c r="W17" s="34">
        <v>27.2</v>
      </c>
      <c r="X17" s="37"/>
      <c r="Y17" s="37"/>
      <c r="Z17" s="69"/>
      <c r="AA17" s="33">
        <v>27.28</v>
      </c>
      <c r="AB17" s="33">
        <v>22.14</v>
      </c>
      <c r="AC17" s="34">
        <v>24.71</v>
      </c>
      <c r="AD17" s="66">
        <v>25.58</v>
      </c>
      <c r="AE17" s="66">
        <v>20.29</v>
      </c>
      <c r="AF17" s="67">
        <v>22.93</v>
      </c>
      <c r="AG17" s="66">
        <v>21.47</v>
      </c>
      <c r="AH17" s="66">
        <v>17.13</v>
      </c>
      <c r="AI17" s="67">
        <v>19.3</v>
      </c>
      <c r="AJ17" s="33">
        <v>16.78</v>
      </c>
      <c r="AK17" s="33">
        <v>13.1</v>
      </c>
      <c r="AL17" s="36">
        <v>14.94</v>
      </c>
      <c r="AM17" s="8"/>
    </row>
    <row r="18" spans="1:39" ht="18" x14ac:dyDescent="0.2">
      <c r="A18" s="32">
        <v>1999</v>
      </c>
      <c r="B18" s="33">
        <v>14.68</v>
      </c>
      <c r="C18" s="33">
        <v>11.03</v>
      </c>
      <c r="D18" s="34">
        <v>12.86</v>
      </c>
      <c r="E18" s="33">
        <v>14.92</v>
      </c>
      <c r="F18" s="33">
        <v>11.12</v>
      </c>
      <c r="G18" s="34">
        <v>13.02</v>
      </c>
      <c r="H18" s="33">
        <v>18.39</v>
      </c>
      <c r="I18" s="33">
        <v>13.78</v>
      </c>
      <c r="J18" s="34">
        <v>16.09</v>
      </c>
      <c r="K18" s="33">
        <v>20.94</v>
      </c>
      <c r="L18" s="33">
        <v>15.52</v>
      </c>
      <c r="M18" s="36">
        <v>18.23</v>
      </c>
      <c r="N18" s="33">
        <v>25.93</v>
      </c>
      <c r="O18" s="33">
        <v>19.25</v>
      </c>
      <c r="P18" s="34">
        <v>22.59</v>
      </c>
      <c r="Q18" s="33">
        <v>27.46</v>
      </c>
      <c r="R18" s="33">
        <v>21.65</v>
      </c>
      <c r="S18" s="36">
        <v>24.55</v>
      </c>
      <c r="T18" s="64">
        <v>1999</v>
      </c>
      <c r="U18" s="33">
        <v>29.31</v>
      </c>
      <c r="V18" s="33">
        <v>23.53</v>
      </c>
      <c r="W18" s="34">
        <v>26.42</v>
      </c>
      <c r="X18" s="33">
        <v>29.82</v>
      </c>
      <c r="Y18" s="33">
        <v>24.14</v>
      </c>
      <c r="Z18" s="65">
        <v>26.98</v>
      </c>
      <c r="AA18" s="33">
        <v>28.11</v>
      </c>
      <c r="AB18" s="33">
        <v>22.61</v>
      </c>
      <c r="AC18" s="34">
        <v>25.36</v>
      </c>
      <c r="AD18" s="66">
        <v>24.51</v>
      </c>
      <c r="AE18" s="66">
        <v>19.75</v>
      </c>
      <c r="AF18" s="67">
        <v>22.13</v>
      </c>
      <c r="AG18" s="66">
        <v>21.05</v>
      </c>
      <c r="AH18" s="66">
        <v>16.54</v>
      </c>
      <c r="AI18" s="67">
        <v>18.8</v>
      </c>
      <c r="AJ18" s="33">
        <v>17.32</v>
      </c>
      <c r="AK18" s="33">
        <v>12.99</v>
      </c>
      <c r="AL18" s="36">
        <v>15.15</v>
      </c>
      <c r="AM18" s="8"/>
    </row>
    <row r="19" spans="1:39" ht="18" x14ac:dyDescent="0.2">
      <c r="A19" s="32">
        <v>2000</v>
      </c>
      <c r="B19" s="33">
        <v>12.59</v>
      </c>
      <c r="C19" s="33">
        <v>9.89</v>
      </c>
      <c r="D19" s="34">
        <v>11.24</v>
      </c>
      <c r="E19" s="33">
        <v>13.57</v>
      </c>
      <c r="F19" s="33">
        <v>9.8699999999999992</v>
      </c>
      <c r="G19" s="34">
        <v>11.72</v>
      </c>
      <c r="H19" s="33">
        <v>15.21</v>
      </c>
      <c r="I19" s="33">
        <v>10.92</v>
      </c>
      <c r="J19" s="34">
        <v>13.06</v>
      </c>
      <c r="K19" s="33">
        <v>22.92</v>
      </c>
      <c r="L19" s="33">
        <v>17.07</v>
      </c>
      <c r="M19" s="36">
        <v>19.989999999999998</v>
      </c>
      <c r="N19" s="33">
        <v>24.93</v>
      </c>
      <c r="O19" s="33">
        <v>18.420000000000002</v>
      </c>
      <c r="P19" s="34">
        <v>21.68</v>
      </c>
      <c r="Q19" s="33">
        <v>28.07</v>
      </c>
      <c r="R19" s="33">
        <v>21.72</v>
      </c>
      <c r="S19" s="36">
        <v>24.89</v>
      </c>
      <c r="T19" s="64">
        <v>2000</v>
      </c>
      <c r="U19" s="33">
        <v>30.93</v>
      </c>
      <c r="V19" s="33">
        <v>24.23</v>
      </c>
      <c r="W19" s="34">
        <v>27.58</v>
      </c>
      <c r="X19" s="33">
        <v>29.29</v>
      </c>
      <c r="Y19" s="33">
        <v>23.61</v>
      </c>
      <c r="Z19" s="65">
        <v>26.45</v>
      </c>
      <c r="AA19" s="33">
        <v>27.49</v>
      </c>
      <c r="AB19" s="33">
        <v>22.06</v>
      </c>
      <c r="AC19" s="34">
        <v>24.78</v>
      </c>
      <c r="AD19" s="66">
        <v>23.34</v>
      </c>
      <c r="AE19" s="66">
        <v>18.93</v>
      </c>
      <c r="AF19" s="67">
        <v>21.14</v>
      </c>
      <c r="AG19" s="66">
        <v>20.41</v>
      </c>
      <c r="AH19" s="66">
        <v>15.83</v>
      </c>
      <c r="AI19" s="67">
        <v>18.12</v>
      </c>
      <c r="AJ19" s="33">
        <v>15.3</v>
      </c>
      <c r="AK19" s="33">
        <v>12.33</v>
      </c>
      <c r="AL19" s="36">
        <v>13.81</v>
      </c>
      <c r="AM19" s="8"/>
    </row>
    <row r="20" spans="1:39" ht="18" x14ac:dyDescent="0.2">
      <c r="A20" s="32">
        <v>2001</v>
      </c>
      <c r="B20" s="33">
        <v>14.78</v>
      </c>
      <c r="C20" s="33">
        <v>11.14</v>
      </c>
      <c r="D20" s="34">
        <v>12.96</v>
      </c>
      <c r="E20" s="33">
        <v>14.81</v>
      </c>
      <c r="F20" s="33">
        <v>11.01</v>
      </c>
      <c r="G20" s="34">
        <v>12.91</v>
      </c>
      <c r="H20" s="33">
        <v>21.31</v>
      </c>
      <c r="I20" s="33">
        <v>15.88</v>
      </c>
      <c r="J20" s="34">
        <v>18.600000000000001</v>
      </c>
      <c r="K20" s="33">
        <v>22.85</v>
      </c>
      <c r="L20" s="33">
        <v>16.850000000000001</v>
      </c>
      <c r="M20" s="36">
        <v>19.850000000000001</v>
      </c>
      <c r="N20" s="33">
        <v>25.6</v>
      </c>
      <c r="O20" s="33">
        <v>19.190000000000001</v>
      </c>
      <c r="P20" s="34">
        <v>22.4</v>
      </c>
      <c r="Q20" s="33">
        <v>28.39</v>
      </c>
      <c r="R20" s="33">
        <v>21.5</v>
      </c>
      <c r="S20" s="36">
        <v>24.95</v>
      </c>
      <c r="T20" s="64">
        <v>2001</v>
      </c>
      <c r="U20" s="33">
        <v>29.82</v>
      </c>
      <c r="V20" s="33">
        <v>23.43</v>
      </c>
      <c r="W20" s="34">
        <v>26.63</v>
      </c>
      <c r="X20" s="33">
        <v>29.73</v>
      </c>
      <c r="Y20" s="33">
        <v>24.04</v>
      </c>
      <c r="Z20" s="65">
        <v>26.88</v>
      </c>
      <c r="AA20" s="33">
        <v>27.62</v>
      </c>
      <c r="AB20" s="33">
        <v>22.18</v>
      </c>
      <c r="AC20" s="34">
        <v>24.9</v>
      </c>
      <c r="AD20" s="66">
        <v>24.49</v>
      </c>
      <c r="AE20" s="66">
        <v>19.82</v>
      </c>
      <c r="AF20" s="67">
        <v>22.15</v>
      </c>
      <c r="AG20" s="66">
        <v>19.68</v>
      </c>
      <c r="AH20" s="66">
        <v>15.26</v>
      </c>
      <c r="AI20" s="67">
        <v>17.47</v>
      </c>
      <c r="AJ20" s="33">
        <v>15.49</v>
      </c>
      <c r="AK20" s="33">
        <v>12.36</v>
      </c>
      <c r="AL20" s="36">
        <v>13.93</v>
      </c>
      <c r="AM20" s="8"/>
    </row>
    <row r="21" spans="1:39" s="1" customFormat="1" ht="18" x14ac:dyDescent="0.2">
      <c r="A21" s="32">
        <v>2002</v>
      </c>
      <c r="B21" s="33">
        <v>12.03</v>
      </c>
      <c r="C21" s="33">
        <v>9.24</v>
      </c>
      <c r="D21" s="34">
        <v>10.64</v>
      </c>
      <c r="E21" s="33">
        <v>16.77</v>
      </c>
      <c r="F21" s="33">
        <v>12.83</v>
      </c>
      <c r="G21" s="34">
        <v>14.8</v>
      </c>
      <c r="H21" s="33">
        <v>18.96</v>
      </c>
      <c r="I21" s="33">
        <v>14.41</v>
      </c>
      <c r="J21" s="34">
        <v>16.68</v>
      </c>
      <c r="K21" s="33">
        <v>20.59</v>
      </c>
      <c r="L21" s="33">
        <v>15.87</v>
      </c>
      <c r="M21" s="36">
        <v>18.23</v>
      </c>
      <c r="N21" s="33">
        <v>24.61</v>
      </c>
      <c r="O21" s="33">
        <v>18.18</v>
      </c>
      <c r="P21" s="34">
        <v>21.4</v>
      </c>
      <c r="Q21" s="33">
        <v>28.33</v>
      </c>
      <c r="R21" s="33">
        <v>21.74</v>
      </c>
      <c r="S21" s="36">
        <v>25.04</v>
      </c>
      <c r="T21" s="64">
        <v>2002</v>
      </c>
      <c r="U21" s="33">
        <v>30.92</v>
      </c>
      <c r="V21" s="33">
        <v>24.63</v>
      </c>
      <c r="W21" s="34">
        <v>27.78</v>
      </c>
      <c r="X21" s="33">
        <v>29.88</v>
      </c>
      <c r="Y21" s="33">
        <v>24.21</v>
      </c>
      <c r="Z21" s="65">
        <v>27.05</v>
      </c>
      <c r="AA21" s="33">
        <v>28.69</v>
      </c>
      <c r="AB21" s="33">
        <v>22.88</v>
      </c>
      <c r="AC21" s="34">
        <v>25.79</v>
      </c>
      <c r="AD21" s="66">
        <v>25.03</v>
      </c>
      <c r="AE21" s="66">
        <v>20.48</v>
      </c>
      <c r="AF21" s="67">
        <v>22.75</v>
      </c>
      <c r="AG21" s="66">
        <v>21.33</v>
      </c>
      <c r="AH21" s="66">
        <v>17.079999999999998</v>
      </c>
      <c r="AI21" s="67">
        <v>19.2</v>
      </c>
      <c r="AJ21" s="33">
        <v>15.23</v>
      </c>
      <c r="AK21" s="33">
        <v>12.44</v>
      </c>
      <c r="AL21" s="36">
        <v>13.84</v>
      </c>
      <c r="AM21" s="14"/>
    </row>
    <row r="22" spans="1:39" ht="18" x14ac:dyDescent="0.2">
      <c r="A22" s="32">
        <v>2003</v>
      </c>
      <c r="B22" s="33">
        <v>15.48</v>
      </c>
      <c r="C22" s="33">
        <v>11.83</v>
      </c>
      <c r="D22" s="34">
        <v>13.66</v>
      </c>
      <c r="E22" s="33">
        <v>13.72</v>
      </c>
      <c r="F22" s="33">
        <v>10.47</v>
      </c>
      <c r="G22" s="34">
        <v>12.09</v>
      </c>
      <c r="H22" s="33">
        <v>15.03</v>
      </c>
      <c r="I22" s="35">
        <v>11.34</v>
      </c>
      <c r="J22" s="34">
        <v>13.19</v>
      </c>
      <c r="K22" s="33">
        <v>21.86</v>
      </c>
      <c r="L22" s="33">
        <v>16.309999999999999</v>
      </c>
      <c r="M22" s="36">
        <v>19.079999999999998</v>
      </c>
      <c r="N22" s="33">
        <v>28.48</v>
      </c>
      <c r="O22" s="33">
        <v>21.58</v>
      </c>
      <c r="P22" s="34">
        <v>25.03</v>
      </c>
      <c r="Q22" s="33">
        <v>28.46</v>
      </c>
      <c r="R22" s="33">
        <v>21.96</v>
      </c>
      <c r="S22" s="36">
        <v>25.21</v>
      </c>
      <c r="T22" s="64">
        <v>2003</v>
      </c>
      <c r="U22" s="33">
        <v>29.93</v>
      </c>
      <c r="V22" s="33">
        <v>23.64</v>
      </c>
      <c r="W22" s="34">
        <v>26.79</v>
      </c>
      <c r="X22" s="33">
        <v>29.93</v>
      </c>
      <c r="Y22" s="33">
        <v>23.99</v>
      </c>
      <c r="Z22" s="65">
        <v>26.96</v>
      </c>
      <c r="AA22" s="33">
        <v>27.48</v>
      </c>
      <c r="AB22" s="33">
        <v>21.9</v>
      </c>
      <c r="AC22" s="34">
        <v>24.69</v>
      </c>
      <c r="AD22" s="66">
        <v>25.15</v>
      </c>
      <c r="AE22" s="66">
        <v>19.95</v>
      </c>
      <c r="AF22" s="67">
        <v>22.55</v>
      </c>
      <c r="AG22" s="66">
        <v>21.1</v>
      </c>
      <c r="AH22" s="66">
        <v>16.48</v>
      </c>
      <c r="AI22" s="67">
        <v>18.79</v>
      </c>
      <c r="AJ22" s="33">
        <v>15.68</v>
      </c>
      <c r="AK22" s="33">
        <v>12.24</v>
      </c>
      <c r="AL22" s="36">
        <v>13.96</v>
      </c>
      <c r="AM22" s="8"/>
    </row>
    <row r="23" spans="1:39" ht="18" x14ac:dyDescent="0.2">
      <c r="A23" s="32">
        <v>2004</v>
      </c>
      <c r="B23" s="37"/>
      <c r="C23" s="37"/>
      <c r="D23" s="38"/>
      <c r="E23" s="37"/>
      <c r="F23" s="37"/>
      <c r="G23" s="38"/>
      <c r="H23" s="37"/>
      <c r="I23" s="39"/>
      <c r="J23" s="40"/>
      <c r="K23" s="37"/>
      <c r="L23" s="37"/>
      <c r="M23" s="40"/>
      <c r="N23" s="33">
        <v>25.52</v>
      </c>
      <c r="O23" s="33">
        <v>19.14</v>
      </c>
      <c r="P23" s="34">
        <v>22.33</v>
      </c>
      <c r="Q23" s="33">
        <v>27.48</v>
      </c>
      <c r="R23" s="33">
        <v>21.02</v>
      </c>
      <c r="S23" s="36">
        <v>24.25</v>
      </c>
      <c r="T23" s="64">
        <v>2004</v>
      </c>
      <c r="U23" s="33">
        <v>30.2</v>
      </c>
      <c r="V23" s="33">
        <v>23.74</v>
      </c>
      <c r="W23" s="34">
        <v>26.97</v>
      </c>
      <c r="X23" s="33">
        <v>29.13</v>
      </c>
      <c r="Y23" s="33">
        <v>23.38</v>
      </c>
      <c r="Z23" s="65">
        <v>26.26</v>
      </c>
      <c r="AA23" s="33">
        <v>27.67</v>
      </c>
      <c r="AB23" s="33">
        <v>21.84</v>
      </c>
      <c r="AC23" s="34">
        <v>24.75</v>
      </c>
      <c r="AD23" s="66">
        <v>25.39</v>
      </c>
      <c r="AE23" s="66">
        <v>20.48</v>
      </c>
      <c r="AF23" s="67">
        <v>22.93</v>
      </c>
      <c r="AG23" s="66">
        <v>20.170000000000002</v>
      </c>
      <c r="AH23" s="66">
        <v>16.47</v>
      </c>
      <c r="AI23" s="67">
        <v>18.32</v>
      </c>
      <c r="AJ23" s="33">
        <v>14.58</v>
      </c>
      <c r="AK23" s="33">
        <v>10.79</v>
      </c>
      <c r="AL23" s="36">
        <v>12.69</v>
      </c>
      <c r="AM23" s="8"/>
    </row>
    <row r="24" spans="1:39" ht="18" x14ac:dyDescent="0.2">
      <c r="A24" s="32">
        <v>2005</v>
      </c>
      <c r="B24" s="33">
        <v>14.19</v>
      </c>
      <c r="C24" s="33">
        <v>10.8</v>
      </c>
      <c r="D24" s="34">
        <v>12.5</v>
      </c>
      <c r="E24" s="33">
        <v>14.28</v>
      </c>
      <c r="F24" s="33">
        <v>10.76</v>
      </c>
      <c r="G24" s="34">
        <v>12.52</v>
      </c>
      <c r="H24" s="33">
        <v>17.89</v>
      </c>
      <c r="I24" s="33">
        <v>12.99</v>
      </c>
      <c r="J24" s="34">
        <v>15.44</v>
      </c>
      <c r="K24" s="33">
        <v>22.42</v>
      </c>
      <c r="L24" s="33">
        <v>16.899999999999999</v>
      </c>
      <c r="M24" s="36">
        <v>19.66</v>
      </c>
      <c r="N24" s="33">
        <v>24.5</v>
      </c>
      <c r="O24" s="33">
        <v>18.29</v>
      </c>
      <c r="P24" s="34">
        <v>21.39</v>
      </c>
      <c r="Q24" s="33">
        <v>27.71</v>
      </c>
      <c r="R24" s="33">
        <v>21.29</v>
      </c>
      <c r="S24" s="36">
        <v>24.5</v>
      </c>
      <c r="T24" s="64">
        <v>2005</v>
      </c>
      <c r="U24" s="33">
        <v>30.13</v>
      </c>
      <c r="V24" s="33">
        <v>23.73</v>
      </c>
      <c r="W24" s="34">
        <v>26.93</v>
      </c>
      <c r="X24" s="33">
        <v>30.03</v>
      </c>
      <c r="Y24" s="33">
        <v>24.16</v>
      </c>
      <c r="Z24" s="65">
        <v>27.09</v>
      </c>
      <c r="AA24" s="33">
        <v>28.29</v>
      </c>
      <c r="AB24" s="33">
        <v>22.72</v>
      </c>
      <c r="AC24" s="34">
        <v>25.51</v>
      </c>
      <c r="AD24" s="66">
        <v>24.26</v>
      </c>
      <c r="AE24" s="66">
        <v>19.16</v>
      </c>
      <c r="AF24" s="67">
        <v>21.71</v>
      </c>
      <c r="AG24" s="66">
        <v>19.329999999999998</v>
      </c>
      <c r="AH24" s="66">
        <v>14.9</v>
      </c>
      <c r="AI24" s="67">
        <v>17.12</v>
      </c>
      <c r="AJ24" s="33">
        <v>17.18</v>
      </c>
      <c r="AK24" s="33">
        <v>13.36</v>
      </c>
      <c r="AL24" s="36">
        <v>15.27</v>
      </c>
      <c r="AM24" s="8"/>
    </row>
    <row r="25" spans="1:39" ht="18" x14ac:dyDescent="0.2">
      <c r="A25" s="32">
        <v>2006</v>
      </c>
      <c r="B25" s="33">
        <v>13.89</v>
      </c>
      <c r="C25" s="33">
        <v>10.86</v>
      </c>
      <c r="D25" s="34">
        <v>12.37</v>
      </c>
      <c r="E25" s="33">
        <v>15.53</v>
      </c>
      <c r="F25" s="33">
        <v>12.14</v>
      </c>
      <c r="G25" s="34">
        <v>13.84</v>
      </c>
      <c r="H25" s="33">
        <v>18.7</v>
      </c>
      <c r="I25" s="33">
        <v>13.67</v>
      </c>
      <c r="J25" s="34">
        <v>16.18</v>
      </c>
      <c r="K25" s="33">
        <v>21.47</v>
      </c>
      <c r="L25" s="33">
        <v>16.79</v>
      </c>
      <c r="M25" s="36">
        <v>19.13</v>
      </c>
      <c r="N25" s="33">
        <v>25.07</v>
      </c>
      <c r="O25" s="33">
        <v>18.399999999999999</v>
      </c>
      <c r="P25" s="34">
        <v>21.74</v>
      </c>
      <c r="Q25" s="33">
        <v>28.46</v>
      </c>
      <c r="R25" s="33">
        <v>21.71</v>
      </c>
      <c r="S25" s="36">
        <v>25.09</v>
      </c>
      <c r="T25" s="64">
        <v>2006</v>
      </c>
      <c r="U25" s="33">
        <v>29.23</v>
      </c>
      <c r="V25" s="33">
        <v>23.34</v>
      </c>
      <c r="W25" s="34">
        <v>26.28</v>
      </c>
      <c r="X25" s="33">
        <v>30.24</v>
      </c>
      <c r="Y25" s="33">
        <v>24.06</v>
      </c>
      <c r="Z25" s="65">
        <v>27.15</v>
      </c>
      <c r="AA25" s="33">
        <v>28.59</v>
      </c>
      <c r="AB25" s="33">
        <v>23.01</v>
      </c>
      <c r="AC25" s="34">
        <v>25.8</v>
      </c>
      <c r="AD25" s="66">
        <v>24.69</v>
      </c>
      <c r="AE25" s="66">
        <v>20.02</v>
      </c>
      <c r="AF25" s="67">
        <v>22.35</v>
      </c>
      <c r="AG25" s="66">
        <v>18.97</v>
      </c>
      <c r="AH25" s="66">
        <v>14.61</v>
      </c>
      <c r="AI25" s="67">
        <v>16.79</v>
      </c>
      <c r="AJ25" s="33">
        <v>14.5</v>
      </c>
      <c r="AK25" s="33">
        <v>10.64</v>
      </c>
      <c r="AL25" s="36">
        <v>12.57</v>
      </c>
      <c r="AM25" s="8"/>
    </row>
    <row r="26" spans="1:39" ht="18" x14ac:dyDescent="0.2">
      <c r="A26" s="32">
        <v>2007</v>
      </c>
      <c r="B26" s="33">
        <v>13.61</v>
      </c>
      <c r="C26" s="33">
        <v>10.15</v>
      </c>
      <c r="D26" s="34">
        <v>11.88</v>
      </c>
      <c r="E26" s="33">
        <v>15.21</v>
      </c>
      <c r="F26" s="33">
        <v>11.63</v>
      </c>
      <c r="G26" s="34">
        <v>13.42</v>
      </c>
      <c r="H26" s="33">
        <v>17.12</v>
      </c>
      <c r="I26" s="33">
        <v>12.8</v>
      </c>
      <c r="J26" s="34">
        <v>14.96</v>
      </c>
      <c r="K26" s="33">
        <v>21.16</v>
      </c>
      <c r="L26" s="33">
        <v>15.65</v>
      </c>
      <c r="M26" s="36">
        <v>18.399999999999999</v>
      </c>
      <c r="N26" s="33">
        <v>26.72</v>
      </c>
      <c r="O26" s="33">
        <v>20.64</v>
      </c>
      <c r="P26" s="34">
        <v>23.68</v>
      </c>
      <c r="Q26" s="33">
        <v>28.96</v>
      </c>
      <c r="R26" s="33">
        <v>22.05</v>
      </c>
      <c r="S26" s="36">
        <v>25.5</v>
      </c>
      <c r="T26" s="64">
        <v>2007</v>
      </c>
      <c r="U26" s="33">
        <v>30.64</v>
      </c>
      <c r="V26" s="33">
        <v>24.31</v>
      </c>
      <c r="W26" s="34">
        <v>27.48</v>
      </c>
      <c r="X26" s="33">
        <v>30.13</v>
      </c>
      <c r="Y26" s="33">
        <v>24.15</v>
      </c>
      <c r="Z26" s="65">
        <v>27.14</v>
      </c>
      <c r="AA26" s="33">
        <v>27.79</v>
      </c>
      <c r="AB26" s="33">
        <v>22.5</v>
      </c>
      <c r="AC26" s="34">
        <v>25.14</v>
      </c>
      <c r="AD26" s="37">
        <v>25.791760752688173</v>
      </c>
      <c r="AE26" s="37">
        <v>20.719854838709676</v>
      </c>
      <c r="AF26" s="38">
        <v>23.255807795698917</v>
      </c>
      <c r="AG26" s="66">
        <v>21.14</v>
      </c>
      <c r="AH26" s="66">
        <v>16.309999999999999</v>
      </c>
      <c r="AI26" s="67">
        <v>18.73</v>
      </c>
      <c r="AJ26" s="33">
        <v>15.98</v>
      </c>
      <c r="AK26" s="33">
        <v>11.82</v>
      </c>
      <c r="AL26" s="36">
        <v>13.9</v>
      </c>
      <c r="AM26" s="8"/>
    </row>
    <row r="27" spans="1:39" ht="18" x14ac:dyDescent="0.2">
      <c r="A27" s="32">
        <v>2008</v>
      </c>
      <c r="B27" s="33">
        <v>11.94</v>
      </c>
      <c r="C27" s="33">
        <v>8.6300000000000008</v>
      </c>
      <c r="D27" s="34">
        <v>10.29</v>
      </c>
      <c r="E27" s="33">
        <v>14.19</v>
      </c>
      <c r="F27" s="33">
        <v>10.29</v>
      </c>
      <c r="G27" s="34">
        <v>12.24</v>
      </c>
      <c r="H27" s="33">
        <v>21.73</v>
      </c>
      <c r="I27" s="33">
        <v>16.27</v>
      </c>
      <c r="J27" s="34">
        <v>19</v>
      </c>
      <c r="K27" s="33">
        <v>24.04</v>
      </c>
      <c r="L27" s="33">
        <v>17.649999999999999</v>
      </c>
      <c r="M27" s="36">
        <v>20.85</v>
      </c>
      <c r="N27" s="33">
        <v>24.76</v>
      </c>
      <c r="O27" s="33">
        <v>18.260000000000002</v>
      </c>
      <c r="P27" s="34">
        <v>21.51</v>
      </c>
      <c r="Q27" s="33">
        <v>29.26</v>
      </c>
      <c r="R27" s="33">
        <v>22.52</v>
      </c>
      <c r="S27" s="36">
        <v>25.89</v>
      </c>
      <c r="T27" s="64">
        <v>2008</v>
      </c>
      <c r="U27" s="33">
        <v>29.87</v>
      </c>
      <c r="V27" s="33">
        <v>23.86</v>
      </c>
      <c r="W27" s="34">
        <v>26.87</v>
      </c>
      <c r="X27" s="33">
        <v>30.2</v>
      </c>
      <c r="Y27" s="33">
        <v>24.36</v>
      </c>
      <c r="Z27" s="65">
        <v>27.28</v>
      </c>
      <c r="AA27" s="33">
        <v>28.42</v>
      </c>
      <c r="AB27" s="33">
        <v>23.28</v>
      </c>
      <c r="AC27" s="34">
        <v>25.85</v>
      </c>
      <c r="AD27" s="66">
        <v>23.98</v>
      </c>
      <c r="AE27" s="66">
        <v>19.48</v>
      </c>
      <c r="AF27" s="67">
        <v>21.73</v>
      </c>
      <c r="AG27" s="66">
        <v>21.21</v>
      </c>
      <c r="AH27" s="66">
        <v>16.510000000000002</v>
      </c>
      <c r="AI27" s="67">
        <v>18.86</v>
      </c>
      <c r="AJ27" s="33">
        <v>17.29</v>
      </c>
      <c r="AK27" s="33">
        <v>13.44</v>
      </c>
      <c r="AL27" s="36">
        <v>15.36</v>
      </c>
      <c r="AM27" s="8"/>
    </row>
    <row r="28" spans="1:39" thickBot="1" x14ac:dyDescent="0.25">
      <c r="A28" s="32">
        <v>2009</v>
      </c>
      <c r="B28" s="33">
        <v>15.48</v>
      </c>
      <c r="C28" s="33">
        <v>11.51</v>
      </c>
      <c r="D28" s="34">
        <v>13.49</v>
      </c>
      <c r="E28" s="33">
        <v>16.32</v>
      </c>
      <c r="F28" s="33">
        <v>12.04</v>
      </c>
      <c r="G28" s="34">
        <v>14.18</v>
      </c>
      <c r="H28" s="33">
        <v>17.22</v>
      </c>
      <c r="I28" s="35">
        <v>12.85</v>
      </c>
      <c r="J28" s="34">
        <v>15.03</v>
      </c>
      <c r="K28" s="33">
        <v>22.29</v>
      </c>
      <c r="L28" s="33">
        <v>16.29</v>
      </c>
      <c r="M28" s="36">
        <v>19.29</v>
      </c>
      <c r="N28" s="33">
        <v>25.25</v>
      </c>
      <c r="O28" s="41">
        <v>19.190000000000001</v>
      </c>
      <c r="P28" s="34">
        <v>22.22</v>
      </c>
      <c r="Q28" s="33">
        <v>29.54</v>
      </c>
      <c r="R28" s="33">
        <v>22.57</v>
      </c>
      <c r="S28" s="36">
        <v>26.06</v>
      </c>
      <c r="T28" s="64">
        <v>2009</v>
      </c>
      <c r="U28" s="33">
        <v>30.34</v>
      </c>
      <c r="V28" s="33">
        <v>24.53</v>
      </c>
      <c r="W28" s="34">
        <v>27.43</v>
      </c>
      <c r="X28" s="33">
        <v>29.8</v>
      </c>
      <c r="Y28" s="33">
        <v>24.13</v>
      </c>
      <c r="Z28" s="65">
        <v>26.97</v>
      </c>
      <c r="AA28" s="33">
        <v>27.69</v>
      </c>
      <c r="AB28" s="33">
        <v>22.51</v>
      </c>
      <c r="AC28" s="34">
        <v>25.1</v>
      </c>
      <c r="AD28" s="66">
        <v>27.11</v>
      </c>
      <c r="AE28" s="66">
        <v>21.93</v>
      </c>
      <c r="AF28" s="67">
        <v>24.52</v>
      </c>
      <c r="AG28" s="66">
        <v>21.17</v>
      </c>
      <c r="AH28" s="66">
        <v>16.57</v>
      </c>
      <c r="AI28" s="67">
        <v>18.87</v>
      </c>
      <c r="AJ28" s="33">
        <v>17.03</v>
      </c>
      <c r="AK28" s="33">
        <v>13.43</v>
      </c>
      <c r="AL28" s="36">
        <v>15.23</v>
      </c>
      <c r="AM28" s="8"/>
    </row>
    <row r="29" spans="1:39" ht="18" x14ac:dyDescent="0.2">
      <c r="A29" s="32">
        <v>2010</v>
      </c>
      <c r="B29" s="33">
        <v>17.36</v>
      </c>
      <c r="C29" s="33">
        <v>13.32</v>
      </c>
      <c r="D29" s="34">
        <v>15.34</v>
      </c>
      <c r="E29" s="33">
        <v>17.809999999999999</v>
      </c>
      <c r="F29" s="33">
        <v>13.72</v>
      </c>
      <c r="G29" s="34">
        <v>15.76</v>
      </c>
      <c r="H29" s="33">
        <v>20.87</v>
      </c>
      <c r="I29" s="33">
        <v>16.25</v>
      </c>
      <c r="J29" s="34">
        <v>18.559999999999999</v>
      </c>
      <c r="K29" s="33">
        <v>23</v>
      </c>
      <c r="L29" s="33">
        <v>16.93</v>
      </c>
      <c r="M29" s="36">
        <v>19.96</v>
      </c>
      <c r="N29" s="33">
        <v>26.2</v>
      </c>
      <c r="O29" s="33">
        <v>19.52</v>
      </c>
      <c r="P29" s="34">
        <v>22.86</v>
      </c>
      <c r="Q29" s="33">
        <v>29.29</v>
      </c>
      <c r="R29" s="33">
        <v>23.08</v>
      </c>
      <c r="S29" s="36">
        <v>26.19</v>
      </c>
      <c r="T29" s="64">
        <v>2010</v>
      </c>
      <c r="U29" s="33">
        <v>29.54</v>
      </c>
      <c r="V29" s="33">
        <v>23.98</v>
      </c>
      <c r="W29" s="34">
        <v>26.76</v>
      </c>
      <c r="X29" s="33">
        <v>31.28</v>
      </c>
      <c r="Y29" s="33">
        <v>25.63</v>
      </c>
      <c r="Z29" s="65">
        <v>28.46</v>
      </c>
      <c r="AA29" s="33">
        <v>29.01</v>
      </c>
      <c r="AB29" s="33">
        <v>23.74</v>
      </c>
      <c r="AC29" s="34">
        <v>26.38</v>
      </c>
      <c r="AD29" s="66">
        <v>27.65</v>
      </c>
      <c r="AE29" s="66">
        <v>22.12</v>
      </c>
      <c r="AF29" s="67">
        <v>24.89</v>
      </c>
      <c r="AG29" s="37">
        <v>23.918466666666671</v>
      </c>
      <c r="AH29" s="37">
        <v>18.380452777777773</v>
      </c>
      <c r="AI29" s="38">
        <v>21.149459722222218</v>
      </c>
      <c r="AJ29" s="33">
        <v>18.350000000000001</v>
      </c>
      <c r="AK29" s="33">
        <v>14.02</v>
      </c>
      <c r="AL29" s="35">
        <v>16.18</v>
      </c>
      <c r="AM29" s="15"/>
    </row>
    <row r="30" spans="1:39" ht="18" x14ac:dyDescent="0.2">
      <c r="A30" s="32">
        <v>2011</v>
      </c>
      <c r="B30" s="33">
        <v>14.96</v>
      </c>
      <c r="C30" s="33">
        <v>11.54</v>
      </c>
      <c r="D30" s="34">
        <v>13.25</v>
      </c>
      <c r="E30" s="33">
        <v>15.55</v>
      </c>
      <c r="F30" s="33">
        <v>12.37</v>
      </c>
      <c r="G30" s="34">
        <v>13.96</v>
      </c>
      <c r="H30" s="33">
        <v>17.86</v>
      </c>
      <c r="I30" s="33">
        <v>12.97</v>
      </c>
      <c r="J30" s="34">
        <v>15.41</v>
      </c>
      <c r="K30" s="33">
        <v>22.33</v>
      </c>
      <c r="L30" s="33">
        <v>17.03</v>
      </c>
      <c r="M30" s="36">
        <v>19.68</v>
      </c>
      <c r="N30" s="33">
        <v>25.06</v>
      </c>
      <c r="O30" s="33">
        <v>19.05</v>
      </c>
      <c r="P30" s="34">
        <v>22.06</v>
      </c>
      <c r="Q30" s="33">
        <v>27.28</v>
      </c>
      <c r="R30" s="33">
        <v>21.41</v>
      </c>
      <c r="S30" s="36">
        <v>24.33</v>
      </c>
      <c r="T30" s="64">
        <v>2011</v>
      </c>
      <c r="U30" s="33">
        <v>30.2</v>
      </c>
      <c r="V30" s="33">
        <v>23.93</v>
      </c>
      <c r="W30" s="34">
        <v>27.07</v>
      </c>
      <c r="X30" s="33">
        <v>29.31</v>
      </c>
      <c r="Y30" s="33">
        <v>23.79</v>
      </c>
      <c r="Z30" s="65">
        <v>26.55</v>
      </c>
      <c r="AA30" s="33">
        <v>28.04</v>
      </c>
      <c r="AB30" s="33">
        <v>22.45</v>
      </c>
      <c r="AC30" s="34">
        <v>25.25</v>
      </c>
      <c r="AD30" s="66">
        <v>24.92</v>
      </c>
      <c r="AE30" s="66">
        <v>20.05</v>
      </c>
      <c r="AF30" s="67">
        <v>22.49</v>
      </c>
      <c r="AG30" s="44"/>
      <c r="AH30" s="44"/>
      <c r="AI30" s="68"/>
      <c r="AJ30" s="44"/>
      <c r="AK30" s="44"/>
      <c r="AL30" s="70"/>
      <c r="AM30" s="8"/>
    </row>
    <row r="31" spans="1:39" ht="18" x14ac:dyDescent="0.2">
      <c r="A31" s="32">
        <v>2012</v>
      </c>
      <c r="B31" s="33">
        <v>12.82</v>
      </c>
      <c r="C31" s="33">
        <v>9.56</v>
      </c>
      <c r="D31" s="34">
        <v>11.19</v>
      </c>
      <c r="E31" s="33">
        <v>14.31</v>
      </c>
      <c r="F31" s="33">
        <v>10.96</v>
      </c>
      <c r="G31" s="34">
        <v>12.63</v>
      </c>
      <c r="H31" s="33">
        <v>15.87</v>
      </c>
      <c r="I31" s="33">
        <v>11.84</v>
      </c>
      <c r="J31" s="34">
        <v>13.86</v>
      </c>
      <c r="K31" s="33">
        <v>23.19</v>
      </c>
      <c r="L31" s="33">
        <v>16.5</v>
      </c>
      <c r="M31" s="36">
        <v>19.84</v>
      </c>
      <c r="N31" s="33">
        <v>26.34</v>
      </c>
      <c r="O31" s="33">
        <v>20.05</v>
      </c>
      <c r="P31" s="34">
        <v>23.19</v>
      </c>
      <c r="Q31" s="33">
        <v>29.4</v>
      </c>
      <c r="R31" s="33">
        <v>22.45</v>
      </c>
      <c r="S31" s="36">
        <v>25.91</v>
      </c>
      <c r="T31" s="64">
        <v>2012</v>
      </c>
      <c r="U31" s="33">
        <v>31.33</v>
      </c>
      <c r="V31" s="33">
        <v>25.03</v>
      </c>
      <c r="W31" s="34">
        <v>28.18</v>
      </c>
      <c r="X31" s="33">
        <v>31.06</v>
      </c>
      <c r="Y31" s="33">
        <v>24.85</v>
      </c>
      <c r="Z31" s="65">
        <v>27.96</v>
      </c>
      <c r="AA31" s="33">
        <v>28.7</v>
      </c>
      <c r="AB31" s="33">
        <v>22.84</v>
      </c>
      <c r="AC31" s="34">
        <v>25.75</v>
      </c>
      <c r="AD31" s="66">
        <v>26.24</v>
      </c>
      <c r="AE31" s="66">
        <v>20.95</v>
      </c>
      <c r="AF31" s="67">
        <v>23.6</v>
      </c>
      <c r="AG31" s="37">
        <v>21.281522222222222</v>
      </c>
      <c r="AH31" s="37">
        <v>17.298952777777778</v>
      </c>
      <c r="AI31" s="38">
        <v>19.290237499999996</v>
      </c>
      <c r="AJ31" s="33">
        <v>14.99</v>
      </c>
      <c r="AK31" s="33">
        <v>11.26</v>
      </c>
      <c r="AL31" s="36">
        <v>13.17</v>
      </c>
      <c r="AM31" s="8"/>
    </row>
    <row r="32" spans="1:39" ht="18" x14ac:dyDescent="0.2">
      <c r="A32" s="32">
        <v>2013</v>
      </c>
      <c r="B32" s="33">
        <v>14.6</v>
      </c>
      <c r="C32" s="33">
        <v>11.36</v>
      </c>
      <c r="D32" s="34">
        <v>12.98</v>
      </c>
      <c r="E32" s="33">
        <v>16.82</v>
      </c>
      <c r="F32" s="33">
        <v>12.95</v>
      </c>
      <c r="G32" s="34">
        <v>14.88</v>
      </c>
      <c r="H32" s="33">
        <v>21.04</v>
      </c>
      <c r="I32" s="33">
        <v>15.41</v>
      </c>
      <c r="J32" s="34">
        <v>18.23</v>
      </c>
      <c r="K32" s="33">
        <v>22.29</v>
      </c>
      <c r="L32" s="33">
        <v>17.04</v>
      </c>
      <c r="M32" s="36">
        <v>19.66</v>
      </c>
      <c r="N32" s="33">
        <v>27.37</v>
      </c>
      <c r="O32" s="33">
        <v>20.58</v>
      </c>
      <c r="P32" s="34">
        <v>23.97</v>
      </c>
      <c r="Q32" s="33">
        <v>28.91</v>
      </c>
      <c r="R32" s="33">
        <v>22.58</v>
      </c>
      <c r="S32" s="36">
        <v>25.75</v>
      </c>
      <c r="T32" s="64">
        <v>2013</v>
      </c>
      <c r="U32" s="33">
        <v>29</v>
      </c>
      <c r="V32" s="33">
        <v>23.25</v>
      </c>
      <c r="W32" s="34">
        <v>26.13</v>
      </c>
      <c r="X32" s="33">
        <v>29.82</v>
      </c>
      <c r="Y32" s="33">
        <v>23.99</v>
      </c>
      <c r="Z32" s="65">
        <v>26.9</v>
      </c>
      <c r="AA32" s="33">
        <v>27.75</v>
      </c>
      <c r="AB32" s="33">
        <v>22.54</v>
      </c>
      <c r="AC32" s="34">
        <v>25.15</v>
      </c>
      <c r="AD32" s="66">
        <v>24.21</v>
      </c>
      <c r="AE32" s="66">
        <v>18.86</v>
      </c>
      <c r="AF32" s="67">
        <v>21.54</v>
      </c>
      <c r="AG32" s="66">
        <v>22.21</v>
      </c>
      <c r="AH32" s="66">
        <v>17.809999999999999</v>
      </c>
      <c r="AI32" s="67">
        <v>20.010000000000002</v>
      </c>
      <c r="AJ32" s="33">
        <v>14.91</v>
      </c>
      <c r="AK32" s="33">
        <v>11.38</v>
      </c>
      <c r="AL32" s="36">
        <v>13.14</v>
      </c>
      <c r="AM32" s="8"/>
    </row>
    <row r="33" spans="1:40" ht="18" x14ac:dyDescent="0.2">
      <c r="A33" s="32">
        <v>2014</v>
      </c>
      <c r="B33" s="33">
        <v>15.66</v>
      </c>
      <c r="C33" s="33">
        <v>11.58</v>
      </c>
      <c r="D33" s="34">
        <v>13.62</v>
      </c>
      <c r="E33" s="33">
        <v>16.53</v>
      </c>
      <c r="F33" s="33">
        <v>11.98</v>
      </c>
      <c r="G33" s="34">
        <v>14.26</v>
      </c>
      <c r="H33" s="33">
        <v>19.41</v>
      </c>
      <c r="I33" s="33">
        <v>14.64</v>
      </c>
      <c r="J33" s="34">
        <v>17.03</v>
      </c>
      <c r="K33" s="33">
        <v>23.88</v>
      </c>
      <c r="L33" s="33">
        <v>17.329999999999998</v>
      </c>
      <c r="M33" s="36">
        <v>20.61</v>
      </c>
      <c r="N33" s="33">
        <v>26.25</v>
      </c>
      <c r="O33" s="33">
        <v>20.23</v>
      </c>
      <c r="P33" s="34">
        <v>23.24</v>
      </c>
      <c r="Q33" s="33">
        <v>28.57</v>
      </c>
      <c r="R33" s="33">
        <v>22.02</v>
      </c>
      <c r="S33" s="36">
        <v>25.29</v>
      </c>
      <c r="T33" s="64">
        <v>2014</v>
      </c>
      <c r="U33" s="33">
        <v>29.47</v>
      </c>
      <c r="V33" s="33">
        <v>23.63</v>
      </c>
      <c r="W33" s="34">
        <v>26.55</v>
      </c>
      <c r="X33" s="33">
        <v>29.99</v>
      </c>
      <c r="Y33" s="33">
        <v>24.13</v>
      </c>
      <c r="Z33" s="65">
        <v>27.06</v>
      </c>
      <c r="AA33" s="33">
        <v>27.95</v>
      </c>
      <c r="AB33" s="33">
        <v>22.62</v>
      </c>
      <c r="AC33" s="34">
        <v>25.28</v>
      </c>
      <c r="AD33" s="66">
        <v>24.52</v>
      </c>
      <c r="AE33" s="66">
        <v>19.399999999999999</v>
      </c>
      <c r="AF33" s="67">
        <v>21.96</v>
      </c>
      <c r="AG33" s="66">
        <v>19.54</v>
      </c>
      <c r="AH33" s="66">
        <v>15.88</v>
      </c>
      <c r="AI33" s="67">
        <v>17.71</v>
      </c>
      <c r="AJ33" s="33">
        <v>17.96</v>
      </c>
      <c r="AK33" s="33">
        <v>13.88</v>
      </c>
      <c r="AL33" s="36">
        <v>15.92</v>
      </c>
      <c r="AM33" s="8"/>
    </row>
    <row r="34" spans="1:40" ht="18" x14ac:dyDescent="0.2">
      <c r="A34" s="42">
        <v>2015</v>
      </c>
      <c r="B34" s="37">
        <v>14.508333333333333</v>
      </c>
      <c r="C34" s="37">
        <v>10.791666666666666</v>
      </c>
      <c r="D34" s="38">
        <v>12.65</v>
      </c>
      <c r="E34" s="37">
        <v>15.041666666666664</v>
      </c>
      <c r="F34" s="37">
        <v>11.291666666666666</v>
      </c>
      <c r="G34" s="38">
        <v>13.166666666666666</v>
      </c>
      <c r="H34" s="37">
        <v>18.958333333333336</v>
      </c>
      <c r="I34" s="37">
        <v>14.416666666666666</v>
      </c>
      <c r="J34" s="38">
        <v>16.6875</v>
      </c>
      <c r="K34" s="37">
        <v>21.05</v>
      </c>
      <c r="L34" s="37">
        <v>15.366666666666665</v>
      </c>
      <c r="M34" s="40">
        <v>18.208333333333336</v>
      </c>
      <c r="N34" s="37">
        <v>26.725000000000001</v>
      </c>
      <c r="O34" s="37">
        <v>20.183333333333334</v>
      </c>
      <c r="P34" s="38">
        <v>23.454166666666666</v>
      </c>
      <c r="Q34" s="37">
        <v>26.991666666666671</v>
      </c>
      <c r="R34" s="37">
        <v>21.116666666666667</v>
      </c>
      <c r="S34" s="40">
        <v>24.054166666666671</v>
      </c>
      <c r="T34" s="71">
        <v>2015</v>
      </c>
      <c r="U34" s="37">
        <v>30</v>
      </c>
      <c r="V34" s="37">
        <v>23.308333333333334</v>
      </c>
      <c r="W34" s="38">
        <v>26.654166666666672</v>
      </c>
      <c r="X34" s="37">
        <v>31.533333333333335</v>
      </c>
      <c r="Y34" s="37">
        <v>25.466666666666669</v>
      </c>
      <c r="Z34" s="69">
        <v>28.5</v>
      </c>
      <c r="AA34" s="37">
        <v>30.491666666666671</v>
      </c>
      <c r="AB34" s="37">
        <v>24.675000000000001</v>
      </c>
      <c r="AC34" s="38">
        <v>27.583333333333339</v>
      </c>
      <c r="AD34" s="37">
        <v>25.7</v>
      </c>
      <c r="AE34" s="37">
        <v>21.225000000000001</v>
      </c>
      <c r="AF34" s="38">
        <v>23.462499999999999</v>
      </c>
      <c r="AG34" s="37">
        <v>20.816666666666666</v>
      </c>
      <c r="AH34" s="37">
        <v>17.225000000000001</v>
      </c>
      <c r="AI34" s="38">
        <v>19.57</v>
      </c>
      <c r="AJ34" s="37">
        <v>15.074999999999999</v>
      </c>
      <c r="AK34" s="37">
        <v>11.333333333333334</v>
      </c>
      <c r="AL34" s="40">
        <v>13.204166666666666</v>
      </c>
      <c r="AM34" s="8"/>
    </row>
    <row r="35" spans="1:40" ht="18" x14ac:dyDescent="0.2">
      <c r="A35" s="42">
        <v>2016</v>
      </c>
      <c r="B35" s="37">
        <v>13.741666666666667</v>
      </c>
      <c r="C35" s="37">
        <v>10.941666666666665</v>
      </c>
      <c r="D35" s="38">
        <v>12.341666666666669</v>
      </c>
      <c r="E35" s="37">
        <v>17.433333333333334</v>
      </c>
      <c r="F35" s="37">
        <v>12.958333333333334</v>
      </c>
      <c r="G35" s="38">
        <v>15.195833333333338</v>
      </c>
      <c r="H35" s="37">
        <v>19.241666666666664</v>
      </c>
      <c r="I35" s="37">
        <v>15.058333333333332</v>
      </c>
      <c r="J35" s="38">
        <v>17.149999999999999</v>
      </c>
      <c r="K35" s="37">
        <v>25.416666666666671</v>
      </c>
      <c r="L35" s="37">
        <v>18.774999999999999</v>
      </c>
      <c r="M35" s="40">
        <v>22.095833333333335</v>
      </c>
      <c r="N35" s="37">
        <v>26.416666666666668</v>
      </c>
      <c r="O35" s="37">
        <v>19.758333333333333</v>
      </c>
      <c r="P35" s="38">
        <v>23.087499999999999</v>
      </c>
      <c r="Q35" s="37">
        <v>30.95</v>
      </c>
      <c r="R35" s="37">
        <v>23.883333333333336</v>
      </c>
      <c r="S35" s="40">
        <v>27.416666666666671</v>
      </c>
      <c r="T35" s="71">
        <v>2016</v>
      </c>
      <c r="U35" s="37">
        <v>30.25</v>
      </c>
      <c r="V35" s="37">
        <v>24.283333333333331</v>
      </c>
      <c r="W35" s="38">
        <v>27.266666666666666</v>
      </c>
      <c r="X35" s="37">
        <v>29.841666666666665</v>
      </c>
      <c r="Y35" s="37">
        <v>24.391666666666666</v>
      </c>
      <c r="Z35" s="69">
        <v>27.116666666666671</v>
      </c>
      <c r="AA35" s="37">
        <v>28.341666666666669</v>
      </c>
      <c r="AB35" s="37">
        <v>22.541666666666668</v>
      </c>
      <c r="AC35" s="38">
        <v>25.441666666666663</v>
      </c>
      <c r="AD35" s="37">
        <v>26.358333333333338</v>
      </c>
      <c r="AE35" s="37">
        <v>20.55</v>
      </c>
      <c r="AF35" s="38">
        <v>23.454166666666669</v>
      </c>
      <c r="AG35" s="37">
        <v>21.366666666666664</v>
      </c>
      <c r="AH35" s="37">
        <v>17.183333333333334</v>
      </c>
      <c r="AI35" s="38">
        <v>19.274999999999999</v>
      </c>
      <c r="AJ35" s="37">
        <v>14.475</v>
      </c>
      <c r="AK35" s="37">
        <v>11.1</v>
      </c>
      <c r="AL35" s="40">
        <v>12.7875</v>
      </c>
      <c r="AM35" s="8"/>
    </row>
    <row r="36" spans="1:40" ht="18" x14ac:dyDescent="0.2">
      <c r="A36" s="42">
        <v>2017</v>
      </c>
      <c r="B36" s="43">
        <v>13.85</v>
      </c>
      <c r="C36" s="37">
        <v>10.483333333333333</v>
      </c>
      <c r="D36" s="38">
        <v>12.166666666666664</v>
      </c>
      <c r="E36" s="37">
        <v>14.816666666666665</v>
      </c>
      <c r="F36" s="37">
        <v>10.775</v>
      </c>
      <c r="G36" s="38">
        <v>12.795833333333333</v>
      </c>
      <c r="H36" s="37">
        <v>18.783333333333335</v>
      </c>
      <c r="I36" s="37">
        <v>13.866666666666665</v>
      </c>
      <c r="J36" s="38">
        <v>16.324999999999999</v>
      </c>
      <c r="K36" s="37">
        <v>22.983333333333334</v>
      </c>
      <c r="L36" s="37">
        <v>16.766666666666666</v>
      </c>
      <c r="M36" s="40">
        <v>19.875</v>
      </c>
      <c r="N36" s="37">
        <v>26.966666666666658</v>
      </c>
      <c r="O36" s="37">
        <v>20</v>
      </c>
      <c r="P36" s="38">
        <v>23.483333333333334</v>
      </c>
      <c r="Q36" s="37">
        <v>28.933333333333334</v>
      </c>
      <c r="R36" s="37">
        <v>21.875</v>
      </c>
      <c r="S36" s="40">
        <v>25.404166666666669</v>
      </c>
      <c r="T36" s="71">
        <v>2017</v>
      </c>
      <c r="U36" s="37">
        <v>31.591666666666669</v>
      </c>
      <c r="V36" s="37">
        <v>25.158333333333342</v>
      </c>
      <c r="W36" s="38">
        <v>28.375</v>
      </c>
      <c r="X36" s="37">
        <v>30.5</v>
      </c>
      <c r="Y36" s="37">
        <v>24.425000000000001</v>
      </c>
      <c r="Z36" s="69">
        <v>27.462499999999999</v>
      </c>
      <c r="AA36" s="37">
        <v>28.341666666666665</v>
      </c>
      <c r="AB36" s="37">
        <v>22.824999999999999</v>
      </c>
      <c r="AC36" s="38">
        <v>25.583333333333332</v>
      </c>
      <c r="AD36" s="37">
        <v>24.933333333333334</v>
      </c>
      <c r="AE36" s="37">
        <v>19.558333333333334</v>
      </c>
      <c r="AF36" s="38">
        <v>22.245833333333337</v>
      </c>
      <c r="AG36" s="37">
        <v>20.358333333333338</v>
      </c>
      <c r="AH36" s="37">
        <v>15.608333333333334</v>
      </c>
      <c r="AI36" s="38">
        <v>17.983333333333334</v>
      </c>
      <c r="AJ36" s="37">
        <v>18.366666666666667</v>
      </c>
      <c r="AK36" s="37">
        <v>14.525</v>
      </c>
      <c r="AL36" s="40">
        <v>16.445833333333333</v>
      </c>
      <c r="AM36" s="8"/>
    </row>
    <row r="37" spans="1:40" ht="18" x14ac:dyDescent="0.2">
      <c r="A37" s="42">
        <v>2018</v>
      </c>
      <c r="B37" s="37">
        <v>14.1</v>
      </c>
      <c r="C37" s="37">
        <v>10.466666666666667</v>
      </c>
      <c r="D37" s="38">
        <v>12.283333333333331</v>
      </c>
      <c r="E37" s="37">
        <v>18.683333333333334</v>
      </c>
      <c r="F37" s="37">
        <v>14.608333333333334</v>
      </c>
      <c r="G37" s="38">
        <v>16.645833333333336</v>
      </c>
      <c r="H37" s="37">
        <v>22.041666666666668</v>
      </c>
      <c r="I37" s="37">
        <v>16.341666666666669</v>
      </c>
      <c r="J37" s="38">
        <v>19.191666666666663</v>
      </c>
      <c r="K37" s="37">
        <v>22.95</v>
      </c>
      <c r="L37" s="37">
        <v>16.983333333333334</v>
      </c>
      <c r="M37" s="40">
        <v>19.966666666666665</v>
      </c>
      <c r="N37" s="37">
        <v>28.441666666666666</v>
      </c>
      <c r="O37" s="37">
        <v>22.683333333333337</v>
      </c>
      <c r="P37" s="38">
        <v>25.5625</v>
      </c>
      <c r="Q37" s="37">
        <v>29.024999999999999</v>
      </c>
      <c r="R37" s="37">
        <v>22.641666666666666</v>
      </c>
      <c r="S37" s="40">
        <v>25.833333333333329</v>
      </c>
      <c r="T37" s="71">
        <v>2018</v>
      </c>
      <c r="U37" s="37">
        <v>30.36666666666666</v>
      </c>
      <c r="V37" s="37">
        <v>24.4</v>
      </c>
      <c r="W37" s="38">
        <v>27.38333333333334</v>
      </c>
      <c r="X37" s="37">
        <v>29.658333333333331</v>
      </c>
      <c r="Y37" s="37">
        <v>24.291666666666668</v>
      </c>
      <c r="Z37" s="69">
        <v>26.975000000000001</v>
      </c>
      <c r="AA37" s="37">
        <v>29.308333333333334</v>
      </c>
      <c r="AB37" s="37">
        <v>23.316666666666663</v>
      </c>
      <c r="AC37" s="38">
        <v>26.3125</v>
      </c>
      <c r="AD37" s="37">
        <v>25.833333333333332</v>
      </c>
      <c r="AE37" s="37">
        <v>21.5</v>
      </c>
      <c r="AF37" s="38">
        <v>23.666666666666668</v>
      </c>
      <c r="AG37" s="37">
        <v>21.308333333333334</v>
      </c>
      <c r="AH37" s="37">
        <v>17.483333333333331</v>
      </c>
      <c r="AI37" s="38">
        <v>19.395833333333332</v>
      </c>
      <c r="AJ37" s="37">
        <v>15.633333333333333</v>
      </c>
      <c r="AK37" s="37">
        <v>12.675000000000001</v>
      </c>
      <c r="AL37" s="40">
        <v>14.154166666666669</v>
      </c>
      <c r="AM37" s="8"/>
    </row>
    <row r="38" spans="1:40" thickBot="1" x14ac:dyDescent="0.25">
      <c r="A38" s="42">
        <v>2019</v>
      </c>
      <c r="B38" s="37">
        <v>13.591666666666667</v>
      </c>
      <c r="C38" s="37">
        <v>10.166666666666666</v>
      </c>
      <c r="D38" s="38">
        <v>11.879166666666663</v>
      </c>
      <c r="E38" s="37">
        <v>15.016666666666666</v>
      </c>
      <c r="F38" s="37">
        <v>11.458333333333334</v>
      </c>
      <c r="G38" s="38">
        <v>13.237500000000001</v>
      </c>
      <c r="H38" s="37">
        <v>16.508333333333336</v>
      </c>
      <c r="I38" s="37">
        <v>12.458333333333334</v>
      </c>
      <c r="J38" s="38">
        <v>14.483333333333334</v>
      </c>
      <c r="K38" s="37">
        <v>21.074999999999999</v>
      </c>
      <c r="L38" s="37">
        <v>15.566666666666668</v>
      </c>
      <c r="M38" s="40">
        <v>18.320833333333336</v>
      </c>
      <c r="N38" s="37">
        <v>25.6</v>
      </c>
      <c r="O38" s="37">
        <v>18.883333333333336</v>
      </c>
      <c r="P38" s="38">
        <v>22.241666666666664</v>
      </c>
      <c r="Q38" s="37"/>
      <c r="R38" s="37"/>
      <c r="S38" s="40"/>
      <c r="T38" s="71">
        <v>2019</v>
      </c>
      <c r="U38" s="37"/>
      <c r="V38" s="37"/>
      <c r="W38" s="38"/>
      <c r="X38" s="37">
        <v>30.608333333333334</v>
      </c>
      <c r="Y38" s="37">
        <v>24.291666666666668</v>
      </c>
      <c r="Z38" s="72">
        <v>27.658333333333335</v>
      </c>
      <c r="AA38" s="37">
        <v>28.3</v>
      </c>
      <c r="AB38" s="37">
        <v>23.066666666666666</v>
      </c>
      <c r="AC38" s="38">
        <v>25.683333333333337</v>
      </c>
      <c r="AD38" s="37">
        <v>26.116666666666671</v>
      </c>
      <c r="AE38" s="37">
        <v>21.15</v>
      </c>
      <c r="AF38" s="38">
        <v>23.633333333333336</v>
      </c>
      <c r="AG38" s="37">
        <v>22.616666666666671</v>
      </c>
      <c r="AH38" s="37">
        <v>17.899999999999999</v>
      </c>
      <c r="AI38" s="38">
        <v>20.258333333333336</v>
      </c>
      <c r="AJ38" s="37"/>
      <c r="AK38" s="37"/>
      <c r="AL38" s="40"/>
      <c r="AM38" s="8"/>
    </row>
    <row r="39" spans="1:40" thickBot="1" x14ac:dyDescent="0.25">
      <c r="A39" s="42">
        <v>2020</v>
      </c>
      <c r="B39" s="37"/>
      <c r="C39" s="44"/>
      <c r="D39" s="39"/>
      <c r="E39" s="43">
        <v>14.9</v>
      </c>
      <c r="F39" s="37">
        <v>11.8</v>
      </c>
      <c r="G39" s="38">
        <v>13.4</v>
      </c>
      <c r="H39" s="37">
        <v>17.7</v>
      </c>
      <c r="I39" s="37">
        <v>13.9</v>
      </c>
      <c r="J39" s="38">
        <v>15.8</v>
      </c>
      <c r="K39" s="37">
        <v>21.6</v>
      </c>
      <c r="L39" s="37">
        <v>16</v>
      </c>
      <c r="M39" s="40">
        <v>18.8</v>
      </c>
      <c r="N39" s="37">
        <v>27.5</v>
      </c>
      <c r="O39" s="37">
        <v>20.8</v>
      </c>
      <c r="P39" s="38">
        <v>24.1</v>
      </c>
      <c r="Q39" s="37">
        <v>28.2</v>
      </c>
      <c r="R39" s="37">
        <v>21.7</v>
      </c>
      <c r="S39" s="40">
        <v>25</v>
      </c>
      <c r="T39" s="71">
        <v>2020</v>
      </c>
      <c r="U39" s="37">
        <v>30.2</v>
      </c>
      <c r="V39" s="37">
        <v>24.1</v>
      </c>
      <c r="W39" s="38">
        <v>27.2</v>
      </c>
      <c r="X39" s="37">
        <v>30</v>
      </c>
      <c r="Y39" s="37">
        <v>24.4</v>
      </c>
      <c r="Z39" s="72">
        <v>27.2</v>
      </c>
      <c r="AA39" s="37">
        <v>30.8</v>
      </c>
      <c r="AB39" s="37">
        <v>25</v>
      </c>
      <c r="AC39" s="38">
        <v>27.9</v>
      </c>
      <c r="AD39" s="37">
        <v>27.4</v>
      </c>
      <c r="AE39" s="37">
        <v>22.1</v>
      </c>
      <c r="AF39" s="38">
        <v>24.7</v>
      </c>
      <c r="AG39" s="37">
        <v>20.7</v>
      </c>
      <c r="AH39" s="37">
        <v>16.899999999999999</v>
      </c>
      <c r="AI39" s="38">
        <v>18.8</v>
      </c>
      <c r="AJ39" s="37">
        <v>17.7</v>
      </c>
      <c r="AK39" s="37">
        <v>14.2</v>
      </c>
      <c r="AL39" s="40">
        <v>16</v>
      </c>
      <c r="AM39" s="8"/>
    </row>
    <row r="40" spans="1:40" thickBot="1" x14ac:dyDescent="0.25">
      <c r="A40" s="75">
        <v>2021</v>
      </c>
      <c r="B40" s="73">
        <v>16.7</v>
      </c>
      <c r="C40" s="73">
        <v>13</v>
      </c>
      <c r="D40" s="74">
        <v>14.8</v>
      </c>
      <c r="E40" s="76">
        <v>16.8</v>
      </c>
      <c r="F40" s="73">
        <v>12.7</v>
      </c>
      <c r="G40" s="77">
        <v>14.8</v>
      </c>
      <c r="H40" s="73">
        <v>18.399999999999999</v>
      </c>
      <c r="I40" s="73">
        <v>13.7</v>
      </c>
      <c r="J40" s="77">
        <v>16.100000000000001</v>
      </c>
      <c r="K40" s="73">
        <v>23.4</v>
      </c>
      <c r="L40" s="73">
        <v>17.100000000000001</v>
      </c>
      <c r="M40" s="78">
        <v>20.2</v>
      </c>
      <c r="N40" s="73">
        <v>28.1</v>
      </c>
      <c r="O40" s="73">
        <v>21</v>
      </c>
      <c r="P40" s="77">
        <v>24.6</v>
      </c>
      <c r="Q40" s="73">
        <v>28.3</v>
      </c>
      <c r="R40" s="73">
        <v>21.8</v>
      </c>
      <c r="S40" s="78">
        <v>25.1</v>
      </c>
      <c r="T40" s="75">
        <v>2021</v>
      </c>
      <c r="U40" s="73">
        <v>30.7</v>
      </c>
      <c r="V40" s="73">
        <v>24.9</v>
      </c>
      <c r="W40" s="73">
        <v>27.8</v>
      </c>
      <c r="X40" s="79">
        <v>31.6</v>
      </c>
      <c r="Y40" s="73">
        <v>25.6</v>
      </c>
      <c r="Z40" s="73">
        <v>28.6</v>
      </c>
      <c r="AA40" s="79">
        <v>28.2</v>
      </c>
      <c r="AB40" s="73">
        <v>23</v>
      </c>
      <c r="AC40" s="73">
        <v>25.6</v>
      </c>
      <c r="AD40" s="79">
        <v>25.5</v>
      </c>
      <c r="AE40" s="73">
        <v>20.6</v>
      </c>
      <c r="AF40" s="73">
        <v>23.1</v>
      </c>
      <c r="AG40" s="79">
        <v>23.1</v>
      </c>
      <c r="AH40" s="73">
        <v>18.2</v>
      </c>
      <c r="AI40" s="73">
        <v>20.7</v>
      </c>
      <c r="AJ40" s="79">
        <v>16.5</v>
      </c>
      <c r="AK40" s="73">
        <v>13.4</v>
      </c>
      <c r="AL40" s="80">
        <v>15</v>
      </c>
      <c r="AM40" s="8"/>
    </row>
    <row r="41" spans="1:40" s="4" customFormat="1" ht="20" thickTop="1" x14ac:dyDescent="0.2">
      <c r="A41" s="22" t="s">
        <v>18</v>
      </c>
      <c r="B41" s="45">
        <f t="shared" ref="B41:S41" si="0">AVERAGE(B7:B40)</f>
        <v>13.897795698924734</v>
      </c>
      <c r="C41" s="45">
        <f t="shared" si="0"/>
        <v>10.561935483870968</v>
      </c>
      <c r="D41" s="45">
        <f t="shared" si="0"/>
        <v>12.228736559139785</v>
      </c>
      <c r="E41" s="45">
        <f t="shared" si="0"/>
        <v>14.950677083333334</v>
      </c>
      <c r="F41" s="45">
        <f t="shared" si="0"/>
        <v>11.260052083333333</v>
      </c>
      <c r="G41" s="45">
        <f t="shared" si="0"/>
        <v>13.107864583333333</v>
      </c>
      <c r="H41" s="45">
        <f t="shared" si="0"/>
        <v>17.893854166666671</v>
      </c>
      <c r="I41" s="45">
        <f t="shared" si="0"/>
        <v>13.305989583333332</v>
      </c>
      <c r="J41" s="45">
        <f t="shared" si="0"/>
        <v>15.601796875</v>
      </c>
      <c r="K41" s="45">
        <f t="shared" si="0"/>
        <v>22.359218750000004</v>
      </c>
      <c r="L41" s="45">
        <f t="shared" si="0"/>
        <v>16.464322916666664</v>
      </c>
      <c r="M41" s="45">
        <f t="shared" si="0"/>
        <v>19.409583333333334</v>
      </c>
      <c r="N41" s="45">
        <f t="shared" si="0"/>
        <v>25.968484848484852</v>
      </c>
      <c r="O41" s="45">
        <f t="shared" si="0"/>
        <v>19.355101010101006</v>
      </c>
      <c r="P41" s="45">
        <f t="shared" si="0"/>
        <v>22.661489898989903</v>
      </c>
      <c r="Q41" s="45">
        <f t="shared" si="0"/>
        <v>28.414999999999992</v>
      </c>
      <c r="R41" s="45">
        <f t="shared" si="0"/>
        <v>21.715833333333332</v>
      </c>
      <c r="S41" s="45">
        <f t="shared" si="0"/>
        <v>25.068385416666668</v>
      </c>
      <c r="T41" s="22" t="s">
        <v>18</v>
      </c>
      <c r="U41" s="45">
        <f t="shared" ref="U41:AL41" si="1">AVERAGE(U7:U40)</f>
        <v>29.880572916666672</v>
      </c>
      <c r="V41" s="45">
        <f t="shared" si="1"/>
        <v>23.687812499999993</v>
      </c>
      <c r="W41" s="45">
        <f t="shared" si="1"/>
        <v>26.78653645833333</v>
      </c>
      <c r="X41" s="45">
        <f t="shared" si="1"/>
        <v>29.853686868686868</v>
      </c>
      <c r="Y41" s="45">
        <f t="shared" si="1"/>
        <v>23.916262626262622</v>
      </c>
      <c r="Z41" s="45">
        <f t="shared" si="1"/>
        <v>26.893106060606058</v>
      </c>
      <c r="AA41" s="45">
        <f t="shared" si="1"/>
        <v>28.165416666666669</v>
      </c>
      <c r="AB41" s="45">
        <f t="shared" si="1"/>
        <v>22.512343749999996</v>
      </c>
      <c r="AC41" s="45">
        <f t="shared" si="1"/>
        <v>25.338880208333336</v>
      </c>
      <c r="AD41" s="45">
        <f t="shared" si="1"/>
        <v>25.297679618768324</v>
      </c>
      <c r="AE41" s="45">
        <f t="shared" si="1"/>
        <v>20.215854187031606</v>
      </c>
      <c r="AF41" s="45">
        <f t="shared" si="1"/>
        <v>22.756918418051484</v>
      </c>
      <c r="AG41" s="45">
        <f t="shared" si="1"/>
        <v>20.705959259259263</v>
      </c>
      <c r="AH41" s="45">
        <f t="shared" si="1"/>
        <v>16.376951683501684</v>
      </c>
      <c r="AI41" s="45">
        <f t="shared" si="1"/>
        <v>18.559763552188556</v>
      </c>
      <c r="AJ41" s="45">
        <f t="shared" si="1"/>
        <v>15.839687500000004</v>
      </c>
      <c r="AK41" s="45">
        <f t="shared" si="1"/>
        <v>12.267604166666665</v>
      </c>
      <c r="AL41" s="45">
        <f t="shared" si="1"/>
        <v>14.058177083333337</v>
      </c>
    </row>
    <row r="42" spans="1:40" s="4" customFormat="1" x14ac:dyDescent="0.2">
      <c r="A42" s="22" t="s">
        <v>5</v>
      </c>
      <c r="B42" s="45">
        <f t="shared" ref="B42:S42" si="2">MEDIAN(B7:B40)</f>
        <v>13.9</v>
      </c>
      <c r="C42" s="45">
        <f t="shared" si="2"/>
        <v>10.58</v>
      </c>
      <c r="D42" s="45">
        <f t="shared" si="2"/>
        <v>12.283333333333331</v>
      </c>
      <c r="E42" s="45">
        <f t="shared" si="2"/>
        <v>14.91</v>
      </c>
      <c r="F42" s="45">
        <f t="shared" si="2"/>
        <v>11.25</v>
      </c>
      <c r="G42" s="45">
        <f t="shared" si="2"/>
        <v>13.095000000000001</v>
      </c>
      <c r="H42" s="45">
        <f t="shared" si="2"/>
        <v>17.844999999999999</v>
      </c>
      <c r="I42" s="45">
        <f t="shared" si="2"/>
        <v>12.98</v>
      </c>
      <c r="J42" s="45">
        <f t="shared" si="2"/>
        <v>15.425000000000001</v>
      </c>
      <c r="K42" s="45">
        <f t="shared" si="2"/>
        <v>22.375</v>
      </c>
      <c r="L42" s="45">
        <f t="shared" si="2"/>
        <v>16.778333333333332</v>
      </c>
      <c r="M42" s="45">
        <f t="shared" si="2"/>
        <v>19.66</v>
      </c>
      <c r="N42" s="45">
        <f t="shared" si="2"/>
        <v>26.05</v>
      </c>
      <c r="O42" s="45">
        <f t="shared" si="2"/>
        <v>19.190000000000001</v>
      </c>
      <c r="P42" s="45">
        <f t="shared" si="2"/>
        <v>22.59</v>
      </c>
      <c r="Q42" s="45">
        <f t="shared" si="2"/>
        <v>28.425000000000001</v>
      </c>
      <c r="R42" s="45">
        <f t="shared" si="2"/>
        <v>21.704999999999998</v>
      </c>
      <c r="S42" s="45">
        <f t="shared" si="2"/>
        <v>25.064999999999998</v>
      </c>
      <c r="T42" s="22" t="s">
        <v>5</v>
      </c>
      <c r="U42" s="45">
        <f t="shared" ref="U42:AL42" si="3">MEDIAN(U7:U40)</f>
        <v>29.91</v>
      </c>
      <c r="V42" s="45">
        <f t="shared" si="3"/>
        <v>23.685000000000002</v>
      </c>
      <c r="W42" s="45">
        <f t="shared" si="3"/>
        <v>26.774999999999999</v>
      </c>
      <c r="X42" s="45">
        <f t="shared" si="3"/>
        <v>29.82</v>
      </c>
      <c r="Y42" s="45">
        <f t="shared" si="3"/>
        <v>24.06</v>
      </c>
      <c r="Z42" s="45">
        <f t="shared" si="3"/>
        <v>26.97</v>
      </c>
      <c r="AA42" s="45">
        <f t="shared" si="3"/>
        <v>28.085000000000001</v>
      </c>
      <c r="AB42" s="45">
        <f t="shared" si="3"/>
        <v>22.524999999999999</v>
      </c>
      <c r="AC42" s="45">
        <f t="shared" si="3"/>
        <v>25.265000000000001</v>
      </c>
      <c r="AD42" s="45">
        <f t="shared" si="3"/>
        <v>25.25</v>
      </c>
      <c r="AE42" s="45">
        <f t="shared" si="3"/>
        <v>20.05</v>
      </c>
      <c r="AF42" s="45">
        <f t="shared" si="3"/>
        <v>22.75</v>
      </c>
      <c r="AG42" s="45">
        <f t="shared" si="3"/>
        <v>20.816666666666666</v>
      </c>
      <c r="AH42" s="45">
        <f t="shared" si="3"/>
        <v>16.48</v>
      </c>
      <c r="AI42" s="45">
        <f t="shared" si="3"/>
        <v>18.79</v>
      </c>
      <c r="AJ42" s="45">
        <f t="shared" si="3"/>
        <v>15.606666666666666</v>
      </c>
      <c r="AK42" s="45">
        <f t="shared" si="3"/>
        <v>12.344999999999999</v>
      </c>
      <c r="AL42" s="45">
        <f t="shared" si="3"/>
        <v>13.934999999999999</v>
      </c>
    </row>
    <row r="43" spans="1:40" s="4" customFormat="1" x14ac:dyDescent="0.2">
      <c r="A43" s="22" t="s">
        <v>6</v>
      </c>
      <c r="B43" s="45">
        <f t="shared" ref="B43:S43" si="4">STDEV(B7:B40)</f>
        <v>1.606598453317762</v>
      </c>
      <c r="C43" s="45">
        <f t="shared" si="4"/>
        <v>1.3101325983764254</v>
      </c>
      <c r="D43" s="45">
        <f t="shared" si="4"/>
        <v>1.4438266232828512</v>
      </c>
      <c r="E43" s="45">
        <f t="shared" si="4"/>
        <v>1.7184082333714532</v>
      </c>
      <c r="F43" s="45">
        <f t="shared" si="4"/>
        <v>1.4694451007131493</v>
      </c>
      <c r="G43" s="45">
        <f t="shared" si="4"/>
        <v>1.5872479753311026</v>
      </c>
      <c r="H43" s="45">
        <f t="shared" si="4"/>
        <v>1.9962921021879314</v>
      </c>
      <c r="I43" s="45">
        <f t="shared" si="4"/>
        <v>1.6497671639442049</v>
      </c>
      <c r="J43" s="45">
        <f t="shared" si="4"/>
        <v>1.8138009619667588</v>
      </c>
      <c r="K43" s="45">
        <f t="shared" si="4"/>
        <v>1.3281537151650151</v>
      </c>
      <c r="L43" s="45">
        <f t="shared" si="4"/>
        <v>1.0398320497293134</v>
      </c>
      <c r="M43" s="45">
        <f t="shared" si="4"/>
        <v>1.1573633093152311</v>
      </c>
      <c r="N43" s="45">
        <f t="shared" si="4"/>
        <v>1.228697746969974</v>
      </c>
      <c r="O43" s="45">
        <f t="shared" si="4"/>
        <v>1.2335012511952863</v>
      </c>
      <c r="P43" s="45">
        <f t="shared" si="4"/>
        <v>1.21102965612729</v>
      </c>
      <c r="Q43" s="45">
        <f t="shared" si="4"/>
        <v>0.86037824056973766</v>
      </c>
      <c r="R43" s="45">
        <f t="shared" si="4"/>
        <v>0.78334397155896829</v>
      </c>
      <c r="S43" s="45">
        <f t="shared" si="4"/>
        <v>0.79519166941475916</v>
      </c>
      <c r="T43" s="22" t="s">
        <v>6</v>
      </c>
      <c r="U43" s="45">
        <f t="shared" ref="U43:AL43" si="5">STDEV(U7:U40)</f>
        <v>0.81426469340590912</v>
      </c>
      <c r="V43" s="45">
        <f t="shared" si="5"/>
        <v>0.77358118913453178</v>
      </c>
      <c r="W43" s="45">
        <f t="shared" si="5"/>
        <v>0.77861430623590799</v>
      </c>
      <c r="X43" s="45">
        <f t="shared" si="5"/>
        <v>0.77117275832995824</v>
      </c>
      <c r="Y43" s="45">
        <f t="shared" si="5"/>
        <v>0.82269723132365646</v>
      </c>
      <c r="Z43" s="45">
        <f t="shared" si="5"/>
        <v>0.78655254051455403</v>
      </c>
      <c r="AA43" s="45">
        <f t="shared" si="5"/>
        <v>0.87068948495515341</v>
      </c>
      <c r="AB43" s="45">
        <f t="shared" si="5"/>
        <v>0.90550762604182011</v>
      </c>
      <c r="AC43" s="45">
        <f t="shared" si="5"/>
        <v>0.86763091544616411</v>
      </c>
      <c r="AD43" s="45">
        <f t="shared" si="5"/>
        <v>1.1811997838279096</v>
      </c>
      <c r="AE43" s="45">
        <f t="shared" si="5"/>
        <v>1.1474661683644085</v>
      </c>
      <c r="AF43" s="45">
        <f t="shared" si="5"/>
        <v>1.1454039752036249</v>
      </c>
      <c r="AG43" s="45">
        <f t="shared" si="5"/>
        <v>1.3885772403813716</v>
      </c>
      <c r="AH43" s="45">
        <f t="shared" si="5"/>
        <v>1.2070361714434681</v>
      </c>
      <c r="AI43" s="45">
        <f t="shared" si="5"/>
        <v>1.2916349804987279</v>
      </c>
      <c r="AJ43" s="45">
        <f t="shared" si="5"/>
        <v>1.6129776354923731</v>
      </c>
      <c r="AK43" s="45">
        <f t="shared" si="5"/>
        <v>1.3301735366277805</v>
      </c>
      <c r="AL43" s="45">
        <f t="shared" si="5"/>
        <v>1.4589962155115752</v>
      </c>
    </row>
    <row r="44" spans="1:40" s="4" customFormat="1" x14ac:dyDescent="0.2">
      <c r="A44" s="22" t="s">
        <v>7</v>
      </c>
      <c r="B44" s="45">
        <f>+B43*100/B41</f>
        <v>11.560095486524267</v>
      </c>
      <c r="C44" s="45">
        <f t="shared" ref="C44:S44" si="6">+C43*100/C41</f>
        <v>12.404285184066088</v>
      </c>
      <c r="D44" s="45">
        <f t="shared" si="6"/>
        <v>11.806833979130344</v>
      </c>
      <c r="E44" s="45">
        <f t="shared" si="6"/>
        <v>11.493848899238781</v>
      </c>
      <c r="F44" s="45">
        <f t="shared" si="6"/>
        <v>13.050073746001244</v>
      </c>
      <c r="G44" s="45">
        <f t="shared" si="6"/>
        <v>12.109127045371604</v>
      </c>
      <c r="H44" s="45">
        <f t="shared" si="6"/>
        <v>11.156300278263682</v>
      </c>
      <c r="I44" s="45">
        <f t="shared" si="6"/>
        <v>12.398680711509439</v>
      </c>
      <c r="J44" s="45">
        <f t="shared" si="6"/>
        <v>11.625590157971844</v>
      </c>
      <c r="K44" s="45">
        <f t="shared" si="6"/>
        <v>5.9400721018707987</v>
      </c>
      <c r="L44" s="45">
        <f t="shared" si="6"/>
        <v>6.3156684607825699</v>
      </c>
      <c r="M44" s="45">
        <f t="shared" si="6"/>
        <v>5.9628446908884243</v>
      </c>
      <c r="N44" s="45">
        <f t="shared" si="6"/>
        <v>4.731495711586204</v>
      </c>
      <c r="O44" s="45">
        <f t="shared" si="6"/>
        <v>6.3730034296981906</v>
      </c>
      <c r="P44" s="45">
        <f t="shared" si="6"/>
        <v>5.3439983934210327</v>
      </c>
      <c r="Q44" s="45">
        <f t="shared" si="6"/>
        <v>3.0279016032719968</v>
      </c>
      <c r="R44" s="45">
        <f t="shared" si="6"/>
        <v>3.6072480366505313</v>
      </c>
      <c r="S44" s="45">
        <f t="shared" si="6"/>
        <v>3.1720896906510681</v>
      </c>
      <c r="T44" s="22" t="s">
        <v>7</v>
      </c>
      <c r="U44" s="45">
        <f>+U43*100/U41</f>
        <v>2.7250638589721672</v>
      </c>
      <c r="V44" s="45">
        <f>+V43*100/V41</f>
        <v>3.2657350235887423</v>
      </c>
      <c r="W44" s="45">
        <f>+W43*100/W41</f>
        <v>2.906737522587322</v>
      </c>
      <c r="X44" s="45">
        <f>+X43*100/X41</f>
        <v>2.5831742716469339</v>
      </c>
      <c r="Y44" s="45">
        <f>+Y43*100/Y41</f>
        <v>3.4399071635057501</v>
      </c>
      <c r="Z44" s="45">
        <f>+Z43*100/Z41</f>
        <v>2.9247366917825945</v>
      </c>
      <c r="AA44" s="45">
        <f>+AA43*100/AA41</f>
        <v>3.0913424617843517</v>
      </c>
      <c r="AB44" s="45">
        <f>+AB43*100/AB41</f>
        <v>4.0222716750308161</v>
      </c>
      <c r="AC44" s="45">
        <f>+AC43*100/AC41</f>
        <v>3.4241091489150404</v>
      </c>
      <c r="AD44" s="45">
        <f>+AD43*100/AD41</f>
        <v>4.6692020834653096</v>
      </c>
      <c r="AE44" s="45">
        <f>+AE43*100/AE41</f>
        <v>5.676070660919704</v>
      </c>
      <c r="AF44" s="45">
        <f>+AF43*100/AF41</f>
        <v>5.0332121166943917</v>
      </c>
      <c r="AG44" s="45">
        <f>+AG43*100/AG41</f>
        <v>6.7061719913335081</v>
      </c>
      <c r="AH44" s="45">
        <f>+AH43*100/AH41</f>
        <v>7.370334814258805</v>
      </c>
      <c r="AI44" s="45">
        <f>+AI43*100/AI41</f>
        <v>6.9593288560317843</v>
      </c>
      <c r="AJ44" s="45">
        <f>+AJ43*100/AJ41</f>
        <v>10.183140516455094</v>
      </c>
      <c r="AK44" s="45">
        <f>+AK43*100/AK41</f>
        <v>10.842977312897872</v>
      </c>
      <c r="AL44" s="45">
        <f>+AL43*100/AL41</f>
        <v>10.378274557668554</v>
      </c>
    </row>
    <row r="45" spans="1:40" s="4" customFormat="1" x14ac:dyDescent="0.2">
      <c r="A45" s="22" t="s">
        <v>8</v>
      </c>
      <c r="B45" s="45">
        <f>MAX(B7:B40)</f>
        <v>17.36</v>
      </c>
      <c r="C45" s="45">
        <f t="shared" ref="C45:S45" si="7">MAX(C7:C40)</f>
        <v>13.32</v>
      </c>
      <c r="D45" s="45">
        <f t="shared" si="7"/>
        <v>15.34</v>
      </c>
      <c r="E45" s="45">
        <f t="shared" si="7"/>
        <v>18.683333333333334</v>
      </c>
      <c r="F45" s="45">
        <f t="shared" si="7"/>
        <v>14.608333333333334</v>
      </c>
      <c r="G45" s="45">
        <f t="shared" si="7"/>
        <v>16.645833333333336</v>
      </c>
      <c r="H45" s="45">
        <f t="shared" si="7"/>
        <v>22.041666666666668</v>
      </c>
      <c r="I45" s="45">
        <f t="shared" si="7"/>
        <v>16.341666666666669</v>
      </c>
      <c r="J45" s="45">
        <f t="shared" si="7"/>
        <v>19.191666666666663</v>
      </c>
      <c r="K45" s="45">
        <f t="shared" si="7"/>
        <v>25.416666666666671</v>
      </c>
      <c r="L45" s="45">
        <f t="shared" si="7"/>
        <v>18.774999999999999</v>
      </c>
      <c r="M45" s="45">
        <f t="shared" si="7"/>
        <v>22.095833333333335</v>
      </c>
      <c r="N45" s="45">
        <f t="shared" si="7"/>
        <v>28.48</v>
      </c>
      <c r="O45" s="45">
        <f t="shared" si="7"/>
        <v>22.683333333333337</v>
      </c>
      <c r="P45" s="45">
        <f t="shared" si="7"/>
        <v>25.5625</v>
      </c>
      <c r="Q45" s="45">
        <f t="shared" si="7"/>
        <v>30.95</v>
      </c>
      <c r="R45" s="45">
        <f t="shared" si="7"/>
        <v>23.883333333333336</v>
      </c>
      <c r="S45" s="45">
        <f t="shared" si="7"/>
        <v>27.416666666666671</v>
      </c>
      <c r="T45" s="22" t="s">
        <v>8</v>
      </c>
      <c r="U45" s="45">
        <f>MAX(U7:U40)</f>
        <v>31.591666666666669</v>
      </c>
      <c r="V45" s="45">
        <f>MAX(V7:V40)</f>
        <v>25.158333333333342</v>
      </c>
      <c r="W45" s="45">
        <f>MAX(W7:W40)</f>
        <v>28.375</v>
      </c>
      <c r="X45" s="45">
        <f>MAX(X7:X40)</f>
        <v>31.6</v>
      </c>
      <c r="Y45" s="45">
        <f>MAX(Y7:Y40)</f>
        <v>25.63</v>
      </c>
      <c r="Z45" s="45">
        <f>MAX(Z7:Z40)</f>
        <v>28.6</v>
      </c>
      <c r="AA45" s="45">
        <f>MAX(AA7:AA40)</f>
        <v>30.8</v>
      </c>
      <c r="AB45" s="45">
        <f>MAX(AB7:AB40)</f>
        <v>25</v>
      </c>
      <c r="AC45" s="45">
        <f>MAX(AC7:AC40)</f>
        <v>27.9</v>
      </c>
      <c r="AD45" s="45">
        <f>MAX(AD7:AD40)</f>
        <v>27.65</v>
      </c>
      <c r="AE45" s="45">
        <f>MAX(AE7:AE40)</f>
        <v>22.44</v>
      </c>
      <c r="AF45" s="45">
        <f>MAX(AF7:AF40)</f>
        <v>24.89</v>
      </c>
      <c r="AG45" s="45">
        <f>MAX(AG7:AG40)</f>
        <v>23.918466666666671</v>
      </c>
      <c r="AH45" s="45">
        <f>MAX(AH7:AH40)</f>
        <v>18.380452777777773</v>
      </c>
      <c r="AI45" s="45">
        <f>MAX(AI7:AI40)</f>
        <v>21.149459722222218</v>
      </c>
      <c r="AJ45" s="45">
        <f>MAX(AJ7:AJ40)</f>
        <v>18.366666666666667</v>
      </c>
      <c r="AK45" s="45">
        <f>MAX(AK7:AK40)</f>
        <v>14.525</v>
      </c>
      <c r="AL45" s="45">
        <f>MAX(AL7:AL40)</f>
        <v>16.445833333333333</v>
      </c>
    </row>
    <row r="46" spans="1:40" s="4" customFormat="1" x14ac:dyDescent="0.2">
      <c r="A46" s="22" t="s">
        <v>9</v>
      </c>
      <c r="B46" s="45">
        <f>MIN(B7:B40)</f>
        <v>10.28</v>
      </c>
      <c r="C46" s="45">
        <f t="shared" ref="C46:S46" si="8">MIN(C7:C40)</f>
        <v>7.44</v>
      </c>
      <c r="D46" s="45">
        <f t="shared" si="8"/>
        <v>8.86</v>
      </c>
      <c r="E46" s="45">
        <f t="shared" si="8"/>
        <v>10.51</v>
      </c>
      <c r="F46" s="45">
        <f t="shared" si="8"/>
        <v>8.11</v>
      </c>
      <c r="G46" s="45">
        <f t="shared" si="8"/>
        <v>9.31</v>
      </c>
      <c r="H46" s="45">
        <f t="shared" si="8"/>
        <v>14.98</v>
      </c>
      <c r="I46" s="45">
        <f t="shared" si="8"/>
        <v>10.79</v>
      </c>
      <c r="J46" s="45">
        <f t="shared" si="8"/>
        <v>12.95</v>
      </c>
      <c r="K46" s="45">
        <f t="shared" si="8"/>
        <v>19.989999999999998</v>
      </c>
      <c r="L46" s="45">
        <f t="shared" si="8"/>
        <v>14.53</v>
      </c>
      <c r="M46" s="45">
        <f t="shared" si="8"/>
        <v>17.260000000000002</v>
      </c>
      <c r="N46" s="45">
        <f t="shared" si="8"/>
        <v>23.14</v>
      </c>
      <c r="O46" s="45">
        <f t="shared" si="8"/>
        <v>16.18</v>
      </c>
      <c r="P46" s="45">
        <f t="shared" si="8"/>
        <v>19.66</v>
      </c>
      <c r="Q46" s="45">
        <f t="shared" si="8"/>
        <v>26.991666666666671</v>
      </c>
      <c r="R46" s="45">
        <f t="shared" si="8"/>
        <v>20.170000000000002</v>
      </c>
      <c r="S46" s="45">
        <f t="shared" si="8"/>
        <v>23.73</v>
      </c>
      <c r="T46" s="22" t="s">
        <v>9</v>
      </c>
      <c r="U46" s="45">
        <f>MIN(U7:U40)</f>
        <v>28.33</v>
      </c>
      <c r="V46" s="45">
        <f>MIN(V7:V40)</f>
        <v>22.23</v>
      </c>
      <c r="W46" s="45">
        <f>MIN(W7:W40)</f>
        <v>25.31</v>
      </c>
      <c r="X46" s="45">
        <f>MIN(X7:X40)</f>
        <v>28.41</v>
      </c>
      <c r="Y46" s="45">
        <f>MIN(Y7:Y40)</f>
        <v>22.32</v>
      </c>
      <c r="Z46" s="45">
        <f>MIN(Z7:Z40)</f>
        <v>25.51</v>
      </c>
      <c r="AA46" s="45">
        <f>MIN(AA7:AA40)</f>
        <v>26.86</v>
      </c>
      <c r="AB46" s="45">
        <f>MIN(AB7:AB40)</f>
        <v>20.88</v>
      </c>
      <c r="AC46" s="45">
        <f>MIN(AC7:AC40)</f>
        <v>23.88</v>
      </c>
      <c r="AD46" s="45">
        <f>MIN(AD7:AD40)</f>
        <v>23.17</v>
      </c>
      <c r="AE46" s="45">
        <f>MIN(AE7:AE40)</f>
        <v>18.149999999999999</v>
      </c>
      <c r="AF46" s="45">
        <f>MIN(AF7:AF40)</f>
        <v>20.66</v>
      </c>
      <c r="AG46" s="45">
        <f>MIN(AG7:AG40)</f>
        <v>17.670000000000002</v>
      </c>
      <c r="AH46" s="45">
        <f>MIN(AH7:AH40)</f>
        <v>13.24</v>
      </c>
      <c r="AI46" s="45">
        <f>MIN(AI7:AI40)</f>
        <v>15.45</v>
      </c>
      <c r="AJ46" s="45">
        <f>MIN(AJ7:AJ40)</f>
        <v>12.53</v>
      </c>
      <c r="AK46" s="45">
        <f>MIN(AK7:AK40)</f>
        <v>9.61</v>
      </c>
      <c r="AL46" s="45">
        <f>MIN(AL7:AL40)</f>
        <v>11.07</v>
      </c>
    </row>
    <row r="47" spans="1:40" ht="18" x14ac:dyDescent="0.2">
      <c r="A47" s="46"/>
      <c r="B47" s="46"/>
      <c r="C47" s="46"/>
      <c r="D47" s="46"/>
      <c r="E47" s="46"/>
      <c r="F47" s="46"/>
      <c r="G47" s="46"/>
      <c r="H47" s="16"/>
      <c r="I47" s="16"/>
      <c r="J47" s="16"/>
      <c r="K47" s="46"/>
      <c r="L47" s="46"/>
      <c r="M47" s="46"/>
      <c r="N47" s="46"/>
      <c r="O47" s="46"/>
      <c r="P47" s="46"/>
      <c r="Q47" s="46"/>
      <c r="R47" s="46"/>
      <c r="S47" s="46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46"/>
      <c r="AF47" s="12"/>
      <c r="AG47" s="12"/>
      <c r="AH47" s="46"/>
      <c r="AI47" s="12"/>
      <c r="AJ47" s="12"/>
      <c r="AK47" s="46"/>
      <c r="AL47" s="12"/>
      <c r="AM47" s="5"/>
      <c r="AN47" s="5"/>
    </row>
    <row r="48" spans="1:40" ht="21" x14ac:dyDescent="0.25">
      <c r="A48" s="47" t="s">
        <v>29</v>
      </c>
      <c r="B48" s="48"/>
      <c r="C48" s="16"/>
      <c r="D48" s="48"/>
      <c r="E48" s="16"/>
      <c r="F48" s="16"/>
      <c r="G48" s="16"/>
      <c r="H48" s="49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7" t="s">
        <v>19</v>
      </c>
      <c r="U48" s="10"/>
      <c r="V48" s="11"/>
      <c r="W48" s="11"/>
      <c r="X48" s="10"/>
      <c r="Y48" s="10"/>
      <c r="Z48" s="13"/>
      <c r="AA48" s="10"/>
      <c r="AB48" s="10"/>
      <c r="AC48" s="10"/>
      <c r="AD48" s="10"/>
      <c r="AE48" s="16"/>
      <c r="AF48" s="10"/>
      <c r="AG48" s="10"/>
      <c r="AH48" s="16"/>
      <c r="AI48" s="10"/>
      <c r="AJ48" s="10"/>
      <c r="AK48" s="16"/>
      <c r="AL48" s="10"/>
    </row>
    <row r="49" spans="1:38" ht="21" x14ac:dyDescent="0.2">
      <c r="A49" s="47" t="s">
        <v>30</v>
      </c>
      <c r="B49" s="48"/>
      <c r="C49" s="16"/>
      <c r="D49" s="48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7" t="s">
        <v>20</v>
      </c>
      <c r="U49" s="10"/>
      <c r="V49" s="11"/>
      <c r="W49" s="11"/>
      <c r="X49" s="10"/>
      <c r="Y49" s="10"/>
      <c r="Z49" s="13"/>
      <c r="AA49" s="10"/>
      <c r="AB49" s="10"/>
      <c r="AC49" s="10"/>
      <c r="AD49" s="10"/>
      <c r="AE49" s="16"/>
      <c r="AF49" s="10"/>
      <c r="AG49" s="10"/>
      <c r="AH49" s="16"/>
      <c r="AI49" s="10"/>
      <c r="AJ49" s="10"/>
      <c r="AK49" s="16"/>
      <c r="AL49" s="10"/>
    </row>
    <row r="50" spans="1:38" ht="18" x14ac:dyDescent="0.2">
      <c r="A50" s="16" t="s">
        <v>24</v>
      </c>
      <c r="B50" s="48"/>
      <c r="C50" s="16"/>
      <c r="D50" s="4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0" t="s">
        <v>24</v>
      </c>
      <c r="U50" s="10"/>
      <c r="V50" s="11"/>
      <c r="W50" s="11"/>
      <c r="X50" s="10"/>
      <c r="Y50" s="10"/>
      <c r="Z50" s="13"/>
      <c r="AA50" s="10"/>
      <c r="AB50" s="10"/>
      <c r="AC50" s="10"/>
      <c r="AD50" s="10"/>
      <c r="AE50" s="16"/>
      <c r="AF50" s="10"/>
      <c r="AG50" s="10"/>
      <c r="AH50" s="16"/>
      <c r="AI50" s="10"/>
      <c r="AJ50" s="10"/>
      <c r="AK50" s="16"/>
      <c r="AL50" s="10"/>
    </row>
    <row r="51" spans="1:38" ht="18" x14ac:dyDescent="0.2">
      <c r="A51" s="16"/>
      <c r="B51" s="48"/>
      <c r="C51" s="16"/>
      <c r="D51" s="48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0"/>
      <c r="V51" s="11"/>
      <c r="W51" s="11"/>
      <c r="X51" s="10"/>
      <c r="Y51" s="10"/>
      <c r="Z51" s="13"/>
      <c r="AA51" s="10"/>
      <c r="AB51" s="10"/>
      <c r="AC51" s="10"/>
      <c r="AD51" s="10"/>
      <c r="AE51" s="16"/>
      <c r="AF51" s="10"/>
      <c r="AG51" s="10"/>
      <c r="AH51" s="16"/>
      <c r="AI51" s="10"/>
      <c r="AJ51" s="10"/>
      <c r="AK51" s="16"/>
      <c r="AL51" s="10"/>
    </row>
    <row r="52" spans="1:38" ht="18" x14ac:dyDescent="0.2">
      <c r="A52" s="10"/>
      <c r="B52" s="11"/>
      <c r="C52" s="10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1"/>
      <c r="W52" s="11"/>
      <c r="X52" s="10"/>
      <c r="Y52" s="10"/>
      <c r="Z52" s="13"/>
      <c r="AA52" s="10"/>
      <c r="AB52" s="10"/>
      <c r="AC52" s="10"/>
      <c r="AD52" s="10"/>
      <c r="AE52" s="16"/>
      <c r="AF52" s="10"/>
      <c r="AG52" s="10"/>
      <c r="AH52" s="16"/>
      <c r="AI52" s="10"/>
      <c r="AJ52" s="10"/>
      <c r="AK52" s="16"/>
      <c r="AL52" s="10"/>
    </row>
    <row r="53" spans="1:38" ht="18" x14ac:dyDescent="0.2">
      <c r="A53" s="10"/>
      <c r="B53" s="11"/>
      <c r="C53" s="10"/>
      <c r="D53" s="1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1"/>
      <c r="W53" s="11"/>
      <c r="X53" s="10"/>
      <c r="Y53" s="10"/>
      <c r="Z53" s="13"/>
      <c r="AA53" s="10"/>
      <c r="AB53" s="10"/>
      <c r="AC53" s="10"/>
      <c r="AD53" s="10"/>
      <c r="AE53" s="16"/>
      <c r="AF53" s="10"/>
      <c r="AG53" s="10"/>
      <c r="AH53" s="16"/>
      <c r="AI53" s="10"/>
      <c r="AJ53" s="10"/>
      <c r="AK53" s="16"/>
      <c r="AL53" s="10"/>
    </row>
    <row r="54" spans="1:38" ht="18" x14ac:dyDescent="0.2">
      <c r="A54" s="10"/>
      <c r="B54" s="11"/>
      <c r="C54" s="10"/>
      <c r="D54" s="1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1"/>
      <c r="W54" s="11"/>
      <c r="X54" s="10"/>
      <c r="Y54" s="10"/>
      <c r="Z54" s="13"/>
      <c r="AA54" s="10"/>
      <c r="AB54" s="10"/>
      <c r="AC54" s="10"/>
      <c r="AD54" s="10"/>
      <c r="AE54" s="16"/>
      <c r="AF54" s="10"/>
      <c r="AG54" s="10"/>
      <c r="AH54" s="16"/>
      <c r="AI54" s="10"/>
      <c r="AJ54" s="10"/>
      <c r="AK54" s="16"/>
      <c r="AL54" s="10"/>
    </row>
    <row r="55" spans="1:38" ht="18" x14ac:dyDescent="0.2">
      <c r="A55" s="10"/>
      <c r="B55" s="11"/>
      <c r="C55" s="10"/>
      <c r="D55" s="1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1"/>
      <c r="W55" s="11"/>
      <c r="X55" s="10"/>
      <c r="Y55" s="10"/>
      <c r="Z55" s="13"/>
      <c r="AA55" s="10"/>
      <c r="AB55" s="10"/>
      <c r="AC55" s="10"/>
      <c r="AD55" s="10"/>
      <c r="AE55" s="16"/>
      <c r="AF55" s="10"/>
      <c r="AG55" s="10"/>
      <c r="AH55" s="16"/>
      <c r="AI55" s="10"/>
      <c r="AJ55" s="10"/>
      <c r="AK55" s="16"/>
      <c r="AL55" s="10"/>
    </row>
  </sheetData>
  <mergeCells count="26">
    <mergeCell ref="H3:H5"/>
    <mergeCell ref="A3:A5"/>
    <mergeCell ref="B3:B5"/>
    <mergeCell ref="D3:D5"/>
    <mergeCell ref="E3:E5"/>
    <mergeCell ref="G3:G5"/>
    <mergeCell ref="Z3:Z5"/>
    <mergeCell ref="J3:J5"/>
    <mergeCell ref="K3:K5"/>
    <mergeCell ref="M3:M5"/>
    <mergeCell ref="N3:N5"/>
    <mergeCell ref="P3:P5"/>
    <mergeCell ref="Q3:Q5"/>
    <mergeCell ref="S3:S5"/>
    <mergeCell ref="U3:U5"/>
    <mergeCell ref="W3:W5"/>
    <mergeCell ref="X3:X5"/>
    <mergeCell ref="T3:T5"/>
    <mergeCell ref="AA3:AA5"/>
    <mergeCell ref="AJ3:AJ5"/>
    <mergeCell ref="AL3:AL5"/>
    <mergeCell ref="AC3:AC5"/>
    <mergeCell ref="AD3:AD5"/>
    <mergeCell ref="AF3:AF5"/>
    <mergeCell ref="AG3:AG5"/>
    <mergeCell ref="AI3:AI5"/>
  </mergeCells>
  <phoneticPr fontId="1"/>
  <pageMargins left="0.7" right="0.7" top="0.75" bottom="0.75" header="0.3" footer="0.3"/>
  <pageSetup paperSize="9" scale="24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DBT- data</vt:lpstr>
    </vt:vector>
  </TitlesOfParts>
  <Company>Ben-Gurion University of the Negev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Avraham Kudish</dc:creator>
  <cp:lastModifiedBy>Microsoft Office User</cp:lastModifiedBy>
  <cp:lastPrinted>2022-07-21T06:57:35Z</cp:lastPrinted>
  <dcterms:created xsi:type="dcterms:W3CDTF">2005-05-02T07:48:34Z</dcterms:created>
  <dcterms:modified xsi:type="dcterms:W3CDTF">2022-07-21T06:58:17Z</dcterms:modified>
</cp:coreProperties>
</file>