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880" windowHeight="9804" activeTab="3"/>
  </bookViews>
  <sheets>
    <sheet name="Pool sizes for MFA" sheetId="15" r:id="rId1"/>
    <sheet name="Labeling_Data" sheetId="13" r:id="rId2"/>
    <sheet name="Reaction network" sheetId="14" r:id="rId3"/>
    <sheet name="Flux_Values" sheetId="11" r:id="rId4"/>
  </sheets>
  <externalReferences>
    <externalReference r:id="rId5"/>
  </externalReferences>
  <definedNames>
    <definedName name="intercept">[1]Sheet2!$N$10</definedName>
    <definedName name="slope">[1]Sheet2!$N$9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11" l="1"/>
  <c r="G5" i="11" s="1"/>
  <c r="F6" i="11"/>
  <c r="G6" i="11" s="1"/>
  <c r="F7" i="11"/>
  <c r="F8" i="11"/>
  <c r="G8" i="11" s="1"/>
  <c r="F9" i="11"/>
  <c r="G9" i="11" s="1"/>
  <c r="F10" i="11"/>
  <c r="G10" i="11" s="1"/>
  <c r="F11" i="11"/>
  <c r="G11" i="11" s="1"/>
  <c r="F12" i="11"/>
  <c r="G12" i="11" s="1"/>
  <c r="F13" i="11"/>
  <c r="G13" i="11" s="1"/>
  <c r="F14" i="11"/>
  <c r="G14" i="11" s="1"/>
  <c r="F15" i="11"/>
  <c r="G15" i="11" s="1"/>
  <c r="F16" i="11"/>
  <c r="G16" i="11" s="1"/>
  <c r="F17" i="11"/>
  <c r="G17" i="11" s="1"/>
  <c r="F18" i="11"/>
  <c r="G18" i="11" s="1"/>
  <c r="F19" i="11"/>
  <c r="G19" i="11" s="1"/>
  <c r="F20" i="11"/>
  <c r="G20" i="11" s="1"/>
  <c r="F21" i="11"/>
  <c r="G21" i="11" s="1"/>
  <c r="F22" i="11"/>
  <c r="G22" i="11" s="1"/>
  <c r="F23" i="11"/>
  <c r="G23" i="11" s="1"/>
  <c r="F24" i="11"/>
  <c r="G24" i="11" s="1"/>
  <c r="F25" i="11"/>
  <c r="G25" i="11" s="1"/>
  <c r="F26" i="11"/>
  <c r="G26" i="11" s="1"/>
  <c r="F27" i="11"/>
  <c r="G27" i="11" s="1"/>
  <c r="F28" i="11"/>
  <c r="G28" i="11" s="1"/>
  <c r="F29" i="11"/>
  <c r="G29" i="11" s="1"/>
  <c r="F30" i="11"/>
  <c r="G30" i="11" s="1"/>
  <c r="F31" i="11"/>
  <c r="G31" i="11" s="1"/>
  <c r="K5" i="11"/>
  <c r="L5" i="11" s="1"/>
  <c r="K6" i="11"/>
  <c r="L6" i="11" s="1"/>
  <c r="K7" i="11"/>
  <c r="L7" i="11" s="1"/>
  <c r="K8" i="11"/>
  <c r="L8" i="11" s="1"/>
  <c r="K9" i="11"/>
  <c r="L9" i="11" s="1"/>
  <c r="K10" i="11"/>
  <c r="L10" i="11" s="1"/>
  <c r="K11" i="11"/>
  <c r="L11" i="11" s="1"/>
  <c r="K12" i="11"/>
  <c r="L12" i="11" s="1"/>
  <c r="K13" i="11"/>
  <c r="L13" i="11" s="1"/>
  <c r="K14" i="11"/>
  <c r="L14" i="11" s="1"/>
  <c r="K15" i="11"/>
  <c r="L15" i="11" s="1"/>
  <c r="K16" i="11"/>
  <c r="K17" i="11"/>
  <c r="L17" i="11" s="1"/>
  <c r="K18" i="11"/>
  <c r="K19" i="11"/>
  <c r="L19" i="11" s="1"/>
  <c r="K20" i="11"/>
  <c r="L20" i="11" s="1"/>
  <c r="K21" i="11"/>
  <c r="L21" i="11" s="1"/>
  <c r="K22" i="11"/>
  <c r="L22" i="11" s="1"/>
  <c r="K23" i="11"/>
  <c r="L23" i="11" s="1"/>
  <c r="K24" i="11"/>
  <c r="L24" i="11" s="1"/>
  <c r="K25" i="11"/>
  <c r="L25" i="11" s="1"/>
  <c r="K26" i="11"/>
  <c r="L26" i="11" s="1"/>
  <c r="K27" i="11"/>
  <c r="L27" i="11" s="1"/>
  <c r="K28" i="11"/>
  <c r="L28" i="11" s="1"/>
  <c r="K29" i="11"/>
  <c r="L29" i="11" s="1"/>
  <c r="K30" i="11"/>
  <c r="L30" i="11" s="1"/>
  <c r="K31" i="11"/>
  <c r="L31" i="11" s="1"/>
  <c r="K4" i="11"/>
  <c r="L4" i="11" s="1"/>
  <c r="F4" i="11"/>
  <c r="G4" i="11" s="1"/>
</calcChain>
</file>

<file path=xl/sharedStrings.xml><?xml version="1.0" encoding="utf-8"?>
<sst xmlns="http://schemas.openxmlformats.org/spreadsheetml/2006/main" count="336" uniqueCount="256">
  <si>
    <t>PGAin</t>
  </si>
  <si>
    <t>PGA -&gt; PEP</t>
  </si>
  <si>
    <t>GLNin</t>
  </si>
  <si>
    <t>GLN.ext -&gt; GLN</t>
  </si>
  <si>
    <t>PK</t>
  </si>
  <si>
    <t>PEP -&gt; PYR</t>
  </si>
  <si>
    <t>PDH</t>
  </si>
  <si>
    <t>PYR -&gt; AcCoA + CO2</t>
  </si>
  <si>
    <t>PEPC</t>
  </si>
  <si>
    <t>PEP + CO2.d -&gt; OAA.c</t>
  </si>
  <si>
    <t>CITsyn</t>
  </si>
  <si>
    <t>OAA.m + AcCoA -&gt; CIT</t>
  </si>
  <si>
    <t>ICITdh</t>
  </si>
  <si>
    <t>CIT -&gt; OGA + CO2</t>
  </si>
  <si>
    <t>SUCC</t>
  </si>
  <si>
    <t>OGA -&gt; SUC + CO2</t>
  </si>
  <si>
    <t>SDH</t>
  </si>
  <si>
    <t>SUC -&gt; FUM</t>
  </si>
  <si>
    <t>FUM</t>
  </si>
  <si>
    <t>FUM -&gt; MAL</t>
  </si>
  <si>
    <t>MDH</t>
  </si>
  <si>
    <t>MAL -&gt; OAA.m</t>
  </si>
  <si>
    <t>OGA + N &lt;-&gt; GLU</t>
  </si>
  <si>
    <t>GLU + OAA.c &lt;-&gt; OGA + ASP</t>
  </si>
  <si>
    <t>Nout1</t>
  </si>
  <si>
    <t>N -&gt; N.out</t>
  </si>
  <si>
    <t>CO2out</t>
  </si>
  <si>
    <t>CO2 -&gt; CO2.out</t>
  </si>
  <si>
    <t>ASPprot</t>
  </si>
  <si>
    <t>OAA.m &lt;-&gt; OAA.c</t>
  </si>
  <si>
    <t>ASPact</t>
  </si>
  <si>
    <t>0*ASP -&gt; ASP.t</t>
  </si>
  <si>
    <t>ASPinact</t>
  </si>
  <si>
    <t>0*ASP.na -&gt; ASP.t</t>
  </si>
  <si>
    <t>FUMact</t>
  </si>
  <si>
    <t>0*FUM -&gt; FUM.t</t>
  </si>
  <si>
    <t>FUMinact</t>
  </si>
  <si>
    <t>0*FUM.na -&gt; FUM.t</t>
  </si>
  <si>
    <t>MALact</t>
  </si>
  <si>
    <t>0*MAL -&gt; MAL.t</t>
  </si>
  <si>
    <t>MALinact</t>
  </si>
  <si>
    <t>0*MAL.na -&gt; MAL.t</t>
  </si>
  <si>
    <t>OGAact</t>
  </si>
  <si>
    <t>0*OGA -&gt; OGA.t</t>
  </si>
  <si>
    <t>OGAinact</t>
  </si>
  <si>
    <t>0*OGA.na -&gt; OGA.t</t>
  </si>
  <si>
    <t>GLUact</t>
  </si>
  <si>
    <t>0*GLU -&gt; GLU.t</t>
  </si>
  <si>
    <t>GLUinact</t>
  </si>
  <si>
    <t>0*GLU.na -&gt; GLU.t</t>
  </si>
  <si>
    <t>Uptake</t>
  </si>
  <si>
    <t>Glycolysis</t>
  </si>
  <si>
    <t>NaN</t>
  </si>
  <si>
    <t>GLN + OGA &lt;-&gt; GLU + GLU</t>
  </si>
  <si>
    <t>Optimum</t>
  </si>
  <si>
    <t>LB</t>
  </si>
  <si>
    <t>UB</t>
  </si>
  <si>
    <t>SE</t>
  </si>
  <si>
    <t>SE/optimum flux</t>
  </si>
  <si>
    <t>Carbon based flux map</t>
  </si>
  <si>
    <t>Carbon and nitrogen based flux map</t>
  </si>
  <si>
    <t>ASP_C</t>
  </si>
  <si>
    <t>ASP_N</t>
  </si>
  <si>
    <t>GLU_C</t>
  </si>
  <si>
    <t>GLU_N</t>
  </si>
  <si>
    <t>MAL</t>
  </si>
  <si>
    <t>OGA</t>
  </si>
  <si>
    <t>M0</t>
  </si>
  <si>
    <t>M1</t>
  </si>
  <si>
    <t>M2</t>
  </si>
  <si>
    <t>M3</t>
  </si>
  <si>
    <t>M4</t>
  </si>
  <si>
    <t>M5</t>
  </si>
  <si>
    <t>C-based</t>
  </si>
  <si>
    <t>C+N based</t>
  </si>
  <si>
    <t>PGA (abc) -&gt; PEP (abc)</t>
  </si>
  <si>
    <t>GLN.ext (abcdeXY) -&gt; GLN (abcdeXY)</t>
  </si>
  <si>
    <t>PEP (abc) -&gt; PYR (abc)</t>
  </si>
  <si>
    <t>PYR (abc) -&gt; AcCoA (bc) + CO2 (a)</t>
  </si>
  <si>
    <t>PEP (abc) + CO2.d (d) -&gt; OAA.c (abcd)</t>
  </si>
  <si>
    <t>OAA.m (abcd) + AcCoA (ef) -&gt; CIT (dcbfea)</t>
  </si>
  <si>
    <t>CIT (abcdef) -&gt; OGA (abcde) + CO2 (f)</t>
  </si>
  <si>
    <t>OGA (abcde) -&gt; SUC (bcde) + CO2 (a)</t>
  </si>
  <si>
    <t>SUC (abcd) -&gt; FUM (abcd)</t>
  </si>
  <si>
    <t>FUM (abcd) -&gt; MAL (abcd)</t>
  </si>
  <si>
    <t>MAL (abcd) -&gt; OAA.m (abcd)</t>
  </si>
  <si>
    <t>GOGAT</t>
  </si>
  <si>
    <t>GLN (abcdeXY) + OGA (fghij) &lt;-&gt; GLU (abcdeY) + GLU (fghijX)</t>
  </si>
  <si>
    <t>GDHb</t>
  </si>
  <si>
    <t>OGA (abcde) + N (Y) &lt;-&gt; GLU (abcdeY)</t>
  </si>
  <si>
    <t>ASPat</t>
  </si>
  <si>
    <t>GLU (abcdeY) + OAA.c (fghi) &lt;-&gt; OGA (abcde) + ASP (fghiY)</t>
  </si>
  <si>
    <t>N (X) -&gt; N.out (X)</t>
  </si>
  <si>
    <t>CO2 (a) -&gt; CO2.out (a)</t>
  </si>
  <si>
    <t>ASP (abcdY) -&gt; ASP.out (abcdY)</t>
  </si>
  <si>
    <t>OAAtrans</t>
  </si>
  <si>
    <t>OAA.m (abcd) &lt;-&gt; OAA.c (abcd)</t>
  </si>
  <si>
    <t>0*ASP (abcdY) -&gt; ASP.t (abcdY)</t>
  </si>
  <si>
    <t>0*ASP.na (abcdY) -&gt; ASP.t (abcdY)</t>
  </si>
  <si>
    <t>ASPpool</t>
  </si>
  <si>
    <t>ASP.t -&gt; sink</t>
  </si>
  <si>
    <t>0*FUM (abcd) -&gt; FUM.t (abcd)</t>
  </si>
  <si>
    <t>0*FUM.na (abcd) -&gt; FUM.t (abcd)</t>
  </si>
  <si>
    <t>FUMpool</t>
  </si>
  <si>
    <t>FUM.t -&gt; sink</t>
  </si>
  <si>
    <t>0*MAL (abcd) -&gt; MAL.t (abcd)</t>
  </si>
  <si>
    <t>0*MAL.na (abcd) -&gt; MAL.t (abcd)</t>
  </si>
  <si>
    <t>MALpool</t>
  </si>
  <si>
    <t>MAL.t -&gt; sink</t>
  </si>
  <si>
    <t>0*OGA (abcde) -&gt; OGA.t (abcde)</t>
  </si>
  <si>
    <t>0*OGA.na (abcde) -&gt; OGA.t (abcde)</t>
  </si>
  <si>
    <t>OGApool</t>
  </si>
  <si>
    <t>OGA.t -&gt; sink</t>
  </si>
  <si>
    <t>0*GLU (abcdeY) -&gt; GLU.t (abcdeY)</t>
  </si>
  <si>
    <t>0*GLU.na (abcdeY) -&gt; GLU.t (abcdeY)</t>
  </si>
  <si>
    <t>GLUpool</t>
  </si>
  <si>
    <t>GLU.t -&gt; sink</t>
  </si>
  <si>
    <t>Reaction ID</t>
  </si>
  <si>
    <t>Network equation</t>
  </si>
  <si>
    <t>Glu</t>
  </si>
  <si>
    <t>Asp</t>
  </si>
  <si>
    <t>Suc</t>
  </si>
  <si>
    <t>Fum</t>
  </si>
  <si>
    <t>Mal</t>
  </si>
  <si>
    <t>Rep_1</t>
  </si>
  <si>
    <t>Rep_2</t>
  </si>
  <si>
    <t>Rep_3</t>
  </si>
  <si>
    <t>Rep_4</t>
  </si>
  <si>
    <t>Table 1: Pool sizes of metabolites used in MFA (umol g-1 DW).</t>
  </si>
  <si>
    <t>Time (hours)</t>
  </si>
  <si>
    <t>0.976 ± 0.01</t>
  </si>
  <si>
    <t>0.024 ± 0.01</t>
  </si>
  <si>
    <t>0 ± 0.01</t>
  </si>
  <si>
    <t>0.927 ± 0.01</t>
  </si>
  <si>
    <t>0.023 ± 0.01</t>
  </si>
  <si>
    <t>0.007 ± 0.01</t>
  </si>
  <si>
    <t>0.042 ± 0.01</t>
  </si>
  <si>
    <t>0.873 ± 0.011</t>
  </si>
  <si>
    <t>0.03 ± 0.01</t>
  </si>
  <si>
    <t>0.018 ± 0.01</t>
  </si>
  <si>
    <t>0.08 ± 0.01</t>
  </si>
  <si>
    <t>0.854 ± 0.011</t>
  </si>
  <si>
    <t>0.033 ± 0.01</t>
  </si>
  <si>
    <t>0.09 ± 0.01</t>
  </si>
  <si>
    <t>0.796 ± 0.026</t>
  </si>
  <si>
    <t>0.045 ± 0.01</t>
  </si>
  <si>
    <t>0.036 ± 0.01</t>
  </si>
  <si>
    <t>0.124 ± 0.018</t>
  </si>
  <si>
    <t>0.999 ± 0.01</t>
  </si>
  <si>
    <t>0.001 ± 0.01</t>
  </si>
  <si>
    <t>0.791 ± 0.019</t>
  </si>
  <si>
    <t>0.21 ± 0.019</t>
  </si>
  <si>
    <t>0.602 ± 0.017</t>
  </si>
  <si>
    <t>0.398 ± 0.017</t>
  </si>
  <si>
    <t>0.553 ± 0.015</t>
  </si>
  <si>
    <t>0.447 ± 0.015</t>
  </si>
  <si>
    <t>0.495 ± 0.024</t>
  </si>
  <si>
    <t>0.505 ± 0.024</t>
  </si>
  <si>
    <t>0.973 ± 0.01</t>
  </si>
  <si>
    <t>0.027 ± 0.01</t>
  </si>
  <si>
    <t>0 ± 0</t>
  </si>
  <si>
    <t>0.955 ± 0.01</t>
  </si>
  <si>
    <t>0.031 ± 0.01</t>
  </si>
  <si>
    <t>0.002 ± 0.01</t>
  </si>
  <si>
    <t>0.012 ± 0.01</t>
  </si>
  <si>
    <t>0.883 ± 0.025</t>
  </si>
  <si>
    <t>0.037 ± 0.01</t>
  </si>
  <si>
    <t>0.067 ± 0.02</t>
  </si>
  <si>
    <t>0.808 ± 0.033</t>
  </si>
  <si>
    <t>0.048 ± 0.01</t>
  </si>
  <si>
    <t>0.029 ± 0.01</t>
  </si>
  <si>
    <t>0.114 ± 0.023</t>
  </si>
  <si>
    <t>0.741 ± 0.024</t>
  </si>
  <si>
    <t>0.058 ± 0.01</t>
  </si>
  <si>
    <t>0.003 ± 0.01</t>
  </si>
  <si>
    <t>0.151 ± 0.01</t>
  </si>
  <si>
    <t>0.948 ± 0.01</t>
  </si>
  <si>
    <t>0.051 ± 0.01</t>
  </si>
  <si>
    <t>0.753 ± 0.026</t>
  </si>
  <si>
    <t>0.041 ± 0.01</t>
  </si>
  <si>
    <t>0.021 ± 0.01</t>
  </si>
  <si>
    <t>0.18 ± 0.032</t>
  </si>
  <si>
    <t>0.68 ± 0.01</t>
  </si>
  <si>
    <t>0.044 ± 0.01</t>
  </si>
  <si>
    <t>0.008 ± 0.01</t>
  </si>
  <si>
    <t>0.052 ± 0.01</t>
  </si>
  <si>
    <t>0.004 ± 0.01</t>
  </si>
  <si>
    <t>0.212 ± 0.01</t>
  </si>
  <si>
    <t>0.654 ± 0.01</t>
  </si>
  <si>
    <t>0.01 ± 0.01</t>
  </si>
  <si>
    <t>0.061 ± 0.01</t>
  </si>
  <si>
    <t>0.228 ± 0.01</t>
  </si>
  <si>
    <t>0.575 ± 0.014</t>
  </si>
  <si>
    <t>0.049 ± 0.01</t>
  </si>
  <si>
    <t>0.014 ± 0.01</t>
  </si>
  <si>
    <t>0.068 ± 0.01</t>
  </si>
  <si>
    <t>0.005 ± 0.01</t>
  </si>
  <si>
    <t>0.29 ± 0.023</t>
  </si>
  <si>
    <t>0.998 ± 0.01</t>
  </si>
  <si>
    <t>0.761 ± 0.018</t>
  </si>
  <si>
    <t>0.239 ± 0.018</t>
  </si>
  <si>
    <t>0.569 ± 0.015</t>
  </si>
  <si>
    <t>0.431 ± 0.015</t>
  </si>
  <si>
    <t>0.503 ± 0.014</t>
  </si>
  <si>
    <t>0.497 ± 0.014</t>
  </si>
  <si>
    <t>0.486 ± 0.014</t>
  </si>
  <si>
    <t>0.514 ± 0.014</t>
  </si>
  <si>
    <t>0.967 ± 0.022</t>
  </si>
  <si>
    <t>0.033 ± 0.022</t>
  </si>
  <si>
    <t>0.908 ± 0.01</t>
  </si>
  <si>
    <t>0.006 ± 0.01</t>
  </si>
  <si>
    <t>0.039 ± 0.01</t>
  </si>
  <si>
    <t>0.804 ± 0.011</t>
  </si>
  <si>
    <t>0.112 ± 0.01</t>
  </si>
  <si>
    <t>0.726 ± 0.022</t>
  </si>
  <si>
    <t>0.062 ± 0.01</t>
  </si>
  <si>
    <t>0.154 ± 0.016</t>
  </si>
  <si>
    <t>0.669 ± 0.027</t>
  </si>
  <si>
    <t>0.07 ± 0.01</t>
  </si>
  <si>
    <t>0.066 ± 0.01</t>
  </si>
  <si>
    <t>0.187 ± 0.015</t>
  </si>
  <si>
    <t>0.96 ± 0.01</t>
  </si>
  <si>
    <t>0.805 ± 0.025</t>
  </si>
  <si>
    <t>0.035 ± 0.01</t>
  </si>
  <si>
    <t>0.017 ± 0.01</t>
  </si>
  <si>
    <t>0.138 ± 0.017</t>
  </si>
  <si>
    <t>0.662 ± 0.017</t>
  </si>
  <si>
    <t>0.038 ± 0.01</t>
  </si>
  <si>
    <t>0.05 ± 0.01</t>
  </si>
  <si>
    <t>0.244 ± 0.01</t>
  </si>
  <si>
    <t>0.591 ± 0.01</t>
  </si>
  <si>
    <t>0.081 ± 0.01</t>
  </si>
  <si>
    <t>0.269 ± 0.01</t>
  </si>
  <si>
    <t>0.566 ± 0.01</t>
  </si>
  <si>
    <t>0.094 ± 0.01</t>
  </si>
  <si>
    <t>0.276 ± 0.016</t>
  </si>
  <si>
    <t>Isotopologues (Avg ± Stdev)</t>
  </si>
  <si>
    <t>ID</t>
  </si>
  <si>
    <t>Flux map</t>
  </si>
  <si>
    <t>Table 2: MIDs used within the INST-MFA for Arabidopsis roots labeled with [13C5, 15N2]glutamine in a pulse labeled experiment.</t>
  </si>
  <si>
    <t>Organic acid synthesis and turn over</t>
  </si>
  <si>
    <t>Amino acid synthesis and turnover</t>
  </si>
  <si>
    <t>Active and Inactive metabolite pools</t>
  </si>
  <si>
    <t>Organellar transport</t>
  </si>
  <si>
    <t>Anaplerosis</t>
  </si>
  <si>
    <t>Organic acid synthesis and turnover</t>
  </si>
  <si>
    <t>Active and inactive metabolite pools</t>
  </si>
  <si>
    <t>Note: Carbon and Nitrogen based atom transitions for both maps originated from the same dual labeling experiment</t>
  </si>
  <si>
    <t>Output</t>
  </si>
  <si>
    <r>
      <t xml:space="preserve">ASP -&gt; ASP.out </t>
    </r>
    <r>
      <rPr>
        <b/>
        <sz val="11"/>
        <color theme="1"/>
        <rFont val="Arial"/>
        <family val="2"/>
      </rPr>
      <t>*</t>
    </r>
  </si>
  <si>
    <r>
      <t xml:space="preserve">* </t>
    </r>
    <r>
      <rPr>
        <sz val="11"/>
        <color theme="1"/>
        <rFont val="Arial"/>
        <family val="2"/>
      </rPr>
      <t>This reaction has a fixed output flux of 50 units</t>
    </r>
  </si>
  <si>
    <t>Table 3: Reaction network used for the Arabidopsis root model built within INCA for INST-MFA</t>
  </si>
  <si>
    <t>Table 4: Optimum flux values and their confidence intervals for the Arabidopsis root model, determined by INST-MFA.</t>
  </si>
  <si>
    <r>
      <rPr>
        <b/>
        <sz val="11"/>
        <rFont val="Arial"/>
        <family val="2"/>
      </rPr>
      <t>Note:</t>
    </r>
    <r>
      <rPr>
        <sz val="11"/>
        <rFont val="Arial"/>
        <family val="2"/>
      </rPr>
      <t xml:space="preserve"> Values in </t>
    </r>
    <r>
      <rPr>
        <sz val="11"/>
        <color rgb="FFC00000"/>
        <rFont val="Arial"/>
        <family val="2"/>
      </rPr>
      <t xml:space="preserve">dark red </t>
    </r>
    <r>
      <rPr>
        <sz val="11"/>
        <rFont val="Arial"/>
        <family val="2"/>
      </rPr>
      <t>were used for lower and upper bounds of corresponding metabolite pool size in the flux analysis.</t>
    </r>
  </si>
  <si>
    <r>
      <rPr>
        <b/>
        <sz val="11"/>
        <color theme="1"/>
        <rFont val="Arial"/>
        <family val="2"/>
      </rPr>
      <t>Abbreviations</t>
    </r>
    <r>
      <rPr>
        <sz val="11"/>
        <color theme="1"/>
        <rFont val="Arial"/>
        <family val="2"/>
      </rPr>
      <t>: Glu, Glutamate; Asp, Aspartate; Suc, Succinate; Fum, Fumarate; Mal, Malate; OGA, Oxoglutaric acid.</t>
    </r>
  </si>
  <si>
    <r>
      <rPr>
        <b/>
        <sz val="11"/>
        <color theme="1"/>
        <rFont val="Arial"/>
        <family val="2"/>
      </rPr>
      <t>Abbreviations:</t>
    </r>
    <r>
      <rPr>
        <sz val="11"/>
        <color theme="1"/>
        <rFont val="Arial"/>
        <family val="2"/>
      </rPr>
      <t xml:space="preserve"> PGA, Phosphoglyceric acid; PEP, Phophoenolpyruvate; GLN, Glutamine; PK, Pyruvate kinase; PEPC, Phophoenolpyruvate carboxylase; OAA, Oxaloacetic acid; PDH, Pyruvate dehydrogenase; CIT, Citric acid; PYR, Pyruvic acid; AcCoA, Acetyl CoenzymeA; OGA, Oxoglutaric acid; SUC, Succinic acid; FUM, Fumaric acid; ICITdh, Isocitrate dehydrogenase; MAL, Malate; SDH, Succinate dehydrogenase; MDH, Malate dehydrogenase; GOGAT, Glutamine oxoglutarate aminotransferase; GLU, Glutamate; GDH, Glutamate dehydrogenase; ASPat, Aspartate aminotransferase; ASP, Aspartate; N, Nitrogen; CO2, Carbon dioxide.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</si>
</sst>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2"/>
      <color rgb="FFC00000"/>
      <name val="Arial"/>
      <family val="2"/>
    </font>
    <font>
      <b/>
      <sz val="11"/>
      <color theme="1"/>
      <name val="Arial"/>
      <family val="2"/>
    </font>
    <font>
      <b/>
      <sz val="11"/>
      <color theme="5"/>
      <name val="Arial"/>
      <family val="2"/>
    </font>
    <font>
      <sz val="11"/>
      <color rgb="FF0070C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C99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2" borderId="1" applyNumberFormat="0" applyAlignment="0" applyProtection="0"/>
  </cellStyleXfs>
  <cellXfs count="100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49" fontId="5" fillId="0" borderId="0" xfId="0" applyNumberFormat="1" applyFont="1" applyAlignment="1">
      <alignment horizontal="left"/>
    </xf>
    <xf numFmtId="2" fontId="5" fillId="0" borderId="0" xfId="0" applyNumberFormat="1" applyFont="1" applyFill="1"/>
    <xf numFmtId="0" fontId="6" fillId="0" borderId="0" xfId="0" applyFont="1"/>
    <xf numFmtId="2" fontId="7" fillId="0" borderId="0" xfId="0" applyNumberFormat="1" applyFont="1" applyFill="1"/>
    <xf numFmtId="1" fontId="6" fillId="0" borderId="0" xfId="0" applyNumberFormat="1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0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6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8" fillId="0" borderId="4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6" fillId="0" borderId="8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7" xfId="0" applyFont="1" applyBorder="1" applyAlignment="1">
      <alignment horizontal="left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left"/>
    </xf>
    <xf numFmtId="0" fontId="6" fillId="0" borderId="1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/>
    <xf numFmtId="0" fontId="6" fillId="0" borderId="20" xfId="0" applyFont="1" applyBorder="1"/>
    <xf numFmtId="0" fontId="6" fillId="0" borderId="25" xfId="0" applyFont="1" applyBorder="1" applyAlignment="1">
      <alignment horizontal="center" vertical="center"/>
    </xf>
    <xf numFmtId="2" fontId="6" fillId="0" borderId="24" xfId="0" applyNumberFormat="1" applyFont="1" applyBorder="1" applyAlignment="1">
      <alignment horizontal="center" vertical="center"/>
    </xf>
    <xf numFmtId="9" fontId="6" fillId="0" borderId="27" xfId="2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9" fontId="6" fillId="0" borderId="26" xfId="2" applyFont="1" applyBorder="1" applyAlignment="1">
      <alignment horizontal="center" vertical="center"/>
    </xf>
    <xf numFmtId="0" fontId="0" fillId="0" borderId="30" xfId="0" applyBorder="1"/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0" borderId="4" xfId="0" applyFont="1" applyBorder="1"/>
    <xf numFmtId="49" fontId="11" fillId="0" borderId="3" xfId="0" applyNumberFormat="1" applyFont="1" applyBorder="1" applyAlignment="1">
      <alignment horizontal="left"/>
    </xf>
    <xf numFmtId="49" fontId="11" fillId="0" borderId="4" xfId="0" applyNumberFormat="1" applyFont="1" applyBorder="1" applyAlignment="1">
      <alignment horizontal="left"/>
    </xf>
    <xf numFmtId="0" fontId="8" fillId="0" borderId="2" xfId="0" applyFont="1" applyBorder="1"/>
    <xf numFmtId="2" fontId="13" fillId="0" borderId="0" xfId="0" applyNumberFormat="1" applyFont="1" applyFill="1"/>
    <xf numFmtId="2" fontId="12" fillId="0" borderId="0" xfId="0" applyNumberFormat="1" applyFont="1" applyFill="1"/>
    <xf numFmtId="2" fontId="12" fillId="0" borderId="2" xfId="0" applyNumberFormat="1" applyFont="1" applyFill="1" applyBorder="1"/>
    <xf numFmtId="2" fontId="13" fillId="0" borderId="2" xfId="0" applyNumberFormat="1" applyFont="1" applyFill="1" applyBorder="1"/>
    <xf numFmtId="0" fontId="6" fillId="0" borderId="26" xfId="0" applyFont="1" applyFill="1" applyBorder="1" applyAlignment="1">
      <alignment horizontal="center" vertical="center"/>
    </xf>
    <xf numFmtId="0" fontId="6" fillId="0" borderId="23" xfId="3" applyFont="1" applyFill="1" applyBorder="1"/>
    <xf numFmtId="2" fontId="6" fillId="0" borderId="28" xfId="3" applyNumberFormat="1" applyFont="1" applyFill="1" applyBorder="1" applyAlignment="1">
      <alignment horizontal="center" vertical="center"/>
    </xf>
    <xf numFmtId="2" fontId="6" fillId="0" borderId="1" xfId="3" applyNumberFormat="1" applyFont="1" applyFill="1" applyBorder="1" applyAlignment="1">
      <alignment horizontal="center" vertical="center"/>
    </xf>
    <xf numFmtId="9" fontId="6" fillId="0" borderId="29" xfId="3" applyNumberFormat="1" applyFont="1" applyFill="1" applyBorder="1" applyAlignment="1">
      <alignment horizontal="center" vertical="center"/>
    </xf>
    <xf numFmtId="0" fontId="8" fillId="0" borderId="12" xfId="0" applyFont="1" applyBorder="1"/>
    <xf numFmtId="2" fontId="13" fillId="0" borderId="11" xfId="0" applyNumberFormat="1" applyFont="1" applyFill="1" applyBorder="1"/>
    <xf numFmtId="2" fontId="12" fillId="0" borderId="11" xfId="0" applyNumberFormat="1" applyFont="1" applyFill="1" applyBorder="1"/>
    <xf numFmtId="2" fontId="12" fillId="0" borderId="12" xfId="0" applyNumberFormat="1" applyFont="1" applyFill="1" applyBorder="1"/>
    <xf numFmtId="0" fontId="6" fillId="0" borderId="0" xfId="0" applyFont="1" applyFill="1" applyBorder="1" applyAlignment="1">
      <alignment horizontal="left" vertical="center" wrapText="1"/>
    </xf>
    <xf numFmtId="49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</cellXfs>
  <cellStyles count="4">
    <cellStyle name="Input" xfId="3" builtinId="20"/>
    <cellStyle name="Normal" xfId="0" builtinId="0"/>
    <cellStyle name="Normal 2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ibrationLinearWeighte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>
        <row r="9">
          <cell r="N9">
            <v>30498274.336159706</v>
          </cell>
        </row>
        <row r="10">
          <cell r="N10">
            <v>51890.476018348476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zoomScale="85" zoomScaleNormal="85" workbookViewId="0">
      <selection activeCell="I15" sqref="I15"/>
    </sheetView>
  </sheetViews>
  <sheetFormatPr defaultRowHeight="14.4" x14ac:dyDescent="0.3"/>
  <cols>
    <col min="2" max="2" width="11.6640625" customWidth="1"/>
  </cols>
  <sheetData>
    <row r="1" spans="1:7" x14ac:dyDescent="0.3">
      <c r="A1" s="9" t="s">
        <v>128</v>
      </c>
      <c r="B1" s="10"/>
      <c r="C1" s="10"/>
      <c r="D1" s="10"/>
      <c r="E1" s="10"/>
    </row>
    <row r="2" spans="1:7" ht="15" thickBot="1" x14ac:dyDescent="0.35">
      <c r="A2" s="79"/>
      <c r="B2" s="80" t="s">
        <v>124</v>
      </c>
      <c r="C2" s="80" t="s">
        <v>125</v>
      </c>
      <c r="D2" s="80" t="s">
        <v>126</v>
      </c>
      <c r="E2" s="81" t="s">
        <v>127</v>
      </c>
    </row>
    <row r="3" spans="1:7" x14ac:dyDescent="0.3">
      <c r="A3" s="82" t="s">
        <v>119</v>
      </c>
      <c r="B3" s="83">
        <v>17.789959343023099</v>
      </c>
      <c r="C3" s="83">
        <v>26.913272069178905</v>
      </c>
      <c r="D3" s="84">
        <v>18.505906368564091</v>
      </c>
      <c r="E3" s="85">
        <v>26.151501897725034</v>
      </c>
    </row>
    <row r="4" spans="1:7" x14ac:dyDescent="0.3">
      <c r="A4" s="82" t="s">
        <v>120</v>
      </c>
      <c r="B4" s="83">
        <v>11.12676429360107</v>
      </c>
      <c r="C4" s="83">
        <v>17.337462163724577</v>
      </c>
      <c r="D4" s="84">
        <v>16.404348765818344</v>
      </c>
      <c r="E4" s="85">
        <v>16.667299155843132</v>
      </c>
    </row>
    <row r="5" spans="1:7" x14ac:dyDescent="0.3">
      <c r="A5" s="82" t="s">
        <v>121</v>
      </c>
      <c r="B5" s="83">
        <v>2.8006580523025528</v>
      </c>
      <c r="C5" s="84">
        <v>2.8052636755779794</v>
      </c>
      <c r="D5" s="83">
        <v>3.4185001948256066</v>
      </c>
      <c r="E5" s="85">
        <v>2.9739749034258569</v>
      </c>
    </row>
    <row r="6" spans="1:7" x14ac:dyDescent="0.3">
      <c r="A6" s="82" t="s">
        <v>122</v>
      </c>
      <c r="B6" s="84">
        <v>3.8920137041456417</v>
      </c>
      <c r="C6" s="83">
        <v>2.7886697890130963</v>
      </c>
      <c r="D6" s="83">
        <v>5.2773136970481822</v>
      </c>
      <c r="E6" s="85">
        <v>3.8062510706960779</v>
      </c>
    </row>
    <row r="7" spans="1:7" x14ac:dyDescent="0.3">
      <c r="A7" s="82" t="s">
        <v>123</v>
      </c>
      <c r="B7" s="84">
        <v>108.31786661228699</v>
      </c>
      <c r="C7" s="84">
        <v>111.07344294158446</v>
      </c>
      <c r="D7" s="83">
        <v>111.86411911879213</v>
      </c>
      <c r="E7" s="86">
        <v>99.454314150853918</v>
      </c>
    </row>
    <row r="8" spans="1:7" x14ac:dyDescent="0.3">
      <c r="A8" s="92" t="s">
        <v>66</v>
      </c>
      <c r="B8" s="93">
        <v>4.3265691786022709</v>
      </c>
      <c r="C8" s="94">
        <v>4.8050123004207439</v>
      </c>
      <c r="D8" s="93">
        <v>8.8710182898031338</v>
      </c>
      <c r="E8" s="95">
        <v>5.1020529290012187</v>
      </c>
    </row>
    <row r="9" spans="1:7" ht="15.6" x14ac:dyDescent="0.3">
      <c r="A9" s="3"/>
      <c r="B9" s="4"/>
      <c r="C9" s="4"/>
      <c r="D9" s="4"/>
      <c r="E9" s="4"/>
      <c r="F9" s="6"/>
      <c r="G9" s="4"/>
    </row>
    <row r="10" spans="1:7" ht="49.2" customHeight="1" x14ac:dyDescent="0.3">
      <c r="A10" s="97" t="s">
        <v>253</v>
      </c>
      <c r="B10" s="97"/>
      <c r="C10" s="97"/>
      <c r="D10" s="97"/>
      <c r="E10" s="97"/>
    </row>
    <row r="11" spans="1:7" ht="42" customHeight="1" x14ac:dyDescent="0.3">
      <c r="A11" s="96" t="s">
        <v>254</v>
      </c>
      <c r="B11" s="96"/>
      <c r="C11" s="96"/>
      <c r="D11" s="96"/>
      <c r="E11" s="96"/>
    </row>
  </sheetData>
  <mergeCells count="2">
    <mergeCell ref="A11:E11"/>
    <mergeCell ref="A10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zoomScale="85" zoomScaleNormal="85" workbookViewId="0">
      <selection activeCell="D19" sqref="D19"/>
    </sheetView>
  </sheetViews>
  <sheetFormatPr defaultRowHeight="13.8" x14ac:dyDescent="0.25"/>
  <cols>
    <col min="1" max="1" width="15.21875" style="5" customWidth="1"/>
    <col min="2" max="2" width="18.6640625" style="11" customWidth="1"/>
    <col min="3" max="3" width="13.88671875" style="12" bestFit="1" customWidth="1"/>
    <col min="4" max="9" width="17.21875" style="13" customWidth="1"/>
    <col min="10" max="10" width="8.88671875" style="12"/>
    <col min="11" max="16384" width="8.88671875" style="5"/>
  </cols>
  <sheetData>
    <row r="1" spans="1:10" ht="20.399999999999999" customHeight="1" x14ac:dyDescent="0.25">
      <c r="A1" s="15" t="s">
        <v>239</v>
      </c>
      <c r="B1" s="15"/>
      <c r="C1" s="15"/>
      <c r="D1" s="15"/>
      <c r="E1" s="15"/>
      <c r="F1" s="15"/>
      <c r="G1" s="15"/>
      <c r="H1" s="15"/>
      <c r="I1" s="15"/>
    </row>
    <row r="2" spans="1:10" x14ac:dyDescent="0.25">
      <c r="A2" s="16"/>
      <c r="B2" s="18"/>
      <c r="C2" s="20"/>
      <c r="D2" s="32" t="s">
        <v>236</v>
      </c>
      <c r="E2" s="33"/>
      <c r="F2" s="33"/>
      <c r="G2" s="33"/>
      <c r="H2" s="33"/>
      <c r="I2" s="34"/>
    </row>
    <row r="3" spans="1:10" ht="14.4" thickBot="1" x14ac:dyDescent="0.3">
      <c r="A3" s="24" t="s">
        <v>237</v>
      </c>
      <c r="B3" s="25" t="s">
        <v>238</v>
      </c>
      <c r="C3" s="25" t="s">
        <v>129</v>
      </c>
      <c r="D3" s="29" t="s">
        <v>67</v>
      </c>
      <c r="E3" s="30" t="s">
        <v>68</v>
      </c>
      <c r="F3" s="30" t="s">
        <v>69</v>
      </c>
      <c r="G3" s="30" t="s">
        <v>70</v>
      </c>
      <c r="H3" s="30" t="s">
        <v>71</v>
      </c>
      <c r="I3" s="31" t="s">
        <v>72</v>
      </c>
      <c r="J3" s="5"/>
    </row>
    <row r="4" spans="1:10" x14ac:dyDescent="0.25">
      <c r="A4" s="17" t="s">
        <v>61</v>
      </c>
      <c r="B4" s="19" t="s">
        <v>73</v>
      </c>
      <c r="C4" s="19">
        <v>0</v>
      </c>
      <c r="D4" s="21" t="s">
        <v>130</v>
      </c>
      <c r="E4" s="22" t="s">
        <v>131</v>
      </c>
      <c r="F4" s="22" t="s">
        <v>132</v>
      </c>
      <c r="G4" s="22" t="s">
        <v>132</v>
      </c>
      <c r="H4" s="22" t="s">
        <v>132</v>
      </c>
      <c r="I4" s="23"/>
    </row>
    <row r="5" spans="1:10" x14ac:dyDescent="0.25">
      <c r="A5" s="17"/>
      <c r="B5" s="19" t="s">
        <v>74</v>
      </c>
      <c r="C5" s="19">
        <v>2</v>
      </c>
      <c r="D5" s="21" t="s">
        <v>133</v>
      </c>
      <c r="E5" s="22" t="s">
        <v>134</v>
      </c>
      <c r="F5" s="22" t="s">
        <v>135</v>
      </c>
      <c r="G5" s="22" t="s">
        <v>132</v>
      </c>
      <c r="H5" s="22" t="s">
        <v>136</v>
      </c>
      <c r="I5" s="23"/>
    </row>
    <row r="6" spans="1:10" x14ac:dyDescent="0.25">
      <c r="A6" s="17"/>
      <c r="B6" s="19"/>
      <c r="C6" s="19">
        <v>4</v>
      </c>
      <c r="D6" s="21" t="s">
        <v>137</v>
      </c>
      <c r="E6" s="22" t="s">
        <v>138</v>
      </c>
      <c r="F6" s="22" t="s">
        <v>139</v>
      </c>
      <c r="G6" s="22" t="s">
        <v>132</v>
      </c>
      <c r="H6" s="22" t="s">
        <v>140</v>
      </c>
      <c r="I6" s="23"/>
    </row>
    <row r="7" spans="1:10" x14ac:dyDescent="0.25">
      <c r="A7" s="17"/>
      <c r="B7" s="19"/>
      <c r="C7" s="19">
        <v>6</v>
      </c>
      <c r="D7" s="21" t="s">
        <v>141</v>
      </c>
      <c r="E7" s="22" t="s">
        <v>142</v>
      </c>
      <c r="F7" s="22" t="s">
        <v>134</v>
      </c>
      <c r="G7" s="22" t="s">
        <v>132</v>
      </c>
      <c r="H7" s="22" t="s">
        <v>143</v>
      </c>
      <c r="I7" s="23"/>
    </row>
    <row r="8" spans="1:10" x14ac:dyDescent="0.25">
      <c r="A8" s="17"/>
      <c r="B8" s="19"/>
      <c r="C8" s="19">
        <v>8</v>
      </c>
      <c r="D8" s="21" t="s">
        <v>144</v>
      </c>
      <c r="E8" s="22" t="s">
        <v>145</v>
      </c>
      <c r="F8" s="22" t="s">
        <v>146</v>
      </c>
      <c r="G8" s="22" t="s">
        <v>132</v>
      </c>
      <c r="H8" s="22" t="s">
        <v>147</v>
      </c>
      <c r="I8" s="23"/>
    </row>
    <row r="9" spans="1:10" x14ac:dyDescent="0.25">
      <c r="A9" s="17"/>
      <c r="B9" s="19"/>
      <c r="C9" s="19"/>
      <c r="D9" s="21"/>
      <c r="E9" s="22"/>
      <c r="F9" s="22"/>
      <c r="G9" s="22"/>
      <c r="H9" s="22"/>
      <c r="I9" s="23"/>
    </row>
    <row r="10" spans="1:10" x14ac:dyDescent="0.25">
      <c r="A10" s="17" t="s">
        <v>62</v>
      </c>
      <c r="B10" s="19" t="s">
        <v>74</v>
      </c>
      <c r="C10" s="19">
        <v>0</v>
      </c>
      <c r="D10" s="21" t="s">
        <v>148</v>
      </c>
      <c r="E10" s="22" t="s">
        <v>149</v>
      </c>
      <c r="F10" s="22"/>
      <c r="G10" s="22"/>
      <c r="H10" s="22"/>
      <c r="I10" s="23"/>
    </row>
    <row r="11" spans="1:10" x14ac:dyDescent="0.25">
      <c r="A11" s="17"/>
      <c r="B11" s="19"/>
      <c r="C11" s="19">
        <v>2</v>
      </c>
      <c r="D11" s="21" t="s">
        <v>150</v>
      </c>
      <c r="E11" s="22" t="s">
        <v>151</v>
      </c>
      <c r="F11" s="22"/>
      <c r="G11" s="22"/>
      <c r="H11" s="22"/>
      <c r="I11" s="23"/>
    </row>
    <row r="12" spans="1:10" x14ac:dyDescent="0.25">
      <c r="A12" s="17"/>
      <c r="B12" s="19"/>
      <c r="C12" s="19">
        <v>4</v>
      </c>
      <c r="D12" s="21" t="s">
        <v>152</v>
      </c>
      <c r="E12" s="22" t="s">
        <v>153</v>
      </c>
      <c r="F12" s="22"/>
      <c r="G12" s="22"/>
      <c r="H12" s="22"/>
      <c r="I12" s="23"/>
    </row>
    <row r="13" spans="1:10" x14ac:dyDescent="0.25">
      <c r="A13" s="17"/>
      <c r="B13" s="19"/>
      <c r="C13" s="19">
        <v>6</v>
      </c>
      <c r="D13" s="21" t="s">
        <v>154</v>
      </c>
      <c r="E13" s="22" t="s">
        <v>155</v>
      </c>
      <c r="F13" s="22"/>
      <c r="G13" s="22"/>
      <c r="H13" s="22"/>
      <c r="I13" s="23"/>
    </row>
    <row r="14" spans="1:10" x14ac:dyDescent="0.25">
      <c r="A14" s="17"/>
      <c r="B14" s="19"/>
      <c r="C14" s="19">
        <v>8</v>
      </c>
      <c r="D14" s="21" t="s">
        <v>156</v>
      </c>
      <c r="E14" s="22" t="s">
        <v>157</v>
      </c>
      <c r="F14" s="22"/>
      <c r="G14" s="22"/>
      <c r="H14" s="22"/>
      <c r="I14" s="23"/>
    </row>
    <row r="15" spans="1:10" x14ac:dyDescent="0.25">
      <c r="A15" s="17"/>
      <c r="B15" s="19"/>
      <c r="C15" s="19"/>
      <c r="D15" s="21"/>
      <c r="E15" s="22"/>
      <c r="F15" s="22"/>
      <c r="G15" s="22"/>
      <c r="H15" s="22"/>
      <c r="I15" s="23"/>
    </row>
    <row r="16" spans="1:10" x14ac:dyDescent="0.25">
      <c r="A16" s="17" t="s">
        <v>18</v>
      </c>
      <c r="B16" s="19" t="s">
        <v>73</v>
      </c>
      <c r="C16" s="19">
        <v>0</v>
      </c>
      <c r="D16" s="21" t="s">
        <v>158</v>
      </c>
      <c r="E16" s="22" t="s">
        <v>159</v>
      </c>
      <c r="F16" s="22" t="s">
        <v>132</v>
      </c>
      <c r="G16" s="22" t="s">
        <v>132</v>
      </c>
      <c r="H16" s="22" t="s">
        <v>132</v>
      </c>
      <c r="I16" s="23" t="s">
        <v>160</v>
      </c>
    </row>
    <row r="17" spans="1:9" x14ac:dyDescent="0.25">
      <c r="A17" s="17"/>
      <c r="B17" s="19" t="s">
        <v>74</v>
      </c>
      <c r="C17" s="19">
        <v>2</v>
      </c>
      <c r="D17" s="21" t="s">
        <v>161</v>
      </c>
      <c r="E17" s="22" t="s">
        <v>162</v>
      </c>
      <c r="F17" s="22" t="s">
        <v>163</v>
      </c>
      <c r="G17" s="22" t="s">
        <v>132</v>
      </c>
      <c r="H17" s="22" t="s">
        <v>164</v>
      </c>
      <c r="I17" s="23" t="s">
        <v>160</v>
      </c>
    </row>
    <row r="18" spans="1:9" x14ac:dyDescent="0.25">
      <c r="A18" s="17"/>
      <c r="B18" s="19"/>
      <c r="C18" s="19">
        <v>4</v>
      </c>
      <c r="D18" s="21" t="s">
        <v>165</v>
      </c>
      <c r="E18" s="22" t="s">
        <v>166</v>
      </c>
      <c r="F18" s="22" t="s">
        <v>164</v>
      </c>
      <c r="G18" s="22" t="s">
        <v>149</v>
      </c>
      <c r="H18" s="22" t="s">
        <v>167</v>
      </c>
      <c r="I18" s="23" t="s">
        <v>160</v>
      </c>
    </row>
    <row r="19" spans="1:9" x14ac:dyDescent="0.25">
      <c r="A19" s="17"/>
      <c r="B19" s="19"/>
      <c r="C19" s="19">
        <v>6</v>
      </c>
      <c r="D19" s="21" t="s">
        <v>168</v>
      </c>
      <c r="E19" s="22" t="s">
        <v>169</v>
      </c>
      <c r="F19" s="22" t="s">
        <v>170</v>
      </c>
      <c r="G19" s="22" t="s">
        <v>163</v>
      </c>
      <c r="H19" s="22" t="s">
        <v>171</v>
      </c>
      <c r="I19" s="23" t="s">
        <v>160</v>
      </c>
    </row>
    <row r="20" spans="1:9" x14ac:dyDescent="0.25">
      <c r="A20" s="17"/>
      <c r="B20" s="19"/>
      <c r="C20" s="19">
        <v>8</v>
      </c>
      <c r="D20" s="21" t="s">
        <v>172</v>
      </c>
      <c r="E20" s="22" t="s">
        <v>173</v>
      </c>
      <c r="F20" s="22" t="s">
        <v>169</v>
      </c>
      <c r="G20" s="22" t="s">
        <v>174</v>
      </c>
      <c r="H20" s="22" t="s">
        <v>175</v>
      </c>
      <c r="I20" s="23" t="s">
        <v>160</v>
      </c>
    </row>
    <row r="21" spans="1:9" x14ac:dyDescent="0.25">
      <c r="A21" s="17"/>
      <c r="B21" s="19"/>
      <c r="C21" s="19"/>
      <c r="D21" s="21"/>
      <c r="E21" s="22"/>
      <c r="F21" s="22"/>
      <c r="G21" s="22"/>
      <c r="H21" s="22"/>
      <c r="I21" s="23"/>
    </row>
    <row r="22" spans="1:9" x14ac:dyDescent="0.25">
      <c r="A22" s="17" t="s">
        <v>63</v>
      </c>
      <c r="B22" s="19" t="s">
        <v>73</v>
      </c>
      <c r="C22" s="19">
        <v>0</v>
      </c>
      <c r="D22" s="21" t="s">
        <v>176</v>
      </c>
      <c r="E22" s="22" t="s">
        <v>177</v>
      </c>
      <c r="F22" s="22" t="s">
        <v>132</v>
      </c>
      <c r="G22" s="22" t="s">
        <v>132</v>
      </c>
      <c r="H22" s="22" t="s">
        <v>132</v>
      </c>
      <c r="I22" s="23" t="s">
        <v>132</v>
      </c>
    </row>
    <row r="23" spans="1:9" x14ac:dyDescent="0.25">
      <c r="A23" s="17"/>
      <c r="B23" s="19" t="s">
        <v>74</v>
      </c>
      <c r="C23" s="19">
        <v>2</v>
      </c>
      <c r="D23" s="21" t="s">
        <v>178</v>
      </c>
      <c r="E23" s="22" t="s">
        <v>179</v>
      </c>
      <c r="F23" s="22" t="s">
        <v>174</v>
      </c>
      <c r="G23" s="22" t="s">
        <v>180</v>
      </c>
      <c r="H23" s="22" t="s">
        <v>163</v>
      </c>
      <c r="I23" s="23" t="s">
        <v>181</v>
      </c>
    </row>
    <row r="24" spans="1:9" x14ac:dyDescent="0.25">
      <c r="A24" s="17"/>
      <c r="B24" s="19"/>
      <c r="C24" s="19">
        <v>4</v>
      </c>
      <c r="D24" s="21" t="s">
        <v>182</v>
      </c>
      <c r="E24" s="22" t="s">
        <v>183</v>
      </c>
      <c r="F24" s="22" t="s">
        <v>184</v>
      </c>
      <c r="G24" s="22" t="s">
        <v>185</v>
      </c>
      <c r="H24" s="22" t="s">
        <v>186</v>
      </c>
      <c r="I24" s="23" t="s">
        <v>187</v>
      </c>
    </row>
    <row r="25" spans="1:9" x14ac:dyDescent="0.25">
      <c r="A25" s="17"/>
      <c r="B25" s="19"/>
      <c r="C25" s="19">
        <v>6</v>
      </c>
      <c r="D25" s="21" t="s">
        <v>188</v>
      </c>
      <c r="E25" s="22" t="s">
        <v>183</v>
      </c>
      <c r="F25" s="22" t="s">
        <v>189</v>
      </c>
      <c r="G25" s="22" t="s">
        <v>190</v>
      </c>
      <c r="H25" s="22" t="s">
        <v>186</v>
      </c>
      <c r="I25" s="23" t="s">
        <v>191</v>
      </c>
    </row>
    <row r="26" spans="1:9" x14ac:dyDescent="0.25">
      <c r="A26" s="17"/>
      <c r="B26" s="19"/>
      <c r="C26" s="19">
        <v>8</v>
      </c>
      <c r="D26" s="21" t="s">
        <v>192</v>
      </c>
      <c r="E26" s="22" t="s">
        <v>193</v>
      </c>
      <c r="F26" s="22" t="s">
        <v>194</v>
      </c>
      <c r="G26" s="22" t="s">
        <v>195</v>
      </c>
      <c r="H26" s="22" t="s">
        <v>196</v>
      </c>
      <c r="I26" s="23" t="s">
        <v>197</v>
      </c>
    </row>
    <row r="27" spans="1:9" x14ac:dyDescent="0.25">
      <c r="A27" s="17"/>
      <c r="B27" s="19"/>
      <c r="C27" s="19"/>
      <c r="D27" s="21"/>
      <c r="E27" s="22"/>
      <c r="F27" s="22"/>
      <c r="G27" s="22"/>
      <c r="H27" s="22"/>
      <c r="I27" s="23"/>
    </row>
    <row r="28" spans="1:9" x14ac:dyDescent="0.25">
      <c r="A28" s="17" t="s">
        <v>64</v>
      </c>
      <c r="B28" s="19" t="s">
        <v>74</v>
      </c>
      <c r="C28" s="19">
        <v>0</v>
      </c>
      <c r="D28" s="21" t="s">
        <v>198</v>
      </c>
      <c r="E28" s="22" t="s">
        <v>163</v>
      </c>
      <c r="F28" s="22"/>
      <c r="G28" s="22"/>
      <c r="H28" s="22"/>
      <c r="I28" s="23"/>
    </row>
    <row r="29" spans="1:9" x14ac:dyDescent="0.25">
      <c r="A29" s="17"/>
      <c r="B29" s="19"/>
      <c r="C29" s="19">
        <v>2</v>
      </c>
      <c r="D29" s="21" t="s">
        <v>199</v>
      </c>
      <c r="E29" s="22" t="s">
        <v>200</v>
      </c>
      <c r="F29" s="22"/>
      <c r="G29" s="22"/>
      <c r="H29" s="22"/>
      <c r="I29" s="23"/>
    </row>
    <row r="30" spans="1:9" x14ac:dyDescent="0.25">
      <c r="A30" s="17"/>
      <c r="B30" s="19"/>
      <c r="C30" s="19">
        <v>4</v>
      </c>
      <c r="D30" s="21" t="s">
        <v>201</v>
      </c>
      <c r="E30" s="22" t="s">
        <v>202</v>
      </c>
      <c r="F30" s="22"/>
      <c r="G30" s="22"/>
      <c r="H30" s="22"/>
      <c r="I30" s="23"/>
    </row>
    <row r="31" spans="1:9" x14ac:dyDescent="0.25">
      <c r="A31" s="17"/>
      <c r="B31" s="19"/>
      <c r="C31" s="19">
        <v>6</v>
      </c>
      <c r="D31" s="21" t="s">
        <v>203</v>
      </c>
      <c r="E31" s="22" t="s">
        <v>204</v>
      </c>
      <c r="F31" s="22"/>
      <c r="G31" s="22"/>
      <c r="H31" s="22"/>
      <c r="I31" s="23"/>
    </row>
    <row r="32" spans="1:9" x14ac:dyDescent="0.25">
      <c r="A32" s="17"/>
      <c r="B32" s="19"/>
      <c r="C32" s="19">
        <v>8</v>
      </c>
      <c r="D32" s="21" t="s">
        <v>205</v>
      </c>
      <c r="E32" s="22" t="s">
        <v>206</v>
      </c>
      <c r="F32" s="22"/>
      <c r="G32" s="22"/>
      <c r="H32" s="22"/>
      <c r="I32" s="23"/>
    </row>
    <row r="33" spans="1:9" x14ac:dyDescent="0.25">
      <c r="A33" s="17"/>
      <c r="B33" s="19"/>
      <c r="C33" s="19"/>
      <c r="D33" s="21"/>
      <c r="E33" s="22"/>
      <c r="F33" s="22"/>
      <c r="G33" s="22"/>
      <c r="H33" s="22"/>
      <c r="I33" s="23"/>
    </row>
    <row r="34" spans="1:9" x14ac:dyDescent="0.25">
      <c r="A34" s="17" t="s">
        <v>65</v>
      </c>
      <c r="B34" s="19" t="s">
        <v>73</v>
      </c>
      <c r="C34" s="19">
        <v>0</v>
      </c>
      <c r="D34" s="21" t="s">
        <v>207</v>
      </c>
      <c r="E34" s="22" t="s">
        <v>208</v>
      </c>
      <c r="F34" s="22" t="s">
        <v>132</v>
      </c>
      <c r="G34" s="22" t="s">
        <v>132</v>
      </c>
      <c r="H34" s="22" t="s">
        <v>132</v>
      </c>
      <c r="I34" s="23"/>
    </row>
    <row r="35" spans="1:9" x14ac:dyDescent="0.25">
      <c r="A35" s="17"/>
      <c r="B35" s="19" t="s">
        <v>74</v>
      </c>
      <c r="C35" s="19">
        <v>2</v>
      </c>
      <c r="D35" s="21" t="s">
        <v>209</v>
      </c>
      <c r="E35" s="22" t="s">
        <v>145</v>
      </c>
      <c r="F35" s="22" t="s">
        <v>210</v>
      </c>
      <c r="G35" s="22" t="s">
        <v>149</v>
      </c>
      <c r="H35" s="22" t="s">
        <v>211</v>
      </c>
      <c r="I35" s="23"/>
    </row>
    <row r="36" spans="1:9" x14ac:dyDescent="0.25">
      <c r="A36" s="17"/>
      <c r="B36" s="19"/>
      <c r="C36" s="19">
        <v>4</v>
      </c>
      <c r="D36" s="21" t="s">
        <v>212</v>
      </c>
      <c r="E36" s="22" t="s">
        <v>185</v>
      </c>
      <c r="F36" s="22" t="s">
        <v>138</v>
      </c>
      <c r="G36" s="22" t="s">
        <v>174</v>
      </c>
      <c r="H36" s="22" t="s">
        <v>213</v>
      </c>
      <c r="I36" s="23"/>
    </row>
    <row r="37" spans="1:9" x14ac:dyDescent="0.25">
      <c r="A37" s="17"/>
      <c r="B37" s="19"/>
      <c r="C37" s="19">
        <v>6</v>
      </c>
      <c r="D37" s="21" t="s">
        <v>214</v>
      </c>
      <c r="E37" s="22" t="s">
        <v>215</v>
      </c>
      <c r="F37" s="22" t="s">
        <v>177</v>
      </c>
      <c r="G37" s="22" t="s">
        <v>210</v>
      </c>
      <c r="H37" s="22" t="s">
        <v>216</v>
      </c>
      <c r="I37" s="23"/>
    </row>
    <row r="38" spans="1:9" x14ac:dyDescent="0.25">
      <c r="A38" s="17"/>
      <c r="B38" s="19"/>
      <c r="C38" s="19">
        <v>8</v>
      </c>
      <c r="D38" s="21" t="s">
        <v>217</v>
      </c>
      <c r="E38" s="22" t="s">
        <v>218</v>
      </c>
      <c r="F38" s="22" t="s">
        <v>219</v>
      </c>
      <c r="G38" s="22" t="s">
        <v>184</v>
      </c>
      <c r="H38" s="22" t="s">
        <v>220</v>
      </c>
      <c r="I38" s="23"/>
    </row>
    <row r="39" spans="1:9" x14ac:dyDescent="0.25">
      <c r="A39" s="17"/>
      <c r="B39" s="19"/>
      <c r="C39" s="19"/>
      <c r="D39" s="21"/>
      <c r="E39" s="22"/>
      <c r="F39" s="22"/>
      <c r="G39" s="22"/>
      <c r="H39" s="22"/>
      <c r="I39" s="23"/>
    </row>
    <row r="40" spans="1:9" x14ac:dyDescent="0.25">
      <c r="A40" s="17" t="s">
        <v>66</v>
      </c>
      <c r="B40" s="19" t="s">
        <v>73</v>
      </c>
      <c r="C40" s="19">
        <v>0</v>
      </c>
      <c r="D40" s="21" t="s">
        <v>221</v>
      </c>
      <c r="E40" s="22" t="s">
        <v>146</v>
      </c>
      <c r="F40" s="22" t="s">
        <v>186</v>
      </c>
      <c r="G40" s="22" t="s">
        <v>132</v>
      </c>
      <c r="H40" s="22" t="s">
        <v>132</v>
      </c>
      <c r="I40" s="23" t="s">
        <v>132</v>
      </c>
    </row>
    <row r="41" spans="1:9" x14ac:dyDescent="0.25">
      <c r="A41" s="17"/>
      <c r="B41" s="19" t="s">
        <v>74</v>
      </c>
      <c r="C41" s="19">
        <v>2</v>
      </c>
      <c r="D41" s="21" t="s">
        <v>222</v>
      </c>
      <c r="E41" s="22" t="s">
        <v>223</v>
      </c>
      <c r="F41" s="22" t="s">
        <v>186</v>
      </c>
      <c r="G41" s="22" t="s">
        <v>224</v>
      </c>
      <c r="H41" s="22" t="s">
        <v>163</v>
      </c>
      <c r="I41" s="23" t="s">
        <v>225</v>
      </c>
    </row>
    <row r="42" spans="1:9" x14ac:dyDescent="0.25">
      <c r="A42" s="17"/>
      <c r="B42" s="19"/>
      <c r="C42" s="19">
        <v>4</v>
      </c>
      <c r="D42" s="21" t="s">
        <v>226</v>
      </c>
      <c r="E42" s="22" t="s">
        <v>227</v>
      </c>
      <c r="F42" s="22" t="s">
        <v>163</v>
      </c>
      <c r="G42" s="22" t="s">
        <v>228</v>
      </c>
      <c r="H42" s="22" t="s">
        <v>186</v>
      </c>
      <c r="I42" s="23" t="s">
        <v>229</v>
      </c>
    </row>
    <row r="43" spans="1:9" x14ac:dyDescent="0.25">
      <c r="A43" s="17"/>
      <c r="B43" s="19"/>
      <c r="C43" s="19">
        <v>6</v>
      </c>
      <c r="D43" s="21" t="s">
        <v>230</v>
      </c>
      <c r="E43" s="22" t="s">
        <v>185</v>
      </c>
      <c r="F43" s="22" t="s">
        <v>174</v>
      </c>
      <c r="G43" s="22" t="s">
        <v>231</v>
      </c>
      <c r="H43" s="22" t="s">
        <v>196</v>
      </c>
      <c r="I43" s="23" t="s">
        <v>232</v>
      </c>
    </row>
    <row r="44" spans="1:9" ht="14.4" thickBot="1" x14ac:dyDescent="0.3">
      <c r="A44" s="24"/>
      <c r="B44" s="25"/>
      <c r="C44" s="25">
        <v>8</v>
      </c>
      <c r="D44" s="26" t="s">
        <v>233</v>
      </c>
      <c r="E44" s="27" t="s">
        <v>173</v>
      </c>
      <c r="F44" s="27" t="s">
        <v>163</v>
      </c>
      <c r="G44" s="27" t="s">
        <v>234</v>
      </c>
      <c r="H44" s="27" t="s">
        <v>196</v>
      </c>
      <c r="I44" s="28" t="s">
        <v>235</v>
      </c>
    </row>
    <row r="46" spans="1:9" x14ac:dyDescent="0.25">
      <c r="A46" s="5" t="s">
        <v>247</v>
      </c>
    </row>
  </sheetData>
  <mergeCells count="2">
    <mergeCell ref="D2:I2"/>
    <mergeCell ref="A1:I1"/>
  </mergeCells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workbookViewId="0">
      <selection activeCell="H20" sqref="H20"/>
    </sheetView>
  </sheetViews>
  <sheetFormatPr defaultRowHeight="14.4" x14ac:dyDescent="0.3"/>
  <cols>
    <col min="1" max="1" width="21.44140625" style="1" bestFit="1" customWidth="1"/>
    <col min="2" max="2" width="12.109375" style="1" bestFit="1" customWidth="1"/>
    <col min="3" max="3" width="58.77734375" style="1" bestFit="1" customWidth="1"/>
  </cols>
  <sheetData>
    <row r="1" spans="1:9" x14ac:dyDescent="0.3">
      <c r="A1" s="14" t="s">
        <v>251</v>
      </c>
      <c r="B1" s="14"/>
      <c r="C1" s="14"/>
      <c r="D1" s="14"/>
      <c r="E1" s="14"/>
      <c r="F1" s="14"/>
      <c r="G1" s="14"/>
      <c r="H1" s="14"/>
      <c r="I1" s="14"/>
    </row>
    <row r="2" spans="1:9" ht="15" thickBot="1" x14ac:dyDescent="0.35">
      <c r="A2" s="39"/>
      <c r="B2" s="40" t="s">
        <v>117</v>
      </c>
      <c r="C2" s="41" t="s">
        <v>118</v>
      </c>
    </row>
    <row r="3" spans="1:9" x14ac:dyDescent="0.3">
      <c r="A3" s="45" t="s">
        <v>50</v>
      </c>
      <c r="B3" s="46" t="s">
        <v>0</v>
      </c>
      <c r="C3" s="47" t="s">
        <v>75</v>
      </c>
    </row>
    <row r="4" spans="1:9" x14ac:dyDescent="0.3">
      <c r="A4" s="48"/>
      <c r="B4" s="49" t="s">
        <v>2</v>
      </c>
      <c r="C4" s="50" t="s">
        <v>76</v>
      </c>
    </row>
    <row r="5" spans="1:9" x14ac:dyDescent="0.3">
      <c r="A5" s="51" t="s">
        <v>51</v>
      </c>
      <c r="B5" s="52" t="s">
        <v>4</v>
      </c>
      <c r="C5" s="53" t="s">
        <v>77</v>
      </c>
    </row>
    <row r="6" spans="1:9" x14ac:dyDescent="0.3">
      <c r="A6" s="51" t="s">
        <v>244</v>
      </c>
      <c r="B6" s="52" t="s">
        <v>8</v>
      </c>
      <c r="C6" s="53" t="s">
        <v>79</v>
      </c>
    </row>
    <row r="7" spans="1:9" x14ac:dyDescent="0.3">
      <c r="A7" s="54" t="s">
        <v>240</v>
      </c>
      <c r="B7" s="55" t="s">
        <v>6</v>
      </c>
      <c r="C7" s="56" t="s">
        <v>78</v>
      </c>
    </row>
    <row r="8" spans="1:9" x14ac:dyDescent="0.3">
      <c r="A8" s="36"/>
      <c r="B8" s="37" t="s">
        <v>10</v>
      </c>
      <c r="C8" s="38" t="s">
        <v>80</v>
      </c>
    </row>
    <row r="9" spans="1:9" x14ac:dyDescent="0.3">
      <c r="A9" s="36"/>
      <c r="B9" s="37" t="s">
        <v>12</v>
      </c>
      <c r="C9" s="38" t="s">
        <v>81</v>
      </c>
    </row>
    <row r="10" spans="1:9" x14ac:dyDescent="0.3">
      <c r="A10" s="36"/>
      <c r="B10" s="37" t="s">
        <v>14</v>
      </c>
      <c r="C10" s="38" t="s">
        <v>82</v>
      </c>
    </row>
    <row r="11" spans="1:9" x14ac:dyDescent="0.3">
      <c r="A11" s="36"/>
      <c r="B11" s="37" t="s">
        <v>16</v>
      </c>
      <c r="C11" s="38" t="s">
        <v>83</v>
      </c>
    </row>
    <row r="12" spans="1:9" x14ac:dyDescent="0.3">
      <c r="A12" s="36"/>
      <c r="B12" s="37" t="s">
        <v>18</v>
      </c>
      <c r="C12" s="38" t="s">
        <v>84</v>
      </c>
    </row>
    <row r="13" spans="1:9" x14ac:dyDescent="0.3">
      <c r="A13" s="57"/>
      <c r="B13" s="49" t="s">
        <v>20</v>
      </c>
      <c r="C13" s="50" t="s">
        <v>85</v>
      </c>
    </row>
    <row r="14" spans="1:9" x14ac:dyDescent="0.3">
      <c r="A14" s="54" t="s">
        <v>241</v>
      </c>
      <c r="B14" s="55" t="s">
        <v>86</v>
      </c>
      <c r="C14" s="56" t="s">
        <v>87</v>
      </c>
    </row>
    <row r="15" spans="1:9" x14ac:dyDescent="0.3">
      <c r="A15" s="36"/>
      <c r="B15" s="37" t="s">
        <v>88</v>
      </c>
      <c r="C15" s="38" t="s">
        <v>89</v>
      </c>
    </row>
    <row r="16" spans="1:9" x14ac:dyDescent="0.3">
      <c r="A16" s="57"/>
      <c r="B16" s="49" t="s">
        <v>90</v>
      </c>
      <c r="C16" s="50" t="s">
        <v>91</v>
      </c>
    </row>
    <row r="17" spans="1:3" x14ac:dyDescent="0.3">
      <c r="A17" s="58" t="s">
        <v>248</v>
      </c>
      <c r="B17" s="55" t="s">
        <v>24</v>
      </c>
      <c r="C17" s="56" t="s">
        <v>92</v>
      </c>
    </row>
    <row r="18" spans="1:3" x14ac:dyDescent="0.3">
      <c r="A18" s="35"/>
      <c r="B18" s="37" t="s">
        <v>26</v>
      </c>
      <c r="C18" s="38" t="s">
        <v>93</v>
      </c>
    </row>
    <row r="19" spans="1:3" x14ac:dyDescent="0.3">
      <c r="A19" s="48"/>
      <c r="B19" s="49" t="s">
        <v>28</v>
      </c>
      <c r="C19" s="50" t="s">
        <v>94</v>
      </c>
    </row>
    <row r="20" spans="1:3" x14ac:dyDescent="0.3">
      <c r="A20" s="51" t="s">
        <v>243</v>
      </c>
      <c r="B20" s="52" t="s">
        <v>95</v>
      </c>
      <c r="C20" s="53" t="s">
        <v>96</v>
      </c>
    </row>
    <row r="21" spans="1:3" x14ac:dyDescent="0.3">
      <c r="A21" s="36" t="s">
        <v>242</v>
      </c>
      <c r="B21" s="37" t="s">
        <v>30</v>
      </c>
      <c r="C21" s="38" t="s">
        <v>97</v>
      </c>
    </row>
    <row r="22" spans="1:3" x14ac:dyDescent="0.3">
      <c r="A22" s="36"/>
      <c r="B22" s="37" t="s">
        <v>32</v>
      </c>
      <c r="C22" s="38" t="s">
        <v>98</v>
      </c>
    </row>
    <row r="23" spans="1:3" x14ac:dyDescent="0.3">
      <c r="A23" s="36"/>
      <c r="B23" s="37" t="s">
        <v>99</v>
      </c>
      <c r="C23" s="38" t="s">
        <v>100</v>
      </c>
    </row>
    <row r="24" spans="1:3" x14ac:dyDescent="0.3">
      <c r="A24" s="36"/>
      <c r="B24" s="37" t="s">
        <v>34</v>
      </c>
      <c r="C24" s="38" t="s">
        <v>101</v>
      </c>
    </row>
    <row r="25" spans="1:3" x14ac:dyDescent="0.3">
      <c r="A25" s="36"/>
      <c r="B25" s="37" t="s">
        <v>36</v>
      </c>
      <c r="C25" s="38" t="s">
        <v>102</v>
      </c>
    </row>
    <row r="26" spans="1:3" x14ac:dyDescent="0.3">
      <c r="A26" s="36"/>
      <c r="B26" s="37" t="s">
        <v>103</v>
      </c>
      <c r="C26" s="38" t="s">
        <v>104</v>
      </c>
    </row>
    <row r="27" spans="1:3" x14ac:dyDescent="0.3">
      <c r="A27" s="36"/>
      <c r="B27" s="37" t="s">
        <v>38</v>
      </c>
      <c r="C27" s="38" t="s">
        <v>105</v>
      </c>
    </row>
    <row r="28" spans="1:3" x14ac:dyDescent="0.3">
      <c r="A28" s="36"/>
      <c r="B28" s="37" t="s">
        <v>40</v>
      </c>
      <c r="C28" s="38" t="s">
        <v>106</v>
      </c>
    </row>
    <row r="29" spans="1:3" x14ac:dyDescent="0.3">
      <c r="A29" s="36"/>
      <c r="B29" s="37" t="s">
        <v>107</v>
      </c>
      <c r="C29" s="38" t="s">
        <v>108</v>
      </c>
    </row>
    <row r="30" spans="1:3" x14ac:dyDescent="0.3">
      <c r="A30" s="36"/>
      <c r="B30" s="37" t="s">
        <v>42</v>
      </c>
      <c r="C30" s="38" t="s">
        <v>109</v>
      </c>
    </row>
    <row r="31" spans="1:3" x14ac:dyDescent="0.3">
      <c r="A31" s="36"/>
      <c r="B31" s="37" t="s">
        <v>44</v>
      </c>
      <c r="C31" s="38" t="s">
        <v>110</v>
      </c>
    </row>
    <row r="32" spans="1:3" x14ac:dyDescent="0.3">
      <c r="A32" s="36"/>
      <c r="B32" s="37" t="s">
        <v>111</v>
      </c>
      <c r="C32" s="38" t="s">
        <v>112</v>
      </c>
    </row>
    <row r="33" spans="1:3" x14ac:dyDescent="0.3">
      <c r="A33" s="36"/>
      <c r="B33" s="37" t="s">
        <v>46</v>
      </c>
      <c r="C33" s="38" t="s">
        <v>113</v>
      </c>
    </row>
    <row r="34" spans="1:3" x14ac:dyDescent="0.3">
      <c r="A34" s="36"/>
      <c r="B34" s="37" t="s">
        <v>48</v>
      </c>
      <c r="C34" s="38" t="s">
        <v>114</v>
      </c>
    </row>
    <row r="35" spans="1:3" ht="15" thickBot="1" x14ac:dyDescent="0.35">
      <c r="A35" s="42"/>
      <c r="B35" s="43" t="s">
        <v>115</v>
      </c>
      <c r="C35" s="44" t="s">
        <v>116</v>
      </c>
    </row>
    <row r="37" spans="1:3" ht="106.8" customHeight="1" x14ac:dyDescent="0.3">
      <c r="A37" s="98" t="s">
        <v>255</v>
      </c>
      <c r="B37" s="98"/>
      <c r="C37" s="98"/>
    </row>
    <row r="38" spans="1:3" x14ac:dyDescent="0.3">
      <c r="A38" s="99"/>
      <c r="B38" s="99"/>
      <c r="C38" s="99"/>
    </row>
    <row r="39" spans="1:3" x14ac:dyDescent="0.3">
      <c r="A39" s="99"/>
      <c r="B39" s="99"/>
      <c r="C39" s="99"/>
    </row>
  </sheetData>
  <mergeCells count="6">
    <mergeCell ref="A37:C37"/>
    <mergeCell ref="A3:A4"/>
    <mergeCell ref="A7:A13"/>
    <mergeCell ref="A14:A16"/>
    <mergeCell ref="A17:A19"/>
    <mergeCell ref="A21:A35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tabSelected="1" workbookViewId="0">
      <selection activeCell="A39" sqref="A39"/>
    </sheetView>
  </sheetViews>
  <sheetFormatPr defaultRowHeight="14.4" x14ac:dyDescent="0.3"/>
  <cols>
    <col min="1" max="1" width="23.21875" customWidth="1"/>
    <col min="2" max="2" width="27.109375" bestFit="1" customWidth="1"/>
    <col min="3" max="5" width="8.77734375" style="2" bestFit="1" customWidth="1"/>
    <col min="6" max="6" width="8.77734375" style="2" customWidth="1"/>
    <col min="7" max="7" width="16.6640625" style="2" customWidth="1"/>
    <col min="8" max="10" width="8.77734375" style="2"/>
    <col min="12" max="12" width="17.6640625" customWidth="1"/>
  </cols>
  <sheetData>
    <row r="1" spans="1:16" x14ac:dyDescent="0.3">
      <c r="A1" s="14" t="s">
        <v>252</v>
      </c>
    </row>
    <row r="2" spans="1:16" x14ac:dyDescent="0.3">
      <c r="A2" s="76"/>
      <c r="B2" s="76"/>
      <c r="C2" s="77" t="s">
        <v>59</v>
      </c>
      <c r="D2" s="62"/>
      <c r="E2" s="62"/>
      <c r="F2" s="62"/>
      <c r="G2" s="78"/>
      <c r="H2" s="77" t="s">
        <v>60</v>
      </c>
      <c r="I2" s="62"/>
      <c r="J2" s="62"/>
      <c r="K2" s="62"/>
      <c r="L2" s="78"/>
      <c r="M2" s="2"/>
      <c r="N2" s="2"/>
      <c r="O2" s="2"/>
      <c r="P2" s="2"/>
    </row>
    <row r="3" spans="1:16" ht="15" thickBot="1" x14ac:dyDescent="0.35">
      <c r="A3" s="63"/>
      <c r="B3" s="63" t="s">
        <v>118</v>
      </c>
      <c r="C3" s="71" t="s">
        <v>54</v>
      </c>
      <c r="D3" s="59" t="s">
        <v>55</v>
      </c>
      <c r="E3" s="59" t="s">
        <v>56</v>
      </c>
      <c r="F3" s="59" t="s">
        <v>57</v>
      </c>
      <c r="G3" s="87" t="s">
        <v>58</v>
      </c>
      <c r="H3" s="71" t="s">
        <v>54</v>
      </c>
      <c r="I3" s="59" t="s">
        <v>55</v>
      </c>
      <c r="J3" s="59" t="s">
        <v>56</v>
      </c>
      <c r="K3" s="59" t="s">
        <v>57</v>
      </c>
      <c r="L3" s="87" t="s">
        <v>58</v>
      </c>
      <c r="M3" s="7"/>
      <c r="N3" s="7"/>
      <c r="O3" s="7"/>
      <c r="P3" s="2"/>
    </row>
    <row r="4" spans="1:16" x14ac:dyDescent="0.3">
      <c r="A4" s="64" t="s">
        <v>50</v>
      </c>
      <c r="B4" s="69" t="s">
        <v>1</v>
      </c>
      <c r="C4" s="72">
        <v>29.8201</v>
      </c>
      <c r="D4" s="60">
        <v>25.615600000000001</v>
      </c>
      <c r="E4" s="60">
        <v>55.644500000000001</v>
      </c>
      <c r="F4" s="60">
        <f>(E4-D4)/3.92</f>
        <v>7.6604336734693881</v>
      </c>
      <c r="G4" s="73">
        <f>F4/C4</f>
        <v>0.25688826239581314</v>
      </c>
      <c r="H4" s="72">
        <v>58.796399999999998</v>
      </c>
      <c r="I4" s="60">
        <v>52.763399999999997</v>
      </c>
      <c r="J4" s="60">
        <v>65.175200000000004</v>
      </c>
      <c r="K4" s="60">
        <f>(J4-I4)/3.92</f>
        <v>3.1662755102040832</v>
      </c>
      <c r="L4" s="73">
        <f t="shared" ref="L4" si="0">K4/H4</f>
        <v>5.3851519994490872E-2</v>
      </c>
      <c r="M4" s="7"/>
      <c r="N4" s="7"/>
      <c r="O4" s="7"/>
    </row>
    <row r="5" spans="1:16" x14ac:dyDescent="0.3">
      <c r="A5" s="64"/>
      <c r="B5" s="69" t="s">
        <v>3</v>
      </c>
      <c r="C5" s="72">
        <v>50</v>
      </c>
      <c r="D5" s="60">
        <v>28.6386</v>
      </c>
      <c r="E5" s="60">
        <v>50</v>
      </c>
      <c r="F5" s="60">
        <f t="shared" ref="F5:F31" si="1">(E5-D5)/3.92</f>
        <v>5.4493367346938779</v>
      </c>
      <c r="G5" s="73">
        <f t="shared" ref="G5:G31" si="2">F5/C5</f>
        <v>0.10898673469387755</v>
      </c>
      <c r="H5" s="72">
        <v>25</v>
      </c>
      <c r="I5" s="60">
        <v>25</v>
      </c>
      <c r="J5" s="60">
        <v>27.041399999999999</v>
      </c>
      <c r="K5" s="60">
        <f t="shared" ref="K5:K31" si="3">(J5-I5)/3.92</f>
        <v>0.52076530612244887</v>
      </c>
      <c r="L5" s="73">
        <f t="shared" ref="L5:L31" si="4">K5/H5</f>
        <v>2.0830612244897954E-2</v>
      </c>
      <c r="M5" s="7"/>
      <c r="N5" s="7"/>
      <c r="O5" s="7"/>
    </row>
    <row r="6" spans="1:16" x14ac:dyDescent="0.3">
      <c r="A6" s="65" t="s">
        <v>51</v>
      </c>
      <c r="B6" s="69" t="s">
        <v>5</v>
      </c>
      <c r="C6" s="72">
        <v>29.8201</v>
      </c>
      <c r="D6" s="60">
        <v>25.6157</v>
      </c>
      <c r="E6" s="60">
        <v>38.8307</v>
      </c>
      <c r="F6" s="60">
        <f t="shared" si="1"/>
        <v>3.3711734693877551</v>
      </c>
      <c r="G6" s="73">
        <f t="shared" si="2"/>
        <v>0.11305037439135868</v>
      </c>
      <c r="H6" s="72">
        <v>33.796399999999998</v>
      </c>
      <c r="I6" s="60">
        <v>27.760400000000001</v>
      </c>
      <c r="J6" s="60">
        <v>40.174100000000003</v>
      </c>
      <c r="K6" s="60">
        <f t="shared" si="3"/>
        <v>3.1667602040816334</v>
      </c>
      <c r="L6" s="73">
        <f t="shared" si="4"/>
        <v>9.3701110298186605E-2</v>
      </c>
      <c r="M6" s="7"/>
      <c r="N6" s="7"/>
      <c r="O6" s="7"/>
    </row>
    <row r="7" spans="1:16" x14ac:dyDescent="0.3">
      <c r="A7" s="65" t="s">
        <v>244</v>
      </c>
      <c r="B7" s="69" t="s">
        <v>9</v>
      </c>
      <c r="C7" s="72">
        <v>9.9999999999999995E-8</v>
      </c>
      <c r="D7" s="60">
        <v>0</v>
      </c>
      <c r="E7" s="60">
        <v>21.3614</v>
      </c>
      <c r="F7" s="60">
        <f t="shared" si="1"/>
        <v>5.4493367346938779</v>
      </c>
      <c r="G7" s="73" t="s">
        <v>52</v>
      </c>
      <c r="H7" s="72">
        <v>25</v>
      </c>
      <c r="I7" s="60">
        <v>22.958600000000001</v>
      </c>
      <c r="J7" s="60">
        <v>25</v>
      </c>
      <c r="K7" s="60">
        <f t="shared" si="3"/>
        <v>0.52076530612244887</v>
      </c>
      <c r="L7" s="73">
        <f t="shared" si="4"/>
        <v>2.0830612244897954E-2</v>
      </c>
      <c r="M7" s="7"/>
      <c r="N7" s="7"/>
      <c r="O7" s="7"/>
    </row>
    <row r="8" spans="1:16" x14ac:dyDescent="0.3">
      <c r="A8" s="66" t="s">
        <v>245</v>
      </c>
      <c r="B8" s="69" t="s">
        <v>7</v>
      </c>
      <c r="C8" s="72">
        <v>29.8201</v>
      </c>
      <c r="D8" s="60">
        <v>25.6157</v>
      </c>
      <c r="E8" s="60">
        <v>38.8307</v>
      </c>
      <c r="F8" s="60">
        <f t="shared" si="1"/>
        <v>3.3711734693877551</v>
      </c>
      <c r="G8" s="73">
        <f t="shared" si="2"/>
        <v>0.11305037439135868</v>
      </c>
      <c r="H8" s="72">
        <v>33.796399999999998</v>
      </c>
      <c r="I8" s="60">
        <v>27.760400000000001</v>
      </c>
      <c r="J8" s="60">
        <v>40.174100000000003</v>
      </c>
      <c r="K8" s="60">
        <f t="shared" si="3"/>
        <v>3.1667602040816334</v>
      </c>
      <c r="L8" s="73">
        <f t="shared" si="4"/>
        <v>9.3701110298186605E-2</v>
      </c>
      <c r="M8" s="7"/>
      <c r="N8" s="7"/>
      <c r="O8" s="7"/>
    </row>
    <row r="9" spans="1:16" x14ac:dyDescent="0.3">
      <c r="A9" s="66"/>
      <c r="B9" s="69" t="s">
        <v>11</v>
      </c>
      <c r="C9" s="72">
        <v>29.8201</v>
      </c>
      <c r="D9" s="60">
        <v>25.6157</v>
      </c>
      <c r="E9" s="60">
        <v>38.8307</v>
      </c>
      <c r="F9" s="60">
        <f t="shared" si="1"/>
        <v>3.3711734693877551</v>
      </c>
      <c r="G9" s="73">
        <f t="shared" si="2"/>
        <v>0.11305037439135868</v>
      </c>
      <c r="H9" s="72">
        <v>33.796399999999998</v>
      </c>
      <c r="I9" s="60">
        <v>27.760400000000001</v>
      </c>
      <c r="J9" s="60">
        <v>40.174100000000003</v>
      </c>
      <c r="K9" s="60">
        <f t="shared" si="3"/>
        <v>3.1667602040816334</v>
      </c>
      <c r="L9" s="73">
        <f t="shared" si="4"/>
        <v>9.3701110298186605E-2</v>
      </c>
      <c r="M9" s="7"/>
      <c r="N9" s="7"/>
      <c r="O9" s="7"/>
    </row>
    <row r="10" spans="1:16" x14ac:dyDescent="0.3">
      <c r="A10" s="66"/>
      <c r="B10" s="69" t="s">
        <v>13</v>
      </c>
      <c r="C10" s="72">
        <v>29.8201</v>
      </c>
      <c r="D10" s="60">
        <v>25.6157</v>
      </c>
      <c r="E10" s="60">
        <v>38.8307</v>
      </c>
      <c r="F10" s="60">
        <f t="shared" si="1"/>
        <v>3.3711734693877551</v>
      </c>
      <c r="G10" s="73">
        <f t="shared" si="2"/>
        <v>0.11305037439135868</v>
      </c>
      <c r="H10" s="72">
        <v>33.796399999999998</v>
      </c>
      <c r="I10" s="60">
        <v>27.760400000000001</v>
      </c>
      <c r="J10" s="60">
        <v>40.174100000000003</v>
      </c>
      <c r="K10" s="60">
        <f t="shared" si="3"/>
        <v>3.1667602040816334</v>
      </c>
      <c r="L10" s="73">
        <f t="shared" si="4"/>
        <v>9.3701110298186605E-2</v>
      </c>
      <c r="M10" s="7"/>
      <c r="N10" s="7"/>
      <c r="O10" s="7"/>
    </row>
    <row r="11" spans="1:16" x14ac:dyDescent="0.3">
      <c r="A11" s="66"/>
      <c r="B11" s="69" t="s">
        <v>15</v>
      </c>
      <c r="C11" s="72">
        <v>79.820099999999996</v>
      </c>
      <c r="D11" s="60">
        <v>62.072699999999998</v>
      </c>
      <c r="E11" s="60">
        <v>88.828800000000001</v>
      </c>
      <c r="F11" s="60">
        <f t="shared" si="1"/>
        <v>6.8255357142857154</v>
      </c>
      <c r="G11" s="73">
        <f t="shared" si="2"/>
        <v>8.5511490392591788E-2</v>
      </c>
      <c r="H11" s="72">
        <v>58.796399999999998</v>
      </c>
      <c r="I11" s="60">
        <v>52.760399999999997</v>
      </c>
      <c r="J11" s="60">
        <v>65.328100000000006</v>
      </c>
      <c r="K11" s="60">
        <f t="shared" si="3"/>
        <v>3.2060459183673493</v>
      </c>
      <c r="L11" s="73">
        <f t="shared" si="4"/>
        <v>5.4527928893050415E-2</v>
      </c>
      <c r="M11" s="7"/>
      <c r="N11" s="7"/>
      <c r="O11" s="7"/>
    </row>
    <row r="12" spans="1:16" x14ac:dyDescent="0.3">
      <c r="A12" s="66"/>
      <c r="B12" s="69" t="s">
        <v>17</v>
      </c>
      <c r="C12" s="72">
        <v>79.820099999999996</v>
      </c>
      <c r="D12" s="60">
        <v>62.072699999999998</v>
      </c>
      <c r="E12" s="60">
        <v>88.828800000000001</v>
      </c>
      <c r="F12" s="60">
        <f t="shared" si="1"/>
        <v>6.8255357142857154</v>
      </c>
      <c r="G12" s="73">
        <f t="shared" si="2"/>
        <v>8.5511490392591788E-2</v>
      </c>
      <c r="H12" s="72">
        <v>58.796399999999998</v>
      </c>
      <c r="I12" s="60">
        <v>52.760399999999997</v>
      </c>
      <c r="J12" s="60">
        <v>65.328100000000006</v>
      </c>
      <c r="K12" s="60">
        <f t="shared" si="3"/>
        <v>3.2060459183673493</v>
      </c>
      <c r="L12" s="73">
        <f t="shared" si="4"/>
        <v>5.4527928893050415E-2</v>
      </c>
      <c r="M12" s="7"/>
      <c r="N12" s="7"/>
      <c r="O12" s="7"/>
    </row>
    <row r="13" spans="1:16" x14ac:dyDescent="0.3">
      <c r="A13" s="66"/>
      <c r="B13" s="69" t="s">
        <v>19</v>
      </c>
      <c r="C13" s="72">
        <v>79.820099999999996</v>
      </c>
      <c r="D13" s="60">
        <v>62.072699999999998</v>
      </c>
      <c r="E13" s="60">
        <v>88.828800000000001</v>
      </c>
      <c r="F13" s="60">
        <f t="shared" si="1"/>
        <v>6.8255357142857154</v>
      </c>
      <c r="G13" s="73">
        <f t="shared" si="2"/>
        <v>8.5511490392591788E-2</v>
      </c>
      <c r="H13" s="72">
        <v>58.796399999999998</v>
      </c>
      <c r="I13" s="60">
        <v>52.760399999999997</v>
      </c>
      <c r="J13" s="60">
        <v>65.328100000000006</v>
      </c>
      <c r="K13" s="60">
        <f t="shared" si="3"/>
        <v>3.2060459183673493</v>
      </c>
      <c r="L13" s="73">
        <f t="shared" si="4"/>
        <v>5.4527928893050415E-2</v>
      </c>
      <c r="M13" s="7"/>
      <c r="N13" s="7"/>
      <c r="O13" s="7"/>
    </row>
    <row r="14" spans="1:16" x14ac:dyDescent="0.3">
      <c r="A14" s="66"/>
      <c r="B14" s="69" t="s">
        <v>21</v>
      </c>
      <c r="C14" s="72">
        <v>79.820099999999996</v>
      </c>
      <c r="D14" s="60">
        <v>62.072699999999998</v>
      </c>
      <c r="E14" s="60">
        <v>88.828800000000001</v>
      </c>
      <c r="F14" s="60">
        <f t="shared" si="1"/>
        <v>6.8255357142857154</v>
      </c>
      <c r="G14" s="73">
        <f t="shared" si="2"/>
        <v>8.5511490392591788E-2</v>
      </c>
      <c r="H14" s="72">
        <v>58.796399999999998</v>
      </c>
      <c r="I14" s="60">
        <v>52.760399999999997</v>
      </c>
      <c r="J14" s="60">
        <v>65.328100000000006</v>
      </c>
      <c r="K14" s="60">
        <f t="shared" si="3"/>
        <v>3.2060459183673493</v>
      </c>
      <c r="L14" s="73">
        <f t="shared" si="4"/>
        <v>5.4527928893050415E-2</v>
      </c>
      <c r="M14" s="7"/>
      <c r="N14" s="7"/>
      <c r="O14" s="7"/>
    </row>
    <row r="15" spans="1:16" x14ac:dyDescent="0.3">
      <c r="A15" s="66" t="s">
        <v>241</v>
      </c>
      <c r="B15" s="69" t="s">
        <v>53</v>
      </c>
      <c r="C15" s="72">
        <v>50</v>
      </c>
      <c r="D15" s="60">
        <v>28.6386</v>
      </c>
      <c r="E15" s="60">
        <v>50</v>
      </c>
      <c r="F15" s="60">
        <f t="shared" si="1"/>
        <v>5.4493367346938779</v>
      </c>
      <c r="G15" s="73">
        <f t="shared" si="2"/>
        <v>0.10898673469387755</v>
      </c>
      <c r="H15" s="72">
        <v>25</v>
      </c>
      <c r="I15" s="60">
        <v>25</v>
      </c>
      <c r="J15" s="60">
        <v>27.041399999999999</v>
      </c>
      <c r="K15" s="60">
        <f t="shared" si="3"/>
        <v>0.52076530612244887</v>
      </c>
      <c r="L15" s="73">
        <f t="shared" si="4"/>
        <v>2.0830612244897954E-2</v>
      </c>
      <c r="M15" s="7"/>
      <c r="N15" s="7"/>
      <c r="O15" s="7"/>
    </row>
    <row r="16" spans="1:16" x14ac:dyDescent="0.3">
      <c r="A16" s="66"/>
      <c r="B16" s="69" t="s">
        <v>22</v>
      </c>
      <c r="C16" s="72">
        <v>-50</v>
      </c>
      <c r="D16" s="60">
        <v>-50</v>
      </c>
      <c r="E16" s="60">
        <v>-7.2771999999999997</v>
      </c>
      <c r="F16" s="60">
        <f t="shared" si="1"/>
        <v>10.898673469387756</v>
      </c>
      <c r="G16" s="73">
        <f t="shared" si="2"/>
        <v>-0.21797346938775511</v>
      </c>
      <c r="H16" s="72">
        <v>-1.0016E-7</v>
      </c>
      <c r="I16" s="60">
        <v>-4.0827999999999998</v>
      </c>
      <c r="J16" s="60">
        <v>2.8422E-14</v>
      </c>
      <c r="K16" s="60">
        <f t="shared" si="3"/>
        <v>1.0415306122449051</v>
      </c>
      <c r="L16" s="73" t="s">
        <v>52</v>
      </c>
      <c r="M16" s="7"/>
      <c r="N16" s="7"/>
      <c r="O16" s="7"/>
    </row>
    <row r="17" spans="1:15" x14ac:dyDescent="0.3">
      <c r="A17" s="66"/>
      <c r="B17" s="69" t="s">
        <v>23</v>
      </c>
      <c r="C17" s="72">
        <v>50</v>
      </c>
      <c r="D17" s="60">
        <v>50</v>
      </c>
      <c r="E17" s="60">
        <v>50</v>
      </c>
      <c r="F17" s="60">
        <f t="shared" si="1"/>
        <v>0</v>
      </c>
      <c r="G17" s="73">
        <f t="shared" si="2"/>
        <v>0</v>
      </c>
      <c r="H17" s="72">
        <v>50</v>
      </c>
      <c r="I17" s="60">
        <v>50</v>
      </c>
      <c r="J17" s="60">
        <v>50</v>
      </c>
      <c r="K17" s="60">
        <f t="shared" si="3"/>
        <v>0</v>
      </c>
      <c r="L17" s="73">
        <f t="shared" si="4"/>
        <v>0</v>
      </c>
      <c r="M17" s="7"/>
      <c r="N17" s="7"/>
      <c r="O17" s="7"/>
    </row>
    <row r="18" spans="1:15" x14ac:dyDescent="0.3">
      <c r="A18" s="64" t="s">
        <v>248</v>
      </c>
      <c r="B18" s="69" t="s">
        <v>25</v>
      </c>
      <c r="C18" s="72">
        <v>50</v>
      </c>
      <c r="D18" s="60">
        <v>7.2771999999999997</v>
      </c>
      <c r="E18" s="60">
        <v>50</v>
      </c>
      <c r="F18" s="60">
        <f t="shared" si="1"/>
        <v>10.898673469387756</v>
      </c>
      <c r="G18" s="73">
        <f t="shared" si="2"/>
        <v>0.21797346938775511</v>
      </c>
      <c r="H18" s="72">
        <v>1.0016E-7</v>
      </c>
      <c r="I18" s="60">
        <v>-3.5526999999999999E-15</v>
      </c>
      <c r="J18" s="60">
        <v>4.0827999999999998</v>
      </c>
      <c r="K18" s="60">
        <f t="shared" si="3"/>
        <v>1.0415306122448988</v>
      </c>
      <c r="L18" s="73" t="s">
        <v>52</v>
      </c>
      <c r="M18" s="7"/>
      <c r="N18" s="7"/>
      <c r="O18" s="7"/>
    </row>
    <row r="19" spans="1:15" x14ac:dyDescent="0.3">
      <c r="A19" s="64"/>
      <c r="B19" s="69" t="s">
        <v>27</v>
      </c>
      <c r="C19" s="72">
        <v>139.46029999999999</v>
      </c>
      <c r="D19" s="60">
        <v>110.6589</v>
      </c>
      <c r="E19" s="60">
        <v>166.48390000000001</v>
      </c>
      <c r="F19" s="60">
        <f t="shared" si="1"/>
        <v>14.241071428571429</v>
      </c>
      <c r="G19" s="73">
        <f t="shared" si="2"/>
        <v>0.10211559439189095</v>
      </c>
      <c r="H19" s="72">
        <v>126.38930000000001</v>
      </c>
      <c r="I19" s="60">
        <v>108.2811</v>
      </c>
      <c r="J19" s="60">
        <v>145.49639999999999</v>
      </c>
      <c r="K19" s="60">
        <f t="shared" si="3"/>
        <v>9.4936989795918372</v>
      </c>
      <c r="L19" s="73">
        <f t="shared" si="4"/>
        <v>7.5114736608176774E-2</v>
      </c>
      <c r="M19" s="7"/>
      <c r="N19" s="7"/>
      <c r="O19" s="7"/>
    </row>
    <row r="20" spans="1:15" x14ac:dyDescent="0.3">
      <c r="A20" s="67"/>
      <c r="B20" s="88" t="s">
        <v>249</v>
      </c>
      <c r="C20" s="89">
        <v>50</v>
      </c>
      <c r="D20" s="90">
        <v>50</v>
      </c>
      <c r="E20" s="90">
        <v>50</v>
      </c>
      <c r="F20" s="90">
        <f t="shared" si="1"/>
        <v>0</v>
      </c>
      <c r="G20" s="91">
        <f t="shared" si="2"/>
        <v>0</v>
      </c>
      <c r="H20" s="89">
        <v>50</v>
      </c>
      <c r="I20" s="90">
        <v>50</v>
      </c>
      <c r="J20" s="90">
        <v>50</v>
      </c>
      <c r="K20" s="90">
        <f t="shared" si="3"/>
        <v>0</v>
      </c>
      <c r="L20" s="91">
        <f t="shared" si="4"/>
        <v>0</v>
      </c>
      <c r="M20" s="8"/>
      <c r="N20" s="5"/>
      <c r="O20" s="7"/>
    </row>
    <row r="21" spans="1:15" x14ac:dyDescent="0.3">
      <c r="A21" s="65" t="s">
        <v>243</v>
      </c>
      <c r="B21" s="69" t="s">
        <v>29</v>
      </c>
      <c r="C21" s="72">
        <v>50</v>
      </c>
      <c r="D21" s="60">
        <v>28.6386</v>
      </c>
      <c r="E21" s="60">
        <v>50</v>
      </c>
      <c r="F21" s="60">
        <f t="shared" si="1"/>
        <v>5.4493367346938779</v>
      </c>
      <c r="G21" s="73">
        <f t="shared" si="2"/>
        <v>0.10898673469387755</v>
      </c>
      <c r="H21" s="72">
        <v>25</v>
      </c>
      <c r="I21" s="60">
        <v>25</v>
      </c>
      <c r="J21" s="60">
        <v>27.041399999999999</v>
      </c>
      <c r="K21" s="60">
        <f t="shared" si="3"/>
        <v>0.52076530612244887</v>
      </c>
      <c r="L21" s="73">
        <f t="shared" si="4"/>
        <v>2.0830612244897954E-2</v>
      </c>
      <c r="M21" s="7"/>
      <c r="N21" s="7"/>
      <c r="O21" s="7"/>
    </row>
    <row r="22" spans="1:15" x14ac:dyDescent="0.3">
      <c r="A22" s="66" t="s">
        <v>246</v>
      </c>
      <c r="B22" s="69" t="s">
        <v>31</v>
      </c>
      <c r="C22" s="72">
        <v>20.560400000000001</v>
      </c>
      <c r="D22" s="60">
        <v>17.6219</v>
      </c>
      <c r="E22" s="60">
        <v>38.964799999999997</v>
      </c>
      <c r="F22" s="60">
        <f t="shared" si="1"/>
        <v>5.4446173469387746</v>
      </c>
      <c r="G22" s="73">
        <f t="shared" si="2"/>
        <v>0.26481086685758909</v>
      </c>
      <c r="H22" s="72">
        <v>50.259099999999997</v>
      </c>
      <c r="I22" s="60">
        <v>47.576799999999999</v>
      </c>
      <c r="J22" s="60">
        <v>53.215899999999998</v>
      </c>
      <c r="K22" s="60">
        <f t="shared" si="3"/>
        <v>1.4385459183673468</v>
      </c>
      <c r="L22" s="73">
        <f t="shared" si="4"/>
        <v>2.8622596074488936E-2</v>
      </c>
      <c r="M22" s="7"/>
      <c r="N22" s="7"/>
      <c r="O22" s="7"/>
    </row>
    <row r="23" spans="1:15" x14ac:dyDescent="0.3">
      <c r="A23" s="66"/>
      <c r="B23" s="69" t="s">
        <v>33</v>
      </c>
      <c r="C23" s="72">
        <v>79.439599999999999</v>
      </c>
      <c r="D23" s="60">
        <v>61.035200000000003</v>
      </c>
      <c r="E23" s="60">
        <v>82.378100000000003</v>
      </c>
      <c r="F23" s="60">
        <f t="shared" si="1"/>
        <v>5.4446173469387755</v>
      </c>
      <c r="G23" s="73">
        <f t="shared" si="2"/>
        <v>6.8537824295927668E-2</v>
      </c>
      <c r="H23" s="72">
        <v>49.740900000000003</v>
      </c>
      <c r="I23" s="60">
        <v>46.784100000000002</v>
      </c>
      <c r="J23" s="60">
        <v>52.423200000000001</v>
      </c>
      <c r="K23" s="60">
        <f t="shared" si="3"/>
        <v>1.4385459183673468</v>
      </c>
      <c r="L23" s="73">
        <f t="shared" si="4"/>
        <v>2.8920785879775934E-2</v>
      </c>
      <c r="M23" s="7"/>
      <c r="N23" s="7"/>
      <c r="O23" s="7"/>
    </row>
    <row r="24" spans="1:15" x14ac:dyDescent="0.3">
      <c r="A24" s="66"/>
      <c r="B24" s="69" t="s">
        <v>35</v>
      </c>
      <c r="C24" s="72">
        <v>20.9436</v>
      </c>
      <c r="D24" s="60">
        <v>18.1892</v>
      </c>
      <c r="E24" s="60">
        <v>28.31</v>
      </c>
      <c r="F24" s="60">
        <f t="shared" si="1"/>
        <v>2.5818367346938773</v>
      </c>
      <c r="G24" s="73">
        <f t="shared" si="2"/>
        <v>0.123275689694889</v>
      </c>
      <c r="H24" s="72">
        <v>29.5305</v>
      </c>
      <c r="I24" s="60">
        <v>25.074100000000001</v>
      </c>
      <c r="J24" s="60">
        <v>33.906799999999997</v>
      </c>
      <c r="K24" s="60">
        <f t="shared" si="3"/>
        <v>2.2532397959183661</v>
      </c>
      <c r="L24" s="73">
        <f t="shared" si="4"/>
        <v>7.6302121397144179E-2</v>
      </c>
      <c r="M24" s="7"/>
      <c r="N24" s="7"/>
      <c r="O24" s="7"/>
    </row>
    <row r="25" spans="1:15" x14ac:dyDescent="0.3">
      <c r="A25" s="66"/>
      <c r="B25" s="69" t="s">
        <v>37</v>
      </c>
      <c r="C25" s="72">
        <v>79.056399999999996</v>
      </c>
      <c r="D25" s="60">
        <v>71.69</v>
      </c>
      <c r="E25" s="60">
        <v>81.8108</v>
      </c>
      <c r="F25" s="60">
        <f t="shared" si="1"/>
        <v>2.5818367346938782</v>
      </c>
      <c r="G25" s="73">
        <f t="shared" si="2"/>
        <v>3.2658162206903908E-2</v>
      </c>
      <c r="H25" s="72">
        <v>70.469499999999996</v>
      </c>
      <c r="I25" s="60">
        <v>66.093199999999996</v>
      </c>
      <c r="J25" s="60">
        <v>74.925899999999999</v>
      </c>
      <c r="K25" s="60">
        <f t="shared" si="3"/>
        <v>2.2532397959183679</v>
      </c>
      <c r="L25" s="73">
        <f t="shared" si="4"/>
        <v>3.1974681187157107E-2</v>
      </c>
      <c r="M25" s="7"/>
      <c r="N25" s="7"/>
      <c r="O25" s="7"/>
    </row>
    <row r="26" spans="1:15" x14ac:dyDescent="0.3">
      <c r="A26" s="66"/>
      <c r="B26" s="69" t="s">
        <v>39</v>
      </c>
      <c r="C26" s="72">
        <v>34.598100000000002</v>
      </c>
      <c r="D26" s="60">
        <v>30.748100000000001</v>
      </c>
      <c r="E26" s="60">
        <v>49.166600000000003</v>
      </c>
      <c r="F26" s="60">
        <f t="shared" si="1"/>
        <v>4.6985969387755109</v>
      </c>
      <c r="G26" s="73">
        <f t="shared" si="2"/>
        <v>0.13580505688969946</v>
      </c>
      <c r="H26" s="72">
        <v>52.474400000000003</v>
      </c>
      <c r="I26" s="60">
        <v>46.376399999999997</v>
      </c>
      <c r="J26" s="60">
        <v>58.308500000000002</v>
      </c>
      <c r="K26" s="60">
        <f t="shared" si="3"/>
        <v>3.0439030612244911</v>
      </c>
      <c r="L26" s="73">
        <f t="shared" si="4"/>
        <v>5.8007391437052941E-2</v>
      </c>
      <c r="M26" s="7"/>
      <c r="N26" s="7"/>
      <c r="O26" s="7"/>
    </row>
    <row r="27" spans="1:15" x14ac:dyDescent="0.3">
      <c r="A27" s="66"/>
      <c r="B27" s="69" t="s">
        <v>41</v>
      </c>
      <c r="C27" s="72">
        <v>65.401899999999998</v>
      </c>
      <c r="D27" s="60">
        <v>50.833399999999997</v>
      </c>
      <c r="E27" s="60">
        <v>69.251900000000006</v>
      </c>
      <c r="F27" s="60">
        <f t="shared" si="1"/>
        <v>4.6985969387755127</v>
      </c>
      <c r="G27" s="73">
        <f t="shared" si="2"/>
        <v>7.1841902739454247E-2</v>
      </c>
      <c r="H27" s="72">
        <v>47.525599999999997</v>
      </c>
      <c r="I27" s="60">
        <v>41.691499999999998</v>
      </c>
      <c r="J27" s="60">
        <v>53.623600000000003</v>
      </c>
      <c r="K27" s="60">
        <f t="shared" si="3"/>
        <v>3.0439030612244911</v>
      </c>
      <c r="L27" s="73">
        <f t="shared" si="4"/>
        <v>6.4047651396815425E-2</v>
      </c>
      <c r="M27" s="7"/>
      <c r="N27" s="7"/>
      <c r="O27" s="7"/>
    </row>
    <row r="28" spans="1:15" x14ac:dyDescent="0.3">
      <c r="A28" s="66"/>
      <c r="B28" s="69" t="s">
        <v>43</v>
      </c>
      <c r="C28" s="72">
        <v>48.652900000000002</v>
      </c>
      <c r="D28" s="60">
        <v>44.991700000000002</v>
      </c>
      <c r="E28" s="60">
        <v>65.247500000000002</v>
      </c>
      <c r="F28" s="60">
        <f t="shared" si="1"/>
        <v>5.1672959183673468</v>
      </c>
      <c r="G28" s="73">
        <f t="shared" si="2"/>
        <v>0.10620735697907722</v>
      </c>
      <c r="H28" s="72">
        <v>67.936599999999999</v>
      </c>
      <c r="I28" s="60">
        <v>61.058700000000002</v>
      </c>
      <c r="J28" s="60">
        <v>74.668599999999998</v>
      </c>
      <c r="K28" s="60">
        <f t="shared" si="3"/>
        <v>3.4719132653061213</v>
      </c>
      <c r="L28" s="73">
        <f t="shared" si="4"/>
        <v>5.1105196099100067E-2</v>
      </c>
      <c r="M28" s="7"/>
      <c r="N28" s="7"/>
      <c r="O28" s="7"/>
    </row>
    <row r="29" spans="1:15" x14ac:dyDescent="0.3">
      <c r="A29" s="66"/>
      <c r="B29" s="69" t="s">
        <v>45</v>
      </c>
      <c r="C29" s="72">
        <v>51.347099999999998</v>
      </c>
      <c r="D29" s="60">
        <v>34.752499999999998</v>
      </c>
      <c r="E29" s="60">
        <v>55.008299999999998</v>
      </c>
      <c r="F29" s="60">
        <f t="shared" si="1"/>
        <v>5.1672959183673468</v>
      </c>
      <c r="G29" s="73">
        <f t="shared" si="2"/>
        <v>0.10063462042388659</v>
      </c>
      <c r="H29" s="72">
        <v>32.063400000000001</v>
      </c>
      <c r="I29" s="60">
        <v>25.331399999999999</v>
      </c>
      <c r="J29" s="60">
        <v>38.941299999999998</v>
      </c>
      <c r="K29" s="60">
        <f t="shared" si="3"/>
        <v>3.4719132653061222</v>
      </c>
      <c r="L29" s="73">
        <f t="shared" si="4"/>
        <v>0.10828275433379249</v>
      </c>
      <c r="M29" s="7"/>
      <c r="N29" s="7"/>
      <c r="O29" s="7"/>
    </row>
    <row r="30" spans="1:15" x14ac:dyDescent="0.3">
      <c r="A30" s="66"/>
      <c r="B30" s="69" t="s">
        <v>47</v>
      </c>
      <c r="C30" s="72">
        <v>41.611899999999999</v>
      </c>
      <c r="D30" s="60">
        <v>37.9343</v>
      </c>
      <c r="E30" s="60">
        <v>54.456299999999999</v>
      </c>
      <c r="F30" s="60">
        <f t="shared" si="1"/>
        <v>4.2147959183673462</v>
      </c>
      <c r="G30" s="73">
        <f t="shared" si="2"/>
        <v>0.10128823529729107</v>
      </c>
      <c r="H30" s="72">
        <v>54.161499999999997</v>
      </c>
      <c r="I30" s="60">
        <v>51.787599999999998</v>
      </c>
      <c r="J30" s="60">
        <v>56.6295</v>
      </c>
      <c r="K30" s="60">
        <f t="shared" si="3"/>
        <v>1.2351785714285721</v>
      </c>
      <c r="L30" s="73">
        <f t="shared" si="4"/>
        <v>2.2805471994471575E-2</v>
      </c>
      <c r="M30" s="7"/>
      <c r="N30" s="7"/>
      <c r="O30" s="7"/>
    </row>
    <row r="31" spans="1:15" ht="15" thickBot="1" x14ac:dyDescent="0.35">
      <c r="A31" s="68"/>
      <c r="B31" s="70" t="s">
        <v>49</v>
      </c>
      <c r="C31" s="74">
        <v>58.388100000000001</v>
      </c>
      <c r="D31" s="61">
        <v>45.543700000000001</v>
      </c>
      <c r="E31" s="61">
        <v>62.0657</v>
      </c>
      <c r="F31" s="61">
        <f t="shared" si="1"/>
        <v>4.2147959183673462</v>
      </c>
      <c r="G31" s="75">
        <f t="shared" si="2"/>
        <v>7.2185872093240677E-2</v>
      </c>
      <c r="H31" s="74">
        <v>45.838500000000003</v>
      </c>
      <c r="I31" s="61">
        <v>43.3705</v>
      </c>
      <c r="J31" s="61">
        <v>48.212400000000002</v>
      </c>
      <c r="K31" s="61">
        <f t="shared" si="3"/>
        <v>1.2351785714285721</v>
      </c>
      <c r="L31" s="75">
        <f t="shared" si="4"/>
        <v>2.6946313064968794E-2</v>
      </c>
      <c r="M31" s="7"/>
      <c r="N31" s="7"/>
      <c r="O31" s="7"/>
    </row>
    <row r="32" spans="1:15" x14ac:dyDescent="0.3">
      <c r="A32" s="5"/>
      <c r="B32" s="5"/>
      <c r="C32" s="7"/>
      <c r="D32" s="7"/>
      <c r="E32" s="7"/>
      <c r="F32" s="7"/>
      <c r="G32" s="7"/>
      <c r="H32" s="7"/>
      <c r="I32" s="7"/>
      <c r="J32" s="7"/>
      <c r="K32" s="5"/>
      <c r="L32" s="5"/>
      <c r="M32" s="5"/>
      <c r="N32" s="5"/>
      <c r="O32" s="5"/>
    </row>
    <row r="33" spans="1:1" x14ac:dyDescent="0.3">
      <c r="A33" s="8" t="s">
        <v>250</v>
      </c>
    </row>
  </sheetData>
  <mergeCells count="7">
    <mergeCell ref="A22:A31"/>
    <mergeCell ref="C2:G2"/>
    <mergeCell ref="H2:L2"/>
    <mergeCell ref="A4:A5"/>
    <mergeCell ref="A8:A14"/>
    <mergeCell ref="A15:A17"/>
    <mergeCell ref="A18:A20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Pool sizes for MFA</vt:lpstr>
      <vt:lpstr>Labeling_Data</vt:lpstr>
      <vt:lpstr>Reaction network</vt:lpstr>
      <vt:lpstr>Flux_Values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2022-07-21T22:24:02Z</dcterms:modified>
</cp:coreProperties>
</file>