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 firstSheet="3" activeTab="5"/>
  </bookViews>
  <sheets>
    <sheet name="Pool sizes of PCs and DAGs" sheetId="1" r:id="rId1"/>
    <sheet name="MIDs for PCs and DAGs (SIMPEL)" sheetId="2" r:id="rId2"/>
    <sheet name="MIDs (adjusted by pool size)" sheetId="3" r:id="rId3"/>
    <sheet name="Label enrichment (nmol of 13C)" sheetId="4" r:id="rId4"/>
    <sheet name="PC(36)_MS2_Labeling" sheetId="5" r:id="rId5"/>
    <sheet name="DAG(36)_MS2_Labeling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87" i="6" l="1"/>
  <c r="AG87" i="6"/>
  <c r="AF87" i="6"/>
  <c r="AE87" i="6"/>
  <c r="AD87" i="6"/>
  <c r="AC87" i="6"/>
  <c r="AB87" i="6"/>
  <c r="AA87" i="6"/>
  <c r="Z87" i="6"/>
  <c r="Y87" i="6"/>
  <c r="X87" i="6"/>
  <c r="W87" i="6"/>
  <c r="V87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W87" i="5"/>
  <c r="X87" i="5"/>
  <c r="Y87" i="5"/>
  <c r="Z87" i="5"/>
  <c r="AA87" i="5"/>
  <c r="AB87" i="5"/>
  <c r="AC87" i="5"/>
  <c r="AD87" i="5"/>
  <c r="AE87" i="5"/>
  <c r="AF87" i="5"/>
  <c r="AG87" i="5"/>
  <c r="AH87" i="5"/>
  <c r="V87" i="5"/>
  <c r="V46" i="5"/>
  <c r="V17" i="5"/>
  <c r="W46" i="5"/>
  <c r="X46" i="5"/>
  <c r="W17" i="5"/>
  <c r="X17" i="5"/>
  <c r="Z46" i="5"/>
  <c r="AA46" i="5"/>
  <c r="AB46" i="5"/>
  <c r="AC46" i="5"/>
  <c r="AD46" i="5"/>
  <c r="AE46" i="5"/>
  <c r="AF46" i="5"/>
  <c r="AG46" i="5"/>
  <c r="AH46" i="5"/>
  <c r="Y46" i="5"/>
  <c r="AE17" i="5"/>
  <c r="AF17" i="5"/>
  <c r="AG17" i="5"/>
  <c r="AH17" i="5"/>
  <c r="AD17" i="5"/>
  <c r="AC17" i="5"/>
  <c r="Y17" i="5"/>
  <c r="Z17" i="5"/>
  <c r="AA17" i="5"/>
  <c r="AB17" i="5"/>
  <c r="G17" i="5" l="1"/>
  <c r="D17" i="5"/>
  <c r="G46" i="5"/>
  <c r="D19" i="5"/>
  <c r="D12" i="5"/>
  <c r="D8" i="5"/>
  <c r="AE83" i="6" l="1"/>
  <c r="AD78" i="6"/>
  <c r="AH86" i="6"/>
  <c r="AG86" i="6"/>
  <c r="AF86" i="6"/>
  <c r="AE86" i="6"/>
  <c r="AD86" i="6"/>
  <c r="AC86" i="6"/>
  <c r="AB86" i="6"/>
  <c r="AA86" i="6"/>
  <c r="Z86" i="6"/>
  <c r="Y86" i="6"/>
  <c r="X86" i="6"/>
  <c r="W86" i="6"/>
  <c r="V86" i="6"/>
  <c r="AH85" i="6"/>
  <c r="AG85" i="6"/>
  <c r="AF85" i="6"/>
  <c r="AE85" i="6"/>
  <c r="AD85" i="6"/>
  <c r="AC85" i="6"/>
  <c r="AB85" i="6"/>
  <c r="AA85" i="6"/>
  <c r="Z85" i="6"/>
  <c r="Y85" i="6"/>
  <c r="X85" i="6"/>
  <c r="W85" i="6"/>
  <c r="V85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AH83" i="6"/>
  <c r="AG83" i="6"/>
  <c r="AF83" i="6"/>
  <c r="AD83" i="6"/>
  <c r="AC83" i="6"/>
  <c r="AB83" i="6"/>
  <c r="AA83" i="6"/>
  <c r="Z83" i="6"/>
  <c r="Y83" i="6"/>
  <c r="X83" i="6"/>
  <c r="W83" i="6"/>
  <c r="V83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AH79" i="6"/>
  <c r="AG79" i="6"/>
  <c r="AF79" i="6"/>
  <c r="AE79" i="6"/>
  <c r="AD79" i="6"/>
  <c r="AC79" i="6"/>
  <c r="AB79" i="6"/>
  <c r="AA79" i="6"/>
  <c r="Z79" i="6"/>
  <c r="Y79" i="6"/>
  <c r="X79" i="6"/>
  <c r="W79" i="6"/>
  <c r="V79" i="6"/>
  <c r="AH78" i="6"/>
  <c r="AG78" i="6"/>
  <c r="AF78" i="6"/>
  <c r="AE78" i="6"/>
  <c r="AC78" i="6"/>
  <c r="AB78" i="6"/>
  <c r="AA78" i="6"/>
  <c r="Z78" i="6"/>
  <c r="Y78" i="6"/>
  <c r="X78" i="6"/>
  <c r="W78" i="6"/>
  <c r="V78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V79" i="5"/>
  <c r="W79" i="5"/>
  <c r="X79" i="5"/>
  <c r="Y79" i="5"/>
  <c r="Z79" i="5"/>
  <c r="AA79" i="5"/>
  <c r="AB79" i="5"/>
  <c r="AC79" i="5"/>
  <c r="AD79" i="5"/>
  <c r="AE79" i="5"/>
  <c r="AF79" i="5"/>
  <c r="AG79" i="5"/>
  <c r="AH79" i="5"/>
  <c r="V80" i="5"/>
  <c r="W80" i="5"/>
  <c r="X80" i="5"/>
  <c r="Y80" i="5"/>
  <c r="Z80" i="5"/>
  <c r="AA80" i="5"/>
  <c r="AB80" i="5"/>
  <c r="AC80" i="5"/>
  <c r="AD80" i="5"/>
  <c r="AE80" i="5"/>
  <c r="AF80" i="5"/>
  <c r="AG80" i="5"/>
  <c r="AH80" i="5"/>
  <c r="V81" i="5"/>
  <c r="W81" i="5"/>
  <c r="X81" i="5"/>
  <c r="Y81" i="5"/>
  <c r="Z81" i="5"/>
  <c r="AA81" i="5"/>
  <c r="AB81" i="5"/>
  <c r="AC81" i="5"/>
  <c r="AD81" i="5"/>
  <c r="AE81" i="5"/>
  <c r="AF81" i="5"/>
  <c r="AG81" i="5"/>
  <c r="AH81" i="5"/>
  <c r="V82" i="5"/>
  <c r="W82" i="5"/>
  <c r="X82" i="5"/>
  <c r="Y82" i="5"/>
  <c r="Z82" i="5"/>
  <c r="AA82" i="5"/>
  <c r="AB82" i="5"/>
  <c r="AC82" i="5"/>
  <c r="AD82" i="5"/>
  <c r="AE82" i="5"/>
  <c r="AF82" i="5"/>
  <c r="AG82" i="5"/>
  <c r="AH82" i="5"/>
  <c r="V83" i="5"/>
  <c r="W83" i="5"/>
  <c r="X83" i="5"/>
  <c r="Y83" i="5"/>
  <c r="Z83" i="5"/>
  <c r="AA83" i="5"/>
  <c r="AB83" i="5"/>
  <c r="AC83" i="5"/>
  <c r="AD83" i="5"/>
  <c r="AE83" i="5"/>
  <c r="AF83" i="5"/>
  <c r="AG83" i="5"/>
  <c r="AH83" i="5"/>
  <c r="V84" i="5"/>
  <c r="W84" i="5"/>
  <c r="X84" i="5"/>
  <c r="Y84" i="5"/>
  <c r="Z84" i="5"/>
  <c r="AA84" i="5"/>
  <c r="AB84" i="5"/>
  <c r="AC84" i="5"/>
  <c r="AD84" i="5"/>
  <c r="AE84" i="5"/>
  <c r="AF84" i="5"/>
  <c r="AG84" i="5"/>
  <c r="AH84" i="5"/>
  <c r="V85" i="5"/>
  <c r="W85" i="5"/>
  <c r="X85" i="5"/>
  <c r="Y85" i="5"/>
  <c r="Z85" i="5"/>
  <c r="AA85" i="5"/>
  <c r="AB85" i="5"/>
  <c r="AC85" i="5"/>
  <c r="AD85" i="5"/>
  <c r="AE85" i="5"/>
  <c r="AF85" i="5"/>
  <c r="AG85" i="5"/>
  <c r="AH85" i="5"/>
  <c r="V86" i="5"/>
  <c r="W86" i="5"/>
  <c r="X86" i="5"/>
  <c r="Y86" i="5"/>
  <c r="Z86" i="5"/>
  <c r="AA86" i="5"/>
  <c r="AB86" i="5"/>
  <c r="AC86" i="5"/>
  <c r="AD86" i="5"/>
  <c r="AE86" i="5"/>
  <c r="AF86" i="5"/>
  <c r="AG86" i="5"/>
  <c r="AH86" i="5"/>
  <c r="W78" i="5"/>
  <c r="X78" i="5"/>
  <c r="Y78" i="5"/>
  <c r="Z78" i="5"/>
  <c r="AA78" i="5"/>
  <c r="AB78" i="5"/>
  <c r="AC78" i="5"/>
  <c r="AD78" i="5"/>
  <c r="AE78" i="5"/>
  <c r="AF78" i="5"/>
  <c r="AG78" i="5"/>
  <c r="AH78" i="5"/>
  <c r="V78" i="5"/>
  <c r="V69" i="5"/>
  <c r="W69" i="5"/>
  <c r="X69" i="5"/>
  <c r="Y69" i="5"/>
  <c r="Z69" i="5"/>
  <c r="AA69" i="5"/>
  <c r="AB69" i="5"/>
  <c r="AC69" i="5"/>
  <c r="AD69" i="5"/>
  <c r="AE69" i="5"/>
  <c r="AF69" i="5"/>
  <c r="AG69" i="5"/>
  <c r="AH69" i="5"/>
  <c r="V70" i="5"/>
  <c r="W70" i="5"/>
  <c r="X70" i="5"/>
  <c r="Y70" i="5"/>
  <c r="Z70" i="5"/>
  <c r="AA70" i="5"/>
  <c r="AB70" i="5"/>
  <c r="AC70" i="5"/>
  <c r="AD70" i="5"/>
  <c r="AE70" i="5"/>
  <c r="AF70" i="5"/>
  <c r="AG70" i="5"/>
  <c r="AH70" i="5"/>
  <c r="V71" i="5"/>
  <c r="W71" i="5"/>
  <c r="X71" i="5"/>
  <c r="Y71" i="5"/>
  <c r="Z71" i="5"/>
  <c r="AA71" i="5"/>
  <c r="AB71" i="5"/>
  <c r="AC71" i="5"/>
  <c r="AD71" i="5"/>
  <c r="AE71" i="5"/>
  <c r="AF71" i="5"/>
  <c r="AG71" i="5"/>
  <c r="AH71" i="5"/>
  <c r="V72" i="5"/>
  <c r="W72" i="5"/>
  <c r="X72" i="5"/>
  <c r="Y72" i="5"/>
  <c r="Z72" i="5"/>
  <c r="AA72" i="5"/>
  <c r="AB72" i="5"/>
  <c r="AC72" i="5"/>
  <c r="AD72" i="5"/>
  <c r="AE72" i="5"/>
  <c r="AF72" i="5"/>
  <c r="AG72" i="5"/>
  <c r="AH72" i="5"/>
  <c r="V73" i="5"/>
  <c r="W73" i="5"/>
  <c r="X73" i="5"/>
  <c r="Y73" i="5"/>
  <c r="Z73" i="5"/>
  <c r="AA73" i="5"/>
  <c r="AB73" i="5"/>
  <c r="AC73" i="5"/>
  <c r="AD73" i="5"/>
  <c r="AE73" i="5"/>
  <c r="AF73" i="5"/>
  <c r="AG73" i="5"/>
  <c r="AH73" i="5"/>
  <c r="V74" i="5"/>
  <c r="W74" i="5"/>
  <c r="X74" i="5"/>
  <c r="Y74" i="5"/>
  <c r="Z74" i="5"/>
  <c r="AA74" i="5"/>
  <c r="AB74" i="5"/>
  <c r="AC74" i="5"/>
  <c r="AD74" i="5"/>
  <c r="AE74" i="5"/>
  <c r="AF74" i="5"/>
  <c r="AG74" i="5"/>
  <c r="AH74" i="5"/>
  <c r="W68" i="5"/>
  <c r="X68" i="5"/>
  <c r="Y68" i="5"/>
  <c r="Z68" i="5"/>
  <c r="AA68" i="5"/>
  <c r="AB68" i="5"/>
  <c r="AC68" i="5"/>
  <c r="AD68" i="5"/>
  <c r="AE68" i="5"/>
  <c r="AF68" i="5"/>
  <c r="AG68" i="5"/>
  <c r="AH68" i="5"/>
  <c r="V68" i="5"/>
  <c r="V61" i="5"/>
  <c r="W61" i="5"/>
  <c r="X61" i="5"/>
  <c r="Y61" i="5"/>
  <c r="Z61" i="5"/>
  <c r="AA61" i="5"/>
  <c r="AB61" i="5"/>
  <c r="AC61" i="5"/>
  <c r="AD61" i="5"/>
  <c r="AE61" i="5"/>
  <c r="AF61" i="5"/>
  <c r="AG61" i="5"/>
  <c r="AH61" i="5"/>
  <c r="V62" i="5"/>
  <c r="W62" i="5"/>
  <c r="X62" i="5"/>
  <c r="Y62" i="5"/>
  <c r="Z62" i="5"/>
  <c r="AA62" i="5"/>
  <c r="AB62" i="5"/>
  <c r="AC62" i="5"/>
  <c r="AD62" i="5"/>
  <c r="AE62" i="5"/>
  <c r="AF62" i="5"/>
  <c r="AG62" i="5"/>
  <c r="AH62" i="5"/>
  <c r="V63" i="5"/>
  <c r="W63" i="5"/>
  <c r="X63" i="5"/>
  <c r="Y63" i="5"/>
  <c r="Z63" i="5"/>
  <c r="AA63" i="5"/>
  <c r="AB63" i="5"/>
  <c r="AC63" i="5"/>
  <c r="AD63" i="5"/>
  <c r="AE63" i="5"/>
  <c r="AF63" i="5"/>
  <c r="AG63" i="5"/>
  <c r="AH63" i="5"/>
  <c r="V64" i="5"/>
  <c r="W64" i="5"/>
  <c r="X64" i="5"/>
  <c r="Y64" i="5"/>
  <c r="Z64" i="5"/>
  <c r="AA64" i="5"/>
  <c r="AB64" i="5"/>
  <c r="AC64" i="5"/>
  <c r="AD64" i="5"/>
  <c r="AE64" i="5"/>
  <c r="AF64" i="5"/>
  <c r="AG64" i="5"/>
  <c r="AH64" i="5"/>
  <c r="W60" i="5"/>
  <c r="X60" i="5"/>
  <c r="Y60" i="5"/>
  <c r="Z60" i="5"/>
  <c r="AA60" i="5"/>
  <c r="AB60" i="5"/>
  <c r="AC60" i="5"/>
  <c r="AD60" i="5"/>
  <c r="AE60" i="5"/>
  <c r="AF60" i="5"/>
  <c r="AG60" i="5"/>
  <c r="AH60" i="5"/>
  <c r="V60" i="5"/>
  <c r="V55" i="5"/>
  <c r="W55" i="5"/>
  <c r="X55" i="5"/>
  <c r="Y55" i="5"/>
  <c r="Z55" i="5"/>
  <c r="AA55" i="5"/>
  <c r="AB55" i="5"/>
  <c r="AC55" i="5"/>
  <c r="AD55" i="5"/>
  <c r="AE55" i="5"/>
  <c r="AF55" i="5"/>
  <c r="AG55" i="5"/>
  <c r="AH55" i="5"/>
  <c r="V56" i="5"/>
  <c r="W56" i="5"/>
  <c r="X56" i="5"/>
  <c r="Y56" i="5"/>
  <c r="Z56" i="5"/>
  <c r="AA56" i="5"/>
  <c r="AB56" i="5"/>
  <c r="AC56" i="5"/>
  <c r="AD56" i="5"/>
  <c r="AE56" i="5"/>
  <c r="AF56" i="5"/>
  <c r="AG56" i="5"/>
  <c r="AH56" i="5"/>
  <c r="W54" i="5"/>
  <c r="X54" i="5"/>
  <c r="Y54" i="5"/>
  <c r="Z54" i="5"/>
  <c r="AA54" i="5"/>
  <c r="AB54" i="5"/>
  <c r="AC54" i="5"/>
  <c r="AD54" i="5"/>
  <c r="AE54" i="5"/>
  <c r="AF54" i="5"/>
  <c r="AG54" i="5"/>
  <c r="AH54" i="5"/>
  <c r="V54" i="5"/>
  <c r="V40" i="5"/>
  <c r="W40" i="5"/>
  <c r="X40" i="5"/>
  <c r="Y40" i="5"/>
  <c r="Z40" i="5"/>
  <c r="AA40" i="5"/>
  <c r="AB40" i="5"/>
  <c r="AC40" i="5"/>
  <c r="AD40" i="5"/>
  <c r="AE40" i="5"/>
  <c r="AF40" i="5"/>
  <c r="AG40" i="5"/>
  <c r="AH40" i="5"/>
  <c r="V41" i="5"/>
  <c r="W41" i="5"/>
  <c r="X41" i="5"/>
  <c r="Y41" i="5"/>
  <c r="Z41" i="5"/>
  <c r="AA41" i="5"/>
  <c r="AB41" i="5"/>
  <c r="AC41" i="5"/>
  <c r="AD41" i="5"/>
  <c r="AE41" i="5"/>
  <c r="AF41" i="5"/>
  <c r="AG41" i="5"/>
  <c r="AH41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V43" i="5"/>
  <c r="W43" i="5"/>
  <c r="X43" i="5"/>
  <c r="Y43" i="5"/>
  <c r="Z43" i="5"/>
  <c r="AA43" i="5"/>
  <c r="AB43" i="5"/>
  <c r="AC43" i="5"/>
  <c r="AD43" i="5"/>
  <c r="AE43" i="5"/>
  <c r="AF43" i="5"/>
  <c r="AG43" i="5"/>
  <c r="AH43" i="5"/>
  <c r="V44" i="5"/>
  <c r="W44" i="5"/>
  <c r="X44" i="5"/>
  <c r="Y44" i="5"/>
  <c r="Z44" i="5"/>
  <c r="AA44" i="5"/>
  <c r="AB44" i="5"/>
  <c r="AC44" i="5"/>
  <c r="AD44" i="5"/>
  <c r="AE44" i="5"/>
  <c r="AF44" i="5"/>
  <c r="AG44" i="5"/>
  <c r="AH44" i="5"/>
  <c r="V45" i="5"/>
  <c r="W45" i="5"/>
  <c r="X45" i="5"/>
  <c r="Y45" i="5"/>
  <c r="Z45" i="5"/>
  <c r="AA45" i="5"/>
  <c r="AB45" i="5"/>
  <c r="AC45" i="5"/>
  <c r="AD45" i="5"/>
  <c r="AE45" i="5"/>
  <c r="AF45" i="5"/>
  <c r="AG45" i="5"/>
  <c r="AH45" i="5"/>
  <c r="W39" i="5"/>
  <c r="X39" i="5"/>
  <c r="Y39" i="5"/>
  <c r="Z39" i="5"/>
  <c r="AA39" i="5"/>
  <c r="AB39" i="5"/>
  <c r="AC39" i="5"/>
  <c r="AD39" i="5"/>
  <c r="AE39" i="5"/>
  <c r="AF39" i="5"/>
  <c r="AG39" i="5"/>
  <c r="AH39" i="5"/>
  <c r="V39" i="5"/>
  <c r="V32" i="5"/>
  <c r="W32" i="5"/>
  <c r="X32" i="5"/>
  <c r="Y32" i="5"/>
  <c r="Z32" i="5"/>
  <c r="AA32" i="5"/>
  <c r="AB32" i="5"/>
  <c r="AC32" i="5"/>
  <c r="AD32" i="5"/>
  <c r="AE32" i="5"/>
  <c r="AF32" i="5"/>
  <c r="AG32" i="5"/>
  <c r="AH32" i="5"/>
  <c r="V33" i="5"/>
  <c r="W33" i="5"/>
  <c r="X33" i="5"/>
  <c r="Y33" i="5"/>
  <c r="Z33" i="5"/>
  <c r="AA33" i="5"/>
  <c r="AB33" i="5"/>
  <c r="AC33" i="5"/>
  <c r="AD33" i="5"/>
  <c r="AE33" i="5"/>
  <c r="AF33" i="5"/>
  <c r="AG33" i="5"/>
  <c r="AH33" i="5"/>
  <c r="V34" i="5"/>
  <c r="W34" i="5"/>
  <c r="X34" i="5"/>
  <c r="Y34" i="5"/>
  <c r="Z34" i="5"/>
  <c r="AA34" i="5"/>
  <c r="AB34" i="5"/>
  <c r="AC34" i="5"/>
  <c r="AD34" i="5"/>
  <c r="AE34" i="5"/>
  <c r="AF34" i="5"/>
  <c r="AG34" i="5"/>
  <c r="AH34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W31" i="5"/>
  <c r="X31" i="5"/>
  <c r="Y31" i="5"/>
  <c r="Z31" i="5"/>
  <c r="AA31" i="5"/>
  <c r="AB31" i="5"/>
  <c r="AC31" i="5"/>
  <c r="AD31" i="5"/>
  <c r="AE31" i="5"/>
  <c r="AF31" i="5"/>
  <c r="AG31" i="5"/>
  <c r="AH31" i="5"/>
  <c r="V31" i="5"/>
  <c r="V26" i="5"/>
  <c r="W26" i="5"/>
  <c r="X26" i="5"/>
  <c r="Y26" i="5"/>
  <c r="Z26" i="5"/>
  <c r="AA26" i="5"/>
  <c r="AB26" i="5"/>
  <c r="AC26" i="5"/>
  <c r="AD26" i="5"/>
  <c r="AE26" i="5"/>
  <c r="AF26" i="5"/>
  <c r="AG26" i="5"/>
  <c r="AH26" i="5"/>
  <c r="V27" i="5"/>
  <c r="W27" i="5"/>
  <c r="X27" i="5"/>
  <c r="Y27" i="5"/>
  <c r="Z27" i="5"/>
  <c r="AA27" i="5"/>
  <c r="AB27" i="5"/>
  <c r="AC27" i="5"/>
  <c r="AD27" i="5"/>
  <c r="AE27" i="5"/>
  <c r="AF27" i="5"/>
  <c r="AG27" i="5"/>
  <c r="AH27" i="5"/>
  <c r="W25" i="5"/>
  <c r="X25" i="5"/>
  <c r="Y25" i="5"/>
  <c r="Z25" i="5"/>
  <c r="AA25" i="5"/>
  <c r="AB25" i="5"/>
  <c r="AC25" i="5"/>
  <c r="AD25" i="5"/>
  <c r="AE25" i="5"/>
  <c r="AF25" i="5"/>
  <c r="AG25" i="5"/>
  <c r="AH25" i="5"/>
  <c r="V25" i="5"/>
  <c r="P87" i="6" l="1"/>
  <c r="G49" i="6"/>
  <c r="E46" i="6"/>
  <c r="O87" i="6"/>
  <c r="N87" i="6"/>
  <c r="M87" i="6"/>
  <c r="L87" i="6"/>
  <c r="K87" i="6"/>
  <c r="J87" i="6"/>
  <c r="I87" i="6"/>
  <c r="H87" i="6"/>
  <c r="G87" i="6"/>
  <c r="F87" i="6"/>
  <c r="E87" i="6"/>
  <c r="D8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P49" i="6"/>
  <c r="O49" i="6"/>
  <c r="N49" i="6"/>
  <c r="M49" i="6"/>
  <c r="L49" i="6"/>
  <c r="K49" i="6"/>
  <c r="J49" i="6"/>
  <c r="I49" i="6"/>
  <c r="H49" i="6"/>
  <c r="F49" i="6"/>
  <c r="E49" i="6"/>
  <c r="D49" i="6"/>
  <c r="P46" i="6"/>
  <c r="O46" i="6"/>
  <c r="N46" i="6"/>
  <c r="M46" i="6"/>
  <c r="L46" i="6"/>
  <c r="K46" i="6"/>
  <c r="J46" i="6"/>
  <c r="I46" i="6"/>
  <c r="H46" i="6"/>
  <c r="G46" i="6"/>
  <c r="F46" i="6"/>
  <c r="D46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P9" i="6"/>
  <c r="O9" i="6"/>
  <c r="N9" i="6"/>
  <c r="M9" i="6"/>
  <c r="L9" i="6"/>
  <c r="K9" i="6"/>
  <c r="J9" i="6"/>
  <c r="I9" i="6"/>
  <c r="H9" i="6"/>
  <c r="G9" i="6"/>
  <c r="F9" i="6"/>
  <c r="E9" i="6"/>
  <c r="D9" i="6"/>
  <c r="D9" i="5" l="1"/>
  <c r="V10" i="5" s="1"/>
  <c r="P87" i="5"/>
  <c r="O87" i="5"/>
  <c r="N87" i="5"/>
  <c r="M87" i="5"/>
  <c r="L87" i="5"/>
  <c r="K87" i="5"/>
  <c r="J87" i="5"/>
  <c r="I87" i="5"/>
  <c r="H87" i="5"/>
  <c r="G87" i="5"/>
  <c r="F87" i="5"/>
  <c r="E87" i="5"/>
  <c r="D8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P67" i="5"/>
  <c r="O67" i="5"/>
  <c r="N67" i="5"/>
  <c r="M67" i="5"/>
  <c r="L67" i="5"/>
  <c r="K67" i="5"/>
  <c r="J67" i="5"/>
  <c r="I67" i="5"/>
  <c r="H67" i="5"/>
  <c r="G67" i="5"/>
  <c r="F67" i="5"/>
  <c r="E67" i="5"/>
  <c r="D67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P49" i="5"/>
  <c r="AH50" i="5" s="1"/>
  <c r="O49" i="5"/>
  <c r="AG50" i="5" s="1"/>
  <c r="N49" i="5"/>
  <c r="AF50" i="5" s="1"/>
  <c r="M49" i="5"/>
  <c r="AE50" i="5" s="1"/>
  <c r="L49" i="5"/>
  <c r="AD50" i="5" s="1"/>
  <c r="K49" i="5"/>
  <c r="AC50" i="5" s="1"/>
  <c r="J49" i="5"/>
  <c r="AB50" i="5" s="1"/>
  <c r="I49" i="5"/>
  <c r="AA50" i="5" s="1"/>
  <c r="H49" i="5"/>
  <c r="Z50" i="5" s="1"/>
  <c r="G49" i="5"/>
  <c r="Y50" i="5" s="1"/>
  <c r="F49" i="5"/>
  <c r="X50" i="5" s="1"/>
  <c r="E49" i="5"/>
  <c r="W50" i="5" s="1"/>
  <c r="D49" i="5"/>
  <c r="V50" i="5" s="1"/>
  <c r="P46" i="5"/>
  <c r="O46" i="5"/>
  <c r="N46" i="5"/>
  <c r="M46" i="5"/>
  <c r="L46" i="5"/>
  <c r="K46" i="5"/>
  <c r="J46" i="5"/>
  <c r="I46" i="5"/>
  <c r="H46" i="5"/>
  <c r="F46" i="5"/>
  <c r="E46" i="5"/>
  <c r="D46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P20" i="5"/>
  <c r="AH21" i="5" s="1"/>
  <c r="O20" i="5"/>
  <c r="AG21" i="5" s="1"/>
  <c r="N20" i="5"/>
  <c r="AF21" i="5" s="1"/>
  <c r="M20" i="5"/>
  <c r="AE21" i="5" s="1"/>
  <c r="L20" i="5"/>
  <c r="AD21" i="5" s="1"/>
  <c r="K20" i="5"/>
  <c r="AC21" i="5" s="1"/>
  <c r="J20" i="5"/>
  <c r="AB21" i="5" s="1"/>
  <c r="I20" i="5"/>
  <c r="AA21" i="5" s="1"/>
  <c r="H20" i="5"/>
  <c r="Z21" i="5" s="1"/>
  <c r="G20" i="5"/>
  <c r="Y21" i="5" s="1"/>
  <c r="F20" i="5"/>
  <c r="X21" i="5" s="1"/>
  <c r="E20" i="5"/>
  <c r="W21" i="5" s="1"/>
  <c r="D20" i="5"/>
  <c r="V21" i="5" s="1"/>
  <c r="P17" i="5"/>
  <c r="O17" i="5"/>
  <c r="N17" i="5"/>
  <c r="M17" i="5"/>
  <c r="L17" i="5"/>
  <c r="K17" i="5"/>
  <c r="J17" i="5"/>
  <c r="I17" i="5"/>
  <c r="H17" i="5"/>
  <c r="F17" i="5"/>
  <c r="E17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V14" i="5" s="1"/>
  <c r="P9" i="5"/>
  <c r="AH10" i="5" s="1"/>
  <c r="O9" i="5"/>
  <c r="AG10" i="5" s="1"/>
  <c r="N9" i="5"/>
  <c r="AF10" i="5" s="1"/>
  <c r="M9" i="5"/>
  <c r="AE10" i="5" s="1"/>
  <c r="L9" i="5"/>
  <c r="AD10" i="5" s="1"/>
  <c r="K9" i="5"/>
  <c r="AC10" i="5" s="1"/>
  <c r="J9" i="5"/>
  <c r="AB10" i="5" s="1"/>
  <c r="I9" i="5"/>
  <c r="AA10" i="5" s="1"/>
  <c r="H9" i="5"/>
  <c r="Z10" i="5" s="1"/>
  <c r="G9" i="5"/>
  <c r="Y10" i="5" s="1"/>
  <c r="F9" i="5"/>
  <c r="X10" i="5" s="1"/>
  <c r="E9" i="5"/>
  <c r="W10" i="5" s="1"/>
  <c r="AC14" i="5" l="1"/>
  <c r="Y16" i="5"/>
  <c r="AD14" i="5"/>
  <c r="Z16" i="5"/>
  <c r="AH14" i="5"/>
  <c r="AD16" i="5"/>
  <c r="Z15" i="5"/>
  <c r="AG16" i="5"/>
  <c r="AA15" i="5"/>
  <c r="AH16" i="5"/>
  <c r="AF15" i="5"/>
  <c r="Z14" i="5"/>
  <c r="AH15" i="5"/>
  <c r="AA14" i="5"/>
  <c r="V16" i="5"/>
  <c r="W14" i="5"/>
  <c r="AE14" i="5"/>
  <c r="AC15" i="5"/>
  <c r="AA16" i="5"/>
  <c r="AB15" i="5"/>
  <c r="X14" i="5"/>
  <c r="AF14" i="5"/>
  <c r="V15" i="5"/>
  <c r="AD15" i="5"/>
  <c r="AB16" i="5"/>
  <c r="Y14" i="5"/>
  <c r="AG14" i="5"/>
  <c r="W15" i="5"/>
  <c r="AE15" i="5"/>
  <c r="AC16" i="5"/>
  <c r="Y15" i="5"/>
  <c r="AG15" i="5"/>
  <c r="W16" i="5"/>
  <c r="AE16" i="5"/>
  <c r="X15" i="5"/>
  <c r="AB14" i="5"/>
  <c r="X16" i="5"/>
  <c r="AF16" i="5"/>
</calcChain>
</file>

<file path=xl/sharedStrings.xml><?xml version="1.0" encoding="utf-8"?>
<sst xmlns="http://schemas.openxmlformats.org/spreadsheetml/2006/main" count="1472" uniqueCount="182">
  <si>
    <t>34:1-PC</t>
  </si>
  <si>
    <t>34:2-PC</t>
  </si>
  <si>
    <t>34:3-PC</t>
  </si>
  <si>
    <t>34:4-PC</t>
  </si>
  <si>
    <t>36:2-PC</t>
  </si>
  <si>
    <t>36:3-PC</t>
  </si>
  <si>
    <t>36:4-PC</t>
  </si>
  <si>
    <t>36:5-PC</t>
  </si>
  <si>
    <t>36:6-PC</t>
  </si>
  <si>
    <t>38:2-PC</t>
  </si>
  <si>
    <t>38:3-PC</t>
  </si>
  <si>
    <t>38:4-PC</t>
  </si>
  <si>
    <t>38:5-PC</t>
  </si>
  <si>
    <t>38:6-PC</t>
  </si>
  <si>
    <t>34:0-DAG</t>
  </si>
  <si>
    <t>34:1-DAG</t>
  </si>
  <si>
    <t>34:2-DAG</t>
  </si>
  <si>
    <t>34:3-DAG</t>
  </si>
  <si>
    <t>34:4-DAG</t>
  </si>
  <si>
    <t>36:0-DAG</t>
  </si>
  <si>
    <t>36:1-DAG</t>
  </si>
  <si>
    <t>36:2-DAG</t>
  </si>
  <si>
    <t>36:3-DAG</t>
  </si>
  <si>
    <t>36:4-DAG</t>
  </si>
  <si>
    <t>36:5-DAG</t>
  </si>
  <si>
    <t>36:6-DAG</t>
  </si>
  <si>
    <t>38:1-DAG</t>
  </si>
  <si>
    <t>38:2-DAG</t>
  </si>
  <si>
    <t>38:3-DAG</t>
  </si>
  <si>
    <t>38:4-DAG</t>
  </si>
  <si>
    <t>38:5-DAG</t>
  </si>
  <si>
    <t>38:6-DAG</t>
  </si>
  <si>
    <t>Accurate Quant (nmol / mg DW)</t>
  </si>
  <si>
    <t>0.541 ± 0.13</t>
  </si>
  <si>
    <t>3.826 ± 0.77</t>
  </si>
  <si>
    <t>2.843 ± 0.27</t>
  </si>
  <si>
    <t>1.417 ± 0.43</t>
  </si>
  <si>
    <t>4.279 ± 0.97</t>
  </si>
  <si>
    <t>7.571 ± 1.39</t>
  </si>
  <si>
    <t>8.594 ± 1.2</t>
  </si>
  <si>
    <t>5.044 ± 0.29</t>
  </si>
  <si>
    <t>0.02 ± 0.02</t>
  </si>
  <si>
    <t>0.713 ± 0.19</t>
  </si>
  <si>
    <t>2.063 ± 0.28</t>
  </si>
  <si>
    <t>0.991 ± 0.12</t>
  </si>
  <si>
    <t>0.276 ± 0.04</t>
  </si>
  <si>
    <t>0.024 ± 0.01</t>
  </si>
  <si>
    <t>0.259 ± 0.05</t>
  </si>
  <si>
    <t>1.356 ± 0.35</t>
  </si>
  <si>
    <t>1.229 ± 0.1</t>
  </si>
  <si>
    <t>0.018 ± 0.01</t>
  </si>
  <si>
    <t>0.149 ± 0.05</t>
  </si>
  <si>
    <t>0.897 ± 0.15</t>
  </si>
  <si>
    <t>2.455 ± 0.53</t>
  </si>
  <si>
    <t>4.224 ± 0.5</t>
  </si>
  <si>
    <t>2.976 ± 0.76</t>
  </si>
  <si>
    <t>3.824 ± 1.24</t>
  </si>
  <si>
    <t>0.033 ± 0.02</t>
  </si>
  <si>
    <t>0.189 ± 0.04</t>
  </si>
  <si>
    <t>0.791 ± 0.2</t>
  </si>
  <si>
    <t>1.388 ± 0.17</t>
  </si>
  <si>
    <t>0.381 ± 0.05</t>
  </si>
  <si>
    <t>0.084 ± 0.02</t>
  </si>
  <si>
    <t>0.03 ± 0.003</t>
  </si>
  <si>
    <t>0.016 ± 0.005</t>
  </si>
  <si>
    <t>ID</t>
  </si>
  <si>
    <t>M0</t>
  </si>
  <si>
    <t>M1</t>
  </si>
  <si>
    <t>M2</t>
  </si>
  <si>
    <t>M4</t>
  </si>
  <si>
    <t>M5</t>
  </si>
  <si>
    <t>M6</t>
  </si>
  <si>
    <t>M7</t>
  </si>
  <si>
    <t>M8</t>
  </si>
  <si>
    <t>M9</t>
  </si>
  <si>
    <t>M10</t>
  </si>
  <si>
    <t>M11</t>
  </si>
  <si>
    <t xml:space="preserve">DAG(36:3) </t>
  </si>
  <si>
    <t>M3</t>
  </si>
  <si>
    <t>M12</t>
  </si>
  <si>
    <t xml:space="preserve">DAG(36:4) </t>
  </si>
  <si>
    <t>M13</t>
  </si>
  <si>
    <t>M14</t>
  </si>
  <si>
    <t>M15</t>
  </si>
  <si>
    <t>M16</t>
  </si>
  <si>
    <t>M17</t>
  </si>
  <si>
    <t>M18</t>
  </si>
  <si>
    <t>M19</t>
  </si>
  <si>
    <t xml:space="preserve">DAG(36:5) </t>
  </si>
  <si>
    <t>M20</t>
  </si>
  <si>
    <t>M21</t>
  </si>
  <si>
    <t xml:space="preserve">DAG(36:6) </t>
  </si>
  <si>
    <t>M22</t>
  </si>
  <si>
    <t xml:space="preserve">PC(34:1) </t>
  </si>
  <si>
    <t xml:space="preserve">PC(34:2) </t>
  </si>
  <si>
    <t>M23</t>
  </si>
  <si>
    <t>M24</t>
  </si>
  <si>
    <t>M25</t>
  </si>
  <si>
    <t xml:space="preserve">PC(34:3) </t>
  </si>
  <si>
    <t xml:space="preserve">PC(34:4) </t>
  </si>
  <si>
    <t xml:space="preserve">PC(36:1) </t>
  </si>
  <si>
    <t xml:space="preserve">PC(36:2) </t>
  </si>
  <si>
    <t xml:space="preserve">PC(36:3) </t>
  </si>
  <si>
    <t>M26</t>
  </si>
  <si>
    <t xml:space="preserve">PC(36:4) </t>
  </si>
  <si>
    <t>M27</t>
  </si>
  <si>
    <t xml:space="preserve">PC(36:5) </t>
  </si>
  <si>
    <t xml:space="preserve">PC(36:6) </t>
  </si>
  <si>
    <t xml:space="preserve">PC(38:2) </t>
  </si>
  <si>
    <t xml:space="preserve">PC(38:3) </t>
  </si>
  <si>
    <t xml:space="preserve">PC(38:4) </t>
  </si>
  <si>
    <t xml:space="preserve">PC(38:5) </t>
  </si>
  <si>
    <t xml:space="preserve">PC(38:6) </t>
  </si>
  <si>
    <t>Isotopologue</t>
  </si>
  <si>
    <t>Replicate</t>
  </si>
  <si>
    <t>Time (hours)</t>
  </si>
  <si>
    <t>Table 3: MIDs adjusted by pool size. Data was obtained by multiplying the pool size with MIDs as proportions presented in table 2.</t>
  </si>
  <si>
    <t>Table 2: MIDs represented as proportions. Data was generated using SIMPEL. NA correction was also performed within SIMPEL.</t>
  </si>
  <si>
    <t>Table 1: Pool sizes calculated based on description provided in the Methods section.</t>
  </si>
  <si>
    <t>nmol converted</t>
  </si>
  <si>
    <t>Time</t>
  </si>
  <si>
    <t>Precursor</t>
  </si>
  <si>
    <t>PC(36:2)</t>
  </si>
  <si>
    <t>PC(36:3)</t>
  </si>
  <si>
    <t>PC(36:4)</t>
  </si>
  <si>
    <t>PC (36:5)</t>
  </si>
  <si>
    <t>PC(36:6)</t>
  </si>
  <si>
    <t>PC(18:0/18:2)</t>
  </si>
  <si>
    <t>PC(18:1/18:1)</t>
  </si>
  <si>
    <t>PC(18:0/18:3)</t>
  </si>
  <si>
    <t>PC(18:1/18:2)</t>
  </si>
  <si>
    <t>PC(18:1/18:3)</t>
  </si>
  <si>
    <t>PC(18:2/18:2)</t>
  </si>
  <si>
    <t>PC(18:2)/18:3)</t>
  </si>
  <si>
    <t>PC(18:3/18:3)</t>
  </si>
  <si>
    <t>Proportions based on UL control</t>
  </si>
  <si>
    <t>Acyl chains</t>
  </si>
  <si>
    <t>FA(18:0)</t>
  </si>
  <si>
    <t>FA(18:2)</t>
  </si>
  <si>
    <t>FA(18:1)</t>
  </si>
  <si>
    <t>FA(18:3)</t>
  </si>
  <si>
    <t>2 hours</t>
  </si>
  <si>
    <t>PC (36:x)_M0</t>
  </si>
  <si>
    <t>nmol of M0 @ MS1</t>
  </si>
  <si>
    <t>nmol of individual acyl chain</t>
  </si>
  <si>
    <t>PC (36:x)_M2</t>
  </si>
  <si>
    <t>nmol of M2 @MS1</t>
  </si>
  <si>
    <t>Average Labeling</t>
  </si>
  <si>
    <t>4 hours</t>
  </si>
  <si>
    <t>nmol of M2 @ MS1</t>
  </si>
  <si>
    <t>PC (36:x)_M4</t>
  </si>
  <si>
    <t>nmol of M4 @ MS1</t>
  </si>
  <si>
    <t>PC (36:x)_M6</t>
  </si>
  <si>
    <t>nmol of M6 @ MS1</t>
  </si>
  <si>
    <t>8 hours</t>
  </si>
  <si>
    <t>PC(36:x)_M0</t>
  </si>
  <si>
    <t>PC (36:x)_M8</t>
  </si>
  <si>
    <t>nmol of M8 @ MS1</t>
  </si>
  <si>
    <t>natom equivalents</t>
  </si>
  <si>
    <t>MIDs (NA corrected)</t>
  </si>
  <si>
    <t>DAG(36:2)</t>
  </si>
  <si>
    <t>DAG(36:3)</t>
  </si>
  <si>
    <t>DAG(36:4)</t>
  </si>
  <si>
    <t>DAG (36:5)</t>
  </si>
  <si>
    <t>DAG(36:6)</t>
  </si>
  <si>
    <t>DAG(18:0/18:2)</t>
  </si>
  <si>
    <t>DAG(18:1/18:1)</t>
  </si>
  <si>
    <t>DAG(18:0/18:3)</t>
  </si>
  <si>
    <t>DAG(18:1/18:2)</t>
  </si>
  <si>
    <t>DAG(18:1/18:3)</t>
  </si>
  <si>
    <t>DAG(18:2/18:2)</t>
  </si>
  <si>
    <t>DAG(18:2)/18:3)</t>
  </si>
  <si>
    <t>DAG(18:3/18:3)</t>
  </si>
  <si>
    <t>DAG (36:x)_M0</t>
  </si>
  <si>
    <t>DAG (36:x)_M2</t>
  </si>
  <si>
    <t>DAG (36:x)_M4</t>
  </si>
  <si>
    <t>DAG (36:x)_M6</t>
  </si>
  <si>
    <t>DAG(36:x)_M0</t>
  </si>
  <si>
    <t>DAG (36:x)_M8</t>
  </si>
  <si>
    <t>Table 4: Label enrichment, represented as nmol. Data represents a sum of all the isotopologues (M1-Mn) presented in table 3.</t>
  </si>
  <si>
    <t>Table 5: Labeling in acyl chains of PCs analyzed using MS2 of each isotope enriched precursor. Data shown for PC(36:x)</t>
  </si>
  <si>
    <t>Table 6: Labeling in acyl chains of DAGs analyzed using MS2 of each isotope enriched precursor. Data shown for DAG(36:x)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</si>
</sst>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/>
    <xf numFmtId="0" fontId="2" fillId="0" borderId="3" xfId="0" applyFont="1" applyBorder="1"/>
    <xf numFmtId="164" fontId="2" fillId="0" borderId="0" xfId="0" applyNumberFormat="1" applyFont="1"/>
    <xf numFmtId="164" fontId="2" fillId="0" borderId="1" xfId="0" applyNumberFormat="1" applyFont="1" applyBorder="1"/>
    <xf numFmtId="164" fontId="2" fillId="0" borderId="8" xfId="0" applyNumberFormat="1" applyFont="1" applyBorder="1"/>
    <xf numFmtId="164" fontId="2" fillId="0" borderId="5" xfId="0" applyNumberFormat="1" applyFont="1" applyBorder="1"/>
    <xf numFmtId="164" fontId="2" fillId="0" borderId="7" xfId="0" applyNumberFormat="1" applyFont="1" applyBorder="1"/>
    <xf numFmtId="164" fontId="2" fillId="0" borderId="3" xfId="0" applyNumberFormat="1" applyFont="1" applyBorder="1"/>
    <xf numFmtId="164" fontId="2" fillId="0" borderId="0" xfId="0" applyNumberFormat="1" applyFont="1" applyBorder="1"/>
    <xf numFmtId="0" fontId="0" fillId="0" borderId="0" xfId="0" applyBorder="1"/>
    <xf numFmtId="0" fontId="3" fillId="0" borderId="7" xfId="0" applyFont="1" applyBorder="1" applyAlignment="1">
      <alignment horizontal="center" vertical="center"/>
    </xf>
    <xf numFmtId="0" fontId="3" fillId="0" borderId="5" xfId="0" applyFont="1" applyBorder="1"/>
    <xf numFmtId="0" fontId="3" fillId="0" borderId="7" xfId="0" applyFont="1" applyBorder="1"/>
    <xf numFmtId="0" fontId="3" fillId="0" borderId="3" xfId="0" applyFont="1" applyBorder="1"/>
    <xf numFmtId="0" fontId="3" fillId="0" borderId="1" xfId="0" applyFont="1" applyBorder="1"/>
    <xf numFmtId="0" fontId="3" fillId="0" borderId="8" xfId="0" applyFont="1" applyBorder="1"/>
    <xf numFmtId="0" fontId="1" fillId="0" borderId="0" xfId="0" applyFont="1" applyBorder="1"/>
    <xf numFmtId="0" fontId="3" fillId="0" borderId="12" xfId="0" applyFont="1" applyBorder="1" applyAlignment="1">
      <alignment horizontal="center" vertical="center"/>
    </xf>
    <xf numFmtId="164" fontId="2" fillId="0" borderId="13" xfId="0" applyNumberFormat="1" applyFont="1" applyBorder="1"/>
    <xf numFmtId="164" fontId="2" fillId="0" borderId="12" xfId="0" applyNumberFormat="1" applyFont="1" applyBorder="1"/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/>
    <xf numFmtId="0" fontId="3" fillId="0" borderId="14" xfId="0" applyFont="1" applyBorder="1"/>
    <xf numFmtId="0" fontId="3" fillId="0" borderId="1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2" fillId="0" borderId="0" xfId="0" applyFont="1" applyBorder="1"/>
    <xf numFmtId="2" fontId="3" fillId="0" borderId="0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vertical="center"/>
    </xf>
    <xf numFmtId="9" fontId="3" fillId="0" borderId="0" xfId="0" applyNumberFormat="1" applyFont="1" applyBorder="1" applyAlignment="1">
      <alignment horizontal="center" vertical="center"/>
    </xf>
    <xf numFmtId="9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2" fillId="0" borderId="0" xfId="0" applyNumberFormat="1" applyFont="1" applyBorder="1"/>
    <xf numFmtId="2" fontId="2" fillId="0" borderId="8" xfId="0" applyNumberFormat="1" applyFont="1" applyBorder="1"/>
    <xf numFmtId="2" fontId="3" fillId="0" borderId="0" xfId="0" applyNumberFormat="1" applyFont="1"/>
    <xf numFmtId="2" fontId="3" fillId="0" borderId="0" xfId="0" applyNumberFormat="1" applyFont="1" applyBorder="1"/>
    <xf numFmtId="2" fontId="3" fillId="0" borderId="0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/>
    <xf numFmtId="2" fontId="2" fillId="0" borderId="5" xfId="0" applyNumberFormat="1" applyFont="1" applyBorder="1"/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center" vertical="center"/>
    </xf>
    <xf numFmtId="0" fontId="2" fillId="0" borderId="13" xfId="0" applyFont="1" applyBorder="1"/>
    <xf numFmtId="0" fontId="3" fillId="0" borderId="13" xfId="0" applyFont="1" applyBorder="1" applyAlignment="1">
      <alignment horizontal="center" vertical="center"/>
    </xf>
    <xf numFmtId="2" fontId="2" fillId="0" borderId="13" xfId="0" applyNumberFormat="1" applyFont="1" applyBorder="1"/>
    <xf numFmtId="2" fontId="3" fillId="0" borderId="13" xfId="0" applyNumberFormat="1" applyFont="1" applyBorder="1" applyAlignment="1">
      <alignment horizontal="center" vertical="center"/>
    </xf>
    <xf numFmtId="2" fontId="2" fillId="0" borderId="11" xfId="0" applyNumberFormat="1" applyFont="1" applyBorder="1"/>
    <xf numFmtId="2" fontId="3" fillId="0" borderId="13" xfId="0" applyNumberFormat="1" applyFont="1" applyBorder="1"/>
    <xf numFmtId="2" fontId="3" fillId="0" borderId="13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0" fontId="3" fillId="0" borderId="12" xfId="0" applyNumberFormat="1" applyFont="1" applyBorder="1" applyAlignment="1">
      <alignment horizontal="center" vertical="center"/>
    </xf>
    <xf numFmtId="20" fontId="3" fillId="0" borderId="13" xfId="0" applyNumberFormat="1" applyFont="1" applyBorder="1" applyAlignment="1">
      <alignment horizontal="center" vertical="center"/>
    </xf>
    <xf numFmtId="0" fontId="2" fillId="0" borderId="2" xfId="0" applyFont="1" applyBorder="1"/>
    <xf numFmtId="0" fontId="3" fillId="0" borderId="15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2" fontId="3" fillId="0" borderId="15" xfId="0" applyNumberFormat="1" applyFont="1" applyBorder="1" applyAlignment="1">
      <alignment vertical="center"/>
    </xf>
    <xf numFmtId="2" fontId="2" fillId="0" borderId="2" xfId="0" applyNumberFormat="1" applyFont="1" applyBorder="1"/>
    <xf numFmtId="2" fontId="2" fillId="0" borderId="6" xfId="0" applyNumberFormat="1" applyFont="1" applyBorder="1"/>
    <xf numFmtId="2" fontId="3" fillId="0" borderId="2" xfId="0" applyNumberFormat="1" applyFont="1" applyBorder="1"/>
    <xf numFmtId="2" fontId="3" fillId="0" borderId="2" xfId="0" applyNumberFormat="1" applyFont="1" applyBorder="1" applyAlignment="1">
      <alignment vertical="center"/>
    </xf>
    <xf numFmtId="0" fontId="4" fillId="0" borderId="13" xfId="0" applyFont="1" applyBorder="1"/>
    <xf numFmtId="0" fontId="3" fillId="0" borderId="16" xfId="0" applyFont="1" applyBorder="1"/>
    <xf numFmtId="0" fontId="3" fillId="0" borderId="13" xfId="0" applyFont="1" applyBorder="1"/>
    <xf numFmtId="0" fontId="3" fillId="0" borderId="12" xfId="0" applyFont="1" applyBorder="1"/>
    <xf numFmtId="9" fontId="3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165" fontId="3" fillId="0" borderId="14" xfId="0" applyNumberFormat="1" applyFont="1" applyBorder="1" applyAlignment="1">
      <alignment horizontal="center" vertical="center"/>
    </xf>
    <xf numFmtId="165" fontId="3" fillId="0" borderId="10" xfId="0" applyNumberFormat="1" applyFont="1" applyBorder="1" applyAlignment="1">
      <alignment horizontal="center" vertical="center"/>
    </xf>
    <xf numFmtId="165" fontId="3" fillId="0" borderId="15" xfId="0" applyNumberFormat="1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2" fillId="0" borderId="13" xfId="0" applyNumberFormat="1" applyFont="1" applyBorder="1"/>
    <xf numFmtId="165" fontId="2" fillId="0" borderId="0" xfId="0" applyNumberFormat="1" applyFont="1" applyBorder="1"/>
    <xf numFmtId="165" fontId="2" fillId="0" borderId="1" xfId="0" applyNumberFormat="1" applyFont="1" applyBorder="1"/>
    <xf numFmtId="165" fontId="2" fillId="0" borderId="2" xfId="0" applyNumberFormat="1" applyFont="1" applyBorder="1"/>
    <xf numFmtId="165" fontId="3" fillId="0" borderId="13" xfId="0" applyNumberFormat="1" applyFont="1" applyBorder="1" applyAlignment="1">
      <alignment vertical="center"/>
    </xf>
    <xf numFmtId="165" fontId="3" fillId="0" borderId="0" xfId="0" applyNumberFormat="1" applyFont="1" applyBorder="1" applyAlignment="1">
      <alignment vertical="center"/>
    </xf>
    <xf numFmtId="165" fontId="3" fillId="0" borderId="1" xfId="0" applyNumberFormat="1" applyFont="1" applyBorder="1" applyAlignment="1">
      <alignment vertical="center"/>
    </xf>
    <xf numFmtId="165" fontId="2" fillId="0" borderId="11" xfId="0" applyNumberFormat="1" applyFont="1" applyBorder="1"/>
    <xf numFmtId="165" fontId="2" fillId="0" borderId="8" xfId="0" applyNumberFormat="1" applyFont="1" applyBorder="1"/>
    <xf numFmtId="165" fontId="2" fillId="0" borderId="5" xfId="0" applyNumberFormat="1" applyFont="1" applyBorder="1"/>
    <xf numFmtId="165" fontId="2" fillId="0" borderId="6" xfId="0" applyNumberFormat="1" applyFont="1" applyBorder="1"/>
    <xf numFmtId="165" fontId="3" fillId="0" borderId="13" xfId="0" applyNumberFormat="1" applyFont="1" applyBorder="1"/>
    <xf numFmtId="165" fontId="3" fillId="0" borderId="0" xfId="0" applyNumberFormat="1" applyFont="1" applyBorder="1"/>
    <xf numFmtId="165" fontId="3" fillId="0" borderId="1" xfId="0" applyNumberFormat="1" applyFont="1" applyBorder="1"/>
    <xf numFmtId="165" fontId="3" fillId="0" borderId="2" xfId="0" applyNumberFormat="1" applyFont="1" applyBorder="1"/>
    <xf numFmtId="165" fontId="3" fillId="0" borderId="16" xfId="0" applyNumberFormat="1" applyFont="1" applyBorder="1"/>
    <xf numFmtId="165" fontId="3" fillId="0" borderId="14" xfId="0" applyNumberFormat="1" applyFont="1" applyBorder="1"/>
    <xf numFmtId="165" fontId="3" fillId="0" borderId="10" xfId="0" applyNumberFormat="1" applyFont="1" applyBorder="1"/>
    <xf numFmtId="165" fontId="3" fillId="0" borderId="15" xfId="0" applyNumberFormat="1" applyFont="1" applyBorder="1"/>
    <xf numFmtId="165" fontId="2" fillId="0" borderId="16" xfId="0" applyNumberFormat="1" applyFont="1" applyBorder="1"/>
    <xf numFmtId="165" fontId="2" fillId="0" borderId="14" xfId="0" applyNumberFormat="1" applyFont="1" applyBorder="1"/>
    <xf numFmtId="165" fontId="2" fillId="0" borderId="10" xfId="0" applyNumberFormat="1" applyFont="1" applyBorder="1"/>
    <xf numFmtId="165" fontId="2" fillId="0" borderId="15" xfId="0" applyNumberFormat="1" applyFont="1" applyBorder="1"/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2" fontId="3" fillId="0" borderId="16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9" fontId="3" fillId="0" borderId="0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workbookViewId="0">
      <selection activeCell="G14" sqref="G14"/>
    </sheetView>
  </sheetViews>
  <sheetFormatPr defaultRowHeight="14.4" x14ac:dyDescent="0.3"/>
  <cols>
    <col min="1" max="1" width="17.5546875" style="3" customWidth="1"/>
    <col min="2" max="2" width="18.6640625" style="2" customWidth="1"/>
  </cols>
  <sheetData>
    <row r="1" spans="1:2" x14ac:dyDescent="0.3">
      <c r="A1" s="33" t="s">
        <v>118</v>
      </c>
    </row>
    <row r="2" spans="1:2" ht="30" customHeight="1" thickBot="1" x14ac:dyDescent="0.35">
      <c r="A2" s="7"/>
      <c r="B2" s="8" t="s">
        <v>32</v>
      </c>
    </row>
    <row r="3" spans="1:2" x14ac:dyDescent="0.3">
      <c r="A3" s="4"/>
      <c r="B3" s="6"/>
    </row>
    <row r="4" spans="1:2" x14ac:dyDescent="0.3">
      <c r="A4" s="5" t="s">
        <v>0</v>
      </c>
      <c r="B4" s="6" t="s">
        <v>33</v>
      </c>
    </row>
    <row r="5" spans="1:2" x14ac:dyDescent="0.3">
      <c r="A5" s="5" t="s">
        <v>1</v>
      </c>
      <c r="B5" s="6" t="s">
        <v>34</v>
      </c>
    </row>
    <row r="6" spans="1:2" x14ac:dyDescent="0.3">
      <c r="A6" s="5" t="s">
        <v>2</v>
      </c>
      <c r="B6" s="6" t="s">
        <v>35</v>
      </c>
    </row>
    <row r="7" spans="1:2" x14ac:dyDescent="0.3">
      <c r="A7" s="5" t="s">
        <v>3</v>
      </c>
      <c r="B7" s="6" t="s">
        <v>63</v>
      </c>
    </row>
    <row r="8" spans="1:2" x14ac:dyDescent="0.3">
      <c r="A8" s="5"/>
      <c r="B8" s="6"/>
    </row>
    <row r="9" spans="1:2" x14ac:dyDescent="0.3">
      <c r="A9" s="5" t="s">
        <v>4</v>
      </c>
      <c r="B9" s="6" t="s">
        <v>36</v>
      </c>
    </row>
    <row r="10" spans="1:2" x14ac:dyDescent="0.3">
      <c r="A10" s="5" t="s">
        <v>5</v>
      </c>
      <c r="B10" s="6" t="s">
        <v>37</v>
      </c>
    </row>
    <row r="11" spans="1:2" x14ac:dyDescent="0.3">
      <c r="A11" s="5" t="s">
        <v>6</v>
      </c>
      <c r="B11" s="6" t="s">
        <v>38</v>
      </c>
    </row>
    <row r="12" spans="1:2" x14ac:dyDescent="0.3">
      <c r="A12" s="5" t="s">
        <v>7</v>
      </c>
      <c r="B12" s="6" t="s">
        <v>39</v>
      </c>
    </row>
    <row r="13" spans="1:2" x14ac:dyDescent="0.3">
      <c r="A13" s="5" t="s">
        <v>8</v>
      </c>
      <c r="B13" s="6" t="s">
        <v>40</v>
      </c>
    </row>
    <row r="14" spans="1:2" x14ac:dyDescent="0.3">
      <c r="A14" s="5"/>
      <c r="B14" s="6"/>
    </row>
    <row r="15" spans="1:2" x14ac:dyDescent="0.3">
      <c r="A15" s="5" t="s">
        <v>9</v>
      </c>
      <c r="B15" s="6" t="s">
        <v>41</v>
      </c>
    </row>
    <row r="16" spans="1:2" x14ac:dyDescent="0.3">
      <c r="A16" s="5" t="s">
        <v>10</v>
      </c>
      <c r="B16" s="6" t="s">
        <v>42</v>
      </c>
    </row>
    <row r="17" spans="1:2" x14ac:dyDescent="0.3">
      <c r="A17" s="5" t="s">
        <v>11</v>
      </c>
      <c r="B17" s="6" t="s">
        <v>43</v>
      </c>
    </row>
    <row r="18" spans="1:2" x14ac:dyDescent="0.3">
      <c r="A18" s="5" t="s">
        <v>12</v>
      </c>
      <c r="B18" s="6" t="s">
        <v>44</v>
      </c>
    </row>
    <row r="19" spans="1:2" x14ac:dyDescent="0.3">
      <c r="A19" s="9" t="s">
        <v>13</v>
      </c>
      <c r="B19" s="10" t="s">
        <v>45</v>
      </c>
    </row>
    <row r="20" spans="1:2" x14ac:dyDescent="0.3">
      <c r="A20" s="5"/>
      <c r="B20" s="6"/>
    </row>
    <row r="21" spans="1:2" x14ac:dyDescent="0.3">
      <c r="A21" s="5" t="s">
        <v>14</v>
      </c>
      <c r="B21" s="6" t="s">
        <v>46</v>
      </c>
    </row>
    <row r="22" spans="1:2" x14ac:dyDescent="0.3">
      <c r="A22" s="5" t="s">
        <v>15</v>
      </c>
      <c r="B22" s="6" t="s">
        <v>47</v>
      </c>
    </row>
    <row r="23" spans="1:2" x14ac:dyDescent="0.3">
      <c r="A23" s="5" t="s">
        <v>16</v>
      </c>
      <c r="B23" s="6" t="s">
        <v>48</v>
      </c>
    </row>
    <row r="24" spans="1:2" x14ac:dyDescent="0.3">
      <c r="A24" s="5" t="s">
        <v>17</v>
      </c>
      <c r="B24" s="6" t="s">
        <v>49</v>
      </c>
    </row>
    <row r="25" spans="1:2" x14ac:dyDescent="0.3">
      <c r="A25" s="5" t="s">
        <v>18</v>
      </c>
      <c r="B25" s="6" t="s">
        <v>64</v>
      </c>
    </row>
    <row r="26" spans="1:2" x14ac:dyDescent="0.3">
      <c r="A26" s="5"/>
      <c r="B26" s="6"/>
    </row>
    <row r="27" spans="1:2" x14ac:dyDescent="0.3">
      <c r="A27" s="5" t="s">
        <v>19</v>
      </c>
      <c r="B27" s="6" t="s">
        <v>50</v>
      </c>
    </row>
    <row r="28" spans="1:2" x14ac:dyDescent="0.3">
      <c r="A28" s="5" t="s">
        <v>20</v>
      </c>
      <c r="B28" s="6" t="s">
        <v>51</v>
      </c>
    </row>
    <row r="29" spans="1:2" x14ac:dyDescent="0.3">
      <c r="A29" s="5" t="s">
        <v>21</v>
      </c>
      <c r="B29" s="6" t="s">
        <v>52</v>
      </c>
    </row>
    <row r="30" spans="1:2" x14ac:dyDescent="0.3">
      <c r="A30" s="5" t="s">
        <v>22</v>
      </c>
      <c r="B30" s="6" t="s">
        <v>53</v>
      </c>
    </row>
    <row r="31" spans="1:2" x14ac:dyDescent="0.3">
      <c r="A31" s="5" t="s">
        <v>23</v>
      </c>
      <c r="B31" s="6" t="s">
        <v>54</v>
      </c>
    </row>
    <row r="32" spans="1:2" x14ac:dyDescent="0.3">
      <c r="A32" s="5" t="s">
        <v>24</v>
      </c>
      <c r="B32" s="6" t="s">
        <v>55</v>
      </c>
    </row>
    <row r="33" spans="1:2" x14ac:dyDescent="0.3">
      <c r="A33" s="5" t="s">
        <v>25</v>
      </c>
      <c r="B33" s="6" t="s">
        <v>56</v>
      </c>
    </row>
    <row r="34" spans="1:2" x14ac:dyDescent="0.3">
      <c r="A34" s="5"/>
      <c r="B34" s="6"/>
    </row>
    <row r="35" spans="1:2" x14ac:dyDescent="0.3">
      <c r="A35" s="5" t="s">
        <v>26</v>
      </c>
      <c r="B35" s="6" t="s">
        <v>57</v>
      </c>
    </row>
    <row r="36" spans="1:2" x14ac:dyDescent="0.3">
      <c r="A36" s="5" t="s">
        <v>27</v>
      </c>
      <c r="B36" s="6" t="s">
        <v>58</v>
      </c>
    </row>
    <row r="37" spans="1:2" x14ac:dyDescent="0.3">
      <c r="A37" s="5" t="s">
        <v>28</v>
      </c>
      <c r="B37" s="6" t="s">
        <v>59</v>
      </c>
    </row>
    <row r="38" spans="1:2" x14ac:dyDescent="0.3">
      <c r="A38" s="5" t="s">
        <v>29</v>
      </c>
      <c r="B38" s="6" t="s">
        <v>60</v>
      </c>
    </row>
    <row r="39" spans="1:2" x14ac:dyDescent="0.3">
      <c r="A39" s="5" t="s">
        <v>30</v>
      </c>
      <c r="B39" s="6" t="s">
        <v>61</v>
      </c>
    </row>
    <row r="40" spans="1:2" ht="15" thickBot="1" x14ac:dyDescent="0.35">
      <c r="A40" s="11" t="s">
        <v>31</v>
      </c>
      <c r="B40" s="12" t="s">
        <v>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62"/>
  <sheetViews>
    <sheetView workbookViewId="0"/>
  </sheetViews>
  <sheetFormatPr defaultRowHeight="14.4" x14ac:dyDescent="0.3"/>
  <cols>
    <col min="1" max="1" width="11" style="29" bestFit="1" customWidth="1"/>
    <col min="2" max="2" width="13.77734375" style="29" bestFit="1" customWidth="1"/>
    <col min="3" max="3" width="13.44140625" style="29" bestFit="1" customWidth="1"/>
    <col min="4" max="16384" width="8.88671875" style="22"/>
  </cols>
  <sheetData>
    <row r="1" spans="1:21" x14ac:dyDescent="0.3">
      <c r="A1" s="33" t="s">
        <v>117</v>
      </c>
    </row>
    <row r="2" spans="1:21" x14ac:dyDescent="0.3">
      <c r="A2" s="27"/>
      <c r="B2" s="1"/>
      <c r="C2" s="24" t="s">
        <v>115</v>
      </c>
      <c r="D2" s="123">
        <v>0</v>
      </c>
      <c r="E2" s="123"/>
      <c r="F2" s="123"/>
      <c r="G2" s="123">
        <v>2</v>
      </c>
      <c r="H2" s="123"/>
      <c r="I2" s="123"/>
      <c r="J2" s="123">
        <v>4</v>
      </c>
      <c r="K2" s="123"/>
      <c r="L2" s="123"/>
      <c r="M2" s="123">
        <v>8</v>
      </c>
      <c r="N2" s="123"/>
      <c r="O2" s="123"/>
      <c r="P2" s="123">
        <v>16</v>
      </c>
      <c r="Q2" s="123"/>
      <c r="R2" s="123"/>
      <c r="S2" s="123">
        <v>32</v>
      </c>
      <c r="T2" s="123"/>
      <c r="U2" s="119"/>
    </row>
    <row r="3" spans="1:21" ht="15" thickBot="1" x14ac:dyDescent="0.35">
      <c r="A3" s="26" t="s">
        <v>65</v>
      </c>
      <c r="B3" s="25" t="s">
        <v>113</v>
      </c>
      <c r="C3" s="26" t="s">
        <v>114</v>
      </c>
      <c r="D3" s="23">
        <v>1</v>
      </c>
      <c r="E3" s="23">
        <v>2</v>
      </c>
      <c r="F3" s="11">
        <v>3</v>
      </c>
      <c r="G3" s="23">
        <v>1</v>
      </c>
      <c r="H3" s="23">
        <v>2</v>
      </c>
      <c r="I3" s="11">
        <v>3</v>
      </c>
      <c r="J3" s="23">
        <v>1</v>
      </c>
      <c r="K3" s="23">
        <v>2</v>
      </c>
      <c r="L3" s="11">
        <v>3</v>
      </c>
      <c r="M3" s="23">
        <v>1</v>
      </c>
      <c r="N3" s="23">
        <v>2</v>
      </c>
      <c r="O3" s="11">
        <v>3</v>
      </c>
      <c r="P3" s="23">
        <v>1</v>
      </c>
      <c r="Q3" s="23">
        <v>2</v>
      </c>
      <c r="R3" s="11">
        <v>3</v>
      </c>
      <c r="S3" s="23">
        <v>1</v>
      </c>
      <c r="T3" s="23">
        <v>2</v>
      </c>
      <c r="U3" s="11">
        <v>3</v>
      </c>
    </row>
    <row r="4" spans="1:21" x14ac:dyDescent="0.3">
      <c r="A4" s="122" t="s">
        <v>93</v>
      </c>
      <c r="B4" s="1" t="s">
        <v>66</v>
      </c>
      <c r="C4" s="27"/>
      <c r="D4" s="15">
        <v>0.98882979498225798</v>
      </c>
      <c r="E4" s="15">
        <v>0.99532389315799696</v>
      </c>
      <c r="F4" s="16">
        <v>0.97305023508839505</v>
      </c>
      <c r="G4" s="15">
        <v>0.97171045228462205</v>
      </c>
      <c r="H4" s="15">
        <v>0.79025161100417696</v>
      </c>
      <c r="I4" s="16">
        <v>0.96624856700016204</v>
      </c>
      <c r="J4" s="15">
        <v>0.688187578066356</v>
      </c>
      <c r="K4" s="15">
        <v>0.62333920315850799</v>
      </c>
      <c r="L4" s="16">
        <v>0.67738254017939203</v>
      </c>
      <c r="M4" s="15">
        <v>0.40979579058029902</v>
      </c>
      <c r="N4" s="15">
        <v>0.41158706877268197</v>
      </c>
      <c r="O4" s="16">
        <v>0.41228510940079799</v>
      </c>
      <c r="P4" s="15">
        <v>0.22657503619354999</v>
      </c>
      <c r="Q4" s="15">
        <v>0.23751820778352301</v>
      </c>
      <c r="R4" s="16">
        <v>0.24820234320887999</v>
      </c>
      <c r="S4" s="21">
        <v>6.4594717531509596E-2</v>
      </c>
      <c r="T4" s="21">
        <v>6.4534369981241305E-2</v>
      </c>
      <c r="U4" s="16">
        <v>8.6336073721285503E-2</v>
      </c>
    </row>
    <row r="5" spans="1:21" x14ac:dyDescent="0.3">
      <c r="A5" s="118"/>
      <c r="B5" s="1" t="s">
        <v>67</v>
      </c>
      <c r="C5" s="27"/>
      <c r="D5" s="15">
        <v>0</v>
      </c>
      <c r="E5" s="15">
        <v>0</v>
      </c>
      <c r="F5" s="16">
        <v>0</v>
      </c>
      <c r="G5" s="15">
        <v>3.9292977850480101E-3</v>
      </c>
      <c r="H5" s="15">
        <v>1.5948072696660799E-2</v>
      </c>
      <c r="I5" s="16">
        <v>3.8021139551506402E-3</v>
      </c>
      <c r="J5" s="15">
        <v>4.4577063058110801E-2</v>
      </c>
      <c r="K5" s="15">
        <v>3.9349254305792197E-2</v>
      </c>
      <c r="L5" s="16">
        <v>5.4131686616498399E-2</v>
      </c>
      <c r="M5" s="15">
        <v>4.5246279745340803E-2</v>
      </c>
      <c r="N5" s="15">
        <v>3.3966002184954498E-2</v>
      </c>
      <c r="O5" s="16">
        <v>2.77503514445222E-2</v>
      </c>
      <c r="P5" s="15">
        <v>2.59042237847118E-2</v>
      </c>
      <c r="Q5" s="15">
        <v>1.4015998428461501E-2</v>
      </c>
      <c r="R5" s="16">
        <v>1.2282132319604301E-2</v>
      </c>
      <c r="S5" s="21">
        <v>2.2058982053175299E-2</v>
      </c>
      <c r="T5" s="21">
        <v>1.48983733129288E-2</v>
      </c>
      <c r="U5" s="16">
        <v>1.6931007975502999E-2</v>
      </c>
    </row>
    <row r="6" spans="1:21" x14ac:dyDescent="0.3">
      <c r="A6" s="118"/>
      <c r="B6" s="1" t="s">
        <v>68</v>
      </c>
      <c r="C6" s="27"/>
      <c r="D6" s="15">
        <v>0</v>
      </c>
      <c r="E6" s="15">
        <v>0</v>
      </c>
      <c r="F6" s="16">
        <v>0</v>
      </c>
      <c r="G6" s="15">
        <v>1.5045153254174101E-2</v>
      </c>
      <c r="H6" s="15">
        <v>1.30879828973953E-2</v>
      </c>
      <c r="I6" s="16">
        <v>1.6874165440885699E-2</v>
      </c>
      <c r="J6" s="15">
        <v>0.119754500588812</v>
      </c>
      <c r="K6" s="15">
        <v>0.12522245281389899</v>
      </c>
      <c r="L6" s="16">
        <v>0.10174180692111599</v>
      </c>
      <c r="M6" s="15">
        <v>7.35830539124155E-2</v>
      </c>
      <c r="N6" s="15">
        <v>7.11981667412208E-2</v>
      </c>
      <c r="O6" s="16">
        <v>6.8805456340585505E-2</v>
      </c>
      <c r="P6" s="15">
        <v>3.7416941714345502E-2</v>
      </c>
      <c r="Q6" s="15">
        <v>3.9919805439971201E-2</v>
      </c>
      <c r="R6" s="16">
        <v>4.2950429014223197E-2</v>
      </c>
      <c r="S6" s="21">
        <v>3.2905080017205601E-2</v>
      </c>
      <c r="T6" s="21">
        <v>2.1870156459969699E-2</v>
      </c>
      <c r="U6" s="16">
        <v>2.7388527080924301E-2</v>
      </c>
    </row>
    <row r="7" spans="1:21" x14ac:dyDescent="0.3">
      <c r="A7" s="118"/>
      <c r="B7" s="1" t="s">
        <v>78</v>
      </c>
      <c r="C7" s="27"/>
      <c r="D7" s="15">
        <v>0</v>
      </c>
      <c r="E7" s="15">
        <v>0</v>
      </c>
      <c r="F7" s="16">
        <v>0</v>
      </c>
      <c r="G7" s="15">
        <v>2.0592837126695799E-3</v>
      </c>
      <c r="H7" s="15">
        <v>0</v>
      </c>
      <c r="I7" s="16">
        <v>2.0561847605606999E-4</v>
      </c>
      <c r="J7" s="15">
        <v>3.3909664874732001E-2</v>
      </c>
      <c r="K7" s="15">
        <v>4.03535567691026E-2</v>
      </c>
      <c r="L7" s="16">
        <v>4.2876307962651003E-2</v>
      </c>
      <c r="M7" s="15">
        <v>6.1780138860426298E-2</v>
      </c>
      <c r="N7" s="15">
        <v>6.0315439623286997E-2</v>
      </c>
      <c r="O7" s="16">
        <v>5.32146050871838E-2</v>
      </c>
      <c r="P7" s="15">
        <v>4.6301886976337497E-2</v>
      </c>
      <c r="Q7" s="15">
        <v>4.2004249538201401E-2</v>
      </c>
      <c r="R7" s="16">
        <v>5.0223445935903097E-2</v>
      </c>
      <c r="S7" s="21">
        <v>5.2683384881460502E-2</v>
      </c>
      <c r="T7" s="21">
        <v>4.0482011782773601E-2</v>
      </c>
      <c r="U7" s="16">
        <v>3.3977197275973599E-2</v>
      </c>
    </row>
    <row r="8" spans="1:21" x14ac:dyDescent="0.3">
      <c r="A8" s="118"/>
      <c r="B8" s="1" t="s">
        <v>69</v>
      </c>
      <c r="C8" s="27"/>
      <c r="D8" s="15">
        <v>0</v>
      </c>
      <c r="E8" s="15">
        <v>0</v>
      </c>
      <c r="F8" s="16">
        <v>0</v>
      </c>
      <c r="G8" s="15">
        <v>1.6368057305290199E-3</v>
      </c>
      <c r="H8" s="15">
        <v>1.0213272415368201E-3</v>
      </c>
      <c r="I8" s="16">
        <v>9.8508653362791598E-4</v>
      </c>
      <c r="J8" s="15">
        <v>4.9370161960167101E-2</v>
      </c>
      <c r="K8" s="15">
        <v>6.5638096622143302E-2</v>
      </c>
      <c r="L8" s="16">
        <v>5.1731102780879501E-2</v>
      </c>
      <c r="M8" s="15">
        <v>7.6179643057441404E-2</v>
      </c>
      <c r="N8" s="15">
        <v>7.5604491478910005E-2</v>
      </c>
      <c r="O8" s="16">
        <v>8.2005206357291305E-2</v>
      </c>
      <c r="P8" s="15">
        <v>6.8587778333932703E-2</v>
      </c>
      <c r="Q8" s="15">
        <v>6.6192908135770598E-2</v>
      </c>
      <c r="R8" s="16">
        <v>6.5627944721305495E-2</v>
      </c>
      <c r="S8" s="21">
        <v>6.0621128056517502E-2</v>
      </c>
      <c r="T8" s="21">
        <v>4.8590438906861898E-2</v>
      </c>
      <c r="U8" s="16">
        <v>4.3878250570172403E-2</v>
      </c>
    </row>
    <row r="9" spans="1:21" x14ac:dyDescent="0.3">
      <c r="A9" s="118"/>
      <c r="B9" s="1" t="s">
        <v>70</v>
      </c>
      <c r="C9" s="27"/>
      <c r="D9" s="15">
        <v>0</v>
      </c>
      <c r="E9" s="15">
        <v>0</v>
      </c>
      <c r="F9" s="16">
        <v>7.0010648871444395E-4</v>
      </c>
      <c r="G9" s="15">
        <v>0</v>
      </c>
      <c r="H9" s="15">
        <v>8.3564497543928001E-2</v>
      </c>
      <c r="I9" s="16">
        <v>8.9059401918652301E-4</v>
      </c>
      <c r="J9" s="15">
        <v>2.1284602770961999E-2</v>
      </c>
      <c r="K9" s="15">
        <v>2.7667531530817201E-2</v>
      </c>
      <c r="L9" s="16">
        <v>2.2609125741757798E-2</v>
      </c>
      <c r="M9" s="15">
        <v>5.9677108888645899E-2</v>
      </c>
      <c r="N9" s="15">
        <v>6.0254706098663798E-2</v>
      </c>
      <c r="O9" s="16">
        <v>6.1182748331088603E-2</v>
      </c>
      <c r="P9" s="15">
        <v>6.3266348188274105E-2</v>
      </c>
      <c r="Q9" s="15">
        <v>6.1066732222930298E-2</v>
      </c>
      <c r="R9" s="16">
        <v>6.8662353171090096E-2</v>
      </c>
      <c r="S9" s="21">
        <v>7.7768373083255196E-2</v>
      </c>
      <c r="T9" s="21">
        <v>7.0661001095066595E-2</v>
      </c>
      <c r="U9" s="16">
        <v>7.2166279296481395E-2</v>
      </c>
    </row>
    <row r="10" spans="1:21" x14ac:dyDescent="0.3">
      <c r="A10" s="118"/>
      <c r="B10" s="1" t="s">
        <v>71</v>
      </c>
      <c r="C10" s="27"/>
      <c r="D10" s="15">
        <v>5.82329614948204E-3</v>
      </c>
      <c r="E10" s="15">
        <v>1.37733136564081E-4</v>
      </c>
      <c r="F10" s="16">
        <v>2.3203536020563299E-4</v>
      </c>
      <c r="G10" s="15">
        <v>6.7886786028017096E-5</v>
      </c>
      <c r="H10" s="15">
        <v>1.3442241857436E-3</v>
      </c>
      <c r="I10" s="16">
        <v>0</v>
      </c>
      <c r="J10" s="15">
        <v>1.7207554175111901E-2</v>
      </c>
      <c r="K10" s="15">
        <v>3.1879788098952803E-2</v>
      </c>
      <c r="L10" s="16">
        <v>2.14963659346879E-2</v>
      </c>
      <c r="M10" s="15">
        <v>6.3581685911065305E-2</v>
      </c>
      <c r="N10" s="15">
        <v>6.4209870095844904E-2</v>
      </c>
      <c r="O10" s="16">
        <v>6.4310965946048501E-2</v>
      </c>
      <c r="P10" s="15">
        <v>7.94836911411958E-2</v>
      </c>
      <c r="Q10" s="15">
        <v>8.3718418823440097E-2</v>
      </c>
      <c r="R10" s="16">
        <v>8.2250940801316896E-2</v>
      </c>
      <c r="S10" s="21">
        <v>8.3783512318869297E-2</v>
      </c>
      <c r="T10" s="21">
        <v>7.6831289280726203E-2</v>
      </c>
      <c r="U10" s="16">
        <v>7.0623748759481395E-2</v>
      </c>
    </row>
    <row r="11" spans="1:21" x14ac:dyDescent="0.3">
      <c r="A11" s="118"/>
      <c r="B11" s="1" t="s">
        <v>72</v>
      </c>
      <c r="C11" s="27"/>
      <c r="D11" s="15">
        <v>0</v>
      </c>
      <c r="E11" s="15">
        <v>1.11841432886899E-4</v>
      </c>
      <c r="F11" s="16">
        <v>2.46551815638305E-3</v>
      </c>
      <c r="G11" s="15">
        <v>0</v>
      </c>
      <c r="H11" s="15">
        <v>0</v>
      </c>
      <c r="I11" s="16">
        <v>0</v>
      </c>
      <c r="J11" s="15">
        <v>8.2554167550422195E-3</v>
      </c>
      <c r="K11" s="15">
        <v>1.3458211629354001E-2</v>
      </c>
      <c r="L11" s="16">
        <v>8.5573389278981605E-3</v>
      </c>
      <c r="M11" s="15">
        <v>4.8183794310653602E-2</v>
      </c>
      <c r="N11" s="15">
        <v>4.9052830653230399E-2</v>
      </c>
      <c r="O11" s="16">
        <v>5.2559555547562697E-2</v>
      </c>
      <c r="P11" s="15">
        <v>7.4943389378164499E-2</v>
      </c>
      <c r="Q11" s="15">
        <v>7.2339732814197796E-2</v>
      </c>
      <c r="R11" s="16">
        <v>6.7982589440133898E-2</v>
      </c>
      <c r="S11" s="21">
        <v>8.5698875770194596E-2</v>
      </c>
      <c r="T11" s="21">
        <v>8.0196650785821694E-2</v>
      </c>
      <c r="U11" s="16">
        <v>7.2717326340627497E-2</v>
      </c>
    </row>
    <row r="12" spans="1:21" x14ac:dyDescent="0.3">
      <c r="A12" s="118"/>
      <c r="B12" s="1" t="s">
        <v>73</v>
      </c>
      <c r="C12" s="27"/>
      <c r="D12" s="15">
        <v>5.3469088682596604E-3</v>
      </c>
      <c r="E12" s="15">
        <v>3.7466342974226299E-3</v>
      </c>
      <c r="F12" s="16">
        <v>1.45428070968738E-2</v>
      </c>
      <c r="G12" s="15">
        <v>1.0221193402720099E-3</v>
      </c>
      <c r="H12" s="15">
        <v>1.00853860278718E-3</v>
      </c>
      <c r="I12" s="16">
        <v>1.0957090629419201E-4</v>
      </c>
      <c r="J12" s="15">
        <v>7.4989377098696004E-3</v>
      </c>
      <c r="K12" s="15">
        <v>1.4041626118093E-2</v>
      </c>
      <c r="L12" s="16">
        <v>6.2922915763894503E-3</v>
      </c>
      <c r="M12" s="15">
        <v>4.0440344965389299E-2</v>
      </c>
      <c r="N12" s="15">
        <v>4.5007968275004202E-2</v>
      </c>
      <c r="O12" s="16">
        <v>4.6316546330112097E-2</v>
      </c>
      <c r="P12" s="15">
        <v>7.0138865821669699E-2</v>
      </c>
      <c r="Q12" s="15">
        <v>7.13192002059862E-2</v>
      </c>
      <c r="R12" s="16">
        <v>7.3524992702373004E-2</v>
      </c>
      <c r="S12" s="21">
        <v>7.8926204850943801E-2</v>
      </c>
      <c r="T12" s="21">
        <v>8.6758811012331793E-2</v>
      </c>
      <c r="U12" s="16">
        <v>8.1737690693711507E-2</v>
      </c>
    </row>
    <row r="13" spans="1:21" x14ac:dyDescent="0.3">
      <c r="A13" s="118"/>
      <c r="B13" s="1" t="s">
        <v>74</v>
      </c>
      <c r="C13" s="27"/>
      <c r="D13" s="15">
        <v>0</v>
      </c>
      <c r="E13" s="15">
        <v>5.0558068529574804E-4</v>
      </c>
      <c r="F13" s="16">
        <v>7.5462648930579102E-3</v>
      </c>
      <c r="G13" s="15">
        <v>8.8733358597435402E-4</v>
      </c>
      <c r="H13" s="15">
        <v>0</v>
      </c>
      <c r="I13" s="16">
        <v>7.8483686983090193E-5</v>
      </c>
      <c r="J13" s="15">
        <v>2.8639898538996098E-3</v>
      </c>
      <c r="K13" s="15">
        <v>6.1188391235966599E-3</v>
      </c>
      <c r="L13" s="16">
        <v>5.83881254840889E-3</v>
      </c>
      <c r="M13" s="15">
        <v>3.0507266084928999E-2</v>
      </c>
      <c r="N13" s="15">
        <v>3.3207397278930302E-2</v>
      </c>
      <c r="O13" s="16">
        <v>3.6517442508076203E-2</v>
      </c>
      <c r="P13" s="15">
        <v>5.8509906403419999E-2</v>
      </c>
      <c r="Q13" s="15">
        <v>5.5311000530116297E-2</v>
      </c>
      <c r="R13" s="16">
        <v>5.5354262992249201E-2</v>
      </c>
      <c r="S13" s="21">
        <v>7.7408597441934998E-2</v>
      </c>
      <c r="T13" s="21">
        <v>7.59447084320789E-2</v>
      </c>
      <c r="U13" s="16">
        <v>7.6167138885404995E-2</v>
      </c>
    </row>
    <row r="14" spans="1:21" x14ac:dyDescent="0.3">
      <c r="A14" s="118"/>
      <c r="B14" s="1" t="s">
        <v>75</v>
      </c>
      <c r="C14" s="27"/>
      <c r="D14" s="15">
        <v>0</v>
      </c>
      <c r="E14" s="15">
        <v>0</v>
      </c>
      <c r="F14" s="16">
        <v>0</v>
      </c>
      <c r="G14" s="15">
        <v>7.47899971228369E-4</v>
      </c>
      <c r="H14" s="15">
        <v>2.8819624124097099E-2</v>
      </c>
      <c r="I14" s="16">
        <v>9.8557912599911094E-3</v>
      </c>
      <c r="J14" s="15">
        <v>1.87057999891528E-3</v>
      </c>
      <c r="K14" s="15">
        <v>4.5536610839094901E-3</v>
      </c>
      <c r="L14" s="16">
        <v>1.85119525195706E-3</v>
      </c>
      <c r="M14" s="15">
        <v>2.4659937310946602E-2</v>
      </c>
      <c r="N14" s="15">
        <v>2.72749389830622E-2</v>
      </c>
      <c r="O14" s="16">
        <v>2.2055309994325201E-2</v>
      </c>
      <c r="P14" s="15">
        <v>5.2754100368679203E-2</v>
      </c>
      <c r="Q14" s="15">
        <v>5.6135542058665701E-2</v>
      </c>
      <c r="R14" s="16">
        <v>5.5445689861260097E-2</v>
      </c>
      <c r="S14" s="21">
        <v>7.3004725055082001E-2</v>
      </c>
      <c r="T14" s="21">
        <v>7.7230535129920702E-2</v>
      </c>
      <c r="U14" s="16">
        <v>6.5500367839208803E-2</v>
      </c>
    </row>
    <row r="15" spans="1:21" x14ac:dyDescent="0.3">
      <c r="A15" s="118"/>
      <c r="B15" s="1" t="s">
        <v>76</v>
      </c>
      <c r="C15" s="27"/>
      <c r="D15" s="15">
        <v>0</v>
      </c>
      <c r="E15" s="15">
        <v>0</v>
      </c>
      <c r="F15" s="16">
        <v>0</v>
      </c>
      <c r="G15" s="15">
        <v>0</v>
      </c>
      <c r="H15" s="15">
        <v>4.90057356686621E-2</v>
      </c>
      <c r="I15" s="16">
        <v>3.0758574629012001E-4</v>
      </c>
      <c r="J15" s="15">
        <v>1.1542420322771E-3</v>
      </c>
      <c r="K15" s="15">
        <v>3.5365844272303099E-3</v>
      </c>
      <c r="L15" s="16">
        <v>1.7032101898359099E-3</v>
      </c>
      <c r="M15" s="15">
        <v>1.88970312666552E-2</v>
      </c>
      <c r="N15" s="15">
        <v>1.8675641857172499E-2</v>
      </c>
      <c r="O15" s="16">
        <v>2.16235620660538E-2</v>
      </c>
      <c r="P15" s="15">
        <v>4.2839169498205897E-2</v>
      </c>
      <c r="Q15" s="15">
        <v>4.55206336757241E-2</v>
      </c>
      <c r="R15" s="16">
        <v>3.8190780828069301E-2</v>
      </c>
      <c r="S15" s="21">
        <v>5.5547497374246801E-2</v>
      </c>
      <c r="T15" s="21">
        <v>6.7093575289656204E-2</v>
      </c>
      <c r="U15" s="16">
        <v>7.1817668617164807E-2</v>
      </c>
    </row>
    <row r="16" spans="1:21" x14ac:dyDescent="0.3">
      <c r="A16" s="118"/>
      <c r="B16" s="1" t="s">
        <v>79</v>
      </c>
      <c r="C16" s="27"/>
      <c r="D16" s="15">
        <v>0</v>
      </c>
      <c r="E16" s="15">
        <v>0</v>
      </c>
      <c r="F16" s="16">
        <v>0</v>
      </c>
      <c r="G16" s="15">
        <v>0</v>
      </c>
      <c r="H16" s="15">
        <v>0</v>
      </c>
      <c r="I16" s="16">
        <v>0</v>
      </c>
      <c r="J16" s="15">
        <v>5.9776907596694698E-4</v>
      </c>
      <c r="K16" s="15">
        <v>1.39060392938935E-3</v>
      </c>
      <c r="L16" s="16">
        <v>2.6028840023251598E-3</v>
      </c>
      <c r="M16" s="15">
        <v>1.35040303603429E-2</v>
      </c>
      <c r="N16" s="15">
        <v>1.4669820780782E-2</v>
      </c>
      <c r="O16" s="16">
        <v>1.47867956703224E-2</v>
      </c>
      <c r="P16" s="15">
        <v>3.8673569566843799E-2</v>
      </c>
      <c r="Q16" s="15">
        <v>3.6510081162844703E-2</v>
      </c>
      <c r="R16" s="16">
        <v>3.38294194453568E-2</v>
      </c>
      <c r="S16" s="21">
        <v>5.9646138730432403E-2</v>
      </c>
      <c r="T16" s="21">
        <v>6.3025904872253694E-2</v>
      </c>
      <c r="U16" s="16">
        <v>5.4641838486911801E-2</v>
      </c>
    </row>
    <row r="17" spans="1:21" x14ac:dyDescent="0.3">
      <c r="A17" s="118"/>
      <c r="B17" s="1" t="s">
        <v>81</v>
      </c>
      <c r="C17" s="27"/>
      <c r="D17" s="15">
        <v>0</v>
      </c>
      <c r="E17" s="15">
        <v>0</v>
      </c>
      <c r="F17" s="16">
        <v>0</v>
      </c>
      <c r="G17" s="15">
        <v>0</v>
      </c>
      <c r="H17" s="15">
        <v>0</v>
      </c>
      <c r="I17" s="16">
        <v>0</v>
      </c>
      <c r="J17" s="15">
        <v>8.0824802427188899E-4</v>
      </c>
      <c r="K17" s="15">
        <v>1.18885126290582E-3</v>
      </c>
      <c r="L17" s="16">
        <v>6.87732214764256E-4</v>
      </c>
      <c r="M17" s="15">
        <v>1.17667455531949E-2</v>
      </c>
      <c r="N17" s="15">
        <v>1.0808667713712699E-2</v>
      </c>
      <c r="O17" s="16">
        <v>1.02037706763363E-2</v>
      </c>
      <c r="P17" s="15">
        <v>2.8642270835163099E-2</v>
      </c>
      <c r="Q17" s="15">
        <v>3.0470496731836699E-2</v>
      </c>
      <c r="R17" s="16">
        <v>2.8108665756041901E-2</v>
      </c>
      <c r="S17" s="21">
        <v>4.1655286825428003E-2</v>
      </c>
      <c r="T17" s="21">
        <v>5.1980933496802703E-2</v>
      </c>
      <c r="U17" s="16">
        <v>5.6612185031202203E-2</v>
      </c>
    </row>
    <row r="18" spans="1:21" x14ac:dyDescent="0.3">
      <c r="A18" s="118"/>
      <c r="B18" s="1" t="s">
        <v>82</v>
      </c>
      <c r="C18" s="27"/>
      <c r="D18" s="15">
        <v>0</v>
      </c>
      <c r="E18" s="15">
        <v>0</v>
      </c>
      <c r="F18" s="16">
        <v>0</v>
      </c>
      <c r="G18" s="15">
        <v>1.14221705202654E-3</v>
      </c>
      <c r="H18" s="15">
        <v>8.7853038257133705E-3</v>
      </c>
      <c r="I18" s="16">
        <v>0</v>
      </c>
      <c r="J18" s="15">
        <v>4.4813865785540399E-4</v>
      </c>
      <c r="K18" s="15">
        <v>1.57073495378281E-3</v>
      </c>
      <c r="L18" s="16">
        <v>5.7478119502837002E-5</v>
      </c>
      <c r="M18" s="15">
        <v>7.24758684214528E-3</v>
      </c>
      <c r="N18" s="15">
        <v>7.7043317639707704E-3</v>
      </c>
      <c r="O18" s="16">
        <v>7.8446042335706904E-3</v>
      </c>
      <c r="P18" s="15">
        <v>2.3608435113725099E-2</v>
      </c>
      <c r="Q18" s="15">
        <v>2.5564848394814599E-2</v>
      </c>
      <c r="R18" s="16">
        <v>2.01833948071132E-2</v>
      </c>
      <c r="S18" s="21">
        <v>4.04336247097472E-2</v>
      </c>
      <c r="T18" s="21">
        <v>4.1183359159109298E-2</v>
      </c>
      <c r="U18" s="16">
        <v>4.4427798385455998E-2</v>
      </c>
    </row>
    <row r="19" spans="1:21" x14ac:dyDescent="0.3">
      <c r="A19" s="118"/>
      <c r="B19" s="1" t="s">
        <v>83</v>
      </c>
      <c r="C19" s="27"/>
      <c r="D19" s="15">
        <v>0</v>
      </c>
      <c r="E19" s="15">
        <v>0</v>
      </c>
      <c r="F19" s="16">
        <v>0</v>
      </c>
      <c r="G19" s="15">
        <v>0</v>
      </c>
      <c r="H19" s="15">
        <v>1.0341942148741701E-3</v>
      </c>
      <c r="I19" s="16">
        <v>0</v>
      </c>
      <c r="J19" s="15">
        <v>1.37223324725849E-4</v>
      </c>
      <c r="K19" s="15">
        <v>0</v>
      </c>
      <c r="L19" s="16">
        <v>0</v>
      </c>
      <c r="M19" s="15">
        <v>5.3930446049818698E-3</v>
      </c>
      <c r="N19" s="15">
        <v>5.70385910127434E-3</v>
      </c>
      <c r="O19" s="16">
        <v>6.1662269029054001E-3</v>
      </c>
      <c r="P19" s="15">
        <v>2.0042458331297398E-2</v>
      </c>
      <c r="Q19" s="15">
        <v>1.9109292107674199E-2</v>
      </c>
      <c r="R19" s="16">
        <v>1.80271426882638E-2</v>
      </c>
      <c r="S19" s="21">
        <v>3.0539825210696502E-2</v>
      </c>
      <c r="T19" s="21">
        <v>3.6314378710312602E-2</v>
      </c>
      <c r="U19" s="16">
        <v>3.5930043790585599E-2</v>
      </c>
    </row>
    <row r="20" spans="1:21" x14ac:dyDescent="0.3">
      <c r="A20" s="118"/>
      <c r="B20" s="1" t="s">
        <v>84</v>
      </c>
      <c r="C20" s="27"/>
      <c r="D20" s="15">
        <v>0</v>
      </c>
      <c r="E20" s="15">
        <v>0</v>
      </c>
      <c r="F20" s="16">
        <v>0</v>
      </c>
      <c r="G20" s="15">
        <v>5.13259473523271E-5</v>
      </c>
      <c r="H20" s="15">
        <v>0</v>
      </c>
      <c r="I20" s="16">
        <v>0</v>
      </c>
      <c r="J20" s="15">
        <v>7.8463507226885694E-5</v>
      </c>
      <c r="K20" s="15">
        <v>2.55483867376508E-4</v>
      </c>
      <c r="L20" s="16">
        <v>0</v>
      </c>
      <c r="M20" s="15">
        <v>3.3163698307990398E-3</v>
      </c>
      <c r="N20" s="15">
        <v>4.7291841189923203E-3</v>
      </c>
      <c r="O20" s="16">
        <v>6.1381844428603201E-3</v>
      </c>
      <c r="P20" s="15">
        <v>1.33078628842348E-2</v>
      </c>
      <c r="Q20" s="15">
        <v>1.4348021990025E-2</v>
      </c>
      <c r="R20" s="16">
        <v>1.4115779710158901E-2</v>
      </c>
      <c r="S20" s="21">
        <v>2.1872451245850098E-2</v>
      </c>
      <c r="T20" s="21">
        <v>2.8440029066643599E-2</v>
      </c>
      <c r="U20" s="16">
        <v>2.5902080333516899E-2</v>
      </c>
    </row>
    <row r="21" spans="1:21" x14ac:dyDescent="0.3">
      <c r="A21" s="118"/>
      <c r="B21" s="1" t="s">
        <v>85</v>
      </c>
      <c r="C21" s="27"/>
      <c r="D21" s="15">
        <v>0</v>
      </c>
      <c r="E21" s="15">
        <v>1.37601771419711E-8</v>
      </c>
      <c r="F21" s="16">
        <v>2.3507743563251301E-7</v>
      </c>
      <c r="G21" s="15">
        <v>0</v>
      </c>
      <c r="H21" s="15">
        <v>1.4856721132550801E-4</v>
      </c>
      <c r="I21" s="16">
        <v>4.3270800504663102E-6</v>
      </c>
      <c r="J21" s="15">
        <v>0</v>
      </c>
      <c r="K21" s="15">
        <v>0</v>
      </c>
      <c r="L21" s="16">
        <v>0</v>
      </c>
      <c r="M21" s="15">
        <v>2.5008109610597201E-3</v>
      </c>
      <c r="N21" s="15">
        <v>2.74067057388465E-3</v>
      </c>
      <c r="O21" s="16">
        <v>3.5105849313111998E-3</v>
      </c>
      <c r="P21" s="15">
        <v>1.0631582937239901E-2</v>
      </c>
      <c r="Q21" s="15">
        <v>1.0699566117176399E-2</v>
      </c>
      <c r="R21" s="16">
        <v>8.3978931727984301E-3</v>
      </c>
      <c r="S21" s="21">
        <v>1.8676753185298801E-2</v>
      </c>
      <c r="T21" s="21">
        <v>2.2625388436091701E-2</v>
      </c>
      <c r="U21" s="16">
        <v>2.21196686018869E-2</v>
      </c>
    </row>
    <row r="22" spans="1:21" x14ac:dyDescent="0.3">
      <c r="A22" s="118"/>
      <c r="B22" s="1" t="s">
        <v>86</v>
      </c>
      <c r="C22" s="27"/>
      <c r="D22" s="15">
        <v>0</v>
      </c>
      <c r="E22" s="15">
        <v>1.46592215791506E-4</v>
      </c>
      <c r="F22" s="16">
        <v>6.1673846327405803E-4</v>
      </c>
      <c r="G22" s="15">
        <v>1.7002245500752199E-3</v>
      </c>
      <c r="H22" s="15">
        <v>6.6601130649928005E-4</v>
      </c>
      <c r="I22" s="16">
        <v>6.3809589532180301E-4</v>
      </c>
      <c r="J22" s="15">
        <v>1.55986973757779E-3</v>
      </c>
      <c r="K22" s="15">
        <v>1.51689546820434E-4</v>
      </c>
      <c r="L22" s="16">
        <v>3.64460651197954E-4</v>
      </c>
      <c r="M22" s="15">
        <v>1.9018973954024699E-3</v>
      </c>
      <c r="N22" s="15">
        <v>2.0069154408315802E-3</v>
      </c>
      <c r="O22" s="16">
        <v>4.20496831843922E-4</v>
      </c>
      <c r="P22" s="15">
        <v>8.0131229497896698E-3</v>
      </c>
      <c r="Q22" s="15">
        <v>7.4435568332264397E-3</v>
      </c>
      <c r="R22" s="16">
        <v>6.6049242316053997E-3</v>
      </c>
      <c r="S22" s="21">
        <v>1.18696480899008E-2</v>
      </c>
      <c r="T22" s="21">
        <v>1.4265358266601601E-2</v>
      </c>
      <c r="U22" s="16">
        <v>1.42692816094049E-2</v>
      </c>
    </row>
    <row r="23" spans="1:21" x14ac:dyDescent="0.3">
      <c r="A23" s="118"/>
      <c r="B23" s="1" t="s">
        <v>87</v>
      </c>
      <c r="C23" s="27"/>
      <c r="D23" s="15">
        <v>0</v>
      </c>
      <c r="E23" s="15">
        <v>2.7711313864567101E-5</v>
      </c>
      <c r="F23" s="16">
        <v>8.4605937565995304E-4</v>
      </c>
      <c r="G23" s="15">
        <v>0</v>
      </c>
      <c r="H23" s="15">
        <v>5.1736639120411399E-3</v>
      </c>
      <c r="I23" s="16">
        <v>0</v>
      </c>
      <c r="J23" s="15">
        <v>3.78215475893968E-4</v>
      </c>
      <c r="K23" s="15">
        <v>1.2499562209415899E-4</v>
      </c>
      <c r="L23" s="16">
        <v>7.5660380737450198E-5</v>
      </c>
      <c r="M23" s="15">
        <v>9.1249501845041701E-4</v>
      </c>
      <c r="N23" s="15">
        <v>1.0852328311202E-3</v>
      </c>
      <c r="O23" s="16">
        <v>1.52866684395835E-3</v>
      </c>
      <c r="P23" s="15">
        <v>4.8278400994165201E-3</v>
      </c>
      <c r="Q23" s="15">
        <v>5.1683792260306801E-3</v>
      </c>
      <c r="R23" s="16">
        <v>4.9013418340723702E-3</v>
      </c>
      <c r="S23" s="21">
        <v>8.1331199026757495E-3</v>
      </c>
      <c r="T23" s="21">
        <v>7.8491231941706201E-3</v>
      </c>
      <c r="U23" s="16">
        <v>1.23971486446045E-2</v>
      </c>
    </row>
    <row r="24" spans="1:21" x14ac:dyDescent="0.3">
      <c r="A24" s="118"/>
      <c r="B24" s="1" t="s">
        <v>89</v>
      </c>
      <c r="C24" s="27"/>
      <c r="D24" s="15">
        <v>0</v>
      </c>
      <c r="E24" s="15">
        <v>0</v>
      </c>
      <c r="F24" s="16">
        <v>0</v>
      </c>
      <c r="G24" s="15">
        <v>0</v>
      </c>
      <c r="H24" s="15">
        <v>0</v>
      </c>
      <c r="I24" s="16">
        <v>0</v>
      </c>
      <c r="J24" s="15">
        <v>0</v>
      </c>
      <c r="K24" s="15">
        <v>1.49936794709011E-5</v>
      </c>
      <c r="L24" s="16">
        <v>0</v>
      </c>
      <c r="M24" s="15">
        <v>5.5773301942780998E-4</v>
      </c>
      <c r="N24" s="15">
        <v>0</v>
      </c>
      <c r="O24" s="16">
        <v>0</v>
      </c>
      <c r="P24" s="15">
        <v>3.05520136348668E-3</v>
      </c>
      <c r="Q24" s="15">
        <v>2.5621735919527798E-3</v>
      </c>
      <c r="R24" s="16">
        <v>2.8825813525681599E-3</v>
      </c>
      <c r="S24" s="21">
        <v>2.26019181038314E-4</v>
      </c>
      <c r="T24" s="21">
        <v>5.7393380394201903E-3</v>
      </c>
      <c r="U24" s="16">
        <v>6.44473633041261E-3</v>
      </c>
    </row>
    <row r="25" spans="1:21" x14ac:dyDescent="0.3">
      <c r="A25" s="118"/>
      <c r="B25" s="1" t="s">
        <v>90</v>
      </c>
      <c r="C25" s="27"/>
      <c r="D25" s="15">
        <v>0</v>
      </c>
      <c r="E25" s="15">
        <v>0</v>
      </c>
      <c r="F25" s="16">
        <v>0</v>
      </c>
      <c r="G25" s="15">
        <v>0</v>
      </c>
      <c r="H25" s="15">
        <v>4.23222563322252E-5</v>
      </c>
      <c r="I25" s="16">
        <v>0</v>
      </c>
      <c r="J25" s="15">
        <v>5.7780352225880799E-5</v>
      </c>
      <c r="K25" s="15">
        <v>0</v>
      </c>
      <c r="L25" s="16">
        <v>0</v>
      </c>
      <c r="M25" s="15">
        <v>3.0237349402731302E-4</v>
      </c>
      <c r="N25" s="15">
        <v>1.96795632468507E-4</v>
      </c>
      <c r="O25" s="16">
        <v>7.7381011324383997E-4</v>
      </c>
      <c r="P25" s="15">
        <v>1.9396176202135899E-3</v>
      </c>
      <c r="Q25" s="15">
        <v>1.8048595937770701E-3</v>
      </c>
      <c r="R25" s="16">
        <v>1.0251758178245001E-3</v>
      </c>
      <c r="S25" s="21">
        <v>1.9460544845368399E-3</v>
      </c>
      <c r="T25" s="21">
        <v>2.3716097303748901E-3</v>
      </c>
      <c r="U25" s="16">
        <v>5.7092961268085099E-3</v>
      </c>
    </row>
    <row r="26" spans="1:21" x14ac:dyDescent="0.3">
      <c r="A26" s="119"/>
      <c r="B26" s="28" t="s">
        <v>92</v>
      </c>
      <c r="C26" s="24"/>
      <c r="D26" s="17">
        <v>0</v>
      </c>
      <c r="E26" s="17">
        <v>0</v>
      </c>
      <c r="F26" s="18">
        <v>0</v>
      </c>
      <c r="G26" s="17">
        <v>0</v>
      </c>
      <c r="H26" s="17">
        <v>9.8323308226017003E-5</v>
      </c>
      <c r="I26" s="18">
        <v>0</v>
      </c>
      <c r="J26" s="17">
        <v>0</v>
      </c>
      <c r="K26" s="17">
        <v>1.43841456761685E-4</v>
      </c>
      <c r="L26" s="18">
        <v>0</v>
      </c>
      <c r="M26" s="17">
        <v>6.4838025960913003E-5</v>
      </c>
      <c r="N26" s="17">
        <v>0</v>
      </c>
      <c r="O26" s="18">
        <v>0</v>
      </c>
      <c r="P26" s="17">
        <v>5.3670049610280096E-4</v>
      </c>
      <c r="Q26" s="17">
        <v>1.25629459365354E-3</v>
      </c>
      <c r="R26" s="18">
        <v>1.2257761877876099E-3</v>
      </c>
      <c r="S26" s="17">
        <v>0</v>
      </c>
      <c r="T26" s="17">
        <v>1.1126555588418499E-3</v>
      </c>
      <c r="U26" s="18">
        <v>2.3046456032710101E-3</v>
      </c>
    </row>
    <row r="27" spans="1:21" x14ac:dyDescent="0.3">
      <c r="A27" s="118" t="s">
        <v>94</v>
      </c>
      <c r="B27" s="1" t="s">
        <v>66</v>
      </c>
      <c r="C27" s="27"/>
      <c r="D27" s="15">
        <v>0.96476072887049702</v>
      </c>
      <c r="E27" s="15">
        <v>0.96739173227472297</v>
      </c>
      <c r="F27" s="16">
        <v>0.97344416789091404</v>
      </c>
      <c r="G27" s="15">
        <v>0.92888179781866598</v>
      </c>
      <c r="H27" s="15">
        <v>0.83773309744148805</v>
      </c>
      <c r="I27" s="16">
        <v>0.92589365687326597</v>
      </c>
      <c r="J27" s="15">
        <v>0.738958834103149</v>
      </c>
      <c r="K27" s="15">
        <v>0.67716486583372404</v>
      </c>
      <c r="L27" s="16">
        <v>0.75482650548279395</v>
      </c>
      <c r="M27" s="15">
        <v>0.46499402080815599</v>
      </c>
      <c r="N27" s="15">
        <v>0.451432399512255</v>
      </c>
      <c r="O27" s="16">
        <v>0.41417225325895501</v>
      </c>
      <c r="P27" s="15">
        <v>0.31721197638368898</v>
      </c>
      <c r="Q27" s="15">
        <v>0.27912746605621003</v>
      </c>
      <c r="R27" s="16">
        <v>0.29020540091028602</v>
      </c>
      <c r="S27" s="21">
        <v>0.13109612513520899</v>
      </c>
      <c r="T27" s="21">
        <v>0.124500452826717</v>
      </c>
      <c r="U27" s="16">
        <v>0.15224581963019401</v>
      </c>
    </row>
    <row r="28" spans="1:21" x14ac:dyDescent="0.3">
      <c r="A28" s="118"/>
      <c r="B28" s="1" t="s">
        <v>67</v>
      </c>
      <c r="C28" s="27"/>
      <c r="D28" s="15">
        <v>0</v>
      </c>
      <c r="E28" s="15">
        <v>0</v>
      </c>
      <c r="F28" s="16">
        <v>0</v>
      </c>
      <c r="G28" s="15">
        <v>0</v>
      </c>
      <c r="H28" s="15">
        <v>1.1938984615987101E-3</v>
      </c>
      <c r="I28" s="16">
        <v>0</v>
      </c>
      <c r="J28" s="15">
        <v>3.1639877608284801E-2</v>
      </c>
      <c r="K28" s="15">
        <v>3.4928559312853498E-2</v>
      </c>
      <c r="L28" s="16">
        <v>2.4257816434629799E-2</v>
      </c>
      <c r="M28" s="15">
        <v>4.14609964239913E-2</v>
      </c>
      <c r="N28" s="15">
        <v>3.8139275023381297E-2</v>
      </c>
      <c r="O28" s="16">
        <v>4.2547889987674899E-2</v>
      </c>
      <c r="P28" s="15">
        <v>2.8423022629148101E-2</v>
      </c>
      <c r="Q28" s="15">
        <v>2.6059723317040599E-2</v>
      </c>
      <c r="R28" s="16">
        <v>2.9221604983488199E-2</v>
      </c>
      <c r="S28" s="21">
        <v>2.6371722967803799E-2</v>
      </c>
      <c r="T28" s="21">
        <v>2.1305966138788501E-2</v>
      </c>
      <c r="U28" s="16">
        <v>2.2564482469408301E-2</v>
      </c>
    </row>
    <row r="29" spans="1:21" x14ac:dyDescent="0.3">
      <c r="A29" s="118"/>
      <c r="B29" s="1" t="s">
        <v>68</v>
      </c>
      <c r="C29" s="27"/>
      <c r="D29" s="15">
        <v>0</v>
      </c>
      <c r="E29" s="15">
        <v>0</v>
      </c>
      <c r="F29" s="16">
        <v>0</v>
      </c>
      <c r="G29" s="15">
        <v>2.3595958478166801E-3</v>
      </c>
      <c r="H29" s="15">
        <v>2.3532714352624599E-3</v>
      </c>
      <c r="I29" s="16">
        <v>3.83641218325915E-3</v>
      </c>
      <c r="J29" s="15">
        <v>8.3734639087371998E-2</v>
      </c>
      <c r="K29" s="15">
        <v>0.104609438237719</v>
      </c>
      <c r="L29" s="16">
        <v>8.8234083950852693E-2</v>
      </c>
      <c r="M29" s="15">
        <v>7.9835876471285802E-2</v>
      </c>
      <c r="N29" s="15">
        <v>8.3569832312979903E-2</v>
      </c>
      <c r="O29" s="16">
        <v>8.4204935838749204E-2</v>
      </c>
      <c r="P29" s="15">
        <v>5.6050764584716799E-2</v>
      </c>
      <c r="Q29" s="15">
        <v>6.0073131124212302E-2</v>
      </c>
      <c r="R29" s="16">
        <v>5.63024527087519E-2</v>
      </c>
      <c r="S29" s="21">
        <v>3.4556155840713899E-2</v>
      </c>
      <c r="T29" s="21">
        <v>3.0777646838217199E-2</v>
      </c>
      <c r="U29" s="16">
        <v>3.2350899181338703E-2</v>
      </c>
    </row>
    <row r="30" spans="1:21" x14ac:dyDescent="0.3">
      <c r="A30" s="118"/>
      <c r="B30" s="1" t="s">
        <v>78</v>
      </c>
      <c r="C30" s="27"/>
      <c r="D30" s="15">
        <v>0</v>
      </c>
      <c r="E30" s="15">
        <v>0</v>
      </c>
      <c r="F30" s="16">
        <v>0</v>
      </c>
      <c r="G30" s="15">
        <v>0</v>
      </c>
      <c r="H30" s="15">
        <v>0</v>
      </c>
      <c r="I30" s="16">
        <v>0</v>
      </c>
      <c r="J30" s="15">
        <v>1.9826084820174499E-2</v>
      </c>
      <c r="K30" s="15">
        <v>2.7179500891443501E-2</v>
      </c>
      <c r="L30" s="16">
        <v>1.8920059864525302E-2</v>
      </c>
      <c r="M30" s="15">
        <v>5.3479298944111402E-2</v>
      </c>
      <c r="N30" s="15">
        <v>6.0830352320020903E-2</v>
      </c>
      <c r="O30" s="16">
        <v>6.4342420740530495E-2</v>
      </c>
      <c r="P30" s="15">
        <v>5.38876612071367E-2</v>
      </c>
      <c r="Q30" s="15">
        <v>5.3772832443049E-2</v>
      </c>
      <c r="R30" s="16">
        <v>5.6309571909645799E-2</v>
      </c>
      <c r="S30" s="21">
        <v>4.9025305767753401E-2</v>
      </c>
      <c r="T30" s="21">
        <v>4.3242098771240599E-2</v>
      </c>
      <c r="U30" s="16">
        <v>4.2832293977972197E-2</v>
      </c>
    </row>
    <row r="31" spans="1:21" x14ac:dyDescent="0.3">
      <c r="A31" s="118"/>
      <c r="B31" s="1" t="s">
        <v>69</v>
      </c>
      <c r="C31" s="27"/>
      <c r="D31" s="15">
        <v>0</v>
      </c>
      <c r="E31" s="15">
        <v>0</v>
      </c>
      <c r="F31" s="16">
        <v>0</v>
      </c>
      <c r="G31" s="15">
        <v>0</v>
      </c>
      <c r="H31" s="15">
        <v>0</v>
      </c>
      <c r="I31" s="16">
        <v>0</v>
      </c>
      <c r="J31" s="15">
        <v>2.9485800820437301E-2</v>
      </c>
      <c r="K31" s="15">
        <v>4.0137253363291901E-2</v>
      </c>
      <c r="L31" s="16">
        <v>2.9637737814279998E-2</v>
      </c>
      <c r="M31" s="15">
        <v>6.7321861593031801E-2</v>
      </c>
      <c r="N31" s="15">
        <v>7.1500953961688901E-2</v>
      </c>
      <c r="O31" s="16">
        <v>7.3945876503373004E-2</v>
      </c>
      <c r="P31" s="15">
        <v>6.8413223768809706E-2</v>
      </c>
      <c r="Q31" s="15">
        <v>6.9271635747583299E-2</v>
      </c>
      <c r="R31" s="16">
        <v>7.0181551092312403E-2</v>
      </c>
      <c r="S31" s="21">
        <v>5.8114349014149302E-2</v>
      </c>
      <c r="T31" s="21">
        <v>5.0416489109554E-2</v>
      </c>
      <c r="U31" s="16">
        <v>4.90575542787062E-2</v>
      </c>
    </row>
    <row r="32" spans="1:21" x14ac:dyDescent="0.3">
      <c r="A32" s="118"/>
      <c r="B32" s="1" t="s">
        <v>70</v>
      </c>
      <c r="C32" s="27"/>
      <c r="D32" s="15">
        <v>0</v>
      </c>
      <c r="E32" s="15">
        <v>0</v>
      </c>
      <c r="F32" s="16">
        <v>0</v>
      </c>
      <c r="G32" s="15">
        <v>1.49239237572767E-4</v>
      </c>
      <c r="H32" s="15">
        <v>0</v>
      </c>
      <c r="I32" s="16">
        <v>5.8344675523233098E-5</v>
      </c>
      <c r="J32" s="15">
        <v>7.7295206087091197E-3</v>
      </c>
      <c r="K32" s="15">
        <v>1.41194101627319E-2</v>
      </c>
      <c r="L32" s="16">
        <v>1.0163334401121001E-2</v>
      </c>
      <c r="M32" s="15">
        <v>4.9709903840741199E-2</v>
      </c>
      <c r="N32" s="15">
        <v>5.7937783444874998E-2</v>
      </c>
      <c r="O32" s="16">
        <v>5.89824204418989E-2</v>
      </c>
      <c r="P32" s="15">
        <v>6.05455844847477E-2</v>
      </c>
      <c r="Q32" s="15">
        <v>6.4822337968321403E-2</v>
      </c>
      <c r="R32" s="16">
        <v>6.6465804605685297E-2</v>
      </c>
      <c r="S32" s="21">
        <v>7.2739618132587405E-2</v>
      </c>
      <c r="T32" s="21">
        <v>6.4061454633329101E-2</v>
      </c>
      <c r="U32" s="16">
        <v>5.63263167175624E-2</v>
      </c>
    </row>
    <row r="33" spans="1:21" x14ac:dyDescent="0.3">
      <c r="A33" s="118"/>
      <c r="B33" s="1" t="s">
        <v>71</v>
      </c>
      <c r="C33" s="27"/>
      <c r="D33" s="15">
        <v>0</v>
      </c>
      <c r="E33" s="15">
        <v>7.1856211674481902E-6</v>
      </c>
      <c r="F33" s="16">
        <v>0</v>
      </c>
      <c r="G33" s="15">
        <v>5.4624785213436898E-5</v>
      </c>
      <c r="H33" s="15">
        <v>2.22165724004663E-4</v>
      </c>
      <c r="I33" s="16">
        <v>8.0733189433656899E-5</v>
      </c>
      <c r="J33" s="15">
        <v>9.5893345471257697E-3</v>
      </c>
      <c r="K33" s="15">
        <v>1.5737124786723799E-2</v>
      </c>
      <c r="L33" s="16">
        <v>1.0661938941982399E-2</v>
      </c>
      <c r="M33" s="15">
        <v>5.1880821403984E-2</v>
      </c>
      <c r="N33" s="15">
        <v>5.7501649983237903E-2</v>
      </c>
      <c r="O33" s="16">
        <v>5.8604178303946999E-2</v>
      </c>
      <c r="P33" s="15">
        <v>7.0632903285739304E-2</v>
      </c>
      <c r="Q33" s="15">
        <v>7.3355795666204204E-2</v>
      </c>
      <c r="R33" s="16">
        <v>7.7544584241837702E-2</v>
      </c>
      <c r="S33" s="21">
        <v>8.0548193176847804E-2</v>
      </c>
      <c r="T33" s="21">
        <v>7.0252987172206099E-2</v>
      </c>
      <c r="U33" s="16">
        <v>6.9455632194259306E-2</v>
      </c>
    </row>
    <row r="34" spans="1:21" x14ac:dyDescent="0.3">
      <c r="A34" s="118"/>
      <c r="B34" s="1" t="s">
        <v>72</v>
      </c>
      <c r="C34" s="27"/>
      <c r="D34" s="15">
        <v>0</v>
      </c>
      <c r="E34" s="15">
        <v>0</v>
      </c>
      <c r="F34" s="16">
        <v>3.1296950917221802E-4</v>
      </c>
      <c r="G34" s="15">
        <v>0</v>
      </c>
      <c r="H34" s="15">
        <v>1.6473689799901301E-5</v>
      </c>
      <c r="I34" s="16">
        <v>4.0002616283759703E-5</v>
      </c>
      <c r="J34" s="15">
        <v>3.53410005224538E-3</v>
      </c>
      <c r="K34" s="15">
        <v>5.94359934295306E-3</v>
      </c>
      <c r="L34" s="16">
        <v>3.29644155430729E-3</v>
      </c>
      <c r="M34" s="15">
        <v>3.4011101115434102E-2</v>
      </c>
      <c r="N34" s="15">
        <v>4.0594784128336003E-2</v>
      </c>
      <c r="O34" s="16">
        <v>4.5748562673840802E-2</v>
      </c>
      <c r="P34" s="15">
        <v>6.08497689691413E-2</v>
      </c>
      <c r="Q34" s="15">
        <v>6.4852965328644305E-2</v>
      </c>
      <c r="R34" s="16">
        <v>5.7641395854394602E-2</v>
      </c>
      <c r="S34" s="21">
        <v>8.0217070867434098E-2</v>
      </c>
      <c r="T34" s="21">
        <v>7.8451276628422897E-2</v>
      </c>
      <c r="U34" s="16">
        <v>7.00385195102496E-2</v>
      </c>
    </row>
    <row r="35" spans="1:21" x14ac:dyDescent="0.3">
      <c r="A35" s="118"/>
      <c r="B35" s="1" t="s">
        <v>73</v>
      </c>
      <c r="C35" s="27"/>
      <c r="D35" s="15">
        <v>3.53713482314945E-5</v>
      </c>
      <c r="E35" s="15">
        <v>0</v>
      </c>
      <c r="F35" s="16">
        <v>0</v>
      </c>
      <c r="G35" s="15">
        <v>3.3763753597289099E-5</v>
      </c>
      <c r="H35" s="15">
        <v>1.3780486081477201E-3</v>
      </c>
      <c r="I35" s="16">
        <v>2.4661628549413301E-4</v>
      </c>
      <c r="J35" s="15">
        <v>2.6222379673648899E-3</v>
      </c>
      <c r="K35" s="15">
        <v>5.7488003797026201E-3</v>
      </c>
      <c r="L35" s="16">
        <v>3.02554346459431E-3</v>
      </c>
      <c r="M35" s="15">
        <v>3.2258830374839398E-2</v>
      </c>
      <c r="N35" s="15">
        <v>3.7636456044047001E-2</v>
      </c>
      <c r="O35" s="16">
        <v>3.7500096145041698E-2</v>
      </c>
      <c r="P35" s="15">
        <v>5.8407207212507299E-2</v>
      </c>
      <c r="Q35" s="15">
        <v>5.9966059924690999E-2</v>
      </c>
      <c r="R35" s="16">
        <v>6.4537578518176097E-2</v>
      </c>
      <c r="S35" s="21">
        <v>8.0087895390910893E-2</v>
      </c>
      <c r="T35" s="21">
        <v>7.4451014044542602E-2</v>
      </c>
      <c r="U35" s="16">
        <v>7.0955275838878798E-2</v>
      </c>
    </row>
    <row r="36" spans="1:21" x14ac:dyDescent="0.3">
      <c r="A36" s="118"/>
      <c r="B36" s="1" t="s">
        <v>74</v>
      </c>
      <c r="C36" s="27"/>
      <c r="D36" s="15">
        <v>5.2957230557071503E-5</v>
      </c>
      <c r="E36" s="15">
        <v>1.39840589738184E-4</v>
      </c>
      <c r="F36" s="16">
        <v>1.2989260812743401E-4</v>
      </c>
      <c r="G36" s="15">
        <v>6.8872914209809101E-4</v>
      </c>
      <c r="H36" s="15">
        <v>3.6076888438951201E-4</v>
      </c>
      <c r="I36" s="16">
        <v>0</v>
      </c>
      <c r="J36" s="15">
        <v>1.4332641664197799E-3</v>
      </c>
      <c r="K36" s="15">
        <v>2.2857141679449001E-3</v>
      </c>
      <c r="L36" s="16">
        <v>1.7177085670573699E-3</v>
      </c>
      <c r="M36" s="15">
        <v>2.2240482942810599E-2</v>
      </c>
      <c r="N36" s="15">
        <v>2.6640375771033099E-2</v>
      </c>
      <c r="O36" s="16">
        <v>2.5512820267127399E-2</v>
      </c>
      <c r="P36" s="15">
        <v>4.7111256878983203E-2</v>
      </c>
      <c r="Q36" s="15">
        <v>5.0873438167098502E-2</v>
      </c>
      <c r="R36" s="16">
        <v>4.90866447737065E-2</v>
      </c>
      <c r="S36" s="21">
        <v>6.5847777188660403E-2</v>
      </c>
      <c r="T36" s="21">
        <v>7.1314753492221494E-2</v>
      </c>
      <c r="U36" s="16">
        <v>6.5328647501292095E-2</v>
      </c>
    </row>
    <row r="37" spans="1:21" x14ac:dyDescent="0.3">
      <c r="A37" s="118"/>
      <c r="B37" s="1" t="s">
        <v>75</v>
      </c>
      <c r="C37" s="27"/>
      <c r="D37" s="15">
        <v>8.8919636669406998E-3</v>
      </c>
      <c r="E37" s="15">
        <v>9.1695641257945101E-3</v>
      </c>
      <c r="F37" s="16">
        <v>3.4176375099277499E-4</v>
      </c>
      <c r="G37" s="15">
        <v>0</v>
      </c>
      <c r="H37" s="15">
        <v>9.7152394725174201E-2</v>
      </c>
      <c r="I37" s="16">
        <v>7.2235355331810196E-4</v>
      </c>
      <c r="J37" s="15">
        <v>5.8014964754257204E-4</v>
      </c>
      <c r="K37" s="15">
        <v>1.88408526294421E-3</v>
      </c>
      <c r="L37" s="16">
        <v>9.0196297476323104E-4</v>
      </c>
      <c r="M37" s="15">
        <v>1.7134105990044099E-2</v>
      </c>
      <c r="N37" s="15">
        <v>1.9997041589432801E-2</v>
      </c>
      <c r="O37" s="16">
        <v>2.21765583426668E-2</v>
      </c>
      <c r="P37" s="15">
        <v>4.2156709135361001E-2</v>
      </c>
      <c r="Q37" s="15">
        <v>4.54791452453564E-2</v>
      </c>
      <c r="R37" s="16">
        <v>4.2225101954566503E-2</v>
      </c>
      <c r="S37" s="21">
        <v>5.9560483053954297E-2</v>
      </c>
      <c r="T37" s="21">
        <v>6.7406465084610206E-2</v>
      </c>
      <c r="U37" s="16">
        <v>6.2462021413272097E-2</v>
      </c>
    </row>
    <row r="38" spans="1:21" x14ac:dyDescent="0.3">
      <c r="A38" s="118"/>
      <c r="B38" s="1" t="s">
        <v>76</v>
      </c>
      <c r="C38" s="27"/>
      <c r="D38" s="15">
        <v>6.63671129949037E-4</v>
      </c>
      <c r="E38" s="15">
        <v>0</v>
      </c>
      <c r="F38" s="16">
        <v>4.5596282534920898E-4</v>
      </c>
      <c r="G38" s="15">
        <v>1.53027690436158E-4</v>
      </c>
      <c r="H38" s="15">
        <v>1.2342179114853901E-2</v>
      </c>
      <c r="I38" s="16">
        <v>2.24471255101144E-4</v>
      </c>
      <c r="J38" s="15">
        <v>4.6672588685330301E-4</v>
      </c>
      <c r="K38" s="15">
        <v>9.4377862437348503E-4</v>
      </c>
      <c r="L38" s="16">
        <v>4.69371924199143E-4</v>
      </c>
      <c r="M38" s="15">
        <v>1.19739446072115E-2</v>
      </c>
      <c r="N38" s="15">
        <v>1.4742248929486E-2</v>
      </c>
      <c r="O38" s="16">
        <v>1.49670849435434E-2</v>
      </c>
      <c r="P38" s="15">
        <v>3.1031747889566402E-2</v>
      </c>
      <c r="Q38" s="15">
        <v>3.4895939701487001E-2</v>
      </c>
      <c r="R38" s="16">
        <v>3.3555885783014702E-2</v>
      </c>
      <c r="S38" s="21">
        <v>5.4774993098665702E-2</v>
      </c>
      <c r="T38" s="21">
        <v>5.87068348398763E-2</v>
      </c>
      <c r="U38" s="16">
        <v>5.9270996298913997E-2</v>
      </c>
    </row>
    <row r="39" spans="1:21" x14ac:dyDescent="0.3">
      <c r="A39" s="118"/>
      <c r="B39" s="1" t="s">
        <v>79</v>
      </c>
      <c r="C39" s="27"/>
      <c r="D39" s="15">
        <v>3.67417720892654E-3</v>
      </c>
      <c r="E39" s="15">
        <v>4.8528125610214998E-3</v>
      </c>
      <c r="F39" s="16">
        <v>4.7387647979221402E-3</v>
      </c>
      <c r="G39" s="15">
        <v>1.5659263921552799E-2</v>
      </c>
      <c r="H39" s="15">
        <v>6.1178572555570599E-3</v>
      </c>
      <c r="I39" s="16">
        <v>8.9173213905284505E-3</v>
      </c>
      <c r="J39" s="15">
        <v>1.0151534999845901E-2</v>
      </c>
      <c r="K39" s="15">
        <v>8.1300125800866699E-4</v>
      </c>
      <c r="L39" s="16">
        <v>2.4410615204468599E-4</v>
      </c>
      <c r="M39" s="15">
        <v>9.5246608986978201E-3</v>
      </c>
      <c r="N39" s="15">
        <v>1.1031960557416599E-2</v>
      </c>
      <c r="O39" s="16">
        <v>1.18313788284484E-2</v>
      </c>
      <c r="P39" s="15">
        <v>2.6581964906402199E-2</v>
      </c>
      <c r="Q39" s="15">
        <v>3.0065058330332999E-2</v>
      </c>
      <c r="R39" s="16">
        <v>2.8444231644051701E-2</v>
      </c>
      <c r="S39" s="21">
        <v>4.3577081473340003E-2</v>
      </c>
      <c r="T39" s="21">
        <v>5.1263721083042897E-2</v>
      </c>
      <c r="U39" s="16">
        <v>4.8685777023295101E-2</v>
      </c>
    </row>
    <row r="40" spans="1:21" x14ac:dyDescent="0.3">
      <c r="A40" s="118"/>
      <c r="B40" s="1" t="s">
        <v>81</v>
      </c>
      <c r="C40" s="27"/>
      <c r="D40" s="15">
        <v>3.22801641459032E-4</v>
      </c>
      <c r="E40" s="15">
        <v>1.2999261356032201E-4</v>
      </c>
      <c r="F40" s="16">
        <v>8.6913340565481498E-4</v>
      </c>
      <c r="G40" s="15">
        <v>1.6697532571908901E-3</v>
      </c>
      <c r="H40" s="15">
        <v>7.4399860551214796E-4</v>
      </c>
      <c r="I40" s="16">
        <v>1.2145157344556499E-3</v>
      </c>
      <c r="J40" s="15">
        <v>1.72708036499301E-3</v>
      </c>
      <c r="K40" s="15">
        <v>1.9868743557309399E-4</v>
      </c>
      <c r="L40" s="16">
        <v>3.8573076295349302E-3</v>
      </c>
      <c r="M40" s="15">
        <v>6.9232465762625803E-3</v>
      </c>
      <c r="N40" s="15">
        <v>8.0419785152441893E-3</v>
      </c>
      <c r="O40" s="16">
        <v>8.1878276586303204E-3</v>
      </c>
      <c r="P40" s="15">
        <v>1.9627101770165099E-2</v>
      </c>
      <c r="Q40" s="15">
        <v>2.22181452321271E-2</v>
      </c>
      <c r="R40" s="16">
        <v>2.1330554818069902E-2</v>
      </c>
      <c r="S40" s="21">
        <v>4.3443462919933298E-2</v>
      </c>
      <c r="T40" s="21">
        <v>4.6211258027065098E-2</v>
      </c>
      <c r="U40" s="16">
        <v>4.4311287296950302E-2</v>
      </c>
    </row>
    <row r="41" spans="1:21" x14ac:dyDescent="0.3">
      <c r="A41" s="118"/>
      <c r="B41" s="1" t="s">
        <v>82</v>
      </c>
      <c r="C41" s="27"/>
      <c r="D41" s="15">
        <v>5.9797167343224897E-4</v>
      </c>
      <c r="E41" s="15">
        <v>4.9351658096996598E-4</v>
      </c>
      <c r="F41" s="16">
        <v>0</v>
      </c>
      <c r="G41" s="15">
        <v>2.2201371166244701E-5</v>
      </c>
      <c r="H41" s="15">
        <v>5.9053978063791299E-3</v>
      </c>
      <c r="I41" s="16">
        <v>0</v>
      </c>
      <c r="J41" s="15">
        <v>2.3382112494449599E-4</v>
      </c>
      <c r="K41" s="15">
        <v>1.1514077888773299E-3</v>
      </c>
      <c r="L41" s="16">
        <v>0</v>
      </c>
      <c r="M41" s="15">
        <v>5.42540510911907E-3</v>
      </c>
      <c r="N41" s="15">
        <v>5.6774387091096104E-3</v>
      </c>
      <c r="O41" s="16">
        <v>6.0141960419752604E-3</v>
      </c>
      <c r="P41" s="15">
        <v>1.7470276541596198E-2</v>
      </c>
      <c r="Q41" s="15">
        <v>1.82848879037283E-2</v>
      </c>
      <c r="R41" s="16">
        <v>1.6079088853160901E-2</v>
      </c>
      <c r="S41" s="21">
        <v>3.0820851866291701E-2</v>
      </c>
      <c r="T41" s="21">
        <v>4.0404979035871001E-2</v>
      </c>
      <c r="U41" s="16">
        <v>3.6264133340606797E-2</v>
      </c>
    </row>
    <row r="42" spans="1:21" x14ac:dyDescent="0.3">
      <c r="A42" s="118"/>
      <c r="B42" s="1" t="s">
        <v>83</v>
      </c>
      <c r="C42" s="27"/>
      <c r="D42" s="15">
        <v>5.4821173231073305E-4</v>
      </c>
      <c r="E42" s="15">
        <v>8.5179351220304097E-6</v>
      </c>
      <c r="F42" s="16">
        <v>0</v>
      </c>
      <c r="G42" s="15">
        <v>3.30328041078134E-5</v>
      </c>
      <c r="H42" s="15">
        <v>7.5022098104448698E-4</v>
      </c>
      <c r="I42" s="16">
        <v>0</v>
      </c>
      <c r="J42" s="15">
        <v>1.0868550789486499E-4</v>
      </c>
      <c r="K42" s="15">
        <v>3.7804015097824703E-5</v>
      </c>
      <c r="L42" s="16">
        <v>0</v>
      </c>
      <c r="M42" s="15">
        <v>3.42110005064267E-3</v>
      </c>
      <c r="N42" s="15">
        <v>4.2821237873559102E-3</v>
      </c>
      <c r="O42" s="16">
        <v>3.8174145777057698E-3</v>
      </c>
      <c r="P42" s="15">
        <v>1.27984139994232E-2</v>
      </c>
      <c r="Q42" s="15">
        <v>1.4753858504418E-2</v>
      </c>
      <c r="R42" s="16">
        <v>1.24339170014111E-2</v>
      </c>
      <c r="S42" s="21">
        <v>2.9858341716069901E-2</v>
      </c>
      <c r="T42" s="21">
        <v>3.0580926922239501E-2</v>
      </c>
      <c r="U42" s="16">
        <v>3.2819119649963202E-2</v>
      </c>
    </row>
    <row r="43" spans="1:21" x14ac:dyDescent="0.3">
      <c r="A43" s="118"/>
      <c r="B43" s="1" t="s">
        <v>84</v>
      </c>
      <c r="C43" s="27"/>
      <c r="D43" s="15">
        <v>0</v>
      </c>
      <c r="E43" s="15">
        <v>0</v>
      </c>
      <c r="F43" s="16">
        <v>0</v>
      </c>
      <c r="G43" s="15">
        <v>2.3647918413886201E-4</v>
      </c>
      <c r="H43" s="15">
        <v>1.34730484926571E-3</v>
      </c>
      <c r="I43" s="16">
        <v>1.82545508044689E-4</v>
      </c>
      <c r="J43" s="15">
        <v>2.8602067356998099E-4</v>
      </c>
      <c r="K43" s="15">
        <v>8.1330840558363699E-4</v>
      </c>
      <c r="L43" s="16">
        <v>1.7013541101592799E-4</v>
      </c>
      <c r="M43" s="15">
        <v>2.2216978121774801E-3</v>
      </c>
      <c r="N43" s="15">
        <v>2.7682909604206398E-3</v>
      </c>
      <c r="O43" s="16">
        <v>2.9937313872416501E-3</v>
      </c>
      <c r="P43" s="15">
        <v>9.1451806593196606E-3</v>
      </c>
      <c r="Q43" s="15">
        <v>9.8486169518601004E-3</v>
      </c>
      <c r="R43" s="16">
        <v>9.3053331457332196E-3</v>
      </c>
      <c r="S43" s="21">
        <v>2.0046490607593202E-2</v>
      </c>
      <c r="T43" s="21">
        <v>2.52262169311636E-2</v>
      </c>
      <c r="U43" s="16">
        <v>2.43970185105815E-2</v>
      </c>
    </row>
    <row r="44" spans="1:21" x14ac:dyDescent="0.3">
      <c r="A44" s="118"/>
      <c r="B44" s="1" t="s">
        <v>85</v>
      </c>
      <c r="C44" s="27"/>
      <c r="D44" s="15">
        <v>7.1809203929777503E-4</v>
      </c>
      <c r="E44" s="15">
        <v>2.7305647019189099E-4</v>
      </c>
      <c r="F44" s="16">
        <v>0</v>
      </c>
      <c r="G44" s="15">
        <v>4.6990356290587398E-3</v>
      </c>
      <c r="H44" s="15">
        <v>2.0227353664799198E-2</v>
      </c>
      <c r="I44" s="16">
        <v>6.5807561039657302E-3</v>
      </c>
      <c r="J44" s="15">
        <v>3.1972063052275201E-3</v>
      </c>
      <c r="K44" s="15">
        <v>9.2361151031267498E-3</v>
      </c>
      <c r="L44" s="16">
        <v>3.5538140855886002E-3</v>
      </c>
      <c r="M44" s="15">
        <v>1.56358339702125E-3</v>
      </c>
      <c r="N44" s="15">
        <v>1.6851127274734299E-3</v>
      </c>
      <c r="O44" s="16">
        <v>1.6565461466495101E-3</v>
      </c>
      <c r="P44" s="15">
        <v>7.2502040333180199E-3</v>
      </c>
      <c r="Q44" s="15">
        <v>7.35464332096926E-3</v>
      </c>
      <c r="R44" s="16">
        <v>6.4582546628885896E-3</v>
      </c>
      <c r="S44" s="21">
        <v>1.26306269490442E-2</v>
      </c>
      <c r="T44" s="21">
        <v>1.8372190150533499E-2</v>
      </c>
      <c r="U44" s="16">
        <v>1.98600189477319E-2</v>
      </c>
    </row>
    <row r="45" spans="1:21" x14ac:dyDescent="0.3">
      <c r="A45" s="118"/>
      <c r="B45" s="1" t="s">
        <v>86</v>
      </c>
      <c r="C45" s="27"/>
      <c r="D45" s="15">
        <v>0</v>
      </c>
      <c r="E45" s="15">
        <v>0</v>
      </c>
      <c r="F45" s="16">
        <v>5.2606907295206E-8</v>
      </c>
      <c r="G45" s="15">
        <v>4.6884744941100802E-4</v>
      </c>
      <c r="H45" s="15">
        <v>2.4830706960662502E-3</v>
      </c>
      <c r="I45" s="16">
        <v>1.2629857119962899E-3</v>
      </c>
      <c r="J45" s="15">
        <v>5.1454807737596401E-4</v>
      </c>
      <c r="K45" s="15">
        <v>1.49887207776715E-3</v>
      </c>
      <c r="L45" s="16">
        <v>8.3268682289969599E-4</v>
      </c>
      <c r="M45" s="15">
        <v>1.0168610819539701E-3</v>
      </c>
      <c r="N45" s="15">
        <v>1.12773592393741E-3</v>
      </c>
      <c r="O45" s="16">
        <v>1.17195235519942E-3</v>
      </c>
      <c r="P45" s="15">
        <v>4.5778070041993298E-3</v>
      </c>
      <c r="Q45" s="15">
        <v>5.06251997768017E-3</v>
      </c>
      <c r="R45" s="16">
        <v>4.5129910911923003E-3</v>
      </c>
      <c r="S45" s="21">
        <v>1.1815642688792099E-2</v>
      </c>
      <c r="T45" s="21">
        <v>1.3567480365687201E-2</v>
      </c>
      <c r="U45" s="16">
        <v>1.43918207971898E-2</v>
      </c>
    </row>
    <row r="46" spans="1:21" x14ac:dyDescent="0.3">
      <c r="A46" s="118"/>
      <c r="B46" s="1" t="s">
        <v>87</v>
      </c>
      <c r="C46" s="27"/>
      <c r="D46" s="15">
        <v>0</v>
      </c>
      <c r="E46" s="15">
        <v>3.4454180408328798E-5</v>
      </c>
      <c r="F46" s="16">
        <v>4.6421526097077599E-5</v>
      </c>
      <c r="G46" s="15">
        <v>0</v>
      </c>
      <c r="H46" s="15">
        <v>0</v>
      </c>
      <c r="I46" s="16">
        <v>5.6706323710913701E-5</v>
      </c>
      <c r="J46" s="15">
        <v>0</v>
      </c>
      <c r="K46" s="15">
        <v>0</v>
      </c>
      <c r="L46" s="16">
        <v>0</v>
      </c>
      <c r="M46" s="15">
        <v>5.0899307589132004E-4</v>
      </c>
      <c r="N46" s="15">
        <v>6.14331432375449E-4</v>
      </c>
      <c r="O46" s="16">
        <v>6.5038401333837896E-4</v>
      </c>
      <c r="P46" s="15">
        <v>3.3384608103513599E-3</v>
      </c>
      <c r="Q46" s="15">
        <v>3.3340497105382901E-3</v>
      </c>
      <c r="R46" s="16">
        <v>3.1443778921072399E-3</v>
      </c>
      <c r="S46" s="21">
        <v>6.0542622609464896E-3</v>
      </c>
      <c r="T46" s="21">
        <v>8.1305428414958792E-3</v>
      </c>
      <c r="U46" s="16">
        <v>9.9104699527797803E-3</v>
      </c>
    </row>
    <row r="47" spans="1:21" x14ac:dyDescent="0.3">
      <c r="A47" s="118"/>
      <c r="B47" s="1" t="s">
        <v>89</v>
      </c>
      <c r="C47" s="27"/>
      <c r="D47" s="15">
        <v>0</v>
      </c>
      <c r="E47" s="15">
        <v>0</v>
      </c>
      <c r="F47" s="16">
        <v>0</v>
      </c>
      <c r="G47" s="15">
        <v>0</v>
      </c>
      <c r="H47" s="15">
        <v>0</v>
      </c>
      <c r="I47" s="16">
        <v>0</v>
      </c>
      <c r="J47" s="15">
        <v>2.3165146399508801E-5</v>
      </c>
      <c r="K47" s="15">
        <v>0</v>
      </c>
      <c r="L47" s="16">
        <v>0</v>
      </c>
      <c r="M47" s="15">
        <v>4.1210284125578998E-4</v>
      </c>
      <c r="N47" s="15">
        <v>2.06221778887005E-4</v>
      </c>
      <c r="O47" s="16">
        <v>2.34406857412288E-4</v>
      </c>
      <c r="P47" s="15">
        <v>1.86424056520083E-3</v>
      </c>
      <c r="Q47" s="15">
        <v>2.0743112752772599E-3</v>
      </c>
      <c r="R47" s="16">
        <v>1.80431079368631E-3</v>
      </c>
      <c r="S47" s="21">
        <v>3.5851827068537202E-3</v>
      </c>
      <c r="T47" s="21">
        <v>4.9166107359988999E-3</v>
      </c>
      <c r="U47" s="16">
        <v>6.5907071000831296E-3</v>
      </c>
    </row>
    <row r="48" spans="1:21" x14ac:dyDescent="0.3">
      <c r="A48" s="118"/>
      <c r="B48" s="1" t="s">
        <v>90</v>
      </c>
      <c r="C48" s="27"/>
      <c r="D48" s="15">
        <v>0</v>
      </c>
      <c r="E48" s="15">
        <v>0</v>
      </c>
      <c r="F48" s="16">
        <v>1.4962952864480699E-4</v>
      </c>
      <c r="G48" s="15">
        <v>1.9459763015716E-5</v>
      </c>
      <c r="H48" s="15">
        <v>2.2473826224102001E-4</v>
      </c>
      <c r="I48" s="16">
        <v>2.19771554401647E-5</v>
      </c>
      <c r="J48" s="15">
        <v>1.06418310537802E-4</v>
      </c>
      <c r="K48" s="15">
        <v>0</v>
      </c>
      <c r="L48" s="16">
        <v>0</v>
      </c>
      <c r="M48" s="15">
        <v>1.47661594869357E-4</v>
      </c>
      <c r="N48" s="15">
        <v>2.96345652436303E-4</v>
      </c>
      <c r="O48" s="16">
        <v>3.9278024744945098E-4</v>
      </c>
      <c r="P48" s="15">
        <v>1.32039044474184E-3</v>
      </c>
      <c r="Q48" s="15">
        <v>1.13164391534986E-3</v>
      </c>
      <c r="R48" s="16">
        <v>1.0918167284119701E-3</v>
      </c>
      <c r="S48" s="21">
        <v>2.6237994732247901E-3</v>
      </c>
      <c r="T48" s="21">
        <v>3.2000671708698899E-3</v>
      </c>
      <c r="U48" s="16">
        <v>4.77953762300928E-3</v>
      </c>
    </row>
    <row r="49" spans="1:21" x14ac:dyDescent="0.3">
      <c r="A49" s="118"/>
      <c r="B49" s="1" t="s">
        <v>92</v>
      </c>
      <c r="C49" s="27"/>
      <c r="D49" s="15">
        <v>1.6156132544961101E-2</v>
      </c>
      <c r="E49" s="15">
        <v>1.09469069123005E-2</v>
      </c>
      <c r="F49" s="16">
        <v>1.14807700540845E-2</v>
      </c>
      <c r="G49" s="15">
        <v>3.0448397088554301E-2</v>
      </c>
      <c r="H49" s="15">
        <v>6.4171746652743498E-3</v>
      </c>
      <c r="I49" s="16">
        <v>4.2042526379698297E-2</v>
      </c>
      <c r="J49" s="15">
        <v>3.71209081831873E-2</v>
      </c>
      <c r="K49" s="15">
        <v>4.3009294877446799E-2</v>
      </c>
      <c r="L49" s="16">
        <v>3.4260473417888203E-2</v>
      </c>
      <c r="M49" s="15">
        <v>2.7141386190566E-2</v>
      </c>
      <c r="N49" s="15">
        <v>2.6515576863984499E-3</v>
      </c>
      <c r="O49" s="16">
        <v>1.2792419786424E-2</v>
      </c>
      <c r="P49" s="15">
        <v>8.84144736407504E-4</v>
      </c>
      <c r="Q49" s="15">
        <v>7.5822230784756495E-4</v>
      </c>
      <c r="R49" s="16">
        <v>4.3830448507536397E-4</v>
      </c>
      <c r="S49" s="21">
        <v>1.03961220176267E-3</v>
      </c>
      <c r="T49" s="21">
        <v>1.71904399923682E-3</v>
      </c>
      <c r="U49" s="16">
        <v>2.3100454116580498E-3</v>
      </c>
    </row>
    <row r="50" spans="1:21" x14ac:dyDescent="0.3">
      <c r="A50" s="118"/>
      <c r="B50" s="1" t="s">
        <v>95</v>
      </c>
      <c r="C50" s="27"/>
      <c r="D50" s="15">
        <v>5.4726993494053197E-4</v>
      </c>
      <c r="E50" s="15">
        <v>2.4983209946226399E-3</v>
      </c>
      <c r="F50" s="16">
        <v>2.5421703318929101E-3</v>
      </c>
      <c r="G50" s="15">
        <v>1.0614359859076E-2</v>
      </c>
      <c r="H50" s="15">
        <v>4.20412213930146E-4</v>
      </c>
      <c r="I50" s="16">
        <v>6.2791043642406296E-3</v>
      </c>
      <c r="J50" s="15">
        <v>1.0452806294404799E-2</v>
      </c>
      <c r="K50" s="15">
        <v>6.73681414619393E-3</v>
      </c>
      <c r="L50" s="16">
        <v>6.6384839651147396E-3</v>
      </c>
      <c r="M50" s="15">
        <v>1.03290528680944E-2</v>
      </c>
      <c r="N50" s="15">
        <v>0</v>
      </c>
      <c r="O50" s="16">
        <v>3.5535856888905199E-3</v>
      </c>
      <c r="P50" s="15">
        <v>2.2219985611567999E-4</v>
      </c>
      <c r="Q50" s="15">
        <v>4.1102431794835098E-4</v>
      </c>
      <c r="R50" s="16">
        <v>1.6429478731880599E-3</v>
      </c>
      <c r="S50" s="21">
        <v>4.3613491847504301E-4</v>
      </c>
      <c r="T50" s="21">
        <v>1.0838112390810801E-3</v>
      </c>
      <c r="U50" s="16">
        <v>1.6571539107073799E-3</v>
      </c>
    </row>
    <row r="51" spans="1:21" x14ac:dyDescent="0.3">
      <c r="A51" s="118"/>
      <c r="B51" s="1" t="s">
        <v>96</v>
      </c>
      <c r="C51" s="27"/>
      <c r="D51" s="15">
        <v>3.03065097849656E-3</v>
      </c>
      <c r="E51" s="15">
        <v>4.0540991403794097E-3</v>
      </c>
      <c r="F51" s="16">
        <v>5.4883011642404599E-3</v>
      </c>
      <c r="G51" s="15">
        <v>3.8083913973269898E-3</v>
      </c>
      <c r="H51" s="15">
        <v>2.61017291521131E-3</v>
      </c>
      <c r="I51" s="16">
        <v>2.3389706962402899E-3</v>
      </c>
      <c r="J51" s="15">
        <v>6.4772356959401202E-3</v>
      </c>
      <c r="K51" s="15">
        <v>5.8225645259192696E-3</v>
      </c>
      <c r="L51" s="16">
        <v>4.3304871408063597E-3</v>
      </c>
      <c r="M51" s="15">
        <v>5.0630039878072604E-3</v>
      </c>
      <c r="N51" s="15">
        <v>1.09374924817101E-3</v>
      </c>
      <c r="O51" s="16">
        <v>3.9982789632864203E-3</v>
      </c>
      <c r="P51" s="15">
        <v>1.00540981999437E-4</v>
      </c>
      <c r="Q51" s="15">
        <v>2.15254756202438E-3</v>
      </c>
      <c r="R51" s="16">
        <v>0</v>
      </c>
      <c r="S51" s="21">
        <v>1.12882058298265E-3</v>
      </c>
      <c r="T51" s="21">
        <v>4.0366986237068598E-4</v>
      </c>
      <c r="U51" s="16">
        <v>8.9828371586999798E-4</v>
      </c>
    </row>
    <row r="52" spans="1:21" x14ac:dyDescent="0.3">
      <c r="A52" s="119"/>
      <c r="B52" s="28" t="s">
        <v>97</v>
      </c>
      <c r="C52" s="24"/>
      <c r="D52" s="17">
        <v>0</v>
      </c>
      <c r="E52" s="17">
        <v>0</v>
      </c>
      <c r="F52" s="18">
        <v>0</v>
      </c>
      <c r="G52" s="17">
        <v>0</v>
      </c>
      <c r="H52" s="17">
        <v>0</v>
      </c>
      <c r="I52" s="18">
        <v>0</v>
      </c>
      <c r="J52" s="17">
        <v>0</v>
      </c>
      <c r="K52" s="17">
        <v>0</v>
      </c>
      <c r="L52" s="18">
        <v>0</v>
      </c>
      <c r="M52" s="17">
        <v>0</v>
      </c>
      <c r="N52" s="17">
        <v>0</v>
      </c>
      <c r="O52" s="18">
        <v>0</v>
      </c>
      <c r="P52" s="17">
        <v>9.7247261213092605E-5</v>
      </c>
      <c r="Q52" s="17">
        <v>0</v>
      </c>
      <c r="R52" s="18">
        <v>3.6293675157531898E-5</v>
      </c>
      <c r="S52" s="17">
        <v>0</v>
      </c>
      <c r="T52" s="17">
        <v>3.2042055618137702E-5</v>
      </c>
      <c r="U52" s="18">
        <v>2.36167707525899E-4</v>
      </c>
    </row>
    <row r="53" spans="1:21" x14ac:dyDescent="0.3">
      <c r="A53" s="118" t="s">
        <v>98</v>
      </c>
      <c r="B53" s="1" t="s">
        <v>66</v>
      </c>
      <c r="C53" s="27"/>
      <c r="D53" s="15">
        <v>0.990123438250334</v>
      </c>
      <c r="E53" s="15">
        <v>0.985727341824429</v>
      </c>
      <c r="F53" s="16">
        <v>0.98131484748895703</v>
      </c>
      <c r="G53" s="15">
        <v>0.985515242506387</v>
      </c>
      <c r="H53" s="15">
        <v>0.97886553852573099</v>
      </c>
      <c r="I53" s="16">
        <v>0.98194178521540199</v>
      </c>
      <c r="J53" s="15">
        <v>0.89938912356188505</v>
      </c>
      <c r="K53" s="15">
        <v>0.85981397564069895</v>
      </c>
      <c r="L53" s="16">
        <v>0.87260568960311502</v>
      </c>
      <c r="M53" s="15">
        <v>0.59604390861257295</v>
      </c>
      <c r="N53" s="15">
        <v>0.57961713485094701</v>
      </c>
      <c r="O53" s="16">
        <v>0.57986893876860901</v>
      </c>
      <c r="P53" s="15">
        <v>0.38020216716773497</v>
      </c>
      <c r="Q53" s="15">
        <v>0.35097792991010801</v>
      </c>
      <c r="R53" s="16">
        <v>0.36248991878230302</v>
      </c>
      <c r="S53" s="21">
        <v>0.16308760934755001</v>
      </c>
      <c r="T53" s="21">
        <v>0.15208765565080701</v>
      </c>
      <c r="U53" s="16">
        <v>0.162002224925752</v>
      </c>
    </row>
    <row r="54" spans="1:21" x14ac:dyDescent="0.3">
      <c r="A54" s="118"/>
      <c r="B54" s="1" t="s">
        <v>67</v>
      </c>
      <c r="C54" s="27"/>
      <c r="D54" s="15">
        <v>0</v>
      </c>
      <c r="E54" s="15">
        <v>0</v>
      </c>
      <c r="F54" s="16">
        <v>6.2351257708737904E-3</v>
      </c>
      <c r="G54" s="15">
        <v>0</v>
      </c>
      <c r="H54" s="15">
        <v>0</v>
      </c>
      <c r="I54" s="16">
        <v>1.9548170716465201E-3</v>
      </c>
      <c r="J54" s="15">
        <v>1.5460500377758901E-2</v>
      </c>
      <c r="K54" s="15">
        <v>2.0367367239572901E-2</v>
      </c>
      <c r="L54" s="16">
        <v>2.7353418329989099E-2</v>
      </c>
      <c r="M54" s="15">
        <v>4.5112749701934698E-2</v>
      </c>
      <c r="N54" s="15">
        <v>4.1887226779647402E-2</v>
      </c>
      <c r="O54" s="16">
        <v>4.5678987605785502E-2</v>
      </c>
      <c r="P54" s="15">
        <v>4.4123773790455803E-2</v>
      </c>
      <c r="Q54" s="15">
        <v>4.2169298290323197E-2</v>
      </c>
      <c r="R54" s="16">
        <v>4.0992811985875503E-2</v>
      </c>
      <c r="S54" s="21">
        <v>3.4439268939836003E-2</v>
      </c>
      <c r="T54" s="21">
        <v>2.9688694782583801E-2</v>
      </c>
      <c r="U54" s="16">
        <v>3.01524330431698E-2</v>
      </c>
    </row>
    <row r="55" spans="1:21" x14ac:dyDescent="0.3">
      <c r="A55" s="118"/>
      <c r="B55" s="1" t="s">
        <v>68</v>
      </c>
      <c r="C55" s="27"/>
      <c r="D55" s="15">
        <v>0</v>
      </c>
      <c r="E55" s="15">
        <v>0</v>
      </c>
      <c r="F55" s="16">
        <v>0</v>
      </c>
      <c r="G55" s="15">
        <v>0</v>
      </c>
      <c r="H55" s="15">
        <v>0</v>
      </c>
      <c r="I55" s="16">
        <v>0</v>
      </c>
      <c r="J55" s="15">
        <v>4.4582341119901399E-2</v>
      </c>
      <c r="K55" s="15">
        <v>6.0543106248075601E-2</v>
      </c>
      <c r="L55" s="16">
        <v>4.83715275574918E-2</v>
      </c>
      <c r="M55" s="15">
        <v>8.6993203693743304E-2</v>
      </c>
      <c r="N55" s="15">
        <v>8.9393157655608194E-2</v>
      </c>
      <c r="O55" s="16">
        <v>8.7091091625719097E-2</v>
      </c>
      <c r="P55" s="15">
        <v>7.1470455768252006E-2</v>
      </c>
      <c r="Q55" s="15">
        <v>6.9068420376045297E-2</v>
      </c>
      <c r="R55" s="16">
        <v>6.9799855700970498E-2</v>
      </c>
      <c r="S55" s="21">
        <v>4.3296233825886599E-2</v>
      </c>
      <c r="T55" s="21">
        <v>3.8225195577637497E-2</v>
      </c>
      <c r="U55" s="16">
        <v>3.7611151211434102E-2</v>
      </c>
    </row>
    <row r="56" spans="1:21" x14ac:dyDescent="0.3">
      <c r="A56" s="118"/>
      <c r="B56" s="1" t="s">
        <v>78</v>
      </c>
      <c r="C56" s="27"/>
      <c r="D56" s="15">
        <v>0</v>
      </c>
      <c r="E56" s="15">
        <v>0</v>
      </c>
      <c r="F56" s="16">
        <v>0</v>
      </c>
      <c r="G56" s="15">
        <v>0</v>
      </c>
      <c r="H56" s="15">
        <v>0</v>
      </c>
      <c r="I56" s="16">
        <v>0</v>
      </c>
      <c r="J56" s="15">
        <v>1.24438564024215E-2</v>
      </c>
      <c r="K56" s="15">
        <v>1.78030169607944E-2</v>
      </c>
      <c r="L56" s="16">
        <v>1.6507618558502201E-2</v>
      </c>
      <c r="M56" s="15">
        <v>5.5261751133130498E-2</v>
      </c>
      <c r="N56" s="15">
        <v>5.6885460315855597E-2</v>
      </c>
      <c r="O56" s="16">
        <v>5.7672420166345502E-2</v>
      </c>
      <c r="P56" s="15">
        <v>6.8114079890391394E-2</v>
      </c>
      <c r="Q56" s="15">
        <v>6.7984263678078305E-2</v>
      </c>
      <c r="R56" s="16">
        <v>6.9883292222359505E-2</v>
      </c>
      <c r="S56" s="21">
        <v>5.4130059545654301E-2</v>
      </c>
      <c r="T56" s="21">
        <v>5.0358933669697202E-2</v>
      </c>
      <c r="U56" s="16">
        <v>5.0213485638181801E-2</v>
      </c>
    </row>
    <row r="57" spans="1:21" x14ac:dyDescent="0.3">
      <c r="A57" s="118"/>
      <c r="B57" s="1" t="s">
        <v>69</v>
      </c>
      <c r="C57" s="27"/>
      <c r="D57" s="15">
        <v>0</v>
      </c>
      <c r="E57" s="15">
        <v>0</v>
      </c>
      <c r="F57" s="16">
        <v>0</v>
      </c>
      <c r="G57" s="15">
        <v>0</v>
      </c>
      <c r="H57" s="15">
        <v>0</v>
      </c>
      <c r="I57" s="16">
        <v>0</v>
      </c>
      <c r="J57" s="15">
        <v>1.0975069069105999E-2</v>
      </c>
      <c r="K57" s="15">
        <v>1.79573759948265E-2</v>
      </c>
      <c r="L57" s="16">
        <v>1.51187888162682E-2</v>
      </c>
      <c r="M57" s="15">
        <v>5.6405993647266901E-2</v>
      </c>
      <c r="N57" s="15">
        <v>6.0955766166515803E-2</v>
      </c>
      <c r="O57" s="16">
        <v>5.7194310156944601E-2</v>
      </c>
      <c r="P57" s="15">
        <v>6.8920750760909796E-2</v>
      </c>
      <c r="Q57" s="15">
        <v>6.7393867453793804E-2</v>
      </c>
      <c r="R57" s="16">
        <v>6.91889937816208E-2</v>
      </c>
      <c r="S57" s="21">
        <v>5.40750751336357E-2</v>
      </c>
      <c r="T57" s="21">
        <v>4.9173286214030602E-2</v>
      </c>
      <c r="U57" s="16">
        <v>4.7055958983596498E-2</v>
      </c>
    </row>
    <row r="58" spans="1:21" x14ac:dyDescent="0.3">
      <c r="A58" s="118"/>
      <c r="B58" s="1" t="s">
        <v>70</v>
      </c>
      <c r="C58" s="27"/>
      <c r="D58" s="15">
        <v>0</v>
      </c>
      <c r="E58" s="15">
        <v>0</v>
      </c>
      <c r="F58" s="16">
        <v>0</v>
      </c>
      <c r="G58" s="15">
        <v>3.4470835407298902E-3</v>
      </c>
      <c r="H58" s="15">
        <v>5.7946684625551498E-3</v>
      </c>
      <c r="I58" s="16">
        <v>3.1340810622356502E-3</v>
      </c>
      <c r="J58" s="15">
        <v>4.1000291995870802E-3</v>
      </c>
      <c r="K58" s="15">
        <v>5.8485132708855402E-3</v>
      </c>
      <c r="L58" s="16">
        <v>4.62660961651704E-3</v>
      </c>
      <c r="M58" s="15">
        <v>3.8642002637925998E-2</v>
      </c>
      <c r="N58" s="15">
        <v>3.7349152388123703E-2</v>
      </c>
      <c r="O58" s="16">
        <v>3.8278548425337802E-2</v>
      </c>
      <c r="P58" s="15">
        <v>6.03327296098937E-2</v>
      </c>
      <c r="Q58" s="15">
        <v>6.0830087559946698E-2</v>
      </c>
      <c r="R58" s="16">
        <v>6.13007874684997E-2</v>
      </c>
      <c r="S58" s="21">
        <v>6.5665127378775306E-2</v>
      </c>
      <c r="T58" s="21">
        <v>6.2879423896832806E-2</v>
      </c>
      <c r="U58" s="16">
        <v>5.72697484495844E-2</v>
      </c>
    </row>
    <row r="59" spans="1:21" x14ac:dyDescent="0.3">
      <c r="A59" s="118"/>
      <c r="B59" s="1" t="s">
        <v>71</v>
      </c>
      <c r="C59" s="27"/>
      <c r="D59" s="15">
        <v>2.3959218449231301E-5</v>
      </c>
      <c r="E59" s="15">
        <v>2.57834253905893E-6</v>
      </c>
      <c r="F59" s="16">
        <v>8.6027204620932199E-5</v>
      </c>
      <c r="G59" s="15">
        <v>0</v>
      </c>
      <c r="H59" s="15">
        <v>0</v>
      </c>
      <c r="I59" s="16">
        <v>0</v>
      </c>
      <c r="J59" s="15">
        <v>2.99519305496593E-3</v>
      </c>
      <c r="K59" s="15">
        <v>5.5246757671365198E-3</v>
      </c>
      <c r="L59" s="16">
        <v>5.0656452984790398E-3</v>
      </c>
      <c r="M59" s="15">
        <v>3.5020960271458998E-2</v>
      </c>
      <c r="N59" s="15">
        <v>4.0622001612114302E-2</v>
      </c>
      <c r="O59" s="16">
        <v>4.0677063626397801E-2</v>
      </c>
      <c r="P59" s="15">
        <v>6.01026847724987E-2</v>
      </c>
      <c r="Q59" s="15">
        <v>6.69932165236483E-2</v>
      </c>
      <c r="R59" s="16">
        <v>6.3912360186424697E-2</v>
      </c>
      <c r="S59" s="21">
        <v>7.3826411617759394E-2</v>
      </c>
      <c r="T59" s="21">
        <v>7.0264014247235301E-2</v>
      </c>
      <c r="U59" s="16">
        <v>6.6300462351341696E-2</v>
      </c>
    </row>
    <row r="60" spans="1:21" x14ac:dyDescent="0.3">
      <c r="A60" s="118"/>
      <c r="B60" s="1" t="s">
        <v>72</v>
      </c>
      <c r="C60" s="27"/>
      <c r="D60" s="15">
        <v>0</v>
      </c>
      <c r="E60" s="15">
        <v>0</v>
      </c>
      <c r="F60" s="16">
        <v>0</v>
      </c>
      <c r="G60" s="15">
        <v>0</v>
      </c>
      <c r="H60" s="15">
        <v>5.4193435373449899E-5</v>
      </c>
      <c r="I60" s="16">
        <v>0</v>
      </c>
      <c r="J60" s="15">
        <v>9.3060084100125904E-4</v>
      </c>
      <c r="K60" s="15">
        <v>2.2769177586868901E-3</v>
      </c>
      <c r="L60" s="16">
        <v>1.1496482193342E-3</v>
      </c>
      <c r="M60" s="15">
        <v>2.2875090723178101E-2</v>
      </c>
      <c r="N60" s="15">
        <v>2.43789933652102E-2</v>
      </c>
      <c r="O60" s="16">
        <v>2.31348828883109E-2</v>
      </c>
      <c r="P60" s="15">
        <v>5.1719353619347097E-2</v>
      </c>
      <c r="Q60" s="15">
        <v>5.6086246041641898E-2</v>
      </c>
      <c r="R60" s="16">
        <v>5.3374787160745299E-2</v>
      </c>
      <c r="S60" s="21">
        <v>7.5360936547218996E-2</v>
      </c>
      <c r="T60" s="21">
        <v>7.6635782430238303E-2</v>
      </c>
      <c r="U60" s="16">
        <v>7.1419520835309294E-2</v>
      </c>
    </row>
    <row r="61" spans="1:21" x14ac:dyDescent="0.3">
      <c r="A61" s="118"/>
      <c r="B61" s="1" t="s">
        <v>73</v>
      </c>
      <c r="C61" s="27"/>
      <c r="D61" s="15">
        <v>0</v>
      </c>
      <c r="E61" s="15">
        <v>1.15547515192116E-4</v>
      </c>
      <c r="F61" s="16">
        <v>0</v>
      </c>
      <c r="G61" s="15">
        <v>0</v>
      </c>
      <c r="H61" s="15">
        <v>0</v>
      </c>
      <c r="I61" s="16">
        <v>0</v>
      </c>
      <c r="J61" s="15">
        <v>8.72511178508578E-4</v>
      </c>
      <c r="K61" s="15">
        <v>1.6088539850415201E-3</v>
      </c>
      <c r="L61" s="16">
        <v>1.3340954761595801E-3</v>
      </c>
      <c r="M61" s="15">
        <v>1.9684978615925702E-2</v>
      </c>
      <c r="N61" s="15">
        <v>2.1066676498367201E-2</v>
      </c>
      <c r="O61" s="16">
        <v>2.2747492749148002E-2</v>
      </c>
      <c r="P61" s="15">
        <v>4.6978108208302199E-2</v>
      </c>
      <c r="Q61" s="15">
        <v>4.8817837731767601E-2</v>
      </c>
      <c r="R61" s="16">
        <v>4.87583094217936E-2</v>
      </c>
      <c r="S61" s="21">
        <v>7.1746477422259605E-2</v>
      </c>
      <c r="T61" s="21">
        <v>7.2130707264580804E-2</v>
      </c>
      <c r="U61" s="16">
        <v>7.0750339652588298E-2</v>
      </c>
    </row>
    <row r="62" spans="1:21" x14ac:dyDescent="0.3">
      <c r="A62" s="118"/>
      <c r="B62" s="1" t="s">
        <v>74</v>
      </c>
      <c r="C62" s="27"/>
      <c r="D62" s="15">
        <v>0</v>
      </c>
      <c r="E62" s="15">
        <v>0</v>
      </c>
      <c r="F62" s="16">
        <v>0</v>
      </c>
      <c r="G62" s="15">
        <v>0</v>
      </c>
      <c r="H62" s="15">
        <v>0</v>
      </c>
      <c r="I62" s="16">
        <v>0</v>
      </c>
      <c r="J62" s="15">
        <v>4.8082807939493901E-4</v>
      </c>
      <c r="K62" s="15">
        <v>8.2088335386958002E-4</v>
      </c>
      <c r="L62" s="16">
        <v>5.9567153832948698E-4</v>
      </c>
      <c r="M62" s="15">
        <v>1.26384163386556E-2</v>
      </c>
      <c r="N62" s="15">
        <v>1.40778945847013E-2</v>
      </c>
      <c r="O62" s="16">
        <v>1.2996935789487501E-2</v>
      </c>
      <c r="P62" s="15">
        <v>3.4798506229455399E-2</v>
      </c>
      <c r="Q62" s="15">
        <v>3.87365799053523E-2</v>
      </c>
      <c r="R62" s="16">
        <v>3.7765755495230299E-2</v>
      </c>
      <c r="S62" s="21">
        <v>6.6227548518137794E-2</v>
      </c>
      <c r="T62" s="21">
        <v>6.5387393699235394E-2</v>
      </c>
      <c r="U62" s="16">
        <v>6.6481491485956307E-2</v>
      </c>
    </row>
    <row r="63" spans="1:21" x14ac:dyDescent="0.3">
      <c r="A63" s="118"/>
      <c r="B63" s="1" t="s">
        <v>75</v>
      </c>
      <c r="C63" s="27"/>
      <c r="D63" s="15">
        <v>0</v>
      </c>
      <c r="E63" s="15">
        <v>8.9660426418617999E-7</v>
      </c>
      <c r="F63" s="16">
        <v>0</v>
      </c>
      <c r="G63" s="15">
        <v>0</v>
      </c>
      <c r="H63" s="15">
        <v>0</v>
      </c>
      <c r="I63" s="16">
        <v>2.4053529175078199E-5</v>
      </c>
      <c r="J63" s="15">
        <v>0</v>
      </c>
      <c r="K63" s="15">
        <v>5.6377887351079399E-4</v>
      </c>
      <c r="L63" s="16">
        <v>2.7126984702832902E-4</v>
      </c>
      <c r="M63" s="15">
        <v>9.6887627965002894E-3</v>
      </c>
      <c r="N63" s="15">
        <v>1.04667933467559E-2</v>
      </c>
      <c r="O63" s="16">
        <v>1.0607663326598E-2</v>
      </c>
      <c r="P63" s="15">
        <v>2.8966764759523499E-2</v>
      </c>
      <c r="Q63" s="15">
        <v>3.3175941832205E-2</v>
      </c>
      <c r="R63" s="16">
        <v>2.9589307845565901E-2</v>
      </c>
      <c r="S63" s="21">
        <v>5.5574221622097103E-2</v>
      </c>
      <c r="T63" s="21">
        <v>6.05280102240894E-2</v>
      </c>
      <c r="U63" s="16">
        <v>5.9096704210556197E-2</v>
      </c>
    </row>
    <row r="64" spans="1:21" x14ac:dyDescent="0.3">
      <c r="A64" s="118"/>
      <c r="B64" s="1" t="s">
        <v>76</v>
      </c>
      <c r="C64" s="27"/>
      <c r="D64" s="15">
        <v>1.30873248495481E-5</v>
      </c>
      <c r="E64" s="15">
        <v>3.5672161079371202E-5</v>
      </c>
      <c r="F64" s="16">
        <v>1.1672643862383299E-4</v>
      </c>
      <c r="G64" s="15">
        <v>0</v>
      </c>
      <c r="H64" s="15">
        <v>5.3094748659431805E-4</v>
      </c>
      <c r="I64" s="16">
        <v>6.5769693184980201E-5</v>
      </c>
      <c r="J64" s="15">
        <v>4.3943741447209899E-5</v>
      </c>
      <c r="K64" s="15">
        <v>8.29913549992117E-5</v>
      </c>
      <c r="L64" s="16">
        <v>0</v>
      </c>
      <c r="M64" s="15">
        <v>6.1377854605125098E-3</v>
      </c>
      <c r="N64" s="15">
        <v>7.0429666300949696E-3</v>
      </c>
      <c r="O64" s="16">
        <v>7.0267041338594903E-3</v>
      </c>
      <c r="P64" s="15">
        <v>2.16790073920025E-2</v>
      </c>
      <c r="Q64" s="15">
        <v>2.4851714559345098E-2</v>
      </c>
      <c r="R64" s="16">
        <v>2.4376625319502999E-2</v>
      </c>
      <c r="S64" s="21">
        <v>5.0131938740704499E-2</v>
      </c>
      <c r="T64" s="21">
        <v>5.3119132425472199E-2</v>
      </c>
      <c r="U64" s="16">
        <v>5.2853519939871502E-2</v>
      </c>
    </row>
    <row r="65" spans="1:21" x14ac:dyDescent="0.3">
      <c r="A65" s="118"/>
      <c r="B65" s="1" t="s">
        <v>79</v>
      </c>
      <c r="C65" s="27"/>
      <c r="D65" s="15">
        <v>1.34361585287595E-3</v>
      </c>
      <c r="E65" s="15">
        <v>2.5293566001666199E-3</v>
      </c>
      <c r="F65" s="16">
        <v>1.5511608721857301E-3</v>
      </c>
      <c r="G65" s="15">
        <v>2.1768353324503999E-3</v>
      </c>
      <c r="H65" s="15">
        <v>4.0340046963550204E-3</v>
      </c>
      <c r="I65" s="16">
        <v>2.50264363433912E-3</v>
      </c>
      <c r="J65" s="15">
        <v>1.55833831903244E-3</v>
      </c>
      <c r="K65" s="15">
        <v>1.14949146502617E-3</v>
      </c>
      <c r="L65" s="16">
        <v>8.9109997589566301E-4</v>
      </c>
      <c r="M65" s="15">
        <v>4.0825341675644498E-3</v>
      </c>
      <c r="N65" s="15">
        <v>5.03817241858862E-3</v>
      </c>
      <c r="O65" s="16">
        <v>4.7356037819349696E-3</v>
      </c>
      <c r="P65" s="15">
        <v>1.54601309007E-2</v>
      </c>
      <c r="Q65" s="15">
        <v>1.8255273557496E-2</v>
      </c>
      <c r="R65" s="16">
        <v>1.7565319240364401E-2</v>
      </c>
      <c r="S65" s="21">
        <v>4.0274100208185601E-2</v>
      </c>
      <c r="T65" s="21">
        <v>4.3768044700050898E-2</v>
      </c>
      <c r="U65" s="16">
        <v>4.21216877865477E-2</v>
      </c>
    </row>
    <row r="66" spans="1:21" x14ac:dyDescent="0.3">
      <c r="A66" s="118"/>
      <c r="B66" s="1" t="s">
        <v>81</v>
      </c>
      <c r="C66" s="27"/>
      <c r="D66" s="15">
        <v>0</v>
      </c>
      <c r="E66" s="15">
        <v>3.9613316406495E-4</v>
      </c>
      <c r="F66" s="16">
        <v>0</v>
      </c>
      <c r="G66" s="15">
        <v>4.0443189504770399E-4</v>
      </c>
      <c r="H66" s="15">
        <v>7.8690511480562905E-4</v>
      </c>
      <c r="I66" s="16">
        <v>4.8400902873513303E-5</v>
      </c>
      <c r="J66" s="15">
        <v>0</v>
      </c>
      <c r="K66" s="15">
        <v>1.03478786140592E-4</v>
      </c>
      <c r="L66" s="16">
        <v>1.65262282049687E-4</v>
      </c>
      <c r="M66" s="15">
        <v>3.6796441190279001E-3</v>
      </c>
      <c r="N66" s="15">
        <v>3.6125704055319798E-3</v>
      </c>
      <c r="O66" s="16">
        <v>3.1138765199481499E-3</v>
      </c>
      <c r="P66" s="15">
        <v>1.32683565372331E-2</v>
      </c>
      <c r="Q66" s="15">
        <v>1.5210636816208699E-2</v>
      </c>
      <c r="R66" s="16">
        <v>1.46213795141027E-2</v>
      </c>
      <c r="S66" s="21">
        <v>3.54327516626885E-2</v>
      </c>
      <c r="T66" s="21">
        <v>3.9290520193498601E-2</v>
      </c>
      <c r="U66" s="16">
        <v>4.0164355756857499E-2</v>
      </c>
    </row>
    <row r="67" spans="1:21" x14ac:dyDescent="0.3">
      <c r="A67" s="118"/>
      <c r="B67" s="1" t="s">
        <v>82</v>
      </c>
      <c r="C67" s="27"/>
      <c r="D67" s="15">
        <v>4.0221859498663801E-4</v>
      </c>
      <c r="E67" s="15">
        <v>7.5426129623992007E-5</v>
      </c>
      <c r="F67" s="16">
        <v>4.0326634084193497E-5</v>
      </c>
      <c r="G67" s="15">
        <v>9.6113252519304803E-5</v>
      </c>
      <c r="H67" s="15">
        <v>3.0460531018413699E-3</v>
      </c>
      <c r="I67" s="16">
        <v>9.3151631438704197E-4</v>
      </c>
      <c r="J67" s="15">
        <v>5.9334485953112595E-4</v>
      </c>
      <c r="K67" s="15">
        <v>3.9632128679273099E-4</v>
      </c>
      <c r="L67" s="16">
        <v>6.4369140812949597E-4</v>
      </c>
      <c r="M67" s="15">
        <v>1.93643425984185E-3</v>
      </c>
      <c r="N67" s="15">
        <v>2.3368447843858998E-3</v>
      </c>
      <c r="O67" s="16">
        <v>2.56849617782752E-3</v>
      </c>
      <c r="P67" s="15">
        <v>8.9534564042651997E-3</v>
      </c>
      <c r="Q67" s="15">
        <v>1.13554119761208E-2</v>
      </c>
      <c r="R67" s="16">
        <v>1.0147007418936401E-2</v>
      </c>
      <c r="S67" s="21">
        <v>2.9607551643242101E-2</v>
      </c>
      <c r="T67" s="21">
        <v>3.3715137853417697E-2</v>
      </c>
      <c r="U67" s="16">
        <v>3.31188852598032E-2</v>
      </c>
    </row>
    <row r="68" spans="1:21" x14ac:dyDescent="0.3">
      <c r="A68" s="118"/>
      <c r="B68" s="1" t="s">
        <v>83</v>
      </c>
      <c r="C68" s="27"/>
      <c r="D68" s="15">
        <v>1.2959406828978501E-4</v>
      </c>
      <c r="E68" s="15">
        <v>3.5871088047717602E-6</v>
      </c>
      <c r="F68" s="16">
        <v>1.35093249728815E-4</v>
      </c>
      <c r="G68" s="15">
        <v>5.13638973582352E-5</v>
      </c>
      <c r="H68" s="15">
        <v>2.15215244723678E-4</v>
      </c>
      <c r="I68" s="16">
        <v>0</v>
      </c>
      <c r="J68" s="15">
        <v>0</v>
      </c>
      <c r="K68" s="15">
        <v>0</v>
      </c>
      <c r="L68" s="16">
        <v>1.0747872595140101E-4</v>
      </c>
      <c r="M68" s="15">
        <v>1.3389780536920599E-3</v>
      </c>
      <c r="N68" s="15">
        <v>1.49385856121682E-3</v>
      </c>
      <c r="O68" s="16">
        <v>1.57486698039503E-3</v>
      </c>
      <c r="P68" s="15">
        <v>7.61846969234294E-3</v>
      </c>
      <c r="Q68" s="15">
        <v>8.1861701872968408E-3</v>
      </c>
      <c r="R68" s="16">
        <v>7.9442072665422796E-3</v>
      </c>
      <c r="S68" s="21">
        <v>2.5676471710083099E-2</v>
      </c>
      <c r="T68" s="21">
        <v>2.8476910142582901E-2</v>
      </c>
      <c r="U68" s="16">
        <v>2.8781566949786602E-2</v>
      </c>
    </row>
    <row r="69" spans="1:21" x14ac:dyDescent="0.3">
      <c r="A69" s="118"/>
      <c r="B69" s="1" t="s">
        <v>84</v>
      </c>
      <c r="C69" s="27"/>
      <c r="D69" s="15">
        <v>0</v>
      </c>
      <c r="E69" s="15">
        <v>0</v>
      </c>
      <c r="F69" s="16">
        <v>0</v>
      </c>
      <c r="G69" s="15">
        <v>0</v>
      </c>
      <c r="H69" s="15">
        <v>0</v>
      </c>
      <c r="I69" s="16">
        <v>0</v>
      </c>
      <c r="J69" s="15">
        <v>7.4181451046918797E-6</v>
      </c>
      <c r="K69" s="15">
        <v>0</v>
      </c>
      <c r="L69" s="16">
        <v>7.8419997723913195E-5</v>
      </c>
      <c r="M69" s="15">
        <v>8.3356833461355596E-4</v>
      </c>
      <c r="N69" s="15">
        <v>1.0654968686851199E-3</v>
      </c>
      <c r="O69" s="16">
        <v>1.2308488122754701E-3</v>
      </c>
      <c r="P69" s="15">
        <v>4.9020503561642602E-3</v>
      </c>
      <c r="Q69" s="15">
        <v>6.1067183492028599E-3</v>
      </c>
      <c r="R69" s="16">
        <v>5.2135893795667802E-3</v>
      </c>
      <c r="S69" s="21">
        <v>1.9168904205338001E-2</v>
      </c>
      <c r="T69" s="21">
        <v>2.2867295535364401E-2</v>
      </c>
      <c r="U69" s="16">
        <v>2.29758988592869E-2</v>
      </c>
    </row>
    <row r="70" spans="1:21" x14ac:dyDescent="0.3">
      <c r="A70" s="118"/>
      <c r="B70" s="1" t="s">
        <v>85</v>
      </c>
      <c r="C70" s="27"/>
      <c r="D70" s="15">
        <v>0</v>
      </c>
      <c r="E70" s="15">
        <v>0</v>
      </c>
      <c r="F70" s="16">
        <v>0</v>
      </c>
      <c r="G70" s="15">
        <v>1.3432916088163301E-5</v>
      </c>
      <c r="H70" s="15">
        <v>0</v>
      </c>
      <c r="I70" s="16">
        <v>0</v>
      </c>
      <c r="J70" s="15">
        <v>0</v>
      </c>
      <c r="K70" s="15">
        <v>9.7608368941133203E-6</v>
      </c>
      <c r="L70" s="16">
        <v>0</v>
      </c>
      <c r="M70" s="15">
        <v>7.0955805515103304E-4</v>
      </c>
      <c r="N70" s="15">
        <v>6.8563290514039898E-4</v>
      </c>
      <c r="O70" s="16">
        <v>7.7890418147242896E-4</v>
      </c>
      <c r="P70" s="15">
        <v>3.6140653609901601E-3</v>
      </c>
      <c r="Q70" s="15">
        <v>4.7587966035923098E-3</v>
      </c>
      <c r="R70" s="16">
        <v>3.72946662965341E-3</v>
      </c>
      <c r="S70" s="21">
        <v>1.38715670202973E-2</v>
      </c>
      <c r="T70" s="21">
        <v>1.5717458886581999E-2</v>
      </c>
      <c r="U70" s="16">
        <v>1.91909416483706E-2</v>
      </c>
    </row>
    <row r="71" spans="1:21" x14ac:dyDescent="0.3">
      <c r="A71" s="118"/>
      <c r="B71" s="1" t="s">
        <v>86</v>
      </c>
      <c r="C71" s="27"/>
      <c r="D71" s="15">
        <v>2.19296518358303E-5</v>
      </c>
      <c r="E71" s="15">
        <v>0</v>
      </c>
      <c r="F71" s="16">
        <v>0</v>
      </c>
      <c r="G71" s="15">
        <v>4.19119106507811E-5</v>
      </c>
      <c r="H71" s="15">
        <v>0</v>
      </c>
      <c r="I71" s="16">
        <v>0</v>
      </c>
      <c r="J71" s="15">
        <v>2.0732564619166899E-5</v>
      </c>
      <c r="K71" s="15">
        <v>1.0248363921474099E-5</v>
      </c>
      <c r="L71" s="16">
        <v>2.42387666115186E-6</v>
      </c>
      <c r="M71" s="15">
        <v>4.0410201933028199E-4</v>
      </c>
      <c r="N71" s="15">
        <v>3.92996579925645E-4</v>
      </c>
      <c r="O71" s="16">
        <v>3.4426972561160901E-4</v>
      </c>
      <c r="P71" s="15">
        <v>2.85710004222036E-3</v>
      </c>
      <c r="Q71" s="15">
        <v>2.95873208624097E-3</v>
      </c>
      <c r="R71" s="16">
        <v>2.7401533465858901E-3</v>
      </c>
      <c r="S71" s="21">
        <v>1.05342495823326E-2</v>
      </c>
      <c r="T71" s="21">
        <v>1.29506727144298E-2</v>
      </c>
      <c r="U71" s="16">
        <v>1.42643431373008E-2</v>
      </c>
    </row>
    <row r="72" spans="1:21" x14ac:dyDescent="0.3">
      <c r="A72" s="118"/>
      <c r="B72" s="1" t="s">
        <v>87</v>
      </c>
      <c r="C72" s="27"/>
      <c r="D72" s="15">
        <v>0</v>
      </c>
      <c r="E72" s="15">
        <v>0</v>
      </c>
      <c r="F72" s="16">
        <v>2.1940136056031299E-5</v>
      </c>
      <c r="G72" s="15">
        <v>8.7499549740409604E-6</v>
      </c>
      <c r="H72" s="15">
        <v>0</v>
      </c>
      <c r="I72" s="16">
        <v>3.3561804231270798E-5</v>
      </c>
      <c r="J72" s="15">
        <v>4.4455696110241703E-6</v>
      </c>
      <c r="K72" s="15">
        <v>1.50663545176825E-5</v>
      </c>
      <c r="L72" s="16">
        <v>0</v>
      </c>
      <c r="M72" s="15">
        <v>1.54610817188157E-4</v>
      </c>
      <c r="N72" s="15">
        <v>2.9429937532704102E-4</v>
      </c>
      <c r="O72" s="16">
        <v>2.1215015105840901E-4</v>
      </c>
      <c r="P72" s="15">
        <v>1.2429661374182099E-3</v>
      </c>
      <c r="Q72" s="15">
        <v>1.89191297294169E-3</v>
      </c>
      <c r="R72" s="16">
        <v>1.8367495854107001E-3</v>
      </c>
      <c r="S72" s="21">
        <v>6.76323776619751E-3</v>
      </c>
      <c r="T72" s="21">
        <v>9.29603570284325E-3</v>
      </c>
      <c r="U72" s="16">
        <v>1.01542982529737E-2</v>
      </c>
    </row>
    <row r="73" spans="1:21" x14ac:dyDescent="0.3">
      <c r="A73" s="118"/>
      <c r="B73" s="1" t="s">
        <v>89</v>
      </c>
      <c r="C73" s="27"/>
      <c r="D73" s="15">
        <v>7.4101400031777498E-6</v>
      </c>
      <c r="E73" s="15">
        <v>0</v>
      </c>
      <c r="F73" s="16">
        <v>0</v>
      </c>
      <c r="G73" s="15">
        <v>5.7978479308046997E-4</v>
      </c>
      <c r="H73" s="15">
        <v>2.3888522160072198E-3</v>
      </c>
      <c r="I73" s="16">
        <v>8.8462934310726596E-4</v>
      </c>
      <c r="J73" s="15">
        <v>3.6505745855193098E-4</v>
      </c>
      <c r="K73" s="15">
        <v>8.5390233886577997E-4</v>
      </c>
      <c r="L73" s="16">
        <v>2.9143532919875901E-4</v>
      </c>
      <c r="M73" s="15">
        <v>5.9019608014020998E-4</v>
      </c>
      <c r="N73" s="15">
        <v>1.9094279066997401E-4</v>
      </c>
      <c r="O73" s="16">
        <v>6.7049969956421701E-5</v>
      </c>
      <c r="P73" s="15">
        <v>1.1560445859953999E-3</v>
      </c>
      <c r="Q73" s="15">
        <v>9.7571473259200001E-4</v>
      </c>
      <c r="R73" s="16">
        <v>1.18147384081689E-3</v>
      </c>
      <c r="S73" s="21">
        <v>4.7101904739118199E-3</v>
      </c>
      <c r="T73" s="21">
        <v>5.2235307129388396E-3</v>
      </c>
      <c r="U73" s="16">
        <v>7.2107689056168899E-3</v>
      </c>
    </row>
    <row r="74" spans="1:21" x14ac:dyDescent="0.3">
      <c r="A74" s="118"/>
      <c r="B74" s="1" t="s">
        <v>90</v>
      </c>
      <c r="C74" s="27"/>
      <c r="D74" s="15">
        <v>0</v>
      </c>
      <c r="E74" s="15">
        <v>0</v>
      </c>
      <c r="F74" s="16">
        <v>2.3068721079330499E-5</v>
      </c>
      <c r="G74" s="15">
        <v>6.6592639242374504E-5</v>
      </c>
      <c r="H74" s="15">
        <v>1.1219085933465399E-4</v>
      </c>
      <c r="I74" s="16">
        <v>1.6068406316778101E-4</v>
      </c>
      <c r="J74" s="15">
        <v>3.2920024191103198E-5</v>
      </c>
      <c r="K74" s="15">
        <v>4.2216421782417298E-5</v>
      </c>
      <c r="L74" s="16">
        <v>0</v>
      </c>
      <c r="M74" s="15">
        <v>6.8656980589150597E-5</v>
      </c>
      <c r="N74" s="15">
        <v>1.5450207500608299E-5</v>
      </c>
      <c r="O74" s="16">
        <v>1.79342694832836E-5</v>
      </c>
      <c r="P74" s="15">
        <v>6.3966689149526801E-4</v>
      </c>
      <c r="Q74" s="15">
        <v>6.2297294647607705E-4</v>
      </c>
      <c r="R74" s="16">
        <v>7.0479274545408299E-4</v>
      </c>
      <c r="S74" s="21">
        <v>3.2533655849835098E-3</v>
      </c>
      <c r="T74" s="21">
        <v>3.8256205630252298E-3</v>
      </c>
      <c r="U74" s="16">
        <v>4.82490362563575E-3</v>
      </c>
    </row>
    <row r="75" spans="1:21" x14ac:dyDescent="0.3">
      <c r="A75" s="118"/>
      <c r="B75" s="1" t="s">
        <v>92</v>
      </c>
      <c r="C75" s="27"/>
      <c r="D75" s="15">
        <v>0</v>
      </c>
      <c r="E75" s="15">
        <v>0</v>
      </c>
      <c r="F75" s="16">
        <v>0</v>
      </c>
      <c r="G75" s="15">
        <v>0</v>
      </c>
      <c r="H75" s="15">
        <v>0</v>
      </c>
      <c r="I75" s="16">
        <v>7.6228307831453403E-6</v>
      </c>
      <c r="J75" s="15">
        <v>0</v>
      </c>
      <c r="K75" s="15">
        <v>0</v>
      </c>
      <c r="L75" s="16">
        <v>0</v>
      </c>
      <c r="M75" s="15">
        <v>1.00311305972168E-5</v>
      </c>
      <c r="N75" s="15">
        <v>0</v>
      </c>
      <c r="O75" s="16">
        <v>2.2645973303812499E-5</v>
      </c>
      <c r="P75" s="15">
        <v>2.4113812959497601E-4</v>
      </c>
      <c r="Q75" s="15">
        <v>3.28086331955195E-4</v>
      </c>
      <c r="R75" s="16">
        <v>3.3846072393773502E-4</v>
      </c>
      <c r="S75" s="21">
        <v>1.54402778837531E-3</v>
      </c>
      <c r="T75" s="21">
        <v>2.13379655288032E-3</v>
      </c>
      <c r="U75" s="16">
        <v>2.8865468354897501E-3</v>
      </c>
    </row>
    <row r="76" spans="1:21" x14ac:dyDescent="0.3">
      <c r="A76" s="118"/>
      <c r="B76" s="1" t="s">
        <v>95</v>
      </c>
      <c r="C76" s="27"/>
      <c r="D76" s="15">
        <v>0</v>
      </c>
      <c r="E76" s="15">
        <v>8.9822987204971695E-5</v>
      </c>
      <c r="F76" s="16">
        <v>7.8687049081950093E-5</v>
      </c>
      <c r="G76" s="15">
        <v>0</v>
      </c>
      <c r="H76" s="15">
        <v>2.68926406204695E-4</v>
      </c>
      <c r="I76" s="16">
        <v>7.9787799588972196E-5</v>
      </c>
      <c r="J76" s="15">
        <v>0</v>
      </c>
      <c r="K76" s="15">
        <v>0</v>
      </c>
      <c r="L76" s="16">
        <v>0</v>
      </c>
      <c r="M76" s="15">
        <v>1.79892821914084E-5</v>
      </c>
      <c r="N76" s="15">
        <v>2.4581384524059299E-5</v>
      </c>
      <c r="O76" s="16">
        <v>0</v>
      </c>
      <c r="P76" s="15">
        <v>2.1854301545299701E-4</v>
      </c>
      <c r="Q76" s="15">
        <v>1.03272734586407E-4</v>
      </c>
      <c r="R76" s="16">
        <v>2.37220078685663E-4</v>
      </c>
      <c r="S76" s="21">
        <v>7.0967495571470896E-4</v>
      </c>
      <c r="T76" s="21">
        <v>1.2428242899935099E-3</v>
      </c>
      <c r="U76" s="16">
        <v>1.8070625307847199E-3</v>
      </c>
    </row>
    <row r="77" spans="1:21" x14ac:dyDescent="0.3">
      <c r="A77" s="118"/>
      <c r="B77" s="1" t="s">
        <v>96</v>
      </c>
      <c r="C77" s="27"/>
      <c r="D77" s="15">
        <v>7.0490336167007197E-3</v>
      </c>
      <c r="E77" s="15">
        <v>9.3031597182847096E-3</v>
      </c>
      <c r="F77" s="16">
        <v>8.3748133614265606E-3</v>
      </c>
      <c r="G77" s="15">
        <v>6.8450939303437803E-3</v>
      </c>
      <c r="H77" s="15">
        <v>3.2135182766847999E-3</v>
      </c>
      <c r="I77" s="16">
        <v>6.5712042502605499E-3</v>
      </c>
      <c r="J77" s="15">
        <v>4.2400580954717101E-3</v>
      </c>
      <c r="K77" s="15">
        <v>3.4225082077779102E-3</v>
      </c>
      <c r="L77" s="16">
        <v>4.2397779557109697E-3</v>
      </c>
      <c r="M77" s="15">
        <v>1.3591274056018901E-3</v>
      </c>
      <c r="N77" s="15">
        <v>8.0490435541927404E-4</v>
      </c>
      <c r="O77" s="16">
        <v>1.8313709365873701E-3</v>
      </c>
      <c r="P77" s="15">
        <v>1.8687377185983801E-3</v>
      </c>
      <c r="Q77" s="15">
        <v>1.5753723995556401E-3</v>
      </c>
      <c r="R77" s="16">
        <v>1.7987292273448101E-3</v>
      </c>
      <c r="S77" s="21">
        <v>6.2356137131703302E-4</v>
      </c>
      <c r="T77" s="21">
        <v>7.2152407542010004E-4</v>
      </c>
      <c r="U77" s="16">
        <v>8.8670926933955496E-4</v>
      </c>
    </row>
    <row r="78" spans="1:21" x14ac:dyDescent="0.3">
      <c r="A78" s="119"/>
      <c r="B78" s="28" t="s">
        <v>97</v>
      </c>
      <c r="C78" s="24"/>
      <c r="D78" s="17">
        <v>8.8571328167481997E-4</v>
      </c>
      <c r="E78" s="17">
        <v>1.7204778443462899E-3</v>
      </c>
      <c r="F78" s="18">
        <v>2.0221830732816502E-3</v>
      </c>
      <c r="G78" s="17">
        <v>7.5336343112787001E-4</v>
      </c>
      <c r="H78" s="17">
        <v>6.88986173788868E-4</v>
      </c>
      <c r="I78" s="18">
        <v>1.65944248561737E-3</v>
      </c>
      <c r="J78" s="17">
        <v>9.0368833790872296E-4</v>
      </c>
      <c r="K78" s="17">
        <v>7.8554949018308105E-4</v>
      </c>
      <c r="L78" s="18">
        <v>5.8042758746436503E-4</v>
      </c>
      <c r="M78" s="17">
        <v>3.0896566166515498E-4</v>
      </c>
      <c r="N78" s="17">
        <v>3.0102516914335E-4</v>
      </c>
      <c r="O78" s="18">
        <v>5.2694325760257901E-4</v>
      </c>
      <c r="P78" s="17">
        <v>5.50892258761301E-4</v>
      </c>
      <c r="Q78" s="17">
        <v>5.8552444347930496E-4</v>
      </c>
      <c r="R78" s="18">
        <v>5.0864563170612399E-4</v>
      </c>
      <c r="S78" s="17">
        <v>2.6943738781753598E-4</v>
      </c>
      <c r="T78" s="17">
        <v>2.9239799453183803E-4</v>
      </c>
      <c r="U78" s="18">
        <v>4.0499045486407998E-4</v>
      </c>
    </row>
    <row r="79" spans="1:21" x14ac:dyDescent="0.3">
      <c r="A79" s="118" t="s">
        <v>99</v>
      </c>
      <c r="B79" s="1" t="s">
        <v>66</v>
      </c>
      <c r="C79" s="27"/>
      <c r="D79" s="15">
        <v>0.91710362653980704</v>
      </c>
      <c r="E79" s="15">
        <v>0.89274014174857697</v>
      </c>
      <c r="F79" s="16">
        <v>0.89354272751378505</v>
      </c>
      <c r="G79" s="15">
        <v>0.85923140933005504</v>
      </c>
      <c r="H79" s="15">
        <v>0.38341264059258301</v>
      </c>
      <c r="I79" s="16">
        <v>0.76929609096359697</v>
      </c>
      <c r="J79" s="15">
        <v>0.82493010425701896</v>
      </c>
      <c r="K79" s="15">
        <v>0.68128830839523402</v>
      </c>
      <c r="L79" s="16">
        <v>0.742489009686506</v>
      </c>
      <c r="M79" s="15">
        <v>0.48861165430786702</v>
      </c>
      <c r="N79" s="15">
        <v>0.44746199896716399</v>
      </c>
      <c r="O79" s="16">
        <v>0.40091291168409698</v>
      </c>
      <c r="P79" s="15">
        <v>0.29582414718632899</v>
      </c>
      <c r="Q79" s="15">
        <v>0.290053455690989</v>
      </c>
      <c r="R79" s="16">
        <v>0.28660672717791802</v>
      </c>
      <c r="S79" s="21">
        <v>0.14646630046506501</v>
      </c>
      <c r="T79" s="21">
        <v>0.112582735296524</v>
      </c>
      <c r="U79" s="16">
        <v>0.120554587872473</v>
      </c>
    </row>
    <row r="80" spans="1:21" x14ac:dyDescent="0.3">
      <c r="A80" s="118"/>
      <c r="B80" s="1" t="s">
        <v>67</v>
      </c>
      <c r="C80" s="27"/>
      <c r="D80" s="15">
        <v>0</v>
      </c>
      <c r="E80" s="15">
        <v>0</v>
      </c>
      <c r="F80" s="16">
        <v>0</v>
      </c>
      <c r="G80" s="15">
        <v>0</v>
      </c>
      <c r="H80" s="15">
        <v>3.1911023732724003E-2</v>
      </c>
      <c r="I80" s="16">
        <v>0</v>
      </c>
      <c r="J80" s="15">
        <v>0</v>
      </c>
      <c r="K80" s="15">
        <v>0</v>
      </c>
      <c r="L80" s="16">
        <v>3.6019836890941598E-2</v>
      </c>
      <c r="M80" s="15">
        <v>1.0768053087331701E-2</v>
      </c>
      <c r="N80" s="15">
        <v>3.1635482543881199E-3</v>
      </c>
      <c r="O80" s="16">
        <v>4.2492138962712998E-2</v>
      </c>
      <c r="P80" s="15">
        <v>2.6302981770857301E-2</v>
      </c>
      <c r="Q80" s="15">
        <v>1.4156652937040799E-3</v>
      </c>
      <c r="R80" s="16">
        <v>5.0892571973711602E-2</v>
      </c>
      <c r="S80" s="21">
        <v>1.0067697225911301E-2</v>
      </c>
      <c r="T80" s="21">
        <v>2.2282398313358098E-2</v>
      </c>
      <c r="U80" s="16">
        <v>4.06702796911367E-2</v>
      </c>
    </row>
    <row r="81" spans="1:21" x14ac:dyDescent="0.3">
      <c r="A81" s="118"/>
      <c r="B81" s="1" t="s">
        <v>68</v>
      </c>
      <c r="C81" s="27"/>
      <c r="D81" s="15">
        <v>0</v>
      </c>
      <c r="E81" s="15">
        <v>0</v>
      </c>
      <c r="F81" s="16">
        <v>0</v>
      </c>
      <c r="G81" s="15">
        <v>0</v>
      </c>
      <c r="H81" s="15">
        <v>1.4687503110305301E-2</v>
      </c>
      <c r="I81" s="16">
        <v>0</v>
      </c>
      <c r="J81" s="15">
        <v>6.2190931841762498E-2</v>
      </c>
      <c r="K81" s="15">
        <v>9.8575415282538895E-2</v>
      </c>
      <c r="L81" s="16">
        <v>7.9762117239874697E-2</v>
      </c>
      <c r="M81" s="15">
        <v>0.11398199159186501</v>
      </c>
      <c r="N81" s="15">
        <v>0.11081142596440501</v>
      </c>
      <c r="O81" s="16">
        <v>0.112428788926717</v>
      </c>
      <c r="P81" s="15">
        <v>7.7227926873491795E-2</v>
      </c>
      <c r="Q81" s="15">
        <v>7.1604545032700903E-2</v>
      </c>
      <c r="R81" s="16">
        <v>5.6460987692820701E-2</v>
      </c>
      <c r="S81" s="21">
        <v>3.8922858968888002E-2</v>
      </c>
      <c r="T81" s="21">
        <v>3.0252154509818399E-2</v>
      </c>
      <c r="U81" s="16">
        <v>2.4531776650010901E-2</v>
      </c>
    </row>
    <row r="82" spans="1:21" x14ac:dyDescent="0.3">
      <c r="A82" s="118"/>
      <c r="B82" s="1" t="s">
        <v>78</v>
      </c>
      <c r="C82" s="27"/>
      <c r="D82" s="15">
        <v>0</v>
      </c>
      <c r="E82" s="15">
        <v>0</v>
      </c>
      <c r="F82" s="16">
        <v>0</v>
      </c>
      <c r="G82" s="15">
        <v>0</v>
      </c>
      <c r="H82" s="15">
        <v>0</v>
      </c>
      <c r="I82" s="16">
        <v>0</v>
      </c>
      <c r="J82" s="15">
        <v>1.98909972365287E-2</v>
      </c>
      <c r="K82" s="15">
        <v>3.0994284203793101E-2</v>
      </c>
      <c r="L82" s="16">
        <v>8.3956407734470506E-3</v>
      </c>
      <c r="M82" s="15">
        <v>6.0851026244911198E-2</v>
      </c>
      <c r="N82" s="15">
        <v>6.92996874784855E-2</v>
      </c>
      <c r="O82" s="16">
        <v>6.8556139894962606E-2</v>
      </c>
      <c r="P82" s="15">
        <v>5.1784028214372002E-2</v>
      </c>
      <c r="Q82" s="15">
        <v>6.2848495522401196E-2</v>
      </c>
      <c r="R82" s="16">
        <v>6.73035080092316E-2</v>
      </c>
      <c r="S82" s="21">
        <v>5.8188333791721399E-2</v>
      </c>
      <c r="T82" s="21">
        <v>4.3010699488307297E-2</v>
      </c>
      <c r="U82" s="16">
        <v>4.8210902073205497E-2</v>
      </c>
    </row>
    <row r="83" spans="1:21" x14ac:dyDescent="0.3">
      <c r="A83" s="118"/>
      <c r="B83" s="1" t="s">
        <v>69</v>
      </c>
      <c r="C83" s="27"/>
      <c r="D83" s="15">
        <v>2.1581090925894001E-2</v>
      </c>
      <c r="E83" s="15">
        <v>3.1074782022562201E-2</v>
      </c>
      <c r="F83" s="16">
        <v>1.4491859177775301E-2</v>
      </c>
      <c r="G83" s="15">
        <v>9.2575569540417797E-3</v>
      </c>
      <c r="H83" s="15">
        <v>3.8289227666264698E-2</v>
      </c>
      <c r="I83" s="16">
        <v>1.0768055732004801E-2</v>
      </c>
      <c r="J83" s="15">
        <v>1.7078126920579199E-2</v>
      </c>
      <c r="K83" s="15">
        <v>2.7130972508707999E-2</v>
      </c>
      <c r="L83" s="16">
        <v>3.0912486395436801E-2</v>
      </c>
      <c r="M83" s="15">
        <v>7.6134223727794104E-2</v>
      </c>
      <c r="N83" s="15">
        <v>7.4346251062781601E-2</v>
      </c>
      <c r="O83" s="16">
        <v>9.8219344575903297E-2</v>
      </c>
      <c r="P83" s="15">
        <v>7.3991672313843806E-2</v>
      </c>
      <c r="Q83" s="15">
        <v>8.6870687725453297E-2</v>
      </c>
      <c r="R83" s="16">
        <v>8.0932597290319597E-2</v>
      </c>
      <c r="S83" s="21">
        <v>5.3592639749086998E-2</v>
      </c>
      <c r="T83" s="21">
        <v>5.7914001316124002E-2</v>
      </c>
      <c r="U83" s="16">
        <v>5.7236870795726501E-2</v>
      </c>
    </row>
    <row r="84" spans="1:21" x14ac:dyDescent="0.3">
      <c r="A84" s="118"/>
      <c r="B84" s="1" t="s">
        <v>70</v>
      </c>
      <c r="C84" s="27"/>
      <c r="D84" s="15">
        <v>1.0631909374762501E-2</v>
      </c>
      <c r="E84" s="15">
        <v>1.08288501696246E-2</v>
      </c>
      <c r="F84" s="16">
        <v>2.4900449170495002E-2</v>
      </c>
      <c r="G84" s="15">
        <v>8.7674499815939305E-2</v>
      </c>
      <c r="H84" s="15">
        <v>0.105664765850254</v>
      </c>
      <c r="I84" s="16">
        <v>0.16677512487979401</v>
      </c>
      <c r="J84" s="15">
        <v>7.5922990995751097E-3</v>
      </c>
      <c r="K84" s="15">
        <v>1.60523639977668E-2</v>
      </c>
      <c r="L84" s="16">
        <v>8.5113747482655905E-3</v>
      </c>
      <c r="M84" s="15">
        <v>5.1704161257662903E-2</v>
      </c>
      <c r="N84" s="15">
        <v>6.1263296355999503E-2</v>
      </c>
      <c r="O84" s="16">
        <v>5.1558912770467299E-2</v>
      </c>
      <c r="P84" s="15">
        <v>7.0673587748462399E-2</v>
      </c>
      <c r="Q84" s="15">
        <v>7.7240378938182794E-2</v>
      </c>
      <c r="R84" s="16">
        <v>7.3493422566773298E-2</v>
      </c>
      <c r="S84" s="21">
        <v>7.1709116810406703E-2</v>
      </c>
      <c r="T84" s="21">
        <v>6.6745042291673704E-2</v>
      </c>
      <c r="U84" s="16">
        <v>6.2917254085729499E-2</v>
      </c>
    </row>
    <row r="85" spans="1:21" x14ac:dyDescent="0.3">
      <c r="A85" s="118"/>
      <c r="B85" s="1" t="s">
        <v>71</v>
      </c>
      <c r="C85" s="27"/>
      <c r="D85" s="15">
        <v>7.3227759826327296E-3</v>
      </c>
      <c r="E85" s="15">
        <v>1.3040435147578199E-2</v>
      </c>
      <c r="F85" s="16">
        <v>2.22676319431486E-2</v>
      </c>
      <c r="G85" s="15">
        <v>0</v>
      </c>
      <c r="H85" s="15">
        <v>8.77895345774313E-2</v>
      </c>
      <c r="I85" s="16">
        <v>3.7741321018317799E-3</v>
      </c>
      <c r="J85" s="15">
        <v>2.6622832509462398E-2</v>
      </c>
      <c r="K85" s="15">
        <v>1.22174447434027E-2</v>
      </c>
      <c r="L85" s="16">
        <v>7.4005925224922596E-3</v>
      </c>
      <c r="M85" s="15">
        <v>5.04026141134176E-2</v>
      </c>
      <c r="N85" s="15">
        <v>5.5667959736577302E-2</v>
      </c>
      <c r="O85" s="16">
        <v>6.8859474727694395E-2</v>
      </c>
      <c r="P85" s="15">
        <v>7.8661663012039099E-2</v>
      </c>
      <c r="Q85" s="15">
        <v>7.7419732650464701E-2</v>
      </c>
      <c r="R85" s="16">
        <v>8.8116678478104907E-2</v>
      </c>
      <c r="S85" s="21">
        <v>8.3652082367605102E-2</v>
      </c>
      <c r="T85" s="21">
        <v>7.61621761658067E-2</v>
      </c>
      <c r="U85" s="16">
        <v>7.7590411930182193E-2</v>
      </c>
    </row>
    <row r="86" spans="1:21" x14ac:dyDescent="0.3">
      <c r="A86" s="118"/>
      <c r="B86" s="1" t="s">
        <v>72</v>
      </c>
      <c r="C86" s="27"/>
      <c r="D86" s="15">
        <v>0</v>
      </c>
      <c r="E86" s="15">
        <v>0</v>
      </c>
      <c r="F86" s="16">
        <v>3.38280925965529E-3</v>
      </c>
      <c r="G86" s="15">
        <v>0</v>
      </c>
      <c r="H86" s="15">
        <v>0</v>
      </c>
      <c r="I86" s="16">
        <v>0</v>
      </c>
      <c r="J86" s="15">
        <v>0</v>
      </c>
      <c r="K86" s="15">
        <v>5.5930186236568798E-4</v>
      </c>
      <c r="L86" s="16">
        <v>6.9794958977900303E-3</v>
      </c>
      <c r="M86" s="15">
        <v>2.8873500011890402E-2</v>
      </c>
      <c r="N86" s="15">
        <v>3.9501167770197701E-2</v>
      </c>
      <c r="O86" s="16">
        <v>4.2492835649098698E-2</v>
      </c>
      <c r="P86" s="15">
        <v>7.6757147530087597E-2</v>
      </c>
      <c r="Q86" s="15">
        <v>6.2721321356955198E-2</v>
      </c>
      <c r="R86" s="16">
        <v>5.9888717872122098E-2</v>
      </c>
      <c r="S86" s="21">
        <v>7.1075937421510096E-2</v>
      </c>
      <c r="T86" s="21">
        <v>7.0117392541668794E-2</v>
      </c>
      <c r="U86" s="16">
        <v>6.0922490982582601E-2</v>
      </c>
    </row>
    <row r="87" spans="1:21" x14ac:dyDescent="0.3">
      <c r="A87" s="118"/>
      <c r="B87" s="1" t="s">
        <v>73</v>
      </c>
      <c r="C87" s="27"/>
      <c r="D87" s="15">
        <v>4.7378208222623001E-5</v>
      </c>
      <c r="E87" s="15">
        <v>0</v>
      </c>
      <c r="F87" s="16">
        <v>0</v>
      </c>
      <c r="G87" s="15">
        <v>0</v>
      </c>
      <c r="H87" s="15">
        <v>0</v>
      </c>
      <c r="I87" s="16">
        <v>0</v>
      </c>
      <c r="J87" s="15">
        <v>0</v>
      </c>
      <c r="K87" s="15">
        <v>2.0731400300341299E-3</v>
      </c>
      <c r="L87" s="16">
        <v>0</v>
      </c>
      <c r="M87" s="15">
        <v>3.11173110413543E-2</v>
      </c>
      <c r="N87" s="15">
        <v>3.10075297421889E-2</v>
      </c>
      <c r="O87" s="16">
        <v>2.8552108376415E-2</v>
      </c>
      <c r="P87" s="15">
        <v>4.7207841096432397E-2</v>
      </c>
      <c r="Q87" s="15">
        <v>6.7415708484142203E-2</v>
      </c>
      <c r="R87" s="16">
        <v>6.0855065399613599E-2</v>
      </c>
      <c r="S87" s="21">
        <v>6.6178109346379105E-2</v>
      </c>
      <c r="T87" s="21">
        <v>7.8027304731538794E-2</v>
      </c>
      <c r="U87" s="16">
        <v>8.1563734889641207E-2</v>
      </c>
    </row>
    <row r="88" spans="1:21" x14ac:dyDescent="0.3">
      <c r="A88" s="118"/>
      <c r="B88" s="1" t="s">
        <v>74</v>
      </c>
      <c r="C88" s="27"/>
      <c r="D88" s="15">
        <v>0</v>
      </c>
      <c r="E88" s="15">
        <v>2.6926030954196699E-4</v>
      </c>
      <c r="F88" s="16">
        <v>0</v>
      </c>
      <c r="G88" s="15">
        <v>0</v>
      </c>
      <c r="H88" s="15">
        <v>0</v>
      </c>
      <c r="I88" s="16">
        <v>0</v>
      </c>
      <c r="J88" s="15">
        <v>1.54189631847776E-4</v>
      </c>
      <c r="K88" s="15">
        <v>2.19228358159441E-3</v>
      </c>
      <c r="L88" s="16">
        <v>3.8996164508090799E-4</v>
      </c>
      <c r="M88" s="15">
        <v>1.9154331954468098E-2</v>
      </c>
      <c r="N88" s="15">
        <v>2.4601587481585301E-2</v>
      </c>
      <c r="O88" s="16">
        <v>3.38914513465082E-2</v>
      </c>
      <c r="P88" s="15">
        <v>5.0431887728310698E-2</v>
      </c>
      <c r="Q88" s="15">
        <v>4.7554528080229599E-2</v>
      </c>
      <c r="R88" s="16">
        <v>4.0045515714734199E-2</v>
      </c>
      <c r="S88" s="21">
        <v>7.6964372699858605E-2</v>
      </c>
      <c r="T88" s="21">
        <v>6.4171826262857404E-2</v>
      </c>
      <c r="U88" s="16">
        <v>6.3677793934329902E-2</v>
      </c>
    </row>
    <row r="89" spans="1:21" x14ac:dyDescent="0.3">
      <c r="A89" s="118"/>
      <c r="B89" s="1" t="s">
        <v>75</v>
      </c>
      <c r="C89" s="27"/>
      <c r="D89" s="15">
        <v>0</v>
      </c>
      <c r="E89" s="15">
        <v>0</v>
      </c>
      <c r="F89" s="16">
        <v>0</v>
      </c>
      <c r="G89" s="15">
        <v>0</v>
      </c>
      <c r="H89" s="15">
        <v>1.25200329335443E-3</v>
      </c>
      <c r="I89" s="16">
        <v>0</v>
      </c>
      <c r="J89" s="15">
        <v>0</v>
      </c>
      <c r="K89" s="15">
        <v>0</v>
      </c>
      <c r="L89" s="16">
        <v>0</v>
      </c>
      <c r="M89" s="15">
        <v>1.61272882996552E-2</v>
      </c>
      <c r="N89" s="15">
        <v>1.83202665694044E-2</v>
      </c>
      <c r="O89" s="16">
        <v>7.1036374523011899E-3</v>
      </c>
      <c r="P89" s="15">
        <v>3.1351838329069501E-2</v>
      </c>
      <c r="Q89" s="15">
        <v>3.8478222029648297E-2</v>
      </c>
      <c r="R89" s="16">
        <v>4.0103312827551099E-2</v>
      </c>
      <c r="S89" s="21">
        <v>6.3788827892872907E-2</v>
      </c>
      <c r="T89" s="21">
        <v>6.74531345331119E-2</v>
      </c>
      <c r="U89" s="16">
        <v>6.4707370173399503E-2</v>
      </c>
    </row>
    <row r="90" spans="1:21" x14ac:dyDescent="0.3">
      <c r="A90" s="118"/>
      <c r="B90" s="1" t="s">
        <v>76</v>
      </c>
      <c r="C90" s="27"/>
      <c r="D90" s="15">
        <v>0</v>
      </c>
      <c r="E90" s="15">
        <v>2.4913912932457501E-3</v>
      </c>
      <c r="F90" s="16">
        <v>0</v>
      </c>
      <c r="G90" s="15">
        <v>0</v>
      </c>
      <c r="H90" s="15">
        <v>0</v>
      </c>
      <c r="I90" s="16">
        <v>2.4781133795401902E-6</v>
      </c>
      <c r="J90" s="15">
        <v>0</v>
      </c>
      <c r="K90" s="15">
        <v>0</v>
      </c>
      <c r="L90" s="16">
        <v>0</v>
      </c>
      <c r="M90" s="15">
        <v>7.1994199523485502E-3</v>
      </c>
      <c r="N90" s="15">
        <v>1.20523606677151E-2</v>
      </c>
      <c r="O90" s="16">
        <v>1.6800830352507699E-2</v>
      </c>
      <c r="P90" s="15">
        <v>3.5789487844164497E-2</v>
      </c>
      <c r="Q90" s="15">
        <v>3.1702110249057398E-2</v>
      </c>
      <c r="R90" s="16">
        <v>1.7151456025369102E-2</v>
      </c>
      <c r="S90" s="21">
        <v>6.5253554148584303E-2</v>
      </c>
      <c r="T90" s="21">
        <v>6.2267215949481598E-2</v>
      </c>
      <c r="U90" s="16">
        <v>5.5399985260477499E-2</v>
      </c>
    </row>
    <row r="91" spans="1:21" x14ac:dyDescent="0.3">
      <c r="A91" s="118"/>
      <c r="B91" s="1" t="s">
        <v>79</v>
      </c>
      <c r="C91" s="27"/>
      <c r="D91" s="15">
        <v>1.0578148322289699E-2</v>
      </c>
      <c r="E91" s="15">
        <v>1.02934040339251E-2</v>
      </c>
      <c r="F91" s="16">
        <v>3.5644806991776399E-3</v>
      </c>
      <c r="G91" s="15">
        <v>2.1351925011137401E-3</v>
      </c>
      <c r="H91" s="15">
        <v>0.187253089180242</v>
      </c>
      <c r="I91" s="16">
        <v>3.9551439465101597E-3</v>
      </c>
      <c r="J91" s="15">
        <v>2.0893325482362599E-3</v>
      </c>
      <c r="K91" s="15">
        <v>4.0941165453188003E-2</v>
      </c>
      <c r="L91" s="16">
        <v>1.8438593386028899E-2</v>
      </c>
      <c r="M91" s="15">
        <v>7.8581591147873497E-3</v>
      </c>
      <c r="N91" s="15">
        <v>6.8867082972152403E-3</v>
      </c>
      <c r="O91" s="16">
        <v>5.10717513158317E-3</v>
      </c>
      <c r="P91" s="15">
        <v>1.88941902065419E-2</v>
      </c>
      <c r="Q91" s="15">
        <v>2.7871452965102E-2</v>
      </c>
      <c r="R91" s="16">
        <v>1.8730059819048999E-2</v>
      </c>
      <c r="S91" s="21">
        <v>4.1622617768501902E-2</v>
      </c>
      <c r="T91" s="21">
        <v>5.9295398186917897E-2</v>
      </c>
      <c r="U91" s="16">
        <v>5.05413228350758E-2</v>
      </c>
    </row>
    <row r="92" spans="1:21" x14ac:dyDescent="0.3">
      <c r="A92" s="118"/>
      <c r="B92" s="1" t="s">
        <v>81</v>
      </c>
      <c r="C92" s="27"/>
      <c r="D92" s="15">
        <v>2.48464917387425E-2</v>
      </c>
      <c r="E92" s="15">
        <v>1.485608919913E-2</v>
      </c>
      <c r="F92" s="16">
        <v>2.4982076556331599E-3</v>
      </c>
      <c r="G92" s="15">
        <v>9.1145266598397102E-3</v>
      </c>
      <c r="H92" s="15">
        <v>9.5552026403335107E-3</v>
      </c>
      <c r="I92" s="16">
        <v>0</v>
      </c>
      <c r="J92" s="15">
        <v>4.7022295401791103E-3</v>
      </c>
      <c r="K92" s="15">
        <v>5.4351641000417998E-2</v>
      </c>
      <c r="L92" s="16">
        <v>2.8564900577924602E-3</v>
      </c>
      <c r="M92" s="15">
        <v>6.0970579911444004E-3</v>
      </c>
      <c r="N92" s="15">
        <v>1.36527138530027E-2</v>
      </c>
      <c r="O92" s="16">
        <v>1.16277848629373E-2</v>
      </c>
      <c r="P92" s="15">
        <v>2.2347680744660401E-2</v>
      </c>
      <c r="Q92" s="15">
        <v>1.22890324638469E-2</v>
      </c>
      <c r="R92" s="16">
        <v>2.3483589001642199E-2</v>
      </c>
      <c r="S92" s="21">
        <v>4.7818036739429401E-2</v>
      </c>
      <c r="T92" s="21">
        <v>5.0263011607156599E-2</v>
      </c>
      <c r="U92" s="16">
        <v>4.3523380427817497E-2</v>
      </c>
    </row>
    <row r="93" spans="1:21" x14ac:dyDescent="0.3">
      <c r="A93" s="118"/>
      <c r="B93" s="1" t="s">
        <v>82</v>
      </c>
      <c r="C93" s="27"/>
      <c r="D93" s="15">
        <v>5.7999092254423902E-3</v>
      </c>
      <c r="E93" s="15">
        <v>2.3531445460218101E-2</v>
      </c>
      <c r="F93" s="16">
        <v>1.6978355847762201E-2</v>
      </c>
      <c r="G93" s="15">
        <v>3.2586814739010497E-2</v>
      </c>
      <c r="H93" s="15">
        <v>0.13834589497639399</v>
      </c>
      <c r="I93" s="16">
        <v>4.3133403997894303E-2</v>
      </c>
      <c r="J93" s="15">
        <v>3.1875691638480003E-2</v>
      </c>
      <c r="K93" s="15">
        <v>3.2418406849055101E-2</v>
      </c>
      <c r="L93" s="16">
        <v>5.1938658092207303E-2</v>
      </c>
      <c r="M93" s="15">
        <v>1.92325496447842E-2</v>
      </c>
      <c r="N93" s="15">
        <v>1.35869641750225E-2</v>
      </c>
      <c r="O93" s="16">
        <v>9.0179424710759102E-3</v>
      </c>
      <c r="P93" s="15">
        <v>8.8568185599003906E-3</v>
      </c>
      <c r="Q93" s="15">
        <v>1.42858644193467E-2</v>
      </c>
      <c r="R93" s="16">
        <v>1.1797371282935299E-2</v>
      </c>
      <c r="S93" s="21">
        <v>3.7359123696773501E-2</v>
      </c>
      <c r="T93" s="21">
        <v>4.0946132279826297E-2</v>
      </c>
      <c r="U93" s="16">
        <v>3.7199896331351602E-2</v>
      </c>
    </row>
    <row r="94" spans="1:21" x14ac:dyDescent="0.3">
      <c r="A94" s="118"/>
      <c r="B94" s="1" t="s">
        <v>83</v>
      </c>
      <c r="C94" s="27"/>
      <c r="D94" s="15">
        <v>0</v>
      </c>
      <c r="E94" s="15">
        <v>0</v>
      </c>
      <c r="F94" s="16">
        <v>1.1957437369272199E-2</v>
      </c>
      <c r="G94" s="15">
        <v>0</v>
      </c>
      <c r="H94" s="15">
        <v>0</v>
      </c>
      <c r="I94" s="16">
        <v>1.70069289404367E-3</v>
      </c>
      <c r="J94" s="15">
        <v>0</v>
      </c>
      <c r="K94" s="15">
        <v>0</v>
      </c>
      <c r="L94" s="16">
        <v>4.2837524348305102E-3</v>
      </c>
      <c r="M94" s="15">
        <v>3.9058726588680598E-3</v>
      </c>
      <c r="N94" s="15">
        <v>8.6700855826194207E-3</v>
      </c>
      <c r="O94" s="16">
        <v>6.2896043032804698E-5</v>
      </c>
      <c r="P94" s="15">
        <v>1.4218520534294701E-2</v>
      </c>
      <c r="Q94" s="15">
        <v>1.3027070126315101E-2</v>
      </c>
      <c r="R94" s="16">
        <v>1.1414262613461E-2</v>
      </c>
      <c r="S94" s="21">
        <v>2.4464903640331399E-2</v>
      </c>
      <c r="T94" s="21">
        <v>3.8302647667762403E-2</v>
      </c>
      <c r="U94" s="16">
        <v>3.9749370308646899E-2</v>
      </c>
    </row>
    <row r="95" spans="1:21" x14ac:dyDescent="0.3">
      <c r="A95" s="118"/>
      <c r="B95" s="1" t="s">
        <v>84</v>
      </c>
      <c r="C95" s="27"/>
      <c r="D95" s="15">
        <v>0</v>
      </c>
      <c r="E95" s="15">
        <v>0</v>
      </c>
      <c r="F95" s="16">
        <v>0</v>
      </c>
      <c r="G95" s="15">
        <v>0</v>
      </c>
      <c r="H95" s="15">
        <v>0</v>
      </c>
      <c r="I95" s="16">
        <v>0</v>
      </c>
      <c r="J95" s="15">
        <v>2.0655301830339199E-3</v>
      </c>
      <c r="K95" s="15">
        <v>5.4296374638169802E-4</v>
      </c>
      <c r="L95" s="16">
        <v>1.2670230218280499E-3</v>
      </c>
      <c r="M95" s="15">
        <v>2.64752257224238E-3</v>
      </c>
      <c r="N95" s="15">
        <v>1.2435726209081099E-3</v>
      </c>
      <c r="O95" s="16">
        <v>1.9327045182193101E-3</v>
      </c>
      <c r="P95" s="15">
        <v>8.4947217327222806E-3</v>
      </c>
      <c r="Q95" s="15">
        <v>7.4737213804256597E-3</v>
      </c>
      <c r="R95" s="16">
        <v>4.3342296520039901E-3</v>
      </c>
      <c r="S95" s="21">
        <v>2.65427348845617E-2</v>
      </c>
      <c r="T95" s="21">
        <v>2.5149020014186702E-2</v>
      </c>
      <c r="U95" s="16">
        <v>2.9353694656103699E-2</v>
      </c>
    </row>
    <row r="96" spans="1:21" x14ac:dyDescent="0.3">
      <c r="A96" s="118"/>
      <c r="B96" s="1" t="s">
        <v>85</v>
      </c>
      <c r="C96" s="27"/>
      <c r="D96" s="15">
        <v>2.0886696822061202E-3</v>
      </c>
      <c r="E96" s="15">
        <v>8.7420061559686602E-4</v>
      </c>
      <c r="F96" s="16">
        <v>6.4160413632950997E-3</v>
      </c>
      <c r="G96" s="15">
        <v>0</v>
      </c>
      <c r="H96" s="15">
        <v>0</v>
      </c>
      <c r="I96" s="16">
        <v>2.4381708734026199E-4</v>
      </c>
      <c r="J96" s="15">
        <v>0</v>
      </c>
      <c r="K96" s="15">
        <v>0</v>
      </c>
      <c r="L96" s="16">
        <v>2.7397335094787502E-5</v>
      </c>
      <c r="M96" s="15">
        <v>4.0346307876643001E-3</v>
      </c>
      <c r="N96" s="15">
        <v>3.4371070245138402E-3</v>
      </c>
      <c r="O96" s="16">
        <v>3.8292225376640801E-4</v>
      </c>
      <c r="P96" s="15">
        <v>4.86713837142593E-3</v>
      </c>
      <c r="Q96" s="15">
        <v>7.3538051937552104E-3</v>
      </c>
      <c r="R96" s="16">
        <v>4.4768853253716002E-3</v>
      </c>
      <c r="S96" s="21">
        <v>6.5119109603230399E-3</v>
      </c>
      <c r="T96" s="21">
        <v>2.2321703560549001E-2</v>
      </c>
      <c r="U96" s="16">
        <v>2.41049846752979E-2</v>
      </c>
    </row>
    <row r="97" spans="1:21" x14ac:dyDescent="0.3">
      <c r="A97" s="119"/>
      <c r="B97" s="28" t="s">
        <v>86</v>
      </c>
      <c r="C97" s="24"/>
      <c r="D97" s="17">
        <v>0</v>
      </c>
      <c r="E97" s="17">
        <v>0</v>
      </c>
      <c r="F97" s="18">
        <v>0</v>
      </c>
      <c r="G97" s="17">
        <v>0</v>
      </c>
      <c r="H97" s="17">
        <v>1.83911438011322E-3</v>
      </c>
      <c r="I97" s="18">
        <v>3.5106028360417198E-4</v>
      </c>
      <c r="J97" s="17">
        <v>8.0773459329603898E-4</v>
      </c>
      <c r="K97" s="17">
        <v>6.6230834551913697E-4</v>
      </c>
      <c r="L97" s="18">
        <v>3.2756987238272101E-4</v>
      </c>
      <c r="M97" s="17">
        <v>1.29863163994344E-3</v>
      </c>
      <c r="N97" s="17">
        <v>5.02576839582667E-3</v>
      </c>
      <c r="O97" s="18">
        <v>0</v>
      </c>
      <c r="P97" s="17">
        <v>6.31672020299424E-3</v>
      </c>
      <c r="Q97" s="17">
        <v>2.3742023972798199E-3</v>
      </c>
      <c r="R97" s="18">
        <v>3.9130412772669203E-3</v>
      </c>
      <c r="S97" s="17">
        <v>9.8208414221896707E-3</v>
      </c>
      <c r="T97" s="17">
        <v>1.27360052833305E-2</v>
      </c>
      <c r="U97" s="18">
        <v>1.7543892426812101E-2</v>
      </c>
    </row>
    <row r="98" spans="1:21" x14ac:dyDescent="0.3">
      <c r="A98" s="118" t="s">
        <v>100</v>
      </c>
      <c r="B98" s="1" t="s">
        <v>66</v>
      </c>
      <c r="C98" s="27"/>
      <c r="D98" s="15">
        <v>0.92320923760054696</v>
      </c>
      <c r="E98" s="15">
        <v>0.96318301806734596</v>
      </c>
      <c r="F98" s="16">
        <v>0.96721848879684502</v>
      </c>
      <c r="G98" s="15">
        <v>0.99624619508559498</v>
      </c>
      <c r="H98" s="15">
        <v>0.83143599520338396</v>
      </c>
      <c r="I98" s="16">
        <v>0.98319311030914203</v>
      </c>
      <c r="J98" s="15">
        <v>0.80392130293549602</v>
      </c>
      <c r="K98" s="15">
        <v>0.78223206231937503</v>
      </c>
      <c r="L98" s="16">
        <v>0.81514365850221804</v>
      </c>
      <c r="M98" s="15">
        <v>0.62173424838644298</v>
      </c>
      <c r="N98" s="15">
        <v>0.67377948997669102</v>
      </c>
      <c r="O98" s="16">
        <v>0.67701034548913397</v>
      </c>
      <c r="P98" s="15">
        <v>0.44939535691416899</v>
      </c>
      <c r="Q98" s="15">
        <v>0.51521707901537095</v>
      </c>
      <c r="R98" s="16">
        <v>0.53151521971109095</v>
      </c>
      <c r="S98" s="21">
        <v>0.38031697112394602</v>
      </c>
      <c r="T98" s="21">
        <v>0.214563971912312</v>
      </c>
      <c r="U98" s="16">
        <v>0.27261432499982602</v>
      </c>
    </row>
    <row r="99" spans="1:21" x14ac:dyDescent="0.3">
      <c r="A99" s="118"/>
      <c r="B99" s="1" t="s">
        <v>67</v>
      </c>
      <c r="C99" s="27"/>
      <c r="D99" s="15">
        <v>0</v>
      </c>
      <c r="E99" s="15">
        <v>0</v>
      </c>
      <c r="F99" s="16">
        <v>0</v>
      </c>
      <c r="G99" s="15">
        <v>0</v>
      </c>
      <c r="H99" s="15">
        <v>0</v>
      </c>
      <c r="I99" s="16">
        <v>0</v>
      </c>
      <c r="J99" s="15">
        <v>2.0404956861901E-2</v>
      </c>
      <c r="K99" s="15">
        <v>1.6457632479793299E-2</v>
      </c>
      <c r="L99" s="16">
        <v>7.0337547874575797E-3</v>
      </c>
      <c r="M99" s="15">
        <v>3.2627693809546998E-2</v>
      </c>
      <c r="N99" s="15">
        <v>3.0433954988115901E-2</v>
      </c>
      <c r="O99" s="16">
        <v>9.89873123076003E-3</v>
      </c>
      <c r="P99" s="15">
        <v>9.6265000775712598E-3</v>
      </c>
      <c r="Q99" s="15">
        <v>0</v>
      </c>
      <c r="R99" s="16">
        <v>4.4699972500453697E-3</v>
      </c>
      <c r="S99" s="21">
        <v>0</v>
      </c>
      <c r="T99" s="21">
        <v>1.7515964536009902E-2</v>
      </c>
      <c r="U99" s="16">
        <v>0</v>
      </c>
    </row>
    <row r="100" spans="1:21" x14ac:dyDescent="0.3">
      <c r="A100" s="118"/>
      <c r="B100" s="1" t="s">
        <v>68</v>
      </c>
      <c r="C100" s="27"/>
      <c r="D100" s="15">
        <v>0</v>
      </c>
      <c r="E100" s="15">
        <v>0</v>
      </c>
      <c r="F100" s="16">
        <v>0</v>
      </c>
      <c r="G100" s="15">
        <v>0</v>
      </c>
      <c r="H100" s="15">
        <v>0</v>
      </c>
      <c r="I100" s="16">
        <v>1.0204076580914601E-2</v>
      </c>
      <c r="J100" s="15">
        <v>7.7271335047987694E-2</v>
      </c>
      <c r="K100" s="15">
        <v>8.0543600527675896E-2</v>
      </c>
      <c r="L100" s="16">
        <v>7.4011222942692703E-2</v>
      </c>
      <c r="M100" s="15">
        <v>4.0535760703423199E-2</v>
      </c>
      <c r="N100" s="15">
        <v>2.6305575976604399E-2</v>
      </c>
      <c r="O100" s="16">
        <v>3.3044908582815502E-2</v>
      </c>
      <c r="P100" s="15">
        <v>2.44469020525496E-2</v>
      </c>
      <c r="Q100" s="15">
        <v>2.1930318953876898E-2</v>
      </c>
      <c r="R100" s="16">
        <v>1.8542784431062501E-2</v>
      </c>
      <c r="S100" s="21">
        <v>0</v>
      </c>
      <c r="T100" s="21">
        <v>1.3767535573114E-2</v>
      </c>
      <c r="U100" s="16">
        <v>2.5838725315029999E-2</v>
      </c>
    </row>
    <row r="101" spans="1:21" x14ac:dyDescent="0.3">
      <c r="A101" s="118"/>
      <c r="B101" s="1" t="s">
        <v>78</v>
      </c>
      <c r="C101" s="27"/>
      <c r="D101" s="15">
        <v>0</v>
      </c>
      <c r="E101" s="15">
        <v>0</v>
      </c>
      <c r="F101" s="16">
        <v>0</v>
      </c>
      <c r="G101" s="15">
        <v>1.1056758415080501E-3</v>
      </c>
      <c r="H101" s="15">
        <v>6.9608031792550999E-4</v>
      </c>
      <c r="I101" s="16">
        <v>0</v>
      </c>
      <c r="J101" s="15">
        <v>2.2160314376176399E-2</v>
      </c>
      <c r="K101" s="15">
        <v>2.3059989348025799E-2</v>
      </c>
      <c r="L101" s="16">
        <v>2.3280713465843501E-2</v>
      </c>
      <c r="M101" s="15">
        <v>4.1057575468928402E-2</v>
      </c>
      <c r="N101" s="15">
        <v>3.8381342454211501E-2</v>
      </c>
      <c r="O101" s="16">
        <v>2.8673934972999301E-2</v>
      </c>
      <c r="P101" s="15">
        <v>2.95913237042272E-2</v>
      </c>
      <c r="Q101" s="15">
        <v>3.1400958984944702E-2</v>
      </c>
      <c r="R101" s="16">
        <v>3.3763807112708003E-2</v>
      </c>
      <c r="S101" s="21">
        <v>1.61547117910695E-2</v>
      </c>
      <c r="T101" s="21">
        <v>4.2406732238945401E-2</v>
      </c>
      <c r="U101" s="16">
        <v>1.95237372406806E-2</v>
      </c>
    </row>
    <row r="102" spans="1:21" x14ac:dyDescent="0.3">
      <c r="A102" s="118"/>
      <c r="B102" s="1" t="s">
        <v>69</v>
      </c>
      <c r="C102" s="27"/>
      <c r="D102" s="15">
        <v>0</v>
      </c>
      <c r="E102" s="15">
        <v>0</v>
      </c>
      <c r="F102" s="16">
        <v>0</v>
      </c>
      <c r="G102" s="15">
        <v>9.7194322068264497E-4</v>
      </c>
      <c r="H102" s="15">
        <v>3.6828365587599301E-4</v>
      </c>
      <c r="I102" s="16">
        <v>9.4135042582051305E-4</v>
      </c>
      <c r="J102" s="15">
        <v>3.6728695751661398E-2</v>
      </c>
      <c r="K102" s="15">
        <v>4.2008509038433998E-2</v>
      </c>
      <c r="L102" s="16">
        <v>3.4811978302938598E-2</v>
      </c>
      <c r="M102" s="15">
        <v>4.7528453010084598E-2</v>
      </c>
      <c r="N102" s="15">
        <v>4.28242973788436E-2</v>
      </c>
      <c r="O102" s="16">
        <v>4.4138544858179099E-2</v>
      </c>
      <c r="P102" s="15">
        <v>4.0646623865403797E-2</v>
      </c>
      <c r="Q102" s="15">
        <v>3.98210141218538E-2</v>
      </c>
      <c r="R102" s="16">
        <v>4.3410727251266698E-2</v>
      </c>
      <c r="S102" s="21">
        <v>8.5607676464273502E-2</v>
      </c>
      <c r="T102" s="21">
        <v>4.50546850390025E-2</v>
      </c>
      <c r="U102" s="16">
        <v>5.3312690274959502E-2</v>
      </c>
    </row>
    <row r="103" spans="1:21" x14ac:dyDescent="0.3">
      <c r="A103" s="118"/>
      <c r="B103" s="1" t="s">
        <v>70</v>
      </c>
      <c r="C103" s="27"/>
      <c r="D103" s="15">
        <v>4.6884141625870899E-4</v>
      </c>
      <c r="E103" s="15">
        <v>1.16277204992894E-3</v>
      </c>
      <c r="F103" s="16">
        <v>0</v>
      </c>
      <c r="G103" s="15">
        <v>0</v>
      </c>
      <c r="H103" s="15">
        <v>8.4395872818037995E-2</v>
      </c>
      <c r="I103" s="16">
        <v>0</v>
      </c>
      <c r="J103" s="15">
        <v>1.13097028354383E-2</v>
      </c>
      <c r="K103" s="15">
        <v>1.6702839485067102E-2</v>
      </c>
      <c r="L103" s="16">
        <v>1.4235806523900401E-2</v>
      </c>
      <c r="M103" s="15">
        <v>3.9568973871409098E-2</v>
      </c>
      <c r="N103" s="15">
        <v>3.6291573457497298E-2</v>
      </c>
      <c r="O103" s="16">
        <v>4.2385031109726697E-2</v>
      </c>
      <c r="P103" s="15">
        <v>4.0213680843732301E-2</v>
      </c>
      <c r="Q103" s="15">
        <v>4.99225860797834E-2</v>
      </c>
      <c r="R103" s="16">
        <v>4.7510237353864199E-2</v>
      </c>
      <c r="S103" s="21">
        <v>8.5221262549378798E-2</v>
      </c>
      <c r="T103" s="21">
        <v>6.1528649287162201E-2</v>
      </c>
      <c r="U103" s="16">
        <v>8.0506516050980206E-2</v>
      </c>
    </row>
    <row r="104" spans="1:21" x14ac:dyDescent="0.3">
      <c r="A104" s="118"/>
      <c r="B104" s="1" t="s">
        <v>71</v>
      </c>
      <c r="C104" s="27"/>
      <c r="D104" s="15">
        <v>1.88683202977917E-3</v>
      </c>
      <c r="E104" s="15">
        <v>8.2263537034063397E-4</v>
      </c>
      <c r="F104" s="16">
        <v>1.8598808765268699E-3</v>
      </c>
      <c r="G104" s="15">
        <v>0</v>
      </c>
      <c r="H104" s="15">
        <v>2.1237899456874802E-3</v>
      </c>
      <c r="I104" s="16">
        <v>0</v>
      </c>
      <c r="J104" s="15">
        <v>1.4722667794868799E-2</v>
      </c>
      <c r="K104" s="15">
        <v>1.5082521094241399E-2</v>
      </c>
      <c r="L104" s="16">
        <v>1.0314981181273299E-2</v>
      </c>
      <c r="M104" s="15">
        <v>4.0485911494834902E-2</v>
      </c>
      <c r="N104" s="15">
        <v>3.4491963337196799E-2</v>
      </c>
      <c r="O104" s="16">
        <v>3.8381493526692401E-2</v>
      </c>
      <c r="P104" s="15">
        <v>5.9359656734805297E-2</v>
      </c>
      <c r="Q104" s="15">
        <v>5.1880625120240401E-2</v>
      </c>
      <c r="R104" s="16">
        <v>4.8079048346866798E-2</v>
      </c>
      <c r="S104" s="21">
        <v>3.52502106986868E-2</v>
      </c>
      <c r="T104" s="21">
        <v>7.7097409710291803E-2</v>
      </c>
      <c r="U104" s="16">
        <v>0.10168736748603401</v>
      </c>
    </row>
    <row r="105" spans="1:21" x14ac:dyDescent="0.3">
      <c r="A105" s="118"/>
      <c r="B105" s="1" t="s">
        <v>72</v>
      </c>
      <c r="C105" s="27"/>
      <c r="D105" s="15">
        <v>0</v>
      </c>
      <c r="E105" s="15">
        <v>9.4332190127077199E-4</v>
      </c>
      <c r="F105" s="16">
        <v>3.8661601559661701E-3</v>
      </c>
      <c r="G105" s="15">
        <v>0</v>
      </c>
      <c r="H105" s="15">
        <v>8.2659336033906602E-4</v>
      </c>
      <c r="I105" s="16">
        <v>9.8779244780003396E-4</v>
      </c>
      <c r="J105" s="15">
        <v>3.6402208612970198E-3</v>
      </c>
      <c r="K105" s="15">
        <v>9.6725175422179305E-3</v>
      </c>
      <c r="L105" s="16">
        <v>7.3560466994646197E-3</v>
      </c>
      <c r="M105" s="15">
        <v>3.2754979740870903E-2</v>
      </c>
      <c r="N105" s="15">
        <v>2.7614264874256798E-2</v>
      </c>
      <c r="O105" s="16">
        <v>3.2957981616242603E-2</v>
      </c>
      <c r="P105" s="15">
        <v>4.9896879833767303E-2</v>
      </c>
      <c r="Q105" s="15">
        <v>3.8814778650919798E-2</v>
      </c>
      <c r="R105" s="16">
        <v>4.6427112923451599E-2</v>
      </c>
      <c r="S105" s="21">
        <v>0.12688599023726399</v>
      </c>
      <c r="T105" s="21">
        <v>7.3989343413366201E-2</v>
      </c>
      <c r="U105" s="16">
        <v>4.0324356264079701E-2</v>
      </c>
    </row>
    <row r="106" spans="1:21" x14ac:dyDescent="0.3">
      <c r="A106" s="118"/>
      <c r="B106" s="1" t="s">
        <v>73</v>
      </c>
      <c r="C106" s="27"/>
      <c r="D106" s="15">
        <v>1.2936370532611201E-4</v>
      </c>
      <c r="E106" s="15">
        <v>0</v>
      </c>
      <c r="F106" s="16">
        <v>6.2735947621041899E-5</v>
      </c>
      <c r="G106" s="15">
        <v>8.9532951806086595E-4</v>
      </c>
      <c r="H106" s="15">
        <v>0</v>
      </c>
      <c r="I106" s="16">
        <v>0</v>
      </c>
      <c r="J106" s="15">
        <v>4.6598372907889303E-3</v>
      </c>
      <c r="K106" s="15">
        <v>5.6322283714369198E-3</v>
      </c>
      <c r="L106" s="16">
        <v>6.7053680729599798E-3</v>
      </c>
      <c r="M106" s="15">
        <v>3.01959651596104E-2</v>
      </c>
      <c r="N106" s="15">
        <v>2.9091236366714401E-2</v>
      </c>
      <c r="O106" s="16">
        <v>2.7159311607889699E-2</v>
      </c>
      <c r="P106" s="15">
        <v>5.3246956646289402E-2</v>
      </c>
      <c r="Q106" s="15">
        <v>4.9196182203975702E-2</v>
      </c>
      <c r="R106" s="16">
        <v>4.9638678975347302E-2</v>
      </c>
      <c r="S106" s="21">
        <v>5.4871512724231901E-2</v>
      </c>
      <c r="T106" s="21">
        <v>6.1248700889398398E-2</v>
      </c>
      <c r="U106" s="16">
        <v>7.4386632329791105E-2</v>
      </c>
    </row>
    <row r="107" spans="1:21" x14ac:dyDescent="0.3">
      <c r="A107" s="118"/>
      <c r="B107" s="1" t="s">
        <v>74</v>
      </c>
      <c r="C107" s="27"/>
      <c r="D107" s="15">
        <v>1.6922423888649501E-3</v>
      </c>
      <c r="E107" s="15">
        <v>7.5136019543006803E-4</v>
      </c>
      <c r="F107" s="16">
        <v>2.24961964217488E-4</v>
      </c>
      <c r="G107" s="15">
        <v>0</v>
      </c>
      <c r="H107" s="15">
        <v>2.4601542487525498E-3</v>
      </c>
      <c r="I107" s="16">
        <v>0</v>
      </c>
      <c r="J107" s="15">
        <v>2.1684592166923001E-3</v>
      </c>
      <c r="K107" s="15">
        <v>1.94076440938008E-3</v>
      </c>
      <c r="L107" s="16">
        <v>2.0577213123177201E-3</v>
      </c>
      <c r="M107" s="15">
        <v>1.5908850676509802E-2</v>
      </c>
      <c r="N107" s="15">
        <v>1.6362746729119498E-2</v>
      </c>
      <c r="O107" s="16">
        <v>1.57945408804561E-2</v>
      </c>
      <c r="P107" s="15">
        <v>4.8666827382506002E-2</v>
      </c>
      <c r="Q107" s="15">
        <v>3.9110964484729199E-2</v>
      </c>
      <c r="R107" s="16">
        <v>4.2119126049796798E-2</v>
      </c>
      <c r="S107" s="21">
        <v>8.0054690824666305E-2</v>
      </c>
      <c r="T107" s="21">
        <v>8.8352938860710398E-2</v>
      </c>
      <c r="U107" s="16">
        <v>8.4780453588987101E-2</v>
      </c>
    </row>
    <row r="108" spans="1:21" x14ac:dyDescent="0.3">
      <c r="A108" s="118"/>
      <c r="B108" s="1" t="s">
        <v>75</v>
      </c>
      <c r="C108" s="27"/>
      <c r="D108" s="15">
        <v>7.2533024912065702E-2</v>
      </c>
      <c r="E108" s="15">
        <v>3.25027533198931E-2</v>
      </c>
      <c r="F108" s="16">
        <v>2.6767772258823399E-2</v>
      </c>
      <c r="G108" s="15">
        <v>0</v>
      </c>
      <c r="H108" s="15">
        <v>7.5870785869143101E-2</v>
      </c>
      <c r="I108" s="16">
        <v>4.6736702363228697E-3</v>
      </c>
      <c r="J108" s="15">
        <v>2.0759050834793899E-3</v>
      </c>
      <c r="K108" s="15">
        <v>4.1063301105804199E-3</v>
      </c>
      <c r="L108" s="16">
        <v>3.7177411409637599E-3</v>
      </c>
      <c r="M108" s="15">
        <v>1.5260461868447E-2</v>
      </c>
      <c r="N108" s="15">
        <v>1.50638698249393E-2</v>
      </c>
      <c r="O108" s="16">
        <v>1.4830056167106699E-2</v>
      </c>
      <c r="P108" s="15">
        <v>3.8624176659740002E-2</v>
      </c>
      <c r="Q108" s="15">
        <v>3.1663807470267598E-2</v>
      </c>
      <c r="R108" s="16">
        <v>3.2127518143291199E-2</v>
      </c>
      <c r="S108" s="21">
        <v>2.7375468915414401E-2</v>
      </c>
      <c r="T108" s="21">
        <v>6.4482811975149698E-2</v>
      </c>
      <c r="U108" s="16">
        <v>2.5529035745883302E-2</v>
      </c>
    </row>
    <row r="109" spans="1:21" x14ac:dyDescent="0.3">
      <c r="A109" s="118"/>
      <c r="B109" s="1" t="s">
        <v>76</v>
      </c>
      <c r="C109" s="27"/>
      <c r="D109" s="15">
        <v>0</v>
      </c>
      <c r="E109" s="15">
        <v>0</v>
      </c>
      <c r="F109" s="16">
        <v>0</v>
      </c>
      <c r="G109" s="15">
        <v>0</v>
      </c>
      <c r="H109" s="15">
        <v>0</v>
      </c>
      <c r="I109" s="16">
        <v>0</v>
      </c>
      <c r="J109" s="15">
        <v>5.40625312212114E-4</v>
      </c>
      <c r="K109" s="15">
        <v>1.65705529394348E-3</v>
      </c>
      <c r="L109" s="16">
        <v>5.0496532865534297E-4</v>
      </c>
      <c r="M109" s="15">
        <v>1.30242837941373E-2</v>
      </c>
      <c r="N109" s="15">
        <v>8.5250527641958004E-3</v>
      </c>
      <c r="O109" s="16">
        <v>1.17834312024336E-2</v>
      </c>
      <c r="P109" s="15">
        <v>3.2542146801326E-2</v>
      </c>
      <c r="Q109" s="15">
        <v>2.9953742074073499E-2</v>
      </c>
      <c r="R109" s="16">
        <v>1.9379143997631101E-2</v>
      </c>
      <c r="S109" s="21">
        <v>5.26044781808266E-2</v>
      </c>
      <c r="T109" s="21">
        <v>5.6046908555879099E-2</v>
      </c>
      <c r="U109" s="16">
        <v>6.35129170090699E-2</v>
      </c>
    </row>
    <row r="110" spans="1:21" x14ac:dyDescent="0.3">
      <c r="A110" s="118"/>
      <c r="B110" s="1" t="s">
        <v>79</v>
      </c>
      <c r="C110" s="27"/>
      <c r="D110" s="15">
        <v>0</v>
      </c>
      <c r="E110" s="15">
        <v>0</v>
      </c>
      <c r="F110" s="16">
        <v>0</v>
      </c>
      <c r="G110" s="15">
        <v>5.9066438746038395E-4</v>
      </c>
      <c r="H110" s="15">
        <v>0</v>
      </c>
      <c r="I110" s="16">
        <v>0</v>
      </c>
      <c r="J110" s="15">
        <v>4.6785321209966001E-5</v>
      </c>
      <c r="K110" s="15">
        <v>3.6468387680852599E-4</v>
      </c>
      <c r="L110" s="16">
        <v>4.1300732298562301E-4</v>
      </c>
      <c r="M110" s="15">
        <v>9.9046725548550402E-3</v>
      </c>
      <c r="N110" s="15">
        <v>6.0165724437806897E-3</v>
      </c>
      <c r="O110" s="16">
        <v>1.2474258965139699E-2</v>
      </c>
      <c r="P110" s="15">
        <v>3.1437858295723001E-2</v>
      </c>
      <c r="Q110" s="15">
        <v>3.1450228798713703E-2</v>
      </c>
      <c r="R110" s="16">
        <v>2.2025101019382699E-2</v>
      </c>
      <c r="S110" s="21">
        <v>0</v>
      </c>
      <c r="T110" s="21">
        <v>3.8489482234897503E-2</v>
      </c>
      <c r="U110" s="16">
        <v>3.4843359794908803E-2</v>
      </c>
    </row>
    <row r="111" spans="1:21" x14ac:dyDescent="0.3">
      <c r="A111" s="118"/>
      <c r="B111" s="1" t="s">
        <v>81</v>
      </c>
      <c r="C111" s="27"/>
      <c r="D111" s="15">
        <v>0</v>
      </c>
      <c r="E111" s="15">
        <v>0</v>
      </c>
      <c r="F111" s="16">
        <v>0</v>
      </c>
      <c r="G111" s="15">
        <v>1.90191946693059E-4</v>
      </c>
      <c r="H111" s="15">
        <v>0</v>
      </c>
      <c r="I111" s="16">
        <v>0</v>
      </c>
      <c r="J111" s="15">
        <v>3.4919131079082602E-4</v>
      </c>
      <c r="K111" s="15">
        <v>3.7195357032510101E-4</v>
      </c>
      <c r="L111" s="16">
        <v>0</v>
      </c>
      <c r="M111" s="15">
        <v>5.9124758318424998E-3</v>
      </c>
      <c r="N111" s="15">
        <v>6.4017956894409801E-3</v>
      </c>
      <c r="O111" s="16">
        <v>4.1125912284007997E-3</v>
      </c>
      <c r="P111" s="15">
        <v>2.6822338340303901E-2</v>
      </c>
      <c r="Q111" s="15">
        <v>1.8097682508407702E-2</v>
      </c>
      <c r="R111" s="16">
        <v>2.4307450481986799E-2</v>
      </c>
      <c r="S111" s="21">
        <v>2.4092547139748701E-2</v>
      </c>
      <c r="T111" s="21">
        <v>4.2580023667249799E-2</v>
      </c>
      <c r="U111" s="16">
        <v>4.14236150779691E-2</v>
      </c>
    </row>
    <row r="112" spans="1:21" x14ac:dyDescent="0.3">
      <c r="A112" s="118"/>
      <c r="B112" s="1" t="s">
        <v>82</v>
      </c>
      <c r="C112" s="27"/>
      <c r="D112" s="15">
        <v>8.0457947158753195E-5</v>
      </c>
      <c r="E112" s="15">
        <v>4.9769590821129701E-4</v>
      </c>
      <c r="F112" s="16">
        <v>0</v>
      </c>
      <c r="G112" s="15">
        <v>0</v>
      </c>
      <c r="H112" s="15">
        <v>0</v>
      </c>
      <c r="I112" s="16">
        <v>0</v>
      </c>
      <c r="J112" s="15">
        <v>0</v>
      </c>
      <c r="K112" s="15">
        <v>0</v>
      </c>
      <c r="L112" s="16">
        <v>0</v>
      </c>
      <c r="M112" s="15">
        <v>5.8419614550869704E-3</v>
      </c>
      <c r="N112" s="15">
        <v>4.3146196753750402E-3</v>
      </c>
      <c r="O112" s="16">
        <v>2.1510812801517E-3</v>
      </c>
      <c r="P112" s="15">
        <v>1.74367329443177E-2</v>
      </c>
      <c r="Q112" s="15">
        <v>1.42608390976144E-2</v>
      </c>
      <c r="R112" s="16">
        <v>8.6107527390347598E-3</v>
      </c>
      <c r="S112" s="21">
        <v>1.7473157906823099E-2</v>
      </c>
      <c r="T112" s="21">
        <v>3.9176892048832998E-2</v>
      </c>
      <c r="U112" s="16">
        <v>3.4070608891980401E-2</v>
      </c>
    </row>
    <row r="113" spans="1:21" x14ac:dyDescent="0.3">
      <c r="A113" s="118"/>
      <c r="B113" s="1" t="s">
        <v>83</v>
      </c>
      <c r="C113" s="27"/>
      <c r="D113" s="15">
        <v>0</v>
      </c>
      <c r="E113" s="15">
        <v>0</v>
      </c>
      <c r="F113" s="16">
        <v>0</v>
      </c>
      <c r="G113" s="15">
        <v>0</v>
      </c>
      <c r="H113" s="15">
        <v>0</v>
      </c>
      <c r="I113" s="16">
        <v>0</v>
      </c>
      <c r="J113" s="15">
        <v>0</v>
      </c>
      <c r="K113" s="15">
        <v>0</v>
      </c>
      <c r="L113" s="16">
        <v>0</v>
      </c>
      <c r="M113" s="15">
        <v>2.2878619385132302E-3</v>
      </c>
      <c r="N113" s="15">
        <v>2.6358322313291202E-3</v>
      </c>
      <c r="O113" s="16">
        <v>2.4552875692191701E-3</v>
      </c>
      <c r="P113" s="15">
        <v>1.5906909836035502E-2</v>
      </c>
      <c r="Q113" s="15">
        <v>1.44634870578096E-2</v>
      </c>
      <c r="R113" s="16">
        <v>9.4875934374858001E-3</v>
      </c>
      <c r="S113" s="21">
        <v>1.1137355985294001E-2</v>
      </c>
      <c r="T113" s="21">
        <v>2.8023042065370402E-2</v>
      </c>
      <c r="U113" s="16">
        <v>2.1313835560016099E-2</v>
      </c>
    </row>
    <row r="114" spans="1:21" x14ac:dyDescent="0.3">
      <c r="A114" s="118"/>
      <c r="B114" s="1" t="s">
        <v>84</v>
      </c>
      <c r="C114" s="27"/>
      <c r="D114" s="15">
        <v>0</v>
      </c>
      <c r="E114" s="15">
        <v>0</v>
      </c>
      <c r="F114" s="16">
        <v>0</v>
      </c>
      <c r="G114" s="15">
        <v>0</v>
      </c>
      <c r="H114" s="15">
        <v>8.5873873677543597E-4</v>
      </c>
      <c r="I114" s="16">
        <v>0</v>
      </c>
      <c r="J114" s="15">
        <v>0</v>
      </c>
      <c r="K114" s="15">
        <v>0</v>
      </c>
      <c r="L114" s="16">
        <v>1.9758425301555699E-4</v>
      </c>
      <c r="M114" s="15">
        <v>3.4875298693258301E-3</v>
      </c>
      <c r="N114" s="15">
        <v>1.4658118316873299E-3</v>
      </c>
      <c r="O114" s="16">
        <v>2.6124441595551098E-3</v>
      </c>
      <c r="P114" s="15">
        <v>1.455019535824E-2</v>
      </c>
      <c r="Q114" s="15">
        <v>9.5462365815500994E-3</v>
      </c>
      <c r="R114" s="16">
        <v>9.5745147102556001E-3</v>
      </c>
      <c r="S114" s="21">
        <v>2.9539654583766299E-3</v>
      </c>
      <c r="T114" s="21">
        <v>2.2444599170869901E-2</v>
      </c>
      <c r="U114" s="16">
        <v>2.8968581551452898E-3</v>
      </c>
    </row>
    <row r="115" spans="1:21" x14ac:dyDescent="0.3">
      <c r="A115" s="118"/>
      <c r="B115" s="1" t="s">
        <v>85</v>
      </c>
      <c r="C115" s="27"/>
      <c r="D115" s="15">
        <v>0</v>
      </c>
      <c r="E115" s="15">
        <v>1.36443187579412E-4</v>
      </c>
      <c r="F115" s="16">
        <v>0</v>
      </c>
      <c r="G115" s="15">
        <v>0</v>
      </c>
      <c r="H115" s="15">
        <v>0</v>
      </c>
      <c r="I115" s="16">
        <v>0</v>
      </c>
      <c r="J115" s="15">
        <v>0</v>
      </c>
      <c r="K115" s="15">
        <v>0</v>
      </c>
      <c r="L115" s="16">
        <v>0</v>
      </c>
      <c r="M115" s="15">
        <v>1.12056340295333E-3</v>
      </c>
      <c r="N115" s="15">
        <v>0</v>
      </c>
      <c r="O115" s="16">
        <v>1.3602555309751799E-4</v>
      </c>
      <c r="P115" s="15">
        <v>1.16543233976812E-2</v>
      </c>
      <c r="Q115" s="15">
        <v>7.2500619054917496E-3</v>
      </c>
      <c r="R115" s="16">
        <v>9.0111860654320201E-3</v>
      </c>
      <c r="S115" s="21">
        <v>0</v>
      </c>
      <c r="T115" s="21">
        <v>1.3230308821437499E-2</v>
      </c>
      <c r="U115" s="16">
        <v>2.1127710407806501E-2</v>
      </c>
    </row>
    <row r="116" spans="1:21" x14ac:dyDescent="0.3">
      <c r="A116" s="119"/>
      <c r="B116" s="28" t="s">
        <v>86</v>
      </c>
      <c r="C116" s="24"/>
      <c r="D116" s="17">
        <v>0</v>
      </c>
      <c r="E116" s="17">
        <v>0</v>
      </c>
      <c r="F116" s="18">
        <v>0</v>
      </c>
      <c r="G116" s="17">
        <v>0</v>
      </c>
      <c r="H116" s="17">
        <v>9.6370584407889199E-4</v>
      </c>
      <c r="I116" s="18">
        <v>0</v>
      </c>
      <c r="J116" s="17">
        <v>0</v>
      </c>
      <c r="K116" s="17">
        <v>1.6731253269495499E-4</v>
      </c>
      <c r="L116" s="18">
        <v>2.1545016331315901E-4</v>
      </c>
      <c r="M116" s="17">
        <v>7.6177696317797697E-4</v>
      </c>
      <c r="N116" s="17">
        <v>0</v>
      </c>
      <c r="O116" s="18">
        <v>0</v>
      </c>
      <c r="P116" s="17">
        <v>5.9346103116110997E-3</v>
      </c>
      <c r="Q116" s="17">
        <v>6.0194068903764997E-3</v>
      </c>
      <c r="R116" s="18">
        <v>0</v>
      </c>
      <c r="S116" s="17">
        <v>0</v>
      </c>
      <c r="T116" s="17">
        <v>0</v>
      </c>
      <c r="U116" s="18">
        <v>2.3072558068516101E-3</v>
      </c>
    </row>
    <row r="117" spans="1:21" x14ac:dyDescent="0.3">
      <c r="A117" s="118" t="s">
        <v>101</v>
      </c>
      <c r="B117" s="1" t="s">
        <v>66</v>
      </c>
      <c r="C117" s="27"/>
      <c r="D117" s="15">
        <v>0.97613588474806001</v>
      </c>
      <c r="E117" s="15">
        <v>0.98917594892302496</v>
      </c>
      <c r="F117" s="16">
        <v>0.99402354512114999</v>
      </c>
      <c r="G117" s="15">
        <v>0.95607532225599301</v>
      </c>
      <c r="H117" s="15">
        <v>0.93028880354880505</v>
      </c>
      <c r="I117" s="16">
        <v>0.96230999435560904</v>
      </c>
      <c r="J117" s="15">
        <v>0.69301283777335199</v>
      </c>
      <c r="K117" s="15">
        <v>0.67466431072324495</v>
      </c>
      <c r="L117" s="16">
        <v>0.71243060741917297</v>
      </c>
      <c r="M117" s="15">
        <v>0.50500586282888704</v>
      </c>
      <c r="N117" s="15">
        <v>0.53222552483984698</v>
      </c>
      <c r="O117" s="16">
        <v>0.52860547137296598</v>
      </c>
      <c r="P117" s="15">
        <v>0.37789656141887001</v>
      </c>
      <c r="Q117" s="15">
        <v>0.39463404448860301</v>
      </c>
      <c r="R117" s="16">
        <v>0.374885719154328</v>
      </c>
      <c r="S117" s="21">
        <v>0.23085832019236899</v>
      </c>
      <c r="T117" s="21">
        <v>0.18156347755687599</v>
      </c>
      <c r="U117" s="16">
        <v>0.22940963505421599</v>
      </c>
    </row>
    <row r="118" spans="1:21" x14ac:dyDescent="0.3">
      <c r="A118" s="118"/>
      <c r="B118" s="1" t="s">
        <v>67</v>
      </c>
      <c r="C118" s="27"/>
      <c r="D118" s="15">
        <v>0</v>
      </c>
      <c r="E118" s="15">
        <v>0</v>
      </c>
      <c r="F118" s="16">
        <v>0</v>
      </c>
      <c r="G118" s="15">
        <v>5.2923392402076897E-3</v>
      </c>
      <c r="H118" s="15">
        <v>6.20035482878989E-3</v>
      </c>
      <c r="I118" s="16">
        <v>0</v>
      </c>
      <c r="J118" s="15">
        <v>4.0025064293629203E-2</v>
      </c>
      <c r="K118" s="15">
        <v>3.3860935174695003E-2</v>
      </c>
      <c r="L118" s="16">
        <v>3.0649708340853701E-2</v>
      </c>
      <c r="M118" s="15">
        <v>2.3736066621711301E-2</v>
      </c>
      <c r="N118" s="15">
        <v>2.24518968720629E-2</v>
      </c>
      <c r="O118" s="16">
        <v>2.0063347206480502E-2</v>
      </c>
      <c r="P118" s="15">
        <v>1.9624675103605702E-2</v>
      </c>
      <c r="Q118" s="15">
        <v>1.7811729914997701E-2</v>
      </c>
      <c r="R118" s="16">
        <v>1.48789170777199E-2</v>
      </c>
      <c r="S118" s="21">
        <v>3.9687837437064498E-3</v>
      </c>
      <c r="T118" s="21">
        <v>6.46634721250537E-3</v>
      </c>
      <c r="U118" s="16">
        <v>2.01987228181792E-2</v>
      </c>
    </row>
    <row r="119" spans="1:21" x14ac:dyDescent="0.3">
      <c r="A119" s="118"/>
      <c r="B119" s="1" t="s">
        <v>68</v>
      </c>
      <c r="C119" s="27"/>
      <c r="D119" s="15">
        <v>0</v>
      </c>
      <c r="E119" s="15">
        <v>0</v>
      </c>
      <c r="F119" s="16">
        <v>0</v>
      </c>
      <c r="G119" s="15">
        <v>2.5168961650692202E-2</v>
      </c>
      <c r="H119" s="15">
        <v>1.7241039960023401E-2</v>
      </c>
      <c r="I119" s="16">
        <v>2.7830255679243101E-2</v>
      </c>
      <c r="J119" s="15">
        <v>9.6025908267153806E-2</v>
      </c>
      <c r="K119" s="15">
        <v>8.7757626437498598E-2</v>
      </c>
      <c r="L119" s="16">
        <v>9.1324471180400602E-2</v>
      </c>
      <c r="M119" s="15">
        <v>5.8491683866147601E-2</v>
      </c>
      <c r="N119" s="15">
        <v>5.2150249396704998E-2</v>
      </c>
      <c r="O119" s="16">
        <v>5.0328811679098001E-2</v>
      </c>
      <c r="P119" s="15">
        <v>3.6313010132576103E-2</v>
      </c>
      <c r="Q119" s="15">
        <v>3.6493281689491397E-2</v>
      </c>
      <c r="R119" s="16">
        <v>3.8254222282536603E-2</v>
      </c>
      <c r="S119" s="21">
        <v>2.6381761351739998E-2</v>
      </c>
      <c r="T119" s="21">
        <v>2.0093258242442201E-2</v>
      </c>
      <c r="U119" s="16">
        <v>1.9277838251651899E-2</v>
      </c>
    </row>
    <row r="120" spans="1:21" x14ac:dyDescent="0.3">
      <c r="A120" s="118"/>
      <c r="B120" s="1" t="s">
        <v>78</v>
      </c>
      <c r="C120" s="27"/>
      <c r="D120" s="15">
        <v>0</v>
      </c>
      <c r="E120" s="15">
        <v>0</v>
      </c>
      <c r="F120" s="16">
        <v>0</v>
      </c>
      <c r="G120" s="15">
        <v>0</v>
      </c>
      <c r="H120" s="15">
        <v>5.4574464163309998E-4</v>
      </c>
      <c r="I120" s="16">
        <v>0</v>
      </c>
      <c r="J120" s="15">
        <v>3.3717968012167199E-2</v>
      </c>
      <c r="K120" s="15">
        <v>3.37810036404705E-2</v>
      </c>
      <c r="L120" s="16">
        <v>2.9126522851504001E-2</v>
      </c>
      <c r="M120" s="15">
        <v>4.00810963072398E-2</v>
      </c>
      <c r="N120" s="15">
        <v>4.15347120885695E-2</v>
      </c>
      <c r="O120" s="16">
        <v>3.94403381274065E-2</v>
      </c>
      <c r="P120" s="15">
        <v>3.5409786720370102E-2</v>
      </c>
      <c r="Q120" s="15">
        <v>3.63955844979931E-2</v>
      </c>
      <c r="R120" s="16">
        <v>4.0342441086697003E-2</v>
      </c>
      <c r="S120" s="21">
        <v>3.6407711715579001E-2</v>
      </c>
      <c r="T120" s="21">
        <v>2.68566478074941E-2</v>
      </c>
      <c r="U120" s="16">
        <v>2.6397976623375601E-2</v>
      </c>
    </row>
    <row r="121" spans="1:21" x14ac:dyDescent="0.3">
      <c r="A121" s="118"/>
      <c r="B121" s="1" t="s">
        <v>69</v>
      </c>
      <c r="C121" s="27"/>
      <c r="D121" s="15">
        <v>0</v>
      </c>
      <c r="E121" s="15">
        <v>0</v>
      </c>
      <c r="F121" s="16">
        <v>0</v>
      </c>
      <c r="G121" s="15">
        <v>3.72332012552164E-3</v>
      </c>
      <c r="H121" s="15">
        <v>1.40724179798071E-3</v>
      </c>
      <c r="I121" s="16">
        <v>3.5598451491915101E-3</v>
      </c>
      <c r="J121" s="15">
        <v>4.86807840454309E-2</v>
      </c>
      <c r="K121" s="15">
        <v>5.0340952812977298E-2</v>
      </c>
      <c r="L121" s="16">
        <v>4.9072389786359E-2</v>
      </c>
      <c r="M121" s="15">
        <v>5.05786790797111E-2</v>
      </c>
      <c r="N121" s="15">
        <v>5.2522955187283803E-2</v>
      </c>
      <c r="O121" s="16">
        <v>5.1098048534248201E-2</v>
      </c>
      <c r="P121" s="15">
        <v>4.57231945054139E-2</v>
      </c>
      <c r="Q121" s="15">
        <v>4.93809056219736E-2</v>
      </c>
      <c r="R121" s="16">
        <v>5.1234924971241297E-2</v>
      </c>
      <c r="S121" s="21">
        <v>4.9149966601267102E-2</v>
      </c>
      <c r="T121" s="21">
        <v>3.6145185613056803E-2</v>
      </c>
      <c r="U121" s="16">
        <v>3.5318593702405102E-2</v>
      </c>
    </row>
    <row r="122" spans="1:21" x14ac:dyDescent="0.3">
      <c r="A122" s="118"/>
      <c r="B122" s="1" t="s">
        <v>70</v>
      </c>
      <c r="C122" s="27"/>
      <c r="D122" s="15">
        <v>0</v>
      </c>
      <c r="E122" s="15">
        <v>0</v>
      </c>
      <c r="F122" s="16">
        <v>4.5240976877673799E-4</v>
      </c>
      <c r="G122" s="15">
        <v>1.6200053241183202E-5</v>
      </c>
      <c r="H122" s="15">
        <v>5.7463463464185098E-4</v>
      </c>
      <c r="I122" s="16">
        <v>9.7645415635996701E-6</v>
      </c>
      <c r="J122" s="15">
        <v>2.24485293342159E-2</v>
      </c>
      <c r="K122" s="15">
        <v>2.3947646870138201E-2</v>
      </c>
      <c r="L122" s="16">
        <v>1.9950892714742E-2</v>
      </c>
      <c r="M122" s="15">
        <v>3.9268462410211903E-2</v>
      </c>
      <c r="N122" s="15">
        <v>4.1190160683968198E-2</v>
      </c>
      <c r="O122" s="16">
        <v>3.9061590752642601E-2</v>
      </c>
      <c r="P122" s="15">
        <v>4.4644475803159597E-2</v>
      </c>
      <c r="Q122" s="15">
        <v>4.44575573083279E-2</v>
      </c>
      <c r="R122" s="16">
        <v>4.4595058567685301E-2</v>
      </c>
      <c r="S122" s="21">
        <v>4.71809499763855E-2</v>
      </c>
      <c r="T122" s="21">
        <v>4.38611232743202E-2</v>
      </c>
      <c r="U122" s="16">
        <v>5.2150538134011798E-2</v>
      </c>
    </row>
    <row r="123" spans="1:21" x14ac:dyDescent="0.3">
      <c r="A123" s="118"/>
      <c r="B123" s="1" t="s">
        <v>71</v>
      </c>
      <c r="C123" s="27"/>
      <c r="D123" s="15">
        <v>2.93935898353944E-3</v>
      </c>
      <c r="E123" s="15">
        <v>3.97920659923434E-4</v>
      </c>
      <c r="F123" s="16">
        <v>8.8253108242512899E-4</v>
      </c>
      <c r="G123" s="15">
        <v>1.3676686341777499E-4</v>
      </c>
      <c r="H123" s="15">
        <v>5.0923357567224901E-3</v>
      </c>
      <c r="I123" s="16">
        <v>4.0538728244482198E-4</v>
      </c>
      <c r="J123" s="15">
        <v>2.2543606883750799E-2</v>
      </c>
      <c r="K123" s="15">
        <v>2.81158604897143E-2</v>
      </c>
      <c r="L123" s="16">
        <v>2.3897344072801099E-2</v>
      </c>
      <c r="M123" s="15">
        <v>4.5998385541777098E-2</v>
      </c>
      <c r="N123" s="15">
        <v>4.4386552238902102E-2</v>
      </c>
      <c r="O123" s="16">
        <v>4.5013916496948699E-2</v>
      </c>
      <c r="P123" s="15">
        <v>5.1505409364224201E-2</v>
      </c>
      <c r="Q123" s="15">
        <v>5.3943185525909397E-2</v>
      </c>
      <c r="R123" s="16">
        <v>5.52478857700264E-2</v>
      </c>
      <c r="S123" s="21">
        <v>5.9379934746003601E-2</v>
      </c>
      <c r="T123" s="21">
        <v>5.2334462935482502E-2</v>
      </c>
      <c r="U123" s="16">
        <v>5.4832357334864502E-2</v>
      </c>
    </row>
    <row r="124" spans="1:21" x14ac:dyDescent="0.3">
      <c r="A124" s="118"/>
      <c r="B124" s="1" t="s">
        <v>72</v>
      </c>
      <c r="C124" s="27"/>
      <c r="D124" s="15">
        <v>0</v>
      </c>
      <c r="E124" s="15">
        <v>3.6961008428763198E-4</v>
      </c>
      <c r="F124" s="16">
        <v>0</v>
      </c>
      <c r="G124" s="15">
        <v>3.9782340966596597E-5</v>
      </c>
      <c r="H124" s="15">
        <v>0</v>
      </c>
      <c r="I124" s="16">
        <v>1.7745552888546201E-4</v>
      </c>
      <c r="J124" s="15">
        <v>1.32609064969148E-2</v>
      </c>
      <c r="K124" s="15">
        <v>1.7153074769710001E-2</v>
      </c>
      <c r="L124" s="16">
        <v>1.34802213094434E-2</v>
      </c>
      <c r="M124" s="15">
        <v>3.4586008734946702E-2</v>
      </c>
      <c r="N124" s="15">
        <v>3.4511644031292803E-2</v>
      </c>
      <c r="O124" s="16">
        <v>3.7911104277250703E-2</v>
      </c>
      <c r="P124" s="15">
        <v>4.4486409501189497E-2</v>
      </c>
      <c r="Q124" s="15">
        <v>4.5123773006043998E-2</v>
      </c>
      <c r="R124" s="16">
        <v>5.1392106854040102E-2</v>
      </c>
      <c r="S124" s="21">
        <v>6.6009741819664305E-2</v>
      </c>
      <c r="T124" s="21">
        <v>5.6379962495479802E-2</v>
      </c>
      <c r="U124" s="16">
        <v>5.2242278639772897E-2</v>
      </c>
    </row>
    <row r="125" spans="1:21" x14ac:dyDescent="0.3">
      <c r="A125" s="118"/>
      <c r="B125" s="1" t="s">
        <v>73</v>
      </c>
      <c r="C125" s="27"/>
      <c r="D125" s="15">
        <v>0</v>
      </c>
      <c r="E125" s="15">
        <v>0</v>
      </c>
      <c r="F125" s="16">
        <v>2.79637478959932E-4</v>
      </c>
      <c r="G125" s="15">
        <v>0</v>
      </c>
      <c r="H125" s="15">
        <v>0</v>
      </c>
      <c r="I125" s="16">
        <v>2.7309904015640499E-5</v>
      </c>
      <c r="J125" s="15">
        <v>1.01970294381977E-2</v>
      </c>
      <c r="K125" s="15">
        <v>1.61074369689992E-2</v>
      </c>
      <c r="L125" s="16">
        <v>9.1332453930781706E-3</v>
      </c>
      <c r="M125" s="15">
        <v>3.74358342058514E-2</v>
      </c>
      <c r="N125" s="15">
        <v>3.6009934563366E-2</v>
      </c>
      <c r="O125" s="16">
        <v>3.4177283272188802E-2</v>
      </c>
      <c r="P125" s="15">
        <v>5.0176798271969802E-2</v>
      </c>
      <c r="Q125" s="15">
        <v>4.98773108088797E-2</v>
      </c>
      <c r="R125" s="16">
        <v>4.6952678717794398E-2</v>
      </c>
      <c r="S125" s="21">
        <v>7.3715260881664302E-2</v>
      </c>
      <c r="T125" s="21">
        <v>6.3538733062137601E-2</v>
      </c>
      <c r="U125" s="16">
        <v>6.0303581584425898E-2</v>
      </c>
    </row>
    <row r="126" spans="1:21" x14ac:dyDescent="0.3">
      <c r="A126" s="118"/>
      <c r="B126" s="1" t="s">
        <v>74</v>
      </c>
      <c r="C126" s="27"/>
      <c r="D126" s="15">
        <v>0</v>
      </c>
      <c r="E126" s="15">
        <v>1.10631122386303E-4</v>
      </c>
      <c r="F126" s="16">
        <v>3.5514546176309501E-4</v>
      </c>
      <c r="G126" s="15">
        <v>2.1821809641387E-4</v>
      </c>
      <c r="H126" s="15">
        <v>1.09095266542638E-4</v>
      </c>
      <c r="I126" s="16">
        <v>2.4578464017348202E-4</v>
      </c>
      <c r="J126" s="15">
        <v>6.8336067492288802E-3</v>
      </c>
      <c r="K126" s="15">
        <v>9.9868843787385003E-3</v>
      </c>
      <c r="L126" s="16">
        <v>6.5808695789712204E-3</v>
      </c>
      <c r="M126" s="15">
        <v>3.12538687743504E-2</v>
      </c>
      <c r="N126" s="15">
        <v>2.6744066989203098E-2</v>
      </c>
      <c r="O126" s="16">
        <v>2.9913557167748801E-2</v>
      </c>
      <c r="P126" s="15">
        <v>4.1625989711852003E-2</v>
      </c>
      <c r="Q126" s="15">
        <v>4.1030671801115998E-2</v>
      </c>
      <c r="R126" s="16">
        <v>4.3521414286087599E-2</v>
      </c>
      <c r="S126" s="21">
        <v>5.9572279943845903E-2</v>
      </c>
      <c r="T126" s="21">
        <v>6.6324245298114301E-2</v>
      </c>
      <c r="U126" s="16">
        <v>5.9272844950408798E-2</v>
      </c>
    </row>
    <row r="127" spans="1:21" x14ac:dyDescent="0.3">
      <c r="A127" s="118"/>
      <c r="B127" s="1" t="s">
        <v>75</v>
      </c>
      <c r="C127" s="27"/>
      <c r="D127" s="15">
        <v>1.7307638507358801E-2</v>
      </c>
      <c r="E127" s="15">
        <v>6.0534407502536797E-3</v>
      </c>
      <c r="F127" s="16">
        <v>8.3459756405869002E-4</v>
      </c>
      <c r="G127" s="15">
        <v>0</v>
      </c>
      <c r="H127" s="15">
        <v>3.0718710732598499E-2</v>
      </c>
      <c r="I127" s="16">
        <v>1.03952828117852E-3</v>
      </c>
      <c r="J127" s="15">
        <v>5.1103539384844601E-3</v>
      </c>
      <c r="K127" s="15">
        <v>7.9842731186241106E-3</v>
      </c>
      <c r="L127" s="16">
        <v>5.66703670192697E-3</v>
      </c>
      <c r="M127" s="15">
        <v>2.7513070964795501E-2</v>
      </c>
      <c r="N127" s="15">
        <v>2.3588611668481599E-2</v>
      </c>
      <c r="O127" s="16">
        <v>2.54785210885312E-2</v>
      </c>
      <c r="P127" s="15">
        <v>3.9044163852080899E-2</v>
      </c>
      <c r="Q127" s="15">
        <v>4.0517614296234898E-2</v>
      </c>
      <c r="R127" s="16">
        <v>4.5852858104177899E-2</v>
      </c>
      <c r="S127" s="21">
        <v>5.1498885835607099E-2</v>
      </c>
      <c r="T127" s="21">
        <v>6.0052455996467503E-2</v>
      </c>
      <c r="U127" s="16">
        <v>5.8804995564063503E-2</v>
      </c>
    </row>
    <row r="128" spans="1:21" x14ac:dyDescent="0.3">
      <c r="A128" s="118"/>
      <c r="B128" s="1" t="s">
        <v>76</v>
      </c>
      <c r="C128" s="27"/>
      <c r="D128" s="15">
        <v>1.6661648729023001E-3</v>
      </c>
      <c r="E128" s="15">
        <v>5.1949908269188696E-4</v>
      </c>
      <c r="F128" s="16">
        <v>6.4532648541124895E-5</v>
      </c>
      <c r="G128" s="15">
        <v>4.0013815948801097E-5</v>
      </c>
      <c r="H128" s="15">
        <v>3.0170884197684399E-3</v>
      </c>
      <c r="I128" s="16">
        <v>3.0190310396539701E-4</v>
      </c>
      <c r="J128" s="15">
        <v>3.1074221944099702E-3</v>
      </c>
      <c r="K128" s="15">
        <v>5.2475082767699096E-3</v>
      </c>
      <c r="L128" s="16">
        <v>2.85215268483929E-3</v>
      </c>
      <c r="M128" s="15">
        <v>2.3147550480244899E-2</v>
      </c>
      <c r="N128" s="15">
        <v>2.0181846765538799E-2</v>
      </c>
      <c r="O128" s="16">
        <v>2.1740433517453701E-2</v>
      </c>
      <c r="P128" s="15">
        <v>3.7968509419171598E-2</v>
      </c>
      <c r="Q128" s="15">
        <v>3.2179797826300302E-2</v>
      </c>
      <c r="R128" s="16">
        <v>3.1923761317353798E-2</v>
      </c>
      <c r="S128" s="21">
        <v>5.5027219722652398E-2</v>
      </c>
      <c r="T128" s="21">
        <v>5.9599816645627302E-2</v>
      </c>
      <c r="U128" s="16">
        <v>5.1734054693130402E-2</v>
      </c>
    </row>
    <row r="129" spans="1:21" x14ac:dyDescent="0.3">
      <c r="A129" s="118"/>
      <c r="B129" s="1" t="s">
        <v>79</v>
      </c>
      <c r="C129" s="27"/>
      <c r="D129" s="15">
        <v>8.2776061110882097E-4</v>
      </c>
      <c r="E129" s="15">
        <v>1.2241505046725401E-3</v>
      </c>
      <c r="F129" s="16">
        <v>2.2937598290343601E-3</v>
      </c>
      <c r="G129" s="15">
        <v>8.4491622935023505E-3</v>
      </c>
      <c r="H129" s="15">
        <v>0</v>
      </c>
      <c r="I129" s="16">
        <v>3.19858558579777E-3</v>
      </c>
      <c r="J129" s="15">
        <v>2.2291288933012502E-3</v>
      </c>
      <c r="K129" s="15">
        <v>3.9241022122656196E-3</v>
      </c>
      <c r="L129" s="16">
        <v>2.9606503329895001E-3</v>
      </c>
      <c r="M129" s="15">
        <v>1.9393383053716799E-2</v>
      </c>
      <c r="N129" s="15">
        <v>1.7293261064022E-2</v>
      </c>
      <c r="O129" s="16">
        <v>1.7663318231427801E-2</v>
      </c>
      <c r="P129" s="15">
        <v>3.1470805616931302E-2</v>
      </c>
      <c r="Q129" s="15">
        <v>3.15245198355898E-2</v>
      </c>
      <c r="R129" s="16">
        <v>3.4442306268862799E-2</v>
      </c>
      <c r="S129" s="21">
        <v>5.4069701742044098E-2</v>
      </c>
      <c r="T129" s="21">
        <v>6.0643251642087601E-2</v>
      </c>
      <c r="U129" s="16">
        <v>4.9459445807955499E-2</v>
      </c>
    </row>
    <row r="130" spans="1:21" x14ac:dyDescent="0.3">
      <c r="A130" s="118"/>
      <c r="B130" s="1" t="s">
        <v>81</v>
      </c>
      <c r="C130" s="27"/>
      <c r="D130" s="15">
        <v>0</v>
      </c>
      <c r="E130" s="15">
        <v>2.67764862827615E-4</v>
      </c>
      <c r="F130" s="16">
        <v>0</v>
      </c>
      <c r="G130" s="15">
        <v>6.8059556467393401E-4</v>
      </c>
      <c r="H130" s="15">
        <v>9.9926079113169498E-6</v>
      </c>
      <c r="I130" s="16">
        <v>5.0734383115224105E-4</v>
      </c>
      <c r="J130" s="15">
        <v>1.2645223089534599E-3</v>
      </c>
      <c r="K130" s="15">
        <v>3.1208313574023999E-3</v>
      </c>
      <c r="L130" s="16">
        <v>9.4665813940280003E-4</v>
      </c>
      <c r="M130" s="15">
        <v>1.54026711346937E-2</v>
      </c>
      <c r="N130" s="15">
        <v>1.5273096345487101E-2</v>
      </c>
      <c r="O130" s="16">
        <v>1.56232062465186E-2</v>
      </c>
      <c r="P130" s="15">
        <v>2.9527159119867901E-2</v>
      </c>
      <c r="Q130" s="15">
        <v>2.7438552396017502E-2</v>
      </c>
      <c r="R130" s="16">
        <v>2.8359653673025401E-2</v>
      </c>
      <c r="S130" s="21">
        <v>4.3118421496264797E-2</v>
      </c>
      <c r="T130" s="21">
        <v>4.9513000500620102E-2</v>
      </c>
      <c r="U130" s="16">
        <v>4.7971066673665699E-2</v>
      </c>
    </row>
    <row r="131" spans="1:21" x14ac:dyDescent="0.3">
      <c r="A131" s="118"/>
      <c r="B131" s="1" t="s">
        <v>82</v>
      </c>
      <c r="C131" s="27"/>
      <c r="D131" s="15">
        <v>1.1231922770305E-3</v>
      </c>
      <c r="E131" s="15">
        <v>6.1047511472904601E-4</v>
      </c>
      <c r="F131" s="16">
        <v>0</v>
      </c>
      <c r="G131" s="15">
        <v>1.20608851146181E-4</v>
      </c>
      <c r="H131" s="15">
        <v>3.3047186808575399E-3</v>
      </c>
      <c r="I131" s="16">
        <v>1.8604582370541301E-4</v>
      </c>
      <c r="J131" s="15">
        <v>1.05665618007598E-3</v>
      </c>
      <c r="K131" s="15">
        <v>1.66099690675123E-3</v>
      </c>
      <c r="L131" s="16">
        <v>7.2602030263401005E-4</v>
      </c>
      <c r="M131" s="15">
        <v>1.43707086807197E-2</v>
      </c>
      <c r="N131" s="15">
        <v>1.06411443044297E-2</v>
      </c>
      <c r="O131" s="16">
        <v>1.19827684427509E-2</v>
      </c>
      <c r="P131" s="15">
        <v>2.70139018987707E-2</v>
      </c>
      <c r="Q131" s="15">
        <v>2.40688508919417E-2</v>
      </c>
      <c r="R131" s="16">
        <v>2.1916045414448498E-2</v>
      </c>
      <c r="S131" s="21">
        <v>4.1666517255452201E-2</v>
      </c>
      <c r="T131" s="21">
        <v>5.5464567963804799E-2</v>
      </c>
      <c r="U131" s="16">
        <v>4.2815562769860198E-2</v>
      </c>
    </row>
    <row r="132" spans="1:21" x14ac:dyDescent="0.3">
      <c r="A132" s="118"/>
      <c r="B132" s="1" t="s">
        <v>83</v>
      </c>
      <c r="C132" s="27"/>
      <c r="D132" s="15">
        <v>0</v>
      </c>
      <c r="E132" s="15">
        <v>0</v>
      </c>
      <c r="F132" s="16">
        <v>0</v>
      </c>
      <c r="G132" s="15">
        <v>0</v>
      </c>
      <c r="H132" s="15">
        <v>4.4132058940098601E-4</v>
      </c>
      <c r="I132" s="16">
        <v>0</v>
      </c>
      <c r="J132" s="15">
        <v>2.3745007755659699E-4</v>
      </c>
      <c r="K132" s="15">
        <v>9.7567864618545899E-4</v>
      </c>
      <c r="L132" s="16">
        <v>6.7241675029807097E-4</v>
      </c>
      <c r="M132" s="15">
        <v>1.00725498701628E-2</v>
      </c>
      <c r="N132" s="15">
        <v>9.5930688490304707E-3</v>
      </c>
      <c r="O132" s="16">
        <v>9.3638083368254993E-3</v>
      </c>
      <c r="P132" s="15">
        <v>2.0169705177883999E-2</v>
      </c>
      <c r="Q132" s="15">
        <v>1.8600910531113901E-2</v>
      </c>
      <c r="R132" s="16">
        <v>2.2461034641231899E-2</v>
      </c>
      <c r="S132" s="21">
        <v>3.4076498428260403E-2</v>
      </c>
      <c r="T132" s="21">
        <v>4.0397303235260897E-2</v>
      </c>
      <c r="U132" s="16">
        <v>3.5590269227797199E-2</v>
      </c>
    </row>
    <row r="133" spans="1:21" x14ac:dyDescent="0.3">
      <c r="A133" s="118"/>
      <c r="B133" s="1" t="s">
        <v>84</v>
      </c>
      <c r="C133" s="27"/>
      <c r="D133" s="15">
        <v>0</v>
      </c>
      <c r="E133" s="15">
        <v>0</v>
      </c>
      <c r="F133" s="16">
        <v>0</v>
      </c>
      <c r="G133" s="15">
        <v>3.8708848275182603E-5</v>
      </c>
      <c r="H133" s="15">
        <v>0</v>
      </c>
      <c r="I133" s="16">
        <v>0</v>
      </c>
      <c r="J133" s="15">
        <v>1.5772649378770101E-4</v>
      </c>
      <c r="K133" s="15">
        <v>5.6551140723095196E-4</v>
      </c>
      <c r="L133" s="16">
        <v>1.17558451316019E-4</v>
      </c>
      <c r="M133" s="15">
        <v>7.8485954499434799E-3</v>
      </c>
      <c r="N133" s="15">
        <v>5.7643495549607399E-3</v>
      </c>
      <c r="O133" s="16">
        <v>7.4994483748599301E-3</v>
      </c>
      <c r="P133" s="15">
        <v>1.9009958474801698E-2</v>
      </c>
      <c r="Q133" s="15">
        <v>1.51698832407226E-2</v>
      </c>
      <c r="R133" s="16">
        <v>1.3527515678374499E-2</v>
      </c>
      <c r="S133" s="21">
        <v>2.1500467975106501E-2</v>
      </c>
      <c r="T133" s="21">
        <v>3.5272000761266097E-2</v>
      </c>
      <c r="U133" s="16">
        <v>3.22983097805059E-2</v>
      </c>
    </row>
    <row r="134" spans="1:21" x14ac:dyDescent="0.3">
      <c r="A134" s="118"/>
      <c r="B134" s="1" t="s">
        <v>85</v>
      </c>
      <c r="C134" s="27"/>
      <c r="D134" s="15">
        <v>0</v>
      </c>
      <c r="E134" s="15">
        <v>0</v>
      </c>
      <c r="F134" s="16">
        <v>0</v>
      </c>
      <c r="G134" s="15">
        <v>0</v>
      </c>
      <c r="H134" s="15">
        <v>3.35686048081256E-7</v>
      </c>
      <c r="I134" s="16">
        <v>4.79005349732885E-5</v>
      </c>
      <c r="J134" s="15">
        <v>3.03368371933465E-5</v>
      </c>
      <c r="K134" s="15">
        <v>2.7481182910440202E-4</v>
      </c>
      <c r="L134" s="16">
        <v>3.35880189522516E-4</v>
      </c>
      <c r="M134" s="15">
        <v>5.3042721117419599E-3</v>
      </c>
      <c r="N134" s="15">
        <v>5.1042626282467802E-3</v>
      </c>
      <c r="O134" s="16">
        <v>5.9175147851898398E-3</v>
      </c>
      <c r="P134" s="15">
        <v>1.5166375290532601E-2</v>
      </c>
      <c r="Q134" s="15">
        <v>1.2221462425387301E-2</v>
      </c>
      <c r="R134" s="16">
        <v>1.4057651621853099E-2</v>
      </c>
      <c r="S134" s="21">
        <v>2.1618301807353899E-2</v>
      </c>
      <c r="T134" s="21">
        <v>3.0499693043378202E-2</v>
      </c>
      <c r="U134" s="16">
        <v>2.2533342734859001E-2</v>
      </c>
    </row>
    <row r="135" spans="1:21" x14ac:dyDescent="0.3">
      <c r="A135" s="118"/>
      <c r="B135" s="1" t="s">
        <v>86</v>
      </c>
      <c r="C135" s="27"/>
      <c r="D135" s="15">
        <v>0</v>
      </c>
      <c r="E135" s="15">
        <v>0</v>
      </c>
      <c r="F135" s="16">
        <v>0</v>
      </c>
      <c r="G135" s="15">
        <v>0</v>
      </c>
      <c r="H135" s="15">
        <v>5.4272076811659902E-5</v>
      </c>
      <c r="I135" s="16">
        <v>0</v>
      </c>
      <c r="J135" s="15">
        <v>4.6064597256930102E-5</v>
      </c>
      <c r="K135" s="15">
        <v>1.16719421539587E-4</v>
      </c>
      <c r="L135" s="16">
        <v>0</v>
      </c>
      <c r="M135" s="15">
        <v>4.4386676360693503E-3</v>
      </c>
      <c r="N135" s="15">
        <v>3.7361783688512201E-3</v>
      </c>
      <c r="O135" s="16">
        <v>3.6256460083521499E-3</v>
      </c>
      <c r="P135" s="15">
        <v>1.1147552496969399E-2</v>
      </c>
      <c r="Q135" s="15">
        <v>9.3229887656728298E-3</v>
      </c>
      <c r="R135" s="16">
        <v>8.7178348783535295E-3</v>
      </c>
      <c r="S135" s="21">
        <v>1.0654203110941E-2</v>
      </c>
      <c r="T135" s="21">
        <v>2.0181393778504898E-2</v>
      </c>
      <c r="U135" s="16">
        <v>1.5984536148207398E-2</v>
      </c>
    </row>
    <row r="136" spans="1:21" x14ac:dyDescent="0.3">
      <c r="A136" s="118"/>
      <c r="B136" s="1" t="s">
        <v>87</v>
      </c>
      <c r="C136" s="27"/>
      <c r="D136" s="15">
        <v>0</v>
      </c>
      <c r="E136" s="15">
        <v>3.5733292010487003E-7</v>
      </c>
      <c r="F136" s="16">
        <v>0</v>
      </c>
      <c r="G136" s="15">
        <v>0</v>
      </c>
      <c r="H136" s="15">
        <v>0</v>
      </c>
      <c r="I136" s="16">
        <v>0</v>
      </c>
      <c r="J136" s="15">
        <v>0</v>
      </c>
      <c r="K136" s="15">
        <v>2.1796318495348499E-5</v>
      </c>
      <c r="L136" s="16">
        <v>0</v>
      </c>
      <c r="M136" s="15">
        <v>2.6230326719721502E-3</v>
      </c>
      <c r="N136" s="15">
        <v>2.1340405573491501E-3</v>
      </c>
      <c r="O136" s="16">
        <v>2.7718205573424599E-3</v>
      </c>
      <c r="P136" s="15">
        <v>8.3522289076847708E-3</v>
      </c>
      <c r="Q136" s="15">
        <v>7.6051301763178196E-3</v>
      </c>
      <c r="R136" s="16">
        <v>6.2654343539940297E-3</v>
      </c>
      <c r="S136" s="21">
        <v>6.8243328068505202E-3</v>
      </c>
      <c r="T136" s="21">
        <v>1.1918600714487601E-2</v>
      </c>
      <c r="U136" s="16">
        <v>1.37105745972538E-2</v>
      </c>
    </row>
    <row r="137" spans="1:21" x14ac:dyDescent="0.3">
      <c r="A137" s="118"/>
      <c r="B137" s="1" t="s">
        <v>89</v>
      </c>
      <c r="C137" s="27"/>
      <c r="D137" s="15">
        <v>0</v>
      </c>
      <c r="E137" s="15">
        <v>7.1359898293028997E-5</v>
      </c>
      <c r="F137" s="16">
        <v>0</v>
      </c>
      <c r="G137" s="15">
        <v>0</v>
      </c>
      <c r="H137" s="15">
        <v>4.41414157638331E-5</v>
      </c>
      <c r="I137" s="16">
        <v>0</v>
      </c>
      <c r="J137" s="15">
        <v>0</v>
      </c>
      <c r="K137" s="15">
        <v>0</v>
      </c>
      <c r="L137" s="16">
        <v>0</v>
      </c>
      <c r="M137" s="15">
        <v>1.7408838465334999E-3</v>
      </c>
      <c r="N137" s="15">
        <v>1.4218508416462799E-3</v>
      </c>
      <c r="O137" s="16">
        <v>1.71551620198072E-3</v>
      </c>
      <c r="P137" s="15">
        <v>5.1112996602074596E-3</v>
      </c>
      <c r="Q137" s="15">
        <v>4.6899207130772303E-3</v>
      </c>
      <c r="R137" s="16">
        <v>4.4681964733932003E-3</v>
      </c>
      <c r="S137" s="21">
        <v>5.7413220946286904E-3</v>
      </c>
      <c r="T137" s="21">
        <v>1.03881261664473E-2</v>
      </c>
      <c r="U137" s="16">
        <v>7.5667102071328603E-3</v>
      </c>
    </row>
    <row r="138" spans="1:21" x14ac:dyDescent="0.3">
      <c r="A138" s="118"/>
      <c r="B138" s="1" t="s">
        <v>90</v>
      </c>
      <c r="C138" s="27"/>
      <c r="D138" s="15">
        <v>0</v>
      </c>
      <c r="E138" s="15">
        <v>0</v>
      </c>
      <c r="F138" s="16">
        <v>1.97074690308309E-7</v>
      </c>
      <c r="G138" s="15">
        <v>0</v>
      </c>
      <c r="H138" s="15">
        <v>0</v>
      </c>
      <c r="I138" s="16">
        <v>0</v>
      </c>
      <c r="J138" s="15">
        <v>0</v>
      </c>
      <c r="K138" s="15">
        <v>0</v>
      </c>
      <c r="L138" s="16">
        <v>0</v>
      </c>
      <c r="M138" s="15">
        <v>7.5754506322553905E-4</v>
      </c>
      <c r="N138" s="15">
        <v>7.0571574192181705E-4</v>
      </c>
      <c r="O138" s="16">
        <v>2.6327652017056E-4</v>
      </c>
      <c r="P138" s="15">
        <v>3.87580475887387E-3</v>
      </c>
      <c r="Q138" s="15">
        <v>3.1987768860849402E-3</v>
      </c>
      <c r="R138" s="16">
        <v>2.8053477891841201E-3</v>
      </c>
      <c r="S138" s="21">
        <v>0</v>
      </c>
      <c r="T138" s="21">
        <v>5.4001329521882503E-3</v>
      </c>
      <c r="U138" s="16">
        <v>6.9386607471452902E-3</v>
      </c>
    </row>
    <row r="139" spans="1:21" x14ac:dyDescent="0.3">
      <c r="A139" s="118"/>
      <c r="B139" s="1" t="s">
        <v>92</v>
      </c>
      <c r="C139" s="27"/>
      <c r="D139" s="15">
        <v>0</v>
      </c>
      <c r="E139" s="15">
        <v>7.1401623387739707E-5</v>
      </c>
      <c r="F139" s="16">
        <v>2.1346670190693699E-6</v>
      </c>
      <c r="G139" s="15">
        <v>0</v>
      </c>
      <c r="H139" s="15">
        <v>0</v>
      </c>
      <c r="I139" s="16">
        <v>5.7118766556945302E-7</v>
      </c>
      <c r="J139" s="15">
        <v>0</v>
      </c>
      <c r="K139" s="15">
        <v>2.3643277693988098E-5</v>
      </c>
      <c r="L139" s="16">
        <v>0</v>
      </c>
      <c r="M139" s="15">
        <v>7.2976285135829399E-4</v>
      </c>
      <c r="N139" s="15">
        <v>7.1052752243458699E-4</v>
      </c>
      <c r="O139" s="16">
        <v>1.27983181870698E-4</v>
      </c>
      <c r="P139" s="15">
        <v>2.3965008096324598E-3</v>
      </c>
      <c r="Q139" s="15">
        <v>2.0350301963064101E-3</v>
      </c>
      <c r="R139" s="16">
        <v>2.4480183538185302E-3</v>
      </c>
      <c r="S139" s="21">
        <v>0</v>
      </c>
      <c r="T139" s="21">
        <v>3.6598394652952999E-3</v>
      </c>
      <c r="U139" s="16">
        <v>2.91295950709151E-3</v>
      </c>
    </row>
    <row r="140" spans="1:21" x14ac:dyDescent="0.3">
      <c r="A140" s="118"/>
      <c r="B140" s="1" t="s">
        <v>95</v>
      </c>
      <c r="C140" s="27"/>
      <c r="D140" s="15">
        <v>0</v>
      </c>
      <c r="E140" s="15">
        <v>9.1748282463054599E-4</v>
      </c>
      <c r="F140" s="16">
        <v>6.1275182359949104E-4</v>
      </c>
      <c r="G140" s="15">
        <v>0</v>
      </c>
      <c r="H140" s="15">
        <v>7.2329077185924299E-4</v>
      </c>
      <c r="I140" s="16">
        <v>1.5232457043539899E-4</v>
      </c>
      <c r="J140" s="15">
        <v>0</v>
      </c>
      <c r="K140" s="15">
        <v>3.41669152152593E-4</v>
      </c>
      <c r="L140" s="16">
        <v>0</v>
      </c>
      <c r="M140" s="15">
        <v>1.67162861262525E-4</v>
      </c>
      <c r="N140" s="15">
        <v>5.2689986610823201E-5</v>
      </c>
      <c r="O140" s="16">
        <v>5.5803893767435696E-4</v>
      </c>
      <c r="P140" s="15">
        <v>1.4568538391150801E-3</v>
      </c>
      <c r="Q140" s="15">
        <v>1.0339500537472201E-3</v>
      </c>
      <c r="R140" s="16">
        <v>8.3881233666254905E-4</v>
      </c>
      <c r="S140" s="21">
        <v>1.2179262539258799E-3</v>
      </c>
      <c r="T140" s="21">
        <v>1.4970958483684299E-3</v>
      </c>
      <c r="U140" s="16">
        <v>1.81945674713407E-3</v>
      </c>
    </row>
    <row r="141" spans="1:21" x14ac:dyDescent="0.3">
      <c r="A141" s="118"/>
      <c r="B141" s="1" t="s">
        <v>96</v>
      </c>
      <c r="C141" s="27"/>
      <c r="D141" s="15">
        <v>0</v>
      </c>
      <c r="E141" s="15">
        <v>1.46366490764062E-4</v>
      </c>
      <c r="F141" s="16">
        <v>0</v>
      </c>
      <c r="G141" s="15">
        <v>0</v>
      </c>
      <c r="H141" s="15">
        <v>2.26411342450974E-4</v>
      </c>
      <c r="I141" s="16">
        <v>0</v>
      </c>
      <c r="J141" s="15">
        <v>0</v>
      </c>
      <c r="K141" s="15">
        <v>0</v>
      </c>
      <c r="L141" s="16">
        <v>0</v>
      </c>
      <c r="M141" s="15">
        <v>0</v>
      </c>
      <c r="N141" s="15">
        <v>7.1658909788581207E-5</v>
      </c>
      <c r="O141" s="16">
        <v>0</v>
      </c>
      <c r="P141" s="15">
        <v>6.9856841707868203E-4</v>
      </c>
      <c r="Q141" s="15">
        <v>5.6064866825466099E-4</v>
      </c>
      <c r="R141" s="16">
        <v>3.4729029012559498E-4</v>
      </c>
      <c r="S141" s="21">
        <v>3.6149049868739E-4</v>
      </c>
      <c r="T141" s="21">
        <v>1.31633395080802E-3</v>
      </c>
      <c r="U141" s="16">
        <v>0</v>
      </c>
    </row>
    <row r="142" spans="1:21" x14ac:dyDescent="0.3">
      <c r="A142" s="119"/>
      <c r="B142" s="28" t="s">
        <v>97</v>
      </c>
      <c r="C142" s="24"/>
      <c r="D142" s="17">
        <v>0</v>
      </c>
      <c r="E142" s="17">
        <v>6.3590725207760495E-5</v>
      </c>
      <c r="F142" s="18">
        <v>1.9875747998205999E-4</v>
      </c>
      <c r="G142" s="17">
        <v>0</v>
      </c>
      <c r="H142" s="17">
        <v>4.6724139033108697E-7</v>
      </c>
      <c r="I142" s="18">
        <v>0</v>
      </c>
      <c r="J142" s="17">
        <v>1.40971849389854E-5</v>
      </c>
      <c r="K142" s="17">
        <v>2.67258095974676E-5</v>
      </c>
      <c r="L142" s="18">
        <v>7.5353799744703304E-5</v>
      </c>
      <c r="M142" s="17">
        <v>5.4194952725367798E-5</v>
      </c>
      <c r="N142" s="17">
        <v>0</v>
      </c>
      <c r="O142" s="18">
        <v>5.5230682073096203E-5</v>
      </c>
      <c r="P142" s="17">
        <v>1.8430172716667201E-4</v>
      </c>
      <c r="Q142" s="17">
        <v>6.8391843389468705E-4</v>
      </c>
      <c r="R142" s="18">
        <v>2.62870036983741E-4</v>
      </c>
      <c r="S142" s="17">
        <v>0</v>
      </c>
      <c r="T142" s="17">
        <v>6.3294383747895897E-4</v>
      </c>
      <c r="U142" s="18">
        <v>4.5568770088608499E-4</v>
      </c>
    </row>
    <row r="143" spans="1:21" x14ac:dyDescent="0.3">
      <c r="A143" s="118" t="s">
        <v>102</v>
      </c>
      <c r="B143" s="1" t="s">
        <v>66</v>
      </c>
      <c r="C143" s="27"/>
      <c r="D143" s="15">
        <v>0.991793335919678</v>
      </c>
      <c r="E143" s="15">
        <v>0.99497246278967799</v>
      </c>
      <c r="F143" s="16">
        <v>0.99427794789212198</v>
      </c>
      <c r="G143" s="15">
        <v>0.95979588555028295</v>
      </c>
      <c r="H143" s="15">
        <v>0.97298145166358496</v>
      </c>
      <c r="I143" s="16">
        <v>0.96496325878075495</v>
      </c>
      <c r="J143" s="15">
        <v>0.75805876812874695</v>
      </c>
      <c r="K143" s="15">
        <v>0.70080124712329905</v>
      </c>
      <c r="L143" s="16">
        <v>0.75109305694186401</v>
      </c>
      <c r="M143" s="15">
        <v>0.56490570554981001</v>
      </c>
      <c r="N143" s="15">
        <v>0.57306944914595304</v>
      </c>
      <c r="O143" s="16">
        <v>0.56082439031909903</v>
      </c>
      <c r="P143" s="15">
        <v>0.34268779978449199</v>
      </c>
      <c r="Q143" s="15">
        <v>0.32636116626661199</v>
      </c>
      <c r="R143" s="16">
        <v>0.32594675448043697</v>
      </c>
      <c r="S143" s="21">
        <v>0.227507683501804</v>
      </c>
      <c r="T143" s="21">
        <v>0.20793822653483099</v>
      </c>
      <c r="U143" s="16">
        <v>0.23239119764705499</v>
      </c>
    </row>
    <row r="144" spans="1:21" x14ac:dyDescent="0.3">
      <c r="A144" s="118"/>
      <c r="B144" s="1" t="s">
        <v>67</v>
      </c>
      <c r="C144" s="27"/>
      <c r="D144" s="15">
        <v>0</v>
      </c>
      <c r="E144" s="15">
        <v>0</v>
      </c>
      <c r="F144" s="16">
        <v>0</v>
      </c>
      <c r="G144" s="15">
        <v>1.31696611935645E-2</v>
      </c>
      <c r="H144" s="15">
        <v>0</v>
      </c>
      <c r="I144" s="16">
        <v>1.0399896695148901E-2</v>
      </c>
      <c r="J144" s="15">
        <v>3.2073148963576201E-2</v>
      </c>
      <c r="K144" s="15">
        <v>4.0124992094743302E-2</v>
      </c>
      <c r="L144" s="16">
        <v>2.8426557962258101E-2</v>
      </c>
      <c r="M144" s="15">
        <v>3.0463594308229699E-2</v>
      </c>
      <c r="N144" s="15">
        <v>3.7169344591051499E-2</v>
      </c>
      <c r="O144" s="16">
        <v>3.0146958290569001E-2</v>
      </c>
      <c r="P144" s="15">
        <v>2.6609411150157299E-2</v>
      </c>
      <c r="Q144" s="15">
        <v>2.4110601520498501E-2</v>
      </c>
      <c r="R144" s="16">
        <v>2.23787853614855E-2</v>
      </c>
      <c r="S144" s="21">
        <v>2.0560824305937499E-2</v>
      </c>
      <c r="T144" s="21">
        <v>1.8242999582569999E-2</v>
      </c>
      <c r="U144" s="16">
        <v>1.95573096115607E-2</v>
      </c>
    </row>
    <row r="145" spans="1:21" x14ac:dyDescent="0.3">
      <c r="A145" s="118"/>
      <c r="B145" s="1" t="s">
        <v>68</v>
      </c>
      <c r="C145" s="27"/>
      <c r="D145" s="15">
        <v>0</v>
      </c>
      <c r="E145" s="15">
        <v>0</v>
      </c>
      <c r="F145" s="16">
        <v>0</v>
      </c>
      <c r="G145" s="15">
        <v>9.9089005455307005E-3</v>
      </c>
      <c r="H145" s="15">
        <v>1.10179547469986E-2</v>
      </c>
      <c r="I145" s="16">
        <v>1.00445311324701E-2</v>
      </c>
      <c r="J145" s="15">
        <v>7.9567880449547906E-2</v>
      </c>
      <c r="K145" s="15">
        <v>7.9898541548254501E-2</v>
      </c>
      <c r="L145" s="16">
        <v>8.37542647084E-2</v>
      </c>
      <c r="M145" s="15">
        <v>5.7681417506630701E-2</v>
      </c>
      <c r="N145" s="15">
        <v>5.3572624161935298E-2</v>
      </c>
      <c r="O145" s="16">
        <v>5.2803356346627799E-2</v>
      </c>
      <c r="P145" s="15">
        <v>3.9567111818208697E-2</v>
      </c>
      <c r="Q145" s="15">
        <v>3.6314966128697397E-2</v>
      </c>
      <c r="R145" s="16">
        <v>4.1587271214043403E-2</v>
      </c>
      <c r="S145" s="21">
        <v>3.1957920173461399E-2</v>
      </c>
      <c r="T145" s="21">
        <v>2.1612802068294301E-2</v>
      </c>
      <c r="U145" s="16">
        <v>2.8594545094960701E-2</v>
      </c>
    </row>
    <row r="146" spans="1:21" x14ac:dyDescent="0.3">
      <c r="A146" s="118"/>
      <c r="B146" s="1" t="s">
        <v>78</v>
      </c>
      <c r="C146" s="27"/>
      <c r="D146" s="15">
        <v>0</v>
      </c>
      <c r="E146" s="15">
        <v>0</v>
      </c>
      <c r="F146" s="16">
        <v>0</v>
      </c>
      <c r="G146" s="15">
        <v>0</v>
      </c>
      <c r="H146" s="15">
        <v>4.6482007953422801E-4</v>
      </c>
      <c r="I146" s="16">
        <v>0</v>
      </c>
      <c r="J146" s="15">
        <v>2.91091574274077E-2</v>
      </c>
      <c r="K146" s="15">
        <v>3.4169525499121001E-2</v>
      </c>
      <c r="L146" s="16">
        <v>2.9993540574798999E-2</v>
      </c>
      <c r="M146" s="15">
        <v>4.2598149195812299E-2</v>
      </c>
      <c r="N146" s="15">
        <v>4.3274489187667999E-2</v>
      </c>
      <c r="O146" s="16">
        <v>4.7160160533527201E-2</v>
      </c>
      <c r="P146" s="15">
        <v>3.9084932143567903E-2</v>
      </c>
      <c r="Q146" s="15">
        <v>3.9930340421124602E-2</v>
      </c>
      <c r="R146" s="16">
        <v>3.91177034023584E-2</v>
      </c>
      <c r="S146" s="21">
        <v>3.64980973448207E-2</v>
      </c>
      <c r="T146" s="21">
        <v>3.1433485720523999E-2</v>
      </c>
      <c r="U146" s="16">
        <v>3.26848157892995E-2</v>
      </c>
    </row>
    <row r="147" spans="1:21" x14ac:dyDescent="0.3">
      <c r="A147" s="118"/>
      <c r="B147" s="1" t="s">
        <v>69</v>
      </c>
      <c r="C147" s="27"/>
      <c r="D147" s="15">
        <v>0</v>
      </c>
      <c r="E147" s="15">
        <v>0</v>
      </c>
      <c r="F147" s="16">
        <v>0</v>
      </c>
      <c r="G147" s="15">
        <v>1.30547117117954E-3</v>
      </c>
      <c r="H147" s="15">
        <v>2.4706233568957698E-4</v>
      </c>
      <c r="I147" s="16">
        <v>1.70333413187867E-3</v>
      </c>
      <c r="J147" s="15">
        <v>3.8790507061799102E-2</v>
      </c>
      <c r="K147" s="15">
        <v>4.7042225544360397E-2</v>
      </c>
      <c r="L147" s="16">
        <v>4.1560484795279302E-2</v>
      </c>
      <c r="M147" s="15">
        <v>4.9743416241834197E-2</v>
      </c>
      <c r="N147" s="15">
        <v>4.5975559326873798E-2</v>
      </c>
      <c r="O147" s="16">
        <v>4.7166893996921297E-2</v>
      </c>
      <c r="P147" s="15">
        <v>4.38392148020307E-2</v>
      </c>
      <c r="Q147" s="15">
        <v>4.6608248637948199E-2</v>
      </c>
      <c r="R147" s="16">
        <v>5.1259438379482498E-2</v>
      </c>
      <c r="S147" s="21">
        <v>4.2418510603339003E-2</v>
      </c>
      <c r="T147" s="21">
        <v>3.4025839791344797E-2</v>
      </c>
      <c r="U147" s="16">
        <v>3.51459763571065E-2</v>
      </c>
    </row>
    <row r="148" spans="1:21" x14ac:dyDescent="0.3">
      <c r="A148" s="118"/>
      <c r="B148" s="1" t="s">
        <v>70</v>
      </c>
      <c r="C148" s="27"/>
      <c r="D148" s="15">
        <v>0</v>
      </c>
      <c r="E148" s="15">
        <v>0</v>
      </c>
      <c r="F148" s="16">
        <v>0</v>
      </c>
      <c r="G148" s="15">
        <v>0</v>
      </c>
      <c r="H148" s="15">
        <v>1.7671950239409999E-4</v>
      </c>
      <c r="I148" s="16">
        <v>1.27070575539895E-4</v>
      </c>
      <c r="J148" s="15">
        <v>1.6022696718659898E-2</v>
      </c>
      <c r="K148" s="15">
        <v>2.26747736146953E-2</v>
      </c>
      <c r="L148" s="16">
        <v>1.5195218024756599E-2</v>
      </c>
      <c r="M148" s="15">
        <v>3.4657283790923601E-2</v>
      </c>
      <c r="N148" s="15">
        <v>3.5264875637133798E-2</v>
      </c>
      <c r="O148" s="16">
        <v>3.6259601179715099E-2</v>
      </c>
      <c r="P148" s="15">
        <v>4.37113248230954E-2</v>
      </c>
      <c r="Q148" s="15">
        <v>4.18746814231079E-2</v>
      </c>
      <c r="R148" s="16">
        <v>4.3673092111048202E-2</v>
      </c>
      <c r="S148" s="21">
        <v>4.8259380705143601E-2</v>
      </c>
      <c r="T148" s="21">
        <v>4.5758773742688601E-2</v>
      </c>
      <c r="U148" s="16">
        <v>4.2570592780559503E-2</v>
      </c>
    </row>
    <row r="149" spans="1:21" x14ac:dyDescent="0.3">
      <c r="A149" s="118"/>
      <c r="B149" s="1" t="s">
        <v>71</v>
      </c>
      <c r="C149" s="27"/>
      <c r="D149" s="15">
        <v>4.9802949593735801E-4</v>
      </c>
      <c r="E149" s="15">
        <v>2.1285399032408599E-4</v>
      </c>
      <c r="F149" s="16">
        <v>8.0142674674615904E-5</v>
      </c>
      <c r="G149" s="15">
        <v>2.5617366751587401E-4</v>
      </c>
      <c r="H149" s="15">
        <v>3.5039359961701899E-3</v>
      </c>
      <c r="I149" s="16">
        <v>2.37032321162172E-4</v>
      </c>
      <c r="J149" s="15">
        <v>1.7177702970597099E-2</v>
      </c>
      <c r="K149" s="15">
        <v>2.58579938430736E-2</v>
      </c>
      <c r="L149" s="16">
        <v>1.9060300530186699E-2</v>
      </c>
      <c r="M149" s="15">
        <v>3.7684245177485698E-2</v>
      </c>
      <c r="N149" s="15">
        <v>3.8356024448273698E-2</v>
      </c>
      <c r="O149" s="16">
        <v>3.98987388503457E-2</v>
      </c>
      <c r="P149" s="15">
        <v>5.0211082926603597E-2</v>
      </c>
      <c r="Q149" s="15">
        <v>5.4245865616534897E-2</v>
      </c>
      <c r="R149" s="16">
        <v>5.7094853171624001E-2</v>
      </c>
      <c r="S149" s="21">
        <v>6.1608308635018899E-2</v>
      </c>
      <c r="T149" s="21">
        <v>5.2091086190336401E-2</v>
      </c>
      <c r="U149" s="16">
        <v>4.85743778775755E-2</v>
      </c>
    </row>
    <row r="150" spans="1:21" x14ac:dyDescent="0.3">
      <c r="A150" s="118"/>
      <c r="B150" s="1" t="s">
        <v>72</v>
      </c>
      <c r="C150" s="27"/>
      <c r="D150" s="15">
        <v>4.6290529145386798E-4</v>
      </c>
      <c r="E150" s="15">
        <v>3.0892637456323801E-4</v>
      </c>
      <c r="F150" s="16">
        <v>3.3434657265253798E-4</v>
      </c>
      <c r="G150" s="15">
        <v>1.6819032982849601E-3</v>
      </c>
      <c r="H150" s="15">
        <v>6.5785840010465198E-4</v>
      </c>
      <c r="I150" s="16">
        <v>1.75816407147269E-3</v>
      </c>
      <c r="J150" s="15">
        <v>8.8720532428923308E-3</v>
      </c>
      <c r="K150" s="15">
        <v>1.31146623426766E-2</v>
      </c>
      <c r="L150" s="16">
        <v>8.7513518272895399E-3</v>
      </c>
      <c r="M150" s="15">
        <v>3.0328038343586002E-2</v>
      </c>
      <c r="N150" s="15">
        <v>3.0126615357115201E-2</v>
      </c>
      <c r="O150" s="16">
        <v>3.3219070464785998E-2</v>
      </c>
      <c r="P150" s="15">
        <v>4.6923899031196599E-2</v>
      </c>
      <c r="Q150" s="15">
        <v>4.9187082150826303E-2</v>
      </c>
      <c r="R150" s="16">
        <v>4.9008008404266903E-2</v>
      </c>
      <c r="S150" s="21">
        <v>6.1678847270202501E-2</v>
      </c>
      <c r="T150" s="21">
        <v>5.6739020467412402E-2</v>
      </c>
      <c r="U150" s="16">
        <v>5.5860079136704398E-2</v>
      </c>
    </row>
    <row r="151" spans="1:21" x14ac:dyDescent="0.3">
      <c r="A151" s="118"/>
      <c r="B151" s="1" t="s">
        <v>73</v>
      </c>
      <c r="C151" s="27"/>
      <c r="D151" s="15">
        <v>0</v>
      </c>
      <c r="E151" s="15">
        <v>8.1506860357305092E-6</v>
      </c>
      <c r="F151" s="16">
        <v>6.9222077629204994E-5</v>
      </c>
      <c r="G151" s="15">
        <v>1.12864340062559E-4</v>
      </c>
      <c r="H151" s="15">
        <v>1.00980164043451E-3</v>
      </c>
      <c r="I151" s="16">
        <v>0</v>
      </c>
      <c r="J151" s="15">
        <v>7.1094033942547003E-3</v>
      </c>
      <c r="K151" s="15">
        <v>1.18682989482372E-2</v>
      </c>
      <c r="L151" s="16">
        <v>8.0855451454468399E-3</v>
      </c>
      <c r="M151" s="15">
        <v>3.0455971667668599E-2</v>
      </c>
      <c r="N151" s="15">
        <v>2.9470435970262401E-2</v>
      </c>
      <c r="O151" s="16">
        <v>3.11248648511918E-2</v>
      </c>
      <c r="P151" s="15">
        <v>4.9593645089058003E-2</v>
      </c>
      <c r="Q151" s="15">
        <v>5.2631811476211099E-2</v>
      </c>
      <c r="R151" s="16">
        <v>5.3011878200018799E-2</v>
      </c>
      <c r="S151" s="21">
        <v>6.2722177717876096E-2</v>
      </c>
      <c r="T151" s="21">
        <v>5.8624473586099103E-2</v>
      </c>
      <c r="U151" s="16">
        <v>5.3916627983885801E-2</v>
      </c>
    </row>
    <row r="152" spans="1:21" x14ac:dyDescent="0.3">
      <c r="A152" s="118"/>
      <c r="B152" s="1" t="s">
        <v>74</v>
      </c>
      <c r="C152" s="27"/>
      <c r="D152" s="15">
        <v>0</v>
      </c>
      <c r="E152" s="15">
        <v>5.2581389153952901E-5</v>
      </c>
      <c r="F152" s="16">
        <v>4.76080723355728E-4</v>
      </c>
      <c r="G152" s="15">
        <v>0</v>
      </c>
      <c r="H152" s="15">
        <v>0</v>
      </c>
      <c r="I152" s="16">
        <v>0</v>
      </c>
      <c r="J152" s="15">
        <v>3.8458620520322299E-3</v>
      </c>
      <c r="K152" s="15">
        <v>7.0211047981821101E-3</v>
      </c>
      <c r="L152" s="16">
        <v>4.17943924941039E-3</v>
      </c>
      <c r="M152" s="15">
        <v>2.4129599393234301E-2</v>
      </c>
      <c r="N152" s="15">
        <v>2.1252261350918501E-2</v>
      </c>
      <c r="O152" s="16">
        <v>2.34986961678516E-2</v>
      </c>
      <c r="P152" s="15">
        <v>4.1941350761317803E-2</v>
      </c>
      <c r="Q152" s="15">
        <v>4.4114719259637898E-2</v>
      </c>
      <c r="R152" s="16">
        <v>4.5682061248901298E-2</v>
      </c>
      <c r="S152" s="21">
        <v>6.23030033362365E-2</v>
      </c>
      <c r="T152" s="21">
        <v>6.2590756473452996E-2</v>
      </c>
      <c r="U152" s="16">
        <v>5.8328969007632001E-2</v>
      </c>
    </row>
    <row r="153" spans="1:21" x14ac:dyDescent="0.3">
      <c r="A153" s="118"/>
      <c r="B153" s="1" t="s">
        <v>75</v>
      </c>
      <c r="C153" s="27"/>
      <c r="D153" s="15">
        <v>8.3976528782628399E-4</v>
      </c>
      <c r="E153" s="15">
        <v>3.69093558541727E-4</v>
      </c>
      <c r="F153" s="16">
        <v>0</v>
      </c>
      <c r="G153" s="15">
        <v>5.6392851301092301E-5</v>
      </c>
      <c r="H153" s="15">
        <v>6.7197258199256E-4</v>
      </c>
      <c r="I153" s="16">
        <v>1.67350453047502E-4</v>
      </c>
      <c r="J153" s="15">
        <v>3.0343964929391101E-3</v>
      </c>
      <c r="K153" s="15">
        <v>6.0224056847257099E-3</v>
      </c>
      <c r="L153" s="16">
        <v>3.65565269493923E-3</v>
      </c>
      <c r="M153" s="15">
        <v>2.2456656585342499E-2</v>
      </c>
      <c r="N153" s="15">
        <v>2.1191823344270399E-2</v>
      </c>
      <c r="O153" s="16">
        <v>2.1685922644675799E-2</v>
      </c>
      <c r="P153" s="15">
        <v>4.3940605877176298E-2</v>
      </c>
      <c r="Q153" s="15">
        <v>4.5834143390047398E-2</v>
      </c>
      <c r="R153" s="16">
        <v>4.5466552515246297E-2</v>
      </c>
      <c r="S153" s="21">
        <v>5.6212602422486303E-2</v>
      </c>
      <c r="T153" s="21">
        <v>5.71696720537739E-2</v>
      </c>
      <c r="U153" s="16">
        <v>5.7180901304453302E-2</v>
      </c>
    </row>
    <row r="154" spans="1:21" x14ac:dyDescent="0.3">
      <c r="A154" s="118"/>
      <c r="B154" s="1" t="s">
        <v>76</v>
      </c>
      <c r="C154" s="27"/>
      <c r="D154" s="15">
        <v>2.2824949035582E-4</v>
      </c>
      <c r="E154" s="15">
        <v>2.19292525756408E-4</v>
      </c>
      <c r="F154" s="16">
        <v>4.7405776501768202E-4</v>
      </c>
      <c r="G154" s="15">
        <v>1.6093600912083802E-5</v>
      </c>
      <c r="H154" s="15">
        <v>5.4453169417518804E-4</v>
      </c>
      <c r="I154" s="16">
        <v>1.93256790363692E-4</v>
      </c>
      <c r="J154" s="15">
        <v>1.5971502803606701E-3</v>
      </c>
      <c r="K154" s="15">
        <v>3.27145314191272E-3</v>
      </c>
      <c r="L154" s="16">
        <v>1.6739989316392201E-3</v>
      </c>
      <c r="M154" s="15">
        <v>1.7074161968291202E-2</v>
      </c>
      <c r="N154" s="15">
        <v>1.6271385067928499E-2</v>
      </c>
      <c r="O154" s="16">
        <v>1.77229929430084E-2</v>
      </c>
      <c r="P154" s="15">
        <v>3.8975147842329902E-2</v>
      </c>
      <c r="Q154" s="15">
        <v>4.13156526080432E-2</v>
      </c>
      <c r="R154" s="16">
        <v>3.9557341950987597E-2</v>
      </c>
      <c r="S154" s="21">
        <v>5.46682485333791E-2</v>
      </c>
      <c r="T154" s="21">
        <v>5.9096647872807898E-2</v>
      </c>
      <c r="U154" s="16">
        <v>5.3772714511544702E-2</v>
      </c>
    </row>
    <row r="155" spans="1:21" x14ac:dyDescent="0.3">
      <c r="A155" s="118"/>
      <c r="B155" s="1" t="s">
        <v>79</v>
      </c>
      <c r="C155" s="27"/>
      <c r="D155" s="15">
        <v>4.1251576591107902E-3</v>
      </c>
      <c r="E155" s="15">
        <v>2.9093799107773499E-3</v>
      </c>
      <c r="F155" s="16">
        <v>2.7473835387681702E-3</v>
      </c>
      <c r="G155" s="15">
        <v>8.9291951958880705E-3</v>
      </c>
      <c r="H155" s="15">
        <v>4.6377088936320999E-4</v>
      </c>
      <c r="I155" s="16">
        <v>6.4831731137317897E-3</v>
      </c>
      <c r="J155" s="15">
        <v>1.0719063553099499E-3</v>
      </c>
      <c r="K155" s="15">
        <v>2.3242820539599199E-3</v>
      </c>
      <c r="L155" s="16">
        <v>1.2770818591412701E-3</v>
      </c>
      <c r="M155" s="15">
        <v>1.4327937609693E-2</v>
      </c>
      <c r="N155" s="15">
        <v>1.2709741428788999E-2</v>
      </c>
      <c r="O155" s="16">
        <v>1.4642363741581401E-2</v>
      </c>
      <c r="P155" s="15">
        <v>3.6006293773034097E-2</v>
      </c>
      <c r="Q155" s="15">
        <v>3.654651932176E-2</v>
      </c>
      <c r="R155" s="16">
        <v>3.6224777340238198E-2</v>
      </c>
      <c r="S155" s="21">
        <v>4.2637713490000499E-2</v>
      </c>
      <c r="T155" s="21">
        <v>5.3778558496997197E-2</v>
      </c>
      <c r="U155" s="16">
        <v>5.0412750966400501E-2</v>
      </c>
    </row>
    <row r="156" spans="1:21" x14ac:dyDescent="0.3">
      <c r="A156" s="118"/>
      <c r="B156" s="1" t="s">
        <v>81</v>
      </c>
      <c r="C156" s="27"/>
      <c r="D156" s="15">
        <v>4.0947397779933698E-4</v>
      </c>
      <c r="E156" s="15">
        <v>5.5715236945834304E-4</v>
      </c>
      <c r="F156" s="16">
        <v>6.6169277265515597E-4</v>
      </c>
      <c r="G156" s="15">
        <v>1.19529749126053E-3</v>
      </c>
      <c r="H156" s="15">
        <v>0</v>
      </c>
      <c r="I156" s="16">
        <v>8.6133308904888799E-4</v>
      </c>
      <c r="J156" s="15">
        <v>6.4368783489915599E-4</v>
      </c>
      <c r="K156" s="15">
        <v>1.3168183417753599E-3</v>
      </c>
      <c r="L156" s="16">
        <v>8.1134794791160405E-4</v>
      </c>
      <c r="M156" s="15">
        <v>1.17903995861071E-2</v>
      </c>
      <c r="N156" s="15">
        <v>1.17070321720262E-2</v>
      </c>
      <c r="O156" s="16">
        <v>1.23947561401453E-2</v>
      </c>
      <c r="P156" s="15">
        <v>3.2189833962185999E-2</v>
      </c>
      <c r="Q156" s="15">
        <v>3.5761725383502502E-2</v>
      </c>
      <c r="R156" s="16">
        <v>3.4286025806770197E-2</v>
      </c>
      <c r="S156" s="21">
        <v>4.7189593469477903E-2</v>
      </c>
      <c r="T156" s="21">
        <v>4.9863759682290003E-2</v>
      </c>
      <c r="U156" s="16">
        <v>4.3885156588689501E-2</v>
      </c>
    </row>
    <row r="157" spans="1:21" x14ac:dyDescent="0.3">
      <c r="A157" s="118"/>
      <c r="B157" s="1" t="s">
        <v>82</v>
      </c>
      <c r="C157" s="27"/>
      <c r="D157" s="15">
        <v>9.9837865238648193E-4</v>
      </c>
      <c r="E157" s="15">
        <v>2.3537035059798901E-5</v>
      </c>
      <c r="F157" s="16">
        <v>0</v>
      </c>
      <c r="G157" s="15">
        <v>8.5191348130149902E-5</v>
      </c>
      <c r="H157" s="15">
        <v>4.8866147949340804E-3</v>
      </c>
      <c r="I157" s="16">
        <v>0</v>
      </c>
      <c r="J157" s="15">
        <v>3.1459009462850702E-4</v>
      </c>
      <c r="K157" s="15">
        <v>9.2968178548365405E-4</v>
      </c>
      <c r="L157" s="16">
        <v>5.5203365604736601E-4</v>
      </c>
      <c r="M157" s="15">
        <v>9.6217029476502996E-3</v>
      </c>
      <c r="N157" s="15">
        <v>9.0207305126574801E-3</v>
      </c>
      <c r="O157" s="16">
        <v>8.8528037978576699E-3</v>
      </c>
      <c r="P157" s="15">
        <v>2.96307063584638E-2</v>
      </c>
      <c r="Q157" s="15">
        <v>2.93124090286449E-2</v>
      </c>
      <c r="R157" s="16">
        <v>2.72353478371966E-2</v>
      </c>
      <c r="S157" s="21">
        <v>3.6238068074137E-2</v>
      </c>
      <c r="T157" s="21">
        <v>4.5079071349719002E-2</v>
      </c>
      <c r="U157" s="16">
        <v>3.8895946722244799E-2</v>
      </c>
    </row>
    <row r="158" spans="1:21" x14ac:dyDescent="0.3">
      <c r="A158" s="118"/>
      <c r="B158" s="1" t="s">
        <v>83</v>
      </c>
      <c r="C158" s="27"/>
      <c r="D158" s="15">
        <v>0</v>
      </c>
      <c r="E158" s="15">
        <v>9.6894493000626292E-6</v>
      </c>
      <c r="F158" s="16">
        <v>1.18873670774354E-4</v>
      </c>
      <c r="G158" s="15">
        <v>0</v>
      </c>
      <c r="H158" s="15">
        <v>0</v>
      </c>
      <c r="I158" s="16">
        <v>0</v>
      </c>
      <c r="J158" s="15">
        <v>3.0433229365545801E-4</v>
      </c>
      <c r="K158" s="15">
        <v>5.3086639663726205E-4</v>
      </c>
      <c r="L158" s="16">
        <v>1.1679721548443801E-4</v>
      </c>
      <c r="M158" s="15">
        <v>6.8840731092848096E-3</v>
      </c>
      <c r="N158" s="15">
        <v>6.9785102396711001E-3</v>
      </c>
      <c r="O158" s="16">
        <v>6.9430636419020603E-3</v>
      </c>
      <c r="P158" s="15">
        <v>2.3958201145692901E-2</v>
      </c>
      <c r="Q158" s="15">
        <v>2.44127211887105E-2</v>
      </c>
      <c r="R158" s="16">
        <v>2.3551182323480101E-2</v>
      </c>
      <c r="S158" s="21">
        <v>2.6871516460604501E-2</v>
      </c>
      <c r="T158" s="21">
        <v>3.8732190073850502E-2</v>
      </c>
      <c r="U158" s="16">
        <v>3.5115040145354E-2</v>
      </c>
    </row>
    <row r="159" spans="1:21" x14ac:dyDescent="0.3">
      <c r="A159" s="118"/>
      <c r="B159" s="1" t="s">
        <v>84</v>
      </c>
      <c r="C159" s="27"/>
      <c r="D159" s="15">
        <v>0</v>
      </c>
      <c r="E159" s="15">
        <v>0</v>
      </c>
      <c r="F159" s="16">
        <v>0</v>
      </c>
      <c r="G159" s="15">
        <v>0</v>
      </c>
      <c r="H159" s="15">
        <v>0</v>
      </c>
      <c r="I159" s="16">
        <v>0</v>
      </c>
      <c r="J159" s="15">
        <v>2.8068492724848399E-5</v>
      </c>
      <c r="K159" s="15">
        <v>3.28729695113809E-4</v>
      </c>
      <c r="L159" s="16">
        <v>2.1386785510493501E-4</v>
      </c>
      <c r="M159" s="15">
        <v>5.3563576637449296E-3</v>
      </c>
      <c r="N159" s="15">
        <v>5.0218318992615802E-3</v>
      </c>
      <c r="O159" s="16">
        <v>4.9958954452715603E-3</v>
      </c>
      <c r="P159" s="15">
        <v>2.0045667559467999E-2</v>
      </c>
      <c r="Q159" s="15">
        <v>2.1256548405128198E-2</v>
      </c>
      <c r="R159" s="16">
        <v>1.8980565177714001E-2</v>
      </c>
      <c r="S159" s="21">
        <v>2.5663529833611198E-2</v>
      </c>
      <c r="T159" s="21">
        <v>2.9412328090743099E-2</v>
      </c>
      <c r="U159" s="16">
        <v>3.1299372703614201E-2</v>
      </c>
    </row>
    <row r="160" spans="1:21" x14ac:dyDescent="0.3">
      <c r="A160" s="118"/>
      <c r="B160" s="1" t="s">
        <v>85</v>
      </c>
      <c r="C160" s="27"/>
      <c r="D160" s="15">
        <v>0</v>
      </c>
      <c r="E160" s="15">
        <v>0</v>
      </c>
      <c r="F160" s="16">
        <v>0</v>
      </c>
      <c r="G160" s="15">
        <v>6.1276267566528901E-6</v>
      </c>
      <c r="H160" s="15">
        <v>8.3941599015308996E-5</v>
      </c>
      <c r="I160" s="16">
        <v>0</v>
      </c>
      <c r="J160" s="15">
        <v>5.6768917744091498E-6</v>
      </c>
      <c r="K160" s="15">
        <v>1.8740295281897799E-4</v>
      </c>
      <c r="L160" s="16">
        <v>0</v>
      </c>
      <c r="M160" s="15">
        <v>3.3948248921451402E-3</v>
      </c>
      <c r="N160" s="15">
        <v>3.2242197169015199E-3</v>
      </c>
      <c r="O160" s="16">
        <v>3.8719974464646E-3</v>
      </c>
      <c r="P160" s="15">
        <v>1.5780771468722501E-2</v>
      </c>
      <c r="Q160" s="15">
        <v>1.54938025908273E-2</v>
      </c>
      <c r="R160" s="16">
        <v>1.4201192148671901E-2</v>
      </c>
      <c r="S160" s="21">
        <v>1.86268822916477E-2</v>
      </c>
      <c r="T160" s="21">
        <v>2.6845309977757501E-2</v>
      </c>
      <c r="U160" s="16">
        <v>2.4287481827538E-2</v>
      </c>
    </row>
    <row r="161" spans="1:21" x14ac:dyDescent="0.3">
      <c r="A161" s="118"/>
      <c r="B161" s="1" t="s">
        <v>86</v>
      </c>
      <c r="C161" s="27"/>
      <c r="D161" s="15">
        <v>6.4470422545178101E-4</v>
      </c>
      <c r="E161" s="15">
        <v>1.55269152062491E-4</v>
      </c>
      <c r="F161" s="16">
        <v>1.46490326961784E-4</v>
      </c>
      <c r="G161" s="15">
        <v>3.44387362002679E-3</v>
      </c>
      <c r="H161" s="15">
        <v>4.2721465343307098E-4</v>
      </c>
      <c r="I161" s="16">
        <v>3.0615988453806401E-3</v>
      </c>
      <c r="J161" s="15">
        <v>2.2863236419132099E-3</v>
      </c>
      <c r="K161" s="15">
        <v>2.3226507589321401E-3</v>
      </c>
      <c r="L161" s="16">
        <v>1.48532929095559E-3</v>
      </c>
      <c r="M161" s="15">
        <v>2.8142365360214901E-3</v>
      </c>
      <c r="N161" s="15">
        <v>2.7573027932976E-3</v>
      </c>
      <c r="O161" s="16">
        <v>2.8857138557915802E-3</v>
      </c>
      <c r="P161" s="15">
        <v>1.2329988010654E-2</v>
      </c>
      <c r="Q161" s="15">
        <v>1.2113115412715401E-2</v>
      </c>
      <c r="R161" s="16">
        <v>1.13375137054046E-2</v>
      </c>
      <c r="S161" s="21">
        <v>1.3767815623564701E-2</v>
      </c>
      <c r="T161" s="21">
        <v>1.7338744285223098E-2</v>
      </c>
      <c r="U161" s="16">
        <v>1.8440517307106399E-2</v>
      </c>
    </row>
    <row r="162" spans="1:21" x14ac:dyDescent="0.3">
      <c r="A162" s="118"/>
      <c r="B162" s="1" t="s">
        <v>87</v>
      </c>
      <c r="C162" s="27"/>
      <c r="D162" s="15">
        <v>0</v>
      </c>
      <c r="E162" s="15">
        <v>0</v>
      </c>
      <c r="F162" s="16">
        <v>1.31342541404348E-5</v>
      </c>
      <c r="G162" s="15">
        <v>0</v>
      </c>
      <c r="H162" s="15">
        <v>2.3658066049066801E-3</v>
      </c>
      <c r="I162" s="16">
        <v>0</v>
      </c>
      <c r="J162" s="15">
        <v>8.6687212280064002E-5</v>
      </c>
      <c r="K162" s="15">
        <v>1.41385334932666E-4</v>
      </c>
      <c r="L162" s="16">
        <v>1.14130789085384E-4</v>
      </c>
      <c r="M162" s="15">
        <v>1.35177122567716E-3</v>
      </c>
      <c r="N162" s="15">
        <v>1.6076375779478899E-3</v>
      </c>
      <c r="O162" s="16">
        <v>1.82066856300446E-3</v>
      </c>
      <c r="P162" s="15">
        <v>8.4546600236856204E-3</v>
      </c>
      <c r="Q162" s="15">
        <v>7.9332034194298101E-3</v>
      </c>
      <c r="R162" s="16">
        <v>7.6543811535043499E-3</v>
      </c>
      <c r="S162" s="21">
        <v>8.6651720932852307E-3</v>
      </c>
      <c r="T162" s="21">
        <v>1.3011518518709899E-2</v>
      </c>
      <c r="U162" s="16">
        <v>1.37043921197804E-2</v>
      </c>
    </row>
    <row r="163" spans="1:21" x14ac:dyDescent="0.3">
      <c r="A163" s="118"/>
      <c r="B163" s="1" t="s">
        <v>89</v>
      </c>
      <c r="C163" s="27"/>
      <c r="D163" s="15">
        <v>0</v>
      </c>
      <c r="E163" s="15">
        <v>4.89908098839213E-6</v>
      </c>
      <c r="F163" s="16">
        <v>0</v>
      </c>
      <c r="G163" s="15">
        <v>0</v>
      </c>
      <c r="H163" s="15">
        <v>0</v>
      </c>
      <c r="I163" s="16">
        <v>0</v>
      </c>
      <c r="J163" s="15">
        <v>0</v>
      </c>
      <c r="K163" s="15">
        <v>0</v>
      </c>
      <c r="L163" s="16">
        <v>0</v>
      </c>
      <c r="M163" s="15">
        <v>1.29025141245633E-3</v>
      </c>
      <c r="N163" s="15">
        <v>1.00907953045464E-3</v>
      </c>
      <c r="O163" s="16">
        <v>1.1313473476775499E-3</v>
      </c>
      <c r="P163" s="15">
        <v>6.0261944423805804E-3</v>
      </c>
      <c r="Q163" s="15">
        <v>5.7857983994667496E-3</v>
      </c>
      <c r="R163" s="16">
        <v>5.8382382877702199E-3</v>
      </c>
      <c r="S163" s="21">
        <v>5.8772696718906899E-3</v>
      </c>
      <c r="T163" s="21">
        <v>8.6563934301549603E-3</v>
      </c>
      <c r="U163" s="16">
        <v>9.8952234284262006E-3</v>
      </c>
    </row>
    <row r="164" spans="1:21" x14ac:dyDescent="0.3">
      <c r="A164" s="118"/>
      <c r="B164" s="1" t="s">
        <v>90</v>
      </c>
      <c r="C164" s="27"/>
      <c r="D164" s="15">
        <v>0</v>
      </c>
      <c r="E164" s="15">
        <v>0</v>
      </c>
      <c r="F164" s="16">
        <v>0</v>
      </c>
      <c r="G164" s="15">
        <v>0</v>
      </c>
      <c r="H164" s="15">
        <v>0</v>
      </c>
      <c r="I164" s="16">
        <v>0</v>
      </c>
      <c r="J164" s="15">
        <v>0</v>
      </c>
      <c r="K164" s="15">
        <v>0</v>
      </c>
      <c r="L164" s="16">
        <v>0</v>
      </c>
      <c r="M164" s="15">
        <v>5.4369032790125595E-4</v>
      </c>
      <c r="N164" s="15">
        <v>5.4563901963158097E-4</v>
      </c>
      <c r="O164" s="16">
        <v>4.27889819142505E-4</v>
      </c>
      <c r="P164" s="15">
        <v>3.5407151802447101E-3</v>
      </c>
      <c r="Q164" s="15">
        <v>3.76555052693048E-3</v>
      </c>
      <c r="R164" s="16">
        <v>2.8417810527108498E-3</v>
      </c>
      <c r="S164" s="21">
        <v>4.0318121385008298E-3</v>
      </c>
      <c r="T164" s="21">
        <v>4.6235079710522896E-3</v>
      </c>
      <c r="U164" s="16">
        <v>7.0863055178395796E-3</v>
      </c>
    </row>
    <row r="165" spans="1:21" x14ac:dyDescent="0.3">
      <c r="A165" s="118"/>
      <c r="B165" s="1" t="s">
        <v>92</v>
      </c>
      <c r="C165" s="27"/>
      <c r="D165" s="15">
        <v>0</v>
      </c>
      <c r="E165" s="15">
        <v>0</v>
      </c>
      <c r="F165" s="16">
        <v>0</v>
      </c>
      <c r="G165" s="15">
        <v>0</v>
      </c>
      <c r="H165" s="15">
        <v>2.7071820179158499E-5</v>
      </c>
      <c r="I165" s="16">
        <v>0</v>
      </c>
      <c r="J165" s="15">
        <v>0</v>
      </c>
      <c r="K165" s="15">
        <v>0</v>
      </c>
      <c r="L165" s="16">
        <v>0</v>
      </c>
      <c r="M165" s="15">
        <v>2.5717972070037201E-4</v>
      </c>
      <c r="N165" s="15">
        <v>2.9274411365697598E-4</v>
      </c>
      <c r="O165" s="16">
        <v>3.0426892711371399E-4</v>
      </c>
      <c r="P165" s="15">
        <v>2.1631378625305499E-3</v>
      </c>
      <c r="Q165" s="15">
        <v>2.0684946207202601E-3</v>
      </c>
      <c r="R165" s="16">
        <v>1.87904554051788E-3</v>
      </c>
      <c r="S165" s="21">
        <v>2.2028577114672401E-3</v>
      </c>
      <c r="T165" s="21">
        <v>3.9945153917454804E-3</v>
      </c>
      <c r="U165" s="16">
        <v>3.9747423317369303E-3</v>
      </c>
    </row>
    <row r="166" spans="1:21" x14ac:dyDescent="0.3">
      <c r="A166" s="118"/>
      <c r="B166" s="1" t="s">
        <v>95</v>
      </c>
      <c r="C166" s="27"/>
      <c r="D166" s="15">
        <v>0</v>
      </c>
      <c r="E166" s="15">
        <v>1.7279489942127999E-8</v>
      </c>
      <c r="F166" s="16">
        <v>0</v>
      </c>
      <c r="G166" s="15">
        <v>0</v>
      </c>
      <c r="H166" s="15">
        <v>0</v>
      </c>
      <c r="I166" s="16">
        <v>0</v>
      </c>
      <c r="J166" s="15">
        <v>0</v>
      </c>
      <c r="K166" s="15">
        <v>0</v>
      </c>
      <c r="L166" s="16">
        <v>0</v>
      </c>
      <c r="M166" s="15">
        <v>1.89335239769457E-4</v>
      </c>
      <c r="N166" s="15">
        <v>0</v>
      </c>
      <c r="O166" s="16">
        <v>1.2374668947666301E-4</v>
      </c>
      <c r="P166" s="15">
        <v>1.31914141718625E-3</v>
      </c>
      <c r="Q166" s="15">
        <v>1.4504752702573401E-3</v>
      </c>
      <c r="R166" s="16">
        <v>1.2380961334050001E-3</v>
      </c>
      <c r="S166" s="21">
        <v>1.5168278460571201E-3</v>
      </c>
      <c r="T166" s="21">
        <v>1.94401071661549E-3</v>
      </c>
      <c r="U166" s="16">
        <v>2.4785987980116102E-3</v>
      </c>
    </row>
    <row r="167" spans="1:21" x14ac:dyDescent="0.3">
      <c r="A167" s="118"/>
      <c r="B167" s="1" t="s">
        <v>96</v>
      </c>
      <c r="C167" s="27"/>
      <c r="D167" s="15">
        <v>0</v>
      </c>
      <c r="E167" s="15">
        <v>3.9831692815168201E-7</v>
      </c>
      <c r="F167" s="16">
        <v>0</v>
      </c>
      <c r="G167" s="15">
        <v>0</v>
      </c>
      <c r="H167" s="15">
        <v>5.9544734872206399E-5</v>
      </c>
      <c r="I167" s="16">
        <v>0</v>
      </c>
      <c r="J167" s="15">
        <v>0</v>
      </c>
      <c r="K167" s="15">
        <v>0</v>
      </c>
      <c r="L167" s="16">
        <v>0</v>
      </c>
      <c r="M167" s="15">
        <v>0</v>
      </c>
      <c r="N167" s="15">
        <v>2.0764684434230899E-5</v>
      </c>
      <c r="O167" s="16">
        <v>6.8105418304515605E-5</v>
      </c>
      <c r="P167" s="15">
        <v>9.1444326769833195E-4</v>
      </c>
      <c r="Q167" s="15">
        <v>9.2251008343812802E-4</v>
      </c>
      <c r="R167" s="16">
        <v>6.1552554691350105E-4</v>
      </c>
      <c r="S167" s="21">
        <v>1.98821843299222E-4</v>
      </c>
      <c r="T167" s="21">
        <v>1.1050397608501801E-3</v>
      </c>
      <c r="U167" s="16">
        <v>1.44140093636659E-3</v>
      </c>
    </row>
    <row r="168" spans="1:21" x14ac:dyDescent="0.3">
      <c r="A168" s="118"/>
      <c r="B168" s="1" t="s">
        <v>97</v>
      </c>
      <c r="C168" s="27"/>
      <c r="D168" s="15">
        <v>0</v>
      </c>
      <c r="E168" s="15">
        <v>1.9629609188194199E-4</v>
      </c>
      <c r="F168" s="16">
        <v>5.8613266177655104E-4</v>
      </c>
      <c r="G168" s="15">
        <v>0</v>
      </c>
      <c r="H168" s="15">
        <v>4.0059230089564202E-4</v>
      </c>
      <c r="I168" s="16">
        <v>0</v>
      </c>
      <c r="J168" s="15">
        <v>0</v>
      </c>
      <c r="K168" s="15">
        <v>3.4199302857595897E-5</v>
      </c>
      <c r="L168" s="16">
        <v>0</v>
      </c>
      <c r="M168" s="15">
        <v>0</v>
      </c>
      <c r="N168" s="15">
        <v>2.81679727789898E-5</v>
      </c>
      <c r="O168" s="16">
        <v>0</v>
      </c>
      <c r="P168" s="15">
        <v>3.6975202265457E-4</v>
      </c>
      <c r="Q168" s="15">
        <v>4.8032130424999398E-4</v>
      </c>
      <c r="R168" s="16">
        <v>2.07242939202579E-4</v>
      </c>
      <c r="S168" s="21">
        <v>0</v>
      </c>
      <c r="T168" s="21">
        <v>7.87259295175016E-5</v>
      </c>
      <c r="U168" s="16">
        <v>4.3829796515047802E-4</v>
      </c>
    </row>
    <row r="169" spans="1:21" x14ac:dyDescent="0.3">
      <c r="A169" s="119"/>
      <c r="B169" s="28" t="s">
        <v>103</v>
      </c>
      <c r="C169" s="24"/>
      <c r="D169" s="17">
        <v>0</v>
      </c>
      <c r="E169" s="17">
        <v>0</v>
      </c>
      <c r="F169" s="18">
        <v>1.44950694721493E-5</v>
      </c>
      <c r="G169" s="17">
        <v>3.6968499303704498E-5</v>
      </c>
      <c r="H169" s="17">
        <v>9.3339613217402294E-6</v>
      </c>
      <c r="I169" s="18">
        <v>0</v>
      </c>
      <c r="J169" s="17">
        <v>0</v>
      </c>
      <c r="K169" s="17">
        <v>1.6759194207247899E-5</v>
      </c>
      <c r="L169" s="18">
        <v>0</v>
      </c>
      <c r="M169" s="17">
        <v>0</v>
      </c>
      <c r="N169" s="17">
        <v>8.1710749106935203E-5</v>
      </c>
      <c r="O169" s="18">
        <v>2.5732577947751601E-5</v>
      </c>
      <c r="P169" s="17">
        <v>1.8496745616402601E-4</v>
      </c>
      <c r="Q169" s="17">
        <v>1.6752614492853999E-4</v>
      </c>
      <c r="R169" s="18">
        <v>1.25344566600492E-4</v>
      </c>
      <c r="S169" s="17">
        <v>1.1651490275047101E-4</v>
      </c>
      <c r="T169" s="17">
        <v>2.1254224063856501E-4</v>
      </c>
      <c r="U169" s="18">
        <v>6.6665539403297703E-5</v>
      </c>
    </row>
    <row r="170" spans="1:21" x14ac:dyDescent="0.3">
      <c r="A170" s="118" t="s">
        <v>104</v>
      </c>
      <c r="B170" s="1" t="s">
        <v>66</v>
      </c>
      <c r="C170" s="27"/>
      <c r="D170" s="15">
        <v>0.98572345281762097</v>
      </c>
      <c r="E170" s="15">
        <v>0.98013643613746004</v>
      </c>
      <c r="F170" s="16">
        <v>0.98277236935240797</v>
      </c>
      <c r="G170" s="15">
        <v>0.89444206846922303</v>
      </c>
      <c r="H170" s="15">
        <v>0.90307086910775103</v>
      </c>
      <c r="I170" s="16">
        <v>0.89907947879532102</v>
      </c>
      <c r="J170" s="15">
        <v>0.60671115058217495</v>
      </c>
      <c r="K170" s="15">
        <v>0.51948401848349701</v>
      </c>
      <c r="L170" s="16">
        <v>0.59464853945509999</v>
      </c>
      <c r="M170" s="15">
        <v>0.37357576467204201</v>
      </c>
      <c r="N170" s="15">
        <v>0.34830726170877602</v>
      </c>
      <c r="O170" s="16">
        <v>0.32045744662649001</v>
      </c>
      <c r="P170" s="15">
        <v>0.27894443381286699</v>
      </c>
      <c r="Q170" s="15">
        <v>0.24711672918675101</v>
      </c>
      <c r="R170" s="16">
        <v>0.24761352998563799</v>
      </c>
      <c r="S170" s="21">
        <v>0.12847814762982801</v>
      </c>
      <c r="T170" s="21">
        <v>0.11419253992129599</v>
      </c>
      <c r="U170" s="16">
        <v>0.14896037434745199</v>
      </c>
    </row>
    <row r="171" spans="1:21" x14ac:dyDescent="0.3">
      <c r="A171" s="118"/>
      <c r="B171" s="1" t="s">
        <v>67</v>
      </c>
      <c r="C171" s="27"/>
      <c r="D171" s="15">
        <v>0</v>
      </c>
      <c r="E171" s="15">
        <v>0</v>
      </c>
      <c r="F171" s="16">
        <v>0</v>
      </c>
      <c r="G171" s="15">
        <v>2.20726297028437E-2</v>
      </c>
      <c r="H171" s="15">
        <v>0</v>
      </c>
      <c r="I171" s="16">
        <v>1.77162954855116E-2</v>
      </c>
      <c r="J171" s="15">
        <v>5.4297410860582901E-2</v>
      </c>
      <c r="K171" s="15">
        <v>5.73709643767365E-2</v>
      </c>
      <c r="L171" s="16">
        <v>5.5890239827405201E-2</v>
      </c>
      <c r="M171" s="15">
        <v>2.8459984763266399E-2</v>
      </c>
      <c r="N171" s="15">
        <v>3.0253103126554999E-2</v>
      </c>
      <c r="O171" s="16">
        <v>3.6813132232729799E-2</v>
      </c>
      <c r="P171" s="15">
        <v>1.7963448878016399E-2</v>
      </c>
      <c r="Q171" s="15">
        <v>1.6662587561156201E-2</v>
      </c>
      <c r="R171" s="16">
        <v>2.0952683895466201E-2</v>
      </c>
      <c r="S171" s="21">
        <v>1.7084210809459401E-2</v>
      </c>
      <c r="T171" s="21">
        <v>1.46607169310385E-2</v>
      </c>
      <c r="U171" s="16">
        <v>1.88729103617136E-2</v>
      </c>
    </row>
    <row r="172" spans="1:21" x14ac:dyDescent="0.3">
      <c r="A172" s="118"/>
      <c r="B172" s="1" t="s">
        <v>68</v>
      </c>
      <c r="C172" s="27"/>
      <c r="D172" s="15">
        <v>0</v>
      </c>
      <c r="E172" s="15">
        <v>0</v>
      </c>
      <c r="F172" s="16">
        <v>0</v>
      </c>
      <c r="G172" s="15">
        <v>1.16720742982866E-2</v>
      </c>
      <c r="H172" s="15">
        <v>1.2566892867296699E-2</v>
      </c>
      <c r="I172" s="16">
        <v>1.14849633481044E-2</v>
      </c>
      <c r="J172" s="15">
        <v>0.13351414427230801</v>
      </c>
      <c r="K172" s="15">
        <v>0.13844011925588201</v>
      </c>
      <c r="L172" s="16">
        <v>0.12942903872936101</v>
      </c>
      <c r="M172" s="15">
        <v>7.0322660943620802E-2</v>
      </c>
      <c r="N172" s="15">
        <v>6.9449847834973003E-2</v>
      </c>
      <c r="O172" s="16">
        <v>7.19889952519122E-2</v>
      </c>
      <c r="P172" s="15">
        <v>3.5245154060687102E-2</v>
      </c>
      <c r="Q172" s="15">
        <v>3.3443103609712699E-2</v>
      </c>
      <c r="R172" s="16">
        <v>3.8007941363890498E-2</v>
      </c>
      <c r="S172" s="21">
        <v>2.6817251552757201E-2</v>
      </c>
      <c r="T172" s="21">
        <v>1.8916642859743101E-2</v>
      </c>
      <c r="U172" s="16">
        <v>2.3389471148326201E-2</v>
      </c>
    </row>
    <row r="173" spans="1:21" x14ac:dyDescent="0.3">
      <c r="A173" s="118"/>
      <c r="B173" s="1" t="s">
        <v>78</v>
      </c>
      <c r="C173" s="27"/>
      <c r="D173" s="15">
        <v>0</v>
      </c>
      <c r="E173" s="15">
        <v>0</v>
      </c>
      <c r="F173" s="16">
        <v>0</v>
      </c>
      <c r="G173" s="15">
        <v>0</v>
      </c>
      <c r="H173" s="15">
        <v>7.3672709454563104E-4</v>
      </c>
      <c r="I173" s="16">
        <v>5.1725443481855202E-4</v>
      </c>
      <c r="J173" s="15">
        <v>3.7614107522596398E-2</v>
      </c>
      <c r="K173" s="15">
        <v>4.9008813578272498E-2</v>
      </c>
      <c r="L173" s="16">
        <v>4.1147720010222898E-2</v>
      </c>
      <c r="M173" s="15">
        <v>5.5116771285186598E-2</v>
      </c>
      <c r="N173" s="15">
        <v>5.8055117192504099E-2</v>
      </c>
      <c r="O173" s="16">
        <v>5.9402288439169899E-2</v>
      </c>
      <c r="P173" s="15">
        <v>3.90202936877585E-2</v>
      </c>
      <c r="Q173" s="15">
        <v>3.93528388638534E-2</v>
      </c>
      <c r="R173" s="16">
        <v>3.9560780311773701E-2</v>
      </c>
      <c r="S173" s="21">
        <v>3.7477016966888703E-2</v>
      </c>
      <c r="T173" s="21">
        <v>3.0481901001139799E-2</v>
      </c>
      <c r="U173" s="16">
        <v>3.2819448439796201E-2</v>
      </c>
    </row>
    <row r="174" spans="1:21" x14ac:dyDescent="0.3">
      <c r="A174" s="118"/>
      <c r="B174" s="1" t="s">
        <v>69</v>
      </c>
      <c r="C174" s="27"/>
      <c r="D174" s="15">
        <v>0</v>
      </c>
      <c r="E174" s="15">
        <v>0</v>
      </c>
      <c r="F174" s="16">
        <v>0</v>
      </c>
      <c r="G174" s="15">
        <v>6.7462727749063303E-4</v>
      </c>
      <c r="H174" s="15">
        <v>1.2609626394293799E-3</v>
      </c>
      <c r="I174" s="16">
        <v>6.7232382058457604E-4</v>
      </c>
      <c r="J174" s="15">
        <v>5.5006793826554601E-2</v>
      </c>
      <c r="K174" s="15">
        <v>6.80987592874472E-2</v>
      </c>
      <c r="L174" s="16">
        <v>5.8190410457766503E-2</v>
      </c>
      <c r="M174" s="15">
        <v>7.4419606059530602E-2</v>
      </c>
      <c r="N174" s="15">
        <v>7.7157349819637303E-2</v>
      </c>
      <c r="O174" s="16">
        <v>7.8368653654613402E-2</v>
      </c>
      <c r="P174" s="15">
        <v>5.0129645797662901E-2</v>
      </c>
      <c r="Q174" s="15">
        <v>5.0331297111924099E-2</v>
      </c>
      <c r="R174" s="16">
        <v>5.1764568832334303E-2</v>
      </c>
      <c r="S174" s="21">
        <v>4.6086749818376002E-2</v>
      </c>
      <c r="T174" s="21">
        <v>3.6283478908966299E-2</v>
      </c>
      <c r="U174" s="16">
        <v>3.6469577622013499E-2</v>
      </c>
    </row>
    <row r="175" spans="1:21" x14ac:dyDescent="0.3">
      <c r="A175" s="118"/>
      <c r="B175" s="1" t="s">
        <v>70</v>
      </c>
      <c r="C175" s="27"/>
      <c r="D175" s="15">
        <v>0</v>
      </c>
      <c r="E175" s="15">
        <v>0</v>
      </c>
      <c r="F175" s="16">
        <v>0</v>
      </c>
      <c r="G175" s="15">
        <v>4.9047651929306601E-4</v>
      </c>
      <c r="H175" s="15">
        <v>3.9500120164862301E-4</v>
      </c>
      <c r="I175" s="16">
        <v>4.8783995300728103E-5</v>
      </c>
      <c r="J175" s="15">
        <v>1.92703850868313E-2</v>
      </c>
      <c r="K175" s="15">
        <v>3.2799372842995403E-2</v>
      </c>
      <c r="L175" s="16">
        <v>2.21738881013273E-2</v>
      </c>
      <c r="M175" s="15">
        <v>5.9527719938688099E-2</v>
      </c>
      <c r="N175" s="15">
        <v>6.0919134046643703E-2</v>
      </c>
      <c r="O175" s="16">
        <v>6.1760293534998803E-2</v>
      </c>
      <c r="P175" s="15">
        <v>5.1565311942104897E-2</v>
      </c>
      <c r="Q175" s="15">
        <v>5.2474247956904398E-2</v>
      </c>
      <c r="R175" s="16">
        <v>5.4595769482632998E-2</v>
      </c>
      <c r="S175" s="21">
        <v>5.49620499594482E-2</v>
      </c>
      <c r="T175" s="21">
        <v>4.70548582584134E-2</v>
      </c>
      <c r="U175" s="16">
        <v>4.5994597321860703E-2</v>
      </c>
    </row>
    <row r="176" spans="1:21" x14ac:dyDescent="0.3">
      <c r="A176" s="118"/>
      <c r="B176" s="1" t="s">
        <v>71</v>
      </c>
      <c r="C176" s="27"/>
      <c r="D176" s="15">
        <v>1.89657693421506E-5</v>
      </c>
      <c r="E176" s="15">
        <v>0</v>
      </c>
      <c r="F176" s="16">
        <v>3.6693774078097298E-5</v>
      </c>
      <c r="G176" s="15">
        <v>0</v>
      </c>
      <c r="H176" s="15">
        <v>5.0704187959310599E-4</v>
      </c>
      <c r="I176" s="16">
        <v>2.3730251223976501E-4</v>
      </c>
      <c r="J176" s="15">
        <v>2.0411434962219199E-2</v>
      </c>
      <c r="K176" s="15">
        <v>3.1601025485952998E-2</v>
      </c>
      <c r="L176" s="16">
        <v>2.2292061708724401E-2</v>
      </c>
      <c r="M176" s="15">
        <v>6.3398465056132794E-2</v>
      </c>
      <c r="N176" s="15">
        <v>6.9168844933116896E-2</v>
      </c>
      <c r="O176" s="16">
        <v>6.8826439624768601E-2</v>
      </c>
      <c r="P176" s="15">
        <v>5.8793741391075002E-2</v>
      </c>
      <c r="Q176" s="15">
        <v>6.2663329807318202E-2</v>
      </c>
      <c r="R176" s="16">
        <v>6.5101795004104096E-2</v>
      </c>
      <c r="S176" s="21">
        <v>6.2074350682053102E-2</v>
      </c>
      <c r="T176" s="21">
        <v>5.4748795020745901E-2</v>
      </c>
      <c r="U176" s="16">
        <v>5.4007578606623897E-2</v>
      </c>
    </row>
    <row r="177" spans="1:21" x14ac:dyDescent="0.3">
      <c r="A177" s="118"/>
      <c r="B177" s="1" t="s">
        <v>72</v>
      </c>
      <c r="C177" s="27"/>
      <c r="D177" s="15">
        <v>1.5479447357861101E-5</v>
      </c>
      <c r="E177" s="15">
        <v>7.33881741801122E-6</v>
      </c>
      <c r="F177" s="16">
        <v>1.85097235432901E-5</v>
      </c>
      <c r="G177" s="15">
        <v>6.1631812070307395E-5</v>
      </c>
      <c r="H177" s="15">
        <v>2.0170601345257999E-4</v>
      </c>
      <c r="I177" s="16">
        <v>0</v>
      </c>
      <c r="J177" s="15">
        <v>8.8589491305501797E-3</v>
      </c>
      <c r="K177" s="15">
        <v>1.4824456022799901E-2</v>
      </c>
      <c r="L177" s="16">
        <v>9.3796674807978594E-3</v>
      </c>
      <c r="M177" s="15">
        <v>4.87339754975969E-2</v>
      </c>
      <c r="N177" s="15">
        <v>5.25693499634299E-2</v>
      </c>
      <c r="O177" s="16">
        <v>5.8126006281588698E-2</v>
      </c>
      <c r="P177" s="15">
        <v>5.5849805557540398E-2</v>
      </c>
      <c r="Q177" s="15">
        <v>5.7811289399165099E-2</v>
      </c>
      <c r="R177" s="16">
        <v>5.6467067666647899E-2</v>
      </c>
      <c r="S177" s="21">
        <v>6.48600957789566E-2</v>
      </c>
      <c r="T177" s="21">
        <v>6.2536499434843199E-2</v>
      </c>
      <c r="U177" s="16">
        <v>5.9244888780886698E-2</v>
      </c>
    </row>
    <row r="178" spans="1:21" x14ac:dyDescent="0.3">
      <c r="A178" s="118"/>
      <c r="B178" s="1" t="s">
        <v>73</v>
      </c>
      <c r="C178" s="27"/>
      <c r="D178" s="15">
        <v>0</v>
      </c>
      <c r="E178" s="15">
        <v>1.28138285294322E-5</v>
      </c>
      <c r="F178" s="16">
        <v>0</v>
      </c>
      <c r="G178" s="15">
        <v>1.3820110054842701E-5</v>
      </c>
      <c r="H178" s="15">
        <v>7.8691906902152598E-4</v>
      </c>
      <c r="I178" s="16">
        <v>6.3966823371781905E-5</v>
      </c>
      <c r="J178" s="15">
        <v>7.2777787271712602E-3</v>
      </c>
      <c r="K178" s="15">
        <v>1.3373495578528301E-2</v>
      </c>
      <c r="L178" s="16">
        <v>9.2834981727876395E-3</v>
      </c>
      <c r="M178" s="15">
        <v>4.7059432635355503E-2</v>
      </c>
      <c r="N178" s="15">
        <v>4.9208743859103302E-2</v>
      </c>
      <c r="O178" s="16">
        <v>4.8863399054339202E-2</v>
      </c>
      <c r="P178" s="15">
        <v>6.0047860124716503E-2</v>
      </c>
      <c r="Q178" s="15">
        <v>6.4097789542819902E-2</v>
      </c>
      <c r="R178" s="16">
        <v>6.5182935948933401E-2</v>
      </c>
      <c r="S178" s="21">
        <v>6.6692391859545896E-2</v>
      </c>
      <c r="T178" s="21">
        <v>6.1512967934781199E-2</v>
      </c>
      <c r="U178" s="16">
        <v>5.8806401644196801E-2</v>
      </c>
    </row>
    <row r="179" spans="1:21" x14ac:dyDescent="0.3">
      <c r="A179" s="118"/>
      <c r="B179" s="1" t="s">
        <v>74</v>
      </c>
      <c r="C179" s="27"/>
      <c r="D179" s="15">
        <v>9.32681238963729E-7</v>
      </c>
      <c r="E179" s="15">
        <v>4.70395969601392E-5</v>
      </c>
      <c r="F179" s="16">
        <v>9.5256544905362799E-5</v>
      </c>
      <c r="G179" s="15">
        <v>0</v>
      </c>
      <c r="H179" s="15">
        <v>1.1390394338E-4</v>
      </c>
      <c r="I179" s="16">
        <v>0</v>
      </c>
      <c r="J179" s="15">
        <v>3.39569684891074E-3</v>
      </c>
      <c r="K179" s="15">
        <v>6.5223320244347602E-3</v>
      </c>
      <c r="L179" s="16">
        <v>3.5673683500654502E-3</v>
      </c>
      <c r="M179" s="15">
        <v>3.4707148112048801E-2</v>
      </c>
      <c r="N179" s="15">
        <v>3.8149210380996501E-2</v>
      </c>
      <c r="O179" s="16">
        <v>4.2197328931342197E-2</v>
      </c>
      <c r="P179" s="15">
        <v>5.3912580157751598E-2</v>
      </c>
      <c r="Q179" s="15">
        <v>5.6331919692026902E-2</v>
      </c>
      <c r="R179" s="16">
        <v>5.64238870685254E-2</v>
      </c>
      <c r="S179" s="21">
        <v>6.4175788678055207E-2</v>
      </c>
      <c r="T179" s="21">
        <v>6.3583597145794105E-2</v>
      </c>
      <c r="U179" s="16">
        <v>6.0697197504103899E-2</v>
      </c>
    </row>
    <row r="180" spans="1:21" x14ac:dyDescent="0.3">
      <c r="A180" s="118"/>
      <c r="B180" s="1" t="s">
        <v>75</v>
      </c>
      <c r="C180" s="27"/>
      <c r="D180" s="15">
        <v>4.6350436002760099E-4</v>
      </c>
      <c r="E180" s="15">
        <v>4.0272873158082298E-4</v>
      </c>
      <c r="F180" s="16">
        <v>0</v>
      </c>
      <c r="G180" s="15">
        <v>1.88514505481616E-3</v>
      </c>
      <c r="H180" s="15">
        <v>3.5523415838746102E-3</v>
      </c>
      <c r="I180" s="16">
        <v>1.33496208528615E-3</v>
      </c>
      <c r="J180" s="15">
        <v>2.4338837282404601E-3</v>
      </c>
      <c r="K180" s="15">
        <v>5.24748595948031E-3</v>
      </c>
      <c r="L180" s="16">
        <v>2.8793956331749598E-3</v>
      </c>
      <c r="M180" s="15">
        <v>3.0428550384432498E-2</v>
      </c>
      <c r="N180" s="15">
        <v>3.3553101545510597E-2</v>
      </c>
      <c r="O180" s="16">
        <v>3.4822784426990702E-2</v>
      </c>
      <c r="P180" s="15">
        <v>4.9284829395742302E-2</v>
      </c>
      <c r="Q180" s="15">
        <v>5.4649918371228901E-2</v>
      </c>
      <c r="R180" s="16">
        <v>5.1019999561966102E-2</v>
      </c>
      <c r="S180" s="21">
        <v>6.5776805357599596E-2</v>
      </c>
      <c r="T180" s="21">
        <v>6.2781376591578494E-2</v>
      </c>
      <c r="U180" s="16">
        <v>5.81701502960731E-2</v>
      </c>
    </row>
    <row r="181" spans="1:21" x14ac:dyDescent="0.3">
      <c r="A181" s="118"/>
      <c r="B181" s="1" t="s">
        <v>76</v>
      </c>
      <c r="C181" s="27"/>
      <c r="D181" s="15">
        <v>0</v>
      </c>
      <c r="E181" s="15">
        <v>1.2733496299284099E-5</v>
      </c>
      <c r="F181" s="16">
        <v>7.8630952612179105E-5</v>
      </c>
      <c r="G181" s="15">
        <v>1.4896544568477799E-4</v>
      </c>
      <c r="H181" s="15">
        <v>2.6074914703030601E-4</v>
      </c>
      <c r="I181" s="16">
        <v>0</v>
      </c>
      <c r="J181" s="15">
        <v>9.9512287897950396E-4</v>
      </c>
      <c r="K181" s="15">
        <v>2.30192197833584E-3</v>
      </c>
      <c r="L181" s="16">
        <v>1.55019263965204E-3</v>
      </c>
      <c r="M181" s="15">
        <v>2.4027233022887399E-2</v>
      </c>
      <c r="N181" s="15">
        <v>2.6786901055882301E-2</v>
      </c>
      <c r="O181" s="16">
        <v>2.7853743897339401E-2</v>
      </c>
      <c r="P181" s="15">
        <v>4.5403011653982799E-2</v>
      </c>
      <c r="Q181" s="15">
        <v>4.5769752292426399E-2</v>
      </c>
      <c r="R181" s="16">
        <v>4.6906217848521101E-2</v>
      </c>
      <c r="S181" s="21">
        <v>6.2623934078417404E-2</v>
      </c>
      <c r="T181" s="21">
        <v>6.8665108842921804E-2</v>
      </c>
      <c r="U181" s="16">
        <v>6.0367012430612203E-2</v>
      </c>
    </row>
    <row r="182" spans="1:21" x14ac:dyDescent="0.3">
      <c r="A182" s="118"/>
      <c r="B182" s="1" t="s">
        <v>79</v>
      </c>
      <c r="C182" s="27"/>
      <c r="D182" s="15">
        <v>4.4690225872907998E-3</v>
      </c>
      <c r="E182" s="15">
        <v>3.67620471710899E-3</v>
      </c>
      <c r="F182" s="16">
        <v>3.5413328971474999E-3</v>
      </c>
      <c r="G182" s="15">
        <v>1.2233901271590301E-2</v>
      </c>
      <c r="H182" s="15">
        <v>2.4444985214079201E-2</v>
      </c>
      <c r="I182" s="16">
        <v>8.3789386329480506E-3</v>
      </c>
      <c r="J182" s="15">
        <v>9.2536887345339705E-4</v>
      </c>
      <c r="K182" s="15">
        <v>1.92713469191754E-3</v>
      </c>
      <c r="L182" s="16">
        <v>1.41701175387564E-3</v>
      </c>
      <c r="M182" s="15">
        <v>1.9076342775154999E-2</v>
      </c>
      <c r="N182" s="15">
        <v>2.1612360488492799E-2</v>
      </c>
      <c r="O182" s="16">
        <v>2.2335778331064399E-2</v>
      </c>
      <c r="P182" s="15">
        <v>3.9876262950756899E-2</v>
      </c>
      <c r="Q182" s="15">
        <v>4.3765119904155901E-2</v>
      </c>
      <c r="R182" s="16">
        <v>4.1577022646807897E-2</v>
      </c>
      <c r="S182" s="21">
        <v>6.0471259745548803E-2</v>
      </c>
      <c r="T182" s="21">
        <v>6.4779642897404302E-2</v>
      </c>
      <c r="U182" s="16">
        <v>5.3943889426859799E-2</v>
      </c>
    </row>
    <row r="183" spans="1:21" x14ac:dyDescent="0.3">
      <c r="A183" s="118"/>
      <c r="B183" s="1" t="s">
        <v>81</v>
      </c>
      <c r="C183" s="27"/>
      <c r="D183" s="15">
        <v>3.5444266923698398E-4</v>
      </c>
      <c r="E183" s="15">
        <v>3.3986989501217599E-4</v>
      </c>
      <c r="F183" s="16">
        <v>8.39636287429686E-4</v>
      </c>
      <c r="G183" s="15">
        <v>8.8359235195227298E-4</v>
      </c>
      <c r="H183" s="15">
        <v>2.4507950560295698E-3</v>
      </c>
      <c r="I183" s="16">
        <v>8.1046116448966099E-4</v>
      </c>
      <c r="J183" s="15">
        <v>5.8371936345092302E-4</v>
      </c>
      <c r="K183" s="15">
        <v>1.0718715965325901E-3</v>
      </c>
      <c r="L183" s="16">
        <v>5.9794252315760802E-4</v>
      </c>
      <c r="M183" s="15">
        <v>1.51761193657607E-2</v>
      </c>
      <c r="N183" s="15">
        <v>1.72909797158067E-2</v>
      </c>
      <c r="O183" s="16">
        <v>1.6451749396883299E-2</v>
      </c>
      <c r="P183" s="15">
        <v>3.5470647030064001E-2</v>
      </c>
      <c r="Q183" s="15">
        <v>3.8131933064869998E-2</v>
      </c>
      <c r="R183" s="16">
        <v>3.61906031776753E-2</v>
      </c>
      <c r="S183" s="21">
        <v>5.3136502438829003E-2</v>
      </c>
      <c r="T183" s="21">
        <v>5.9538037643645202E-2</v>
      </c>
      <c r="U183" s="16">
        <v>5.4288761242683801E-2</v>
      </c>
    </row>
    <row r="184" spans="1:21" x14ac:dyDescent="0.3">
      <c r="A184" s="118"/>
      <c r="B184" s="1" t="s">
        <v>82</v>
      </c>
      <c r="C184" s="27"/>
      <c r="D184" s="15">
        <v>2.8080528826277001E-4</v>
      </c>
      <c r="E184" s="15">
        <v>3.2195285067453603E-5</v>
      </c>
      <c r="F184" s="16">
        <v>0</v>
      </c>
      <c r="G184" s="15">
        <v>1.5755813766276099E-4</v>
      </c>
      <c r="H184" s="15">
        <v>1.51176901831215E-3</v>
      </c>
      <c r="I184" s="16">
        <v>1.69132221545821E-4</v>
      </c>
      <c r="J184" s="15">
        <v>9.2813498056908703E-4</v>
      </c>
      <c r="K184" s="15">
        <v>6.40270036895951E-4</v>
      </c>
      <c r="L184" s="16">
        <v>2.1431286770826801E-4</v>
      </c>
      <c r="M184" s="15">
        <v>1.0814706777594701E-2</v>
      </c>
      <c r="N184" s="15">
        <v>1.25785838775418E-2</v>
      </c>
      <c r="O184" s="16">
        <v>1.50043027970809E-2</v>
      </c>
      <c r="P184" s="15">
        <v>3.0342820180934701E-2</v>
      </c>
      <c r="Q184" s="15">
        <v>3.2561630905701501E-2</v>
      </c>
      <c r="R184" s="16">
        <v>3.2332514984516302E-2</v>
      </c>
      <c r="S184" s="21">
        <v>4.76135543377929E-2</v>
      </c>
      <c r="T184" s="21">
        <v>5.5524977204891399E-2</v>
      </c>
      <c r="U184" s="16">
        <v>4.9404927705978499E-2</v>
      </c>
    </row>
    <row r="185" spans="1:21" x14ac:dyDescent="0.3">
      <c r="A185" s="118"/>
      <c r="B185" s="1" t="s">
        <v>83</v>
      </c>
      <c r="C185" s="27"/>
      <c r="D185" s="15">
        <v>0</v>
      </c>
      <c r="E185" s="15">
        <v>0</v>
      </c>
      <c r="F185" s="16">
        <v>0</v>
      </c>
      <c r="G185" s="15">
        <v>0</v>
      </c>
      <c r="H185" s="15">
        <v>0</v>
      </c>
      <c r="I185" s="16">
        <v>0</v>
      </c>
      <c r="J185" s="15">
        <v>2.1499533872376201E-4</v>
      </c>
      <c r="K185" s="15">
        <v>3.3373852029527798E-4</v>
      </c>
      <c r="L185" s="16">
        <v>2.6139302014559202E-4</v>
      </c>
      <c r="M185" s="15">
        <v>8.1924202418557496E-3</v>
      </c>
      <c r="N185" s="15">
        <v>9.5092293823613901E-3</v>
      </c>
      <c r="O185" s="16">
        <v>9.6640218368741898E-3</v>
      </c>
      <c r="P185" s="15">
        <v>2.63556269965807E-2</v>
      </c>
      <c r="Q185" s="15">
        <v>2.84841542354414E-2</v>
      </c>
      <c r="R185" s="16">
        <v>2.6708618925554501E-2</v>
      </c>
      <c r="S185" s="21">
        <v>3.9529445679813903E-2</v>
      </c>
      <c r="T185" s="21">
        <v>4.6022487604298203E-2</v>
      </c>
      <c r="U185" s="16">
        <v>4.36316983750073E-2</v>
      </c>
    </row>
    <row r="186" spans="1:21" x14ac:dyDescent="0.3">
      <c r="A186" s="118"/>
      <c r="B186" s="1" t="s">
        <v>84</v>
      </c>
      <c r="C186" s="27"/>
      <c r="D186" s="15">
        <v>0</v>
      </c>
      <c r="E186" s="15">
        <v>6.78151873180565E-6</v>
      </c>
      <c r="F186" s="16">
        <v>0</v>
      </c>
      <c r="G186" s="15">
        <v>0</v>
      </c>
      <c r="H186" s="15">
        <v>0</v>
      </c>
      <c r="I186" s="16">
        <v>0</v>
      </c>
      <c r="J186" s="15">
        <v>8.6367914557288795E-5</v>
      </c>
      <c r="K186" s="15">
        <v>2.5507481391176897E-4</v>
      </c>
      <c r="L186" s="16">
        <v>1.02117853990122E-4</v>
      </c>
      <c r="M186" s="15">
        <v>6.2450214775360297E-3</v>
      </c>
      <c r="N186" s="15">
        <v>7.1645716876866401E-3</v>
      </c>
      <c r="O186" s="16">
        <v>7.8683335637559793E-3</v>
      </c>
      <c r="P186" s="15">
        <v>2.0023651543324798E-2</v>
      </c>
      <c r="Q186" s="15">
        <v>2.1764051424084802E-2</v>
      </c>
      <c r="R186" s="16">
        <v>2.1136458685092702E-2</v>
      </c>
      <c r="S186" s="21">
        <v>3.0134735216298201E-2</v>
      </c>
      <c r="T186" s="21">
        <v>4.0868506103748301E-2</v>
      </c>
      <c r="U186" s="16">
        <v>3.7876661010072497E-2</v>
      </c>
    </row>
    <row r="187" spans="1:21" x14ac:dyDescent="0.3">
      <c r="A187" s="118"/>
      <c r="B187" s="1" t="s">
        <v>85</v>
      </c>
      <c r="C187" s="27"/>
      <c r="D187" s="15">
        <v>0</v>
      </c>
      <c r="E187" s="15">
        <v>1.8533187614518499E-5</v>
      </c>
      <c r="F187" s="16">
        <v>1.8319032777802399E-5</v>
      </c>
      <c r="G187" s="15">
        <v>0</v>
      </c>
      <c r="H187" s="15">
        <v>0</v>
      </c>
      <c r="I187" s="16">
        <v>0</v>
      </c>
      <c r="J187" s="15">
        <v>0</v>
      </c>
      <c r="K187" s="15">
        <v>1.4446613054406099E-4</v>
      </c>
      <c r="L187" s="16">
        <v>0</v>
      </c>
      <c r="M187" s="15">
        <v>4.0770112730638304E-3</v>
      </c>
      <c r="N187" s="15">
        <v>5.12247931652617E-3</v>
      </c>
      <c r="O187" s="16">
        <v>5.41828483218548E-3</v>
      </c>
      <c r="P187" s="15">
        <v>1.6682561717821599E-2</v>
      </c>
      <c r="Q187" s="15">
        <v>1.7068432079047999E-2</v>
      </c>
      <c r="R187" s="16">
        <v>1.57061670242741E-2</v>
      </c>
      <c r="S187" s="21">
        <v>2.4129752717283001E-2</v>
      </c>
      <c r="T187" s="21">
        <v>3.1563678139484803E-2</v>
      </c>
      <c r="U187" s="16">
        <v>3.0507455780305601E-2</v>
      </c>
    </row>
    <row r="188" spans="1:21" x14ac:dyDescent="0.3">
      <c r="A188" s="118"/>
      <c r="B188" s="1" t="s">
        <v>86</v>
      </c>
      <c r="C188" s="27"/>
      <c r="D188" s="15">
        <v>0</v>
      </c>
      <c r="E188" s="15">
        <v>1.1262775801075199E-5</v>
      </c>
      <c r="F188" s="16">
        <v>2.5211310900411599E-5</v>
      </c>
      <c r="G188" s="15">
        <v>1.2237132800880999E-5</v>
      </c>
      <c r="H188" s="15">
        <v>2.60348508059399E-5</v>
      </c>
      <c r="I188" s="16">
        <v>3.1708308335006197E-5</v>
      </c>
      <c r="J188" s="15">
        <v>4.0071874686982799E-7</v>
      </c>
      <c r="K188" s="15">
        <v>3.2811116056511503E-5</v>
      </c>
      <c r="L188" s="16">
        <v>1.86308711652685E-5</v>
      </c>
      <c r="M188" s="15">
        <v>2.77876666781076E-3</v>
      </c>
      <c r="N188" s="15">
        <v>3.0889365771927801E-3</v>
      </c>
      <c r="O188" s="16">
        <v>3.6525897324013699E-3</v>
      </c>
      <c r="P188" s="15">
        <v>1.2005203118536201E-2</v>
      </c>
      <c r="Q188" s="15">
        <v>1.3202784673277301E-2</v>
      </c>
      <c r="R188" s="16">
        <v>1.17203445199256E-2</v>
      </c>
      <c r="S188" s="21">
        <v>1.7195476700736699E-2</v>
      </c>
      <c r="T188" s="21">
        <v>2.2363558046347699E-2</v>
      </c>
      <c r="U188" s="16">
        <v>2.3122921458838899E-2</v>
      </c>
    </row>
    <row r="189" spans="1:21" x14ac:dyDescent="0.3">
      <c r="A189" s="118"/>
      <c r="B189" s="1" t="s">
        <v>87</v>
      </c>
      <c r="C189" s="27"/>
      <c r="D189" s="15">
        <v>0</v>
      </c>
      <c r="E189" s="15">
        <v>0</v>
      </c>
      <c r="F189" s="16">
        <v>0</v>
      </c>
      <c r="G189" s="15">
        <v>7.0111919033002701E-5</v>
      </c>
      <c r="H189" s="15">
        <v>0</v>
      </c>
      <c r="I189" s="16">
        <v>3.33240660331041E-6</v>
      </c>
      <c r="J189" s="15">
        <v>1.00565833873531E-4</v>
      </c>
      <c r="K189" s="15">
        <v>5.24360853791272E-5</v>
      </c>
      <c r="L189" s="16">
        <v>0</v>
      </c>
      <c r="M189" s="15">
        <v>1.87110149174534E-3</v>
      </c>
      <c r="N189" s="15">
        <v>2.2121915567883698E-3</v>
      </c>
      <c r="O189" s="16">
        <v>2.34225790799565E-3</v>
      </c>
      <c r="P189" s="15">
        <v>8.2755392172611207E-3</v>
      </c>
      <c r="Q189" s="15">
        <v>9.0888093949625902E-3</v>
      </c>
      <c r="R189" s="16">
        <v>8.0120273328628203E-3</v>
      </c>
      <c r="S189" s="21">
        <v>1.22247864405713E-2</v>
      </c>
      <c r="T189" s="21">
        <v>1.68701893495556E-2</v>
      </c>
      <c r="U189" s="16">
        <v>1.78443821344226E-2</v>
      </c>
    </row>
    <row r="190" spans="1:21" x14ac:dyDescent="0.3">
      <c r="A190" s="118"/>
      <c r="B190" s="1" t="s">
        <v>89</v>
      </c>
      <c r="C190" s="27"/>
      <c r="D190" s="15">
        <v>0</v>
      </c>
      <c r="E190" s="15">
        <v>0</v>
      </c>
      <c r="F190" s="16">
        <v>0</v>
      </c>
      <c r="G190" s="15">
        <v>1.30948948765776E-5</v>
      </c>
      <c r="H190" s="15">
        <v>3.5876865782344901E-4</v>
      </c>
      <c r="I190" s="16">
        <v>6.0337936468752499E-6</v>
      </c>
      <c r="J190" s="15">
        <v>0</v>
      </c>
      <c r="K190" s="15">
        <v>0</v>
      </c>
      <c r="L190" s="16">
        <v>0</v>
      </c>
      <c r="M190" s="15">
        <v>1.08590275741884E-3</v>
      </c>
      <c r="N190" s="15">
        <v>1.38402260928635E-3</v>
      </c>
      <c r="O190" s="16">
        <v>1.28445819006425E-3</v>
      </c>
      <c r="P190" s="15">
        <v>5.8824221838107704E-3</v>
      </c>
      <c r="Q190" s="15">
        <v>6.2287552801782399E-3</v>
      </c>
      <c r="R190" s="16">
        <v>5.5435645065994897E-3</v>
      </c>
      <c r="S190" s="21">
        <v>7.9772264757415196E-3</v>
      </c>
      <c r="T190" s="21">
        <v>1.08442304465734E-2</v>
      </c>
      <c r="U190" s="16">
        <v>1.1404337864472199E-2</v>
      </c>
    </row>
    <row r="191" spans="1:21" x14ac:dyDescent="0.3">
      <c r="A191" s="118"/>
      <c r="B191" s="1" t="s">
        <v>90</v>
      </c>
      <c r="C191" s="27"/>
      <c r="D191" s="15">
        <v>0</v>
      </c>
      <c r="E191" s="15">
        <v>0</v>
      </c>
      <c r="F191" s="16">
        <v>3.3733531651913497E-5</v>
      </c>
      <c r="G191" s="15">
        <v>1.4683162029307201E-5</v>
      </c>
      <c r="H191" s="15">
        <v>5.3993207510037802E-5</v>
      </c>
      <c r="I191" s="16">
        <v>0</v>
      </c>
      <c r="J191" s="15">
        <v>0</v>
      </c>
      <c r="K191" s="15">
        <v>0</v>
      </c>
      <c r="L191" s="16">
        <v>0</v>
      </c>
      <c r="M191" s="15">
        <v>8.5718600032113203E-4</v>
      </c>
      <c r="N191" s="15">
        <v>9.5550768429838897E-4</v>
      </c>
      <c r="O191" s="16">
        <v>8.4471441289639003E-4</v>
      </c>
      <c r="P191" s="15">
        <v>3.9222087764824902E-3</v>
      </c>
      <c r="Q191" s="15">
        <v>3.7387255642271802E-3</v>
      </c>
      <c r="R191" s="16">
        <v>3.3614579152473302E-3</v>
      </c>
      <c r="S191" s="21">
        <v>4.35825456796102E-3</v>
      </c>
      <c r="T191" s="21">
        <v>7.2485361165207703E-3</v>
      </c>
      <c r="U191" s="16">
        <v>7.9005105501563904E-3</v>
      </c>
    </row>
    <row r="192" spans="1:21" x14ac:dyDescent="0.3">
      <c r="A192" s="118"/>
      <c r="B192" s="1" t="s">
        <v>92</v>
      </c>
      <c r="C192" s="27"/>
      <c r="D192" s="15">
        <v>1.6066965439362E-3</v>
      </c>
      <c r="E192" s="15">
        <v>1.2487878189278099E-2</v>
      </c>
      <c r="F192" s="16">
        <v>9.2247065019219598E-3</v>
      </c>
      <c r="G192" s="15">
        <v>4.35964167384333E-2</v>
      </c>
      <c r="H192" s="15">
        <v>3.7928120258552599E-2</v>
      </c>
      <c r="I192" s="16">
        <v>4.6532944251394398E-2</v>
      </c>
      <c r="J192" s="15">
        <v>2.7109209283148999E-2</v>
      </c>
      <c r="K192" s="15">
        <v>3.6056448864898102E-2</v>
      </c>
      <c r="L192" s="16">
        <v>3.0797062631334499E-2</v>
      </c>
      <c r="M192" s="15">
        <v>4.27234308010126E-4</v>
      </c>
      <c r="N192" s="15">
        <v>4.7648780361982601E-4</v>
      </c>
      <c r="O192" s="16">
        <v>5.1237789086719203E-4</v>
      </c>
      <c r="P192" s="15">
        <v>2.0640498828913799E-3</v>
      </c>
      <c r="Q192" s="15">
        <v>2.5139476280431798E-3</v>
      </c>
      <c r="R192" s="16">
        <v>1.88094589422466E-3</v>
      </c>
      <c r="S192" s="21">
        <v>3.12720351177801E-3</v>
      </c>
      <c r="T192" s="21">
        <v>4.0266028151502804E-3</v>
      </c>
      <c r="U192" s="16">
        <v>5.7441997192013297E-3</v>
      </c>
    </row>
    <row r="193" spans="1:21" x14ac:dyDescent="0.3">
      <c r="A193" s="118"/>
      <c r="B193" s="1" t="s">
        <v>95</v>
      </c>
      <c r="C193" s="27"/>
      <c r="D193" s="15">
        <v>7.0666978356853996E-3</v>
      </c>
      <c r="E193" s="15">
        <v>2.46272615619064E-3</v>
      </c>
      <c r="F193" s="16">
        <v>2.8508863007334199E-3</v>
      </c>
      <c r="G193" s="15">
        <v>1.0012519970712799E-2</v>
      </c>
      <c r="H193" s="15">
        <v>8.6551820162177693E-3</v>
      </c>
      <c r="I193" s="16">
        <v>1.13000633292709E-2</v>
      </c>
      <c r="J193" s="15">
        <v>1.2466334165906701E-2</v>
      </c>
      <c r="K193" s="15">
        <v>1.0601110322983101E-2</v>
      </c>
      <c r="L193" s="16">
        <v>8.9695752859599003E-3</v>
      </c>
      <c r="M193" s="15">
        <v>1.4452761671183799E-2</v>
      </c>
      <c r="N193" s="15">
        <v>2.8737276124562598E-4</v>
      </c>
      <c r="O193" s="16">
        <v>2.6423009451235498E-4</v>
      </c>
      <c r="P193" s="15">
        <v>1.4861774623633099E-3</v>
      </c>
      <c r="Q193" s="15">
        <v>1.55005596072741E-3</v>
      </c>
      <c r="R193" s="16">
        <v>1.21587988392751E-3</v>
      </c>
      <c r="S193" s="21">
        <v>1.6988276500057901E-3</v>
      </c>
      <c r="T193" s="21">
        <v>2.7281369546394898E-3</v>
      </c>
      <c r="U193" s="16">
        <v>3.08749003168574E-3</v>
      </c>
    </row>
    <row r="194" spans="1:21" x14ac:dyDescent="0.3">
      <c r="A194" s="118"/>
      <c r="B194" s="1" t="s">
        <v>96</v>
      </c>
      <c r="C194" s="27"/>
      <c r="D194" s="15">
        <v>0</v>
      </c>
      <c r="E194" s="15">
        <v>3.4545766694726502E-4</v>
      </c>
      <c r="F194" s="16">
        <v>3.8226458500641798E-4</v>
      </c>
      <c r="G194" s="15">
        <v>1.5444457311452301E-3</v>
      </c>
      <c r="H194" s="15">
        <v>1.1132161227643601E-3</v>
      </c>
      <c r="I194" s="16">
        <v>1.6120545912276501E-3</v>
      </c>
      <c r="J194" s="15">
        <v>7.7980451004500302E-3</v>
      </c>
      <c r="K194" s="15">
        <v>9.81187294622291E-3</v>
      </c>
      <c r="L194" s="16">
        <v>7.18993262627848E-3</v>
      </c>
      <c r="M194" s="15">
        <v>5.1681128217553E-3</v>
      </c>
      <c r="N194" s="15">
        <v>4.7393110720242403E-3</v>
      </c>
      <c r="O194" s="16">
        <v>4.8763890571352601E-3</v>
      </c>
      <c r="P194" s="15">
        <v>7.2821069990628101E-4</v>
      </c>
      <c r="Q194" s="15">
        <v>5.5887923592888805E-4</v>
      </c>
      <c r="R194" s="16">
        <v>5.9152649472206604E-4</v>
      </c>
      <c r="S194" s="21">
        <v>6.88433715275781E-4</v>
      </c>
      <c r="T194" s="21">
        <v>1.2217768267541E-3</v>
      </c>
      <c r="U194" s="16">
        <v>1.6522977592814199E-3</v>
      </c>
    </row>
    <row r="195" spans="1:21" x14ac:dyDescent="0.3">
      <c r="A195" s="118"/>
      <c r="B195" s="1" t="s">
        <v>97</v>
      </c>
      <c r="C195" s="27"/>
      <c r="D195" s="15">
        <v>0</v>
      </c>
      <c r="E195" s="15">
        <v>0</v>
      </c>
      <c r="F195" s="16">
        <v>0</v>
      </c>
      <c r="G195" s="15">
        <v>0</v>
      </c>
      <c r="H195" s="15">
        <v>0</v>
      </c>
      <c r="I195" s="16">
        <v>0</v>
      </c>
      <c r="J195" s="15">
        <v>0</v>
      </c>
      <c r="K195" s="15">
        <v>0</v>
      </c>
      <c r="L195" s="16">
        <v>0</v>
      </c>
      <c r="M195" s="15">
        <v>0</v>
      </c>
      <c r="N195" s="15">
        <v>0</v>
      </c>
      <c r="O195" s="16">
        <v>0</v>
      </c>
      <c r="P195" s="15">
        <v>4.0075431484069E-4</v>
      </c>
      <c r="Q195" s="15">
        <v>3.9793764612787398E-4</v>
      </c>
      <c r="R195" s="16">
        <v>2.7981569578330097E-4</v>
      </c>
      <c r="S195" s="21">
        <v>4.3754982101623402E-4</v>
      </c>
      <c r="T195" s="21">
        <v>7.5345285943845697E-4</v>
      </c>
      <c r="U195" s="16">
        <v>9.8896594574829203E-4</v>
      </c>
    </row>
    <row r="196" spans="1:21" x14ac:dyDescent="0.3">
      <c r="A196" s="118"/>
      <c r="B196" s="1" t="s">
        <v>103</v>
      </c>
      <c r="C196" s="27"/>
      <c r="D196" s="15">
        <v>0</v>
      </c>
      <c r="E196" s="15">
        <v>0</v>
      </c>
      <c r="F196" s="16">
        <v>0</v>
      </c>
      <c r="G196" s="15">
        <v>0</v>
      </c>
      <c r="H196" s="15">
        <v>0</v>
      </c>
      <c r="I196" s="16">
        <v>0</v>
      </c>
      <c r="J196" s="15">
        <v>0</v>
      </c>
      <c r="K196" s="15">
        <v>0</v>
      </c>
      <c r="L196" s="16">
        <v>0</v>
      </c>
      <c r="M196" s="15">
        <v>0</v>
      </c>
      <c r="N196" s="15">
        <v>0</v>
      </c>
      <c r="O196" s="16">
        <v>0</v>
      </c>
      <c r="P196" s="15">
        <v>2.7471891483404703E-4</v>
      </c>
      <c r="Q196" s="15">
        <v>2.04955575968982E-4</v>
      </c>
      <c r="R196" s="16">
        <v>1.30524585220738E-4</v>
      </c>
      <c r="S196" s="21">
        <v>9.0981112178314694E-5</v>
      </c>
      <c r="T196" s="21">
        <v>2.0120737778450199E-4</v>
      </c>
      <c r="U196" s="16">
        <v>5.1655298322765E-4</v>
      </c>
    </row>
    <row r="197" spans="1:21" x14ac:dyDescent="0.3">
      <c r="A197" s="119"/>
      <c r="B197" s="28" t="s">
        <v>105</v>
      </c>
      <c r="C197" s="24"/>
      <c r="D197" s="17">
        <v>0</v>
      </c>
      <c r="E197" s="17">
        <v>0</v>
      </c>
      <c r="F197" s="18">
        <v>8.2449204883902998E-5</v>
      </c>
      <c r="G197" s="17">
        <v>0</v>
      </c>
      <c r="H197" s="17">
        <v>4.0210508812628101E-6</v>
      </c>
      <c r="I197" s="18">
        <v>0</v>
      </c>
      <c r="J197" s="17">
        <v>0</v>
      </c>
      <c r="K197" s="17">
        <v>0</v>
      </c>
      <c r="L197" s="18">
        <v>0</v>
      </c>
      <c r="M197" s="17">
        <v>0</v>
      </c>
      <c r="N197" s="17">
        <v>0</v>
      </c>
      <c r="O197" s="18">
        <v>0</v>
      </c>
      <c r="P197" s="17">
        <v>4.9028549685894301E-5</v>
      </c>
      <c r="Q197" s="17">
        <v>3.5024031969742299E-5</v>
      </c>
      <c r="R197" s="18">
        <v>1.5350757132038401E-5</v>
      </c>
      <c r="S197" s="17">
        <v>7.7216697784407594E-5</v>
      </c>
      <c r="T197" s="17">
        <v>2.6496762501355599E-5</v>
      </c>
      <c r="U197" s="18">
        <v>2.8533950839859E-4</v>
      </c>
    </row>
    <row r="198" spans="1:21" x14ac:dyDescent="0.3">
      <c r="A198" s="118" t="s">
        <v>106</v>
      </c>
      <c r="B198" s="1" t="s">
        <v>66</v>
      </c>
      <c r="C198" s="27"/>
      <c r="D198" s="15">
        <v>0.99804577800624295</v>
      </c>
      <c r="E198" s="15">
        <v>0.99798187213134704</v>
      </c>
      <c r="F198" s="16">
        <v>0.99851622977560905</v>
      </c>
      <c r="G198" s="15">
        <v>0.99175398399289405</v>
      </c>
      <c r="H198" s="15">
        <v>0.97455728598333002</v>
      </c>
      <c r="I198" s="16">
        <v>0.98772085147528599</v>
      </c>
      <c r="J198" s="15">
        <v>0.71199578491681403</v>
      </c>
      <c r="K198" s="15">
        <v>0.64561640988745395</v>
      </c>
      <c r="L198" s="16">
        <v>0.69712972458789602</v>
      </c>
      <c r="M198" s="15">
        <v>0.36202192130066202</v>
      </c>
      <c r="N198" s="15">
        <v>0.33996775010393898</v>
      </c>
      <c r="O198" s="16">
        <v>0.34234227782000998</v>
      </c>
      <c r="P198" s="15">
        <v>0.25657012639544702</v>
      </c>
      <c r="Q198" s="15">
        <v>0.23405570190755001</v>
      </c>
      <c r="R198" s="16">
        <v>0.24068797251947399</v>
      </c>
      <c r="S198" s="21">
        <v>0.126212589953524</v>
      </c>
      <c r="T198" s="21">
        <v>0.108848293974874</v>
      </c>
      <c r="U198" s="16">
        <v>0.12727929483084599</v>
      </c>
    </row>
    <row r="199" spans="1:21" x14ac:dyDescent="0.3">
      <c r="A199" s="118"/>
      <c r="B199" s="1" t="s">
        <v>67</v>
      </c>
      <c r="C199" s="27"/>
      <c r="D199" s="15">
        <v>0</v>
      </c>
      <c r="E199" s="15">
        <v>0</v>
      </c>
      <c r="F199" s="16">
        <v>0</v>
      </c>
      <c r="G199" s="15">
        <v>0</v>
      </c>
      <c r="H199" s="15">
        <v>4.3805747701186198E-3</v>
      </c>
      <c r="I199" s="16">
        <v>0</v>
      </c>
      <c r="J199" s="15">
        <v>4.2122612472988999E-2</v>
      </c>
      <c r="K199" s="15">
        <v>4.4464121054461903E-2</v>
      </c>
      <c r="L199" s="16">
        <v>4.15856893002194E-2</v>
      </c>
      <c r="M199" s="15">
        <v>4.1954688802976599E-2</v>
      </c>
      <c r="N199" s="15">
        <v>4.1181370472602799E-2</v>
      </c>
      <c r="O199" s="16">
        <v>3.7921259563791498E-2</v>
      </c>
      <c r="P199" s="15">
        <v>2.27810926215073E-2</v>
      </c>
      <c r="Q199" s="15">
        <v>2.18349663403259E-2</v>
      </c>
      <c r="R199" s="16">
        <v>2.06878997622932E-2</v>
      </c>
      <c r="S199" s="21">
        <v>1.49522379850269E-2</v>
      </c>
      <c r="T199" s="21">
        <v>1.33714044575952E-2</v>
      </c>
      <c r="U199" s="16">
        <v>1.5540688183647299E-2</v>
      </c>
    </row>
    <row r="200" spans="1:21" x14ac:dyDescent="0.3">
      <c r="A200" s="118"/>
      <c r="B200" s="1" t="s">
        <v>68</v>
      </c>
      <c r="C200" s="27"/>
      <c r="D200" s="15">
        <v>0</v>
      </c>
      <c r="E200" s="15">
        <v>0</v>
      </c>
      <c r="F200" s="16">
        <v>0</v>
      </c>
      <c r="G200" s="15">
        <v>4.1145435156002899E-3</v>
      </c>
      <c r="H200" s="15">
        <v>0</v>
      </c>
      <c r="I200" s="16">
        <v>8.0477196290799306E-3</v>
      </c>
      <c r="J200" s="15">
        <v>0.13231948598257801</v>
      </c>
      <c r="K200" s="15">
        <v>0.143208603823958</v>
      </c>
      <c r="L200" s="16">
        <v>0.13238186852379</v>
      </c>
      <c r="M200" s="15">
        <v>8.1358055379293207E-2</v>
      </c>
      <c r="N200" s="15">
        <v>8.1287993722074195E-2</v>
      </c>
      <c r="O200" s="16">
        <v>8.3757399162525503E-2</v>
      </c>
      <c r="P200" s="15">
        <v>4.7076146035397497E-2</v>
      </c>
      <c r="Q200" s="15">
        <v>4.57596992693418E-2</v>
      </c>
      <c r="R200" s="16">
        <v>4.82335505470231E-2</v>
      </c>
      <c r="S200" s="21">
        <v>3.0046991501754199E-2</v>
      </c>
      <c r="T200" s="21">
        <v>2.2681799625683102E-2</v>
      </c>
      <c r="U200" s="16">
        <v>2.4533302538072E-2</v>
      </c>
    </row>
    <row r="201" spans="1:21" x14ac:dyDescent="0.3">
      <c r="A201" s="118"/>
      <c r="B201" s="1" t="s">
        <v>78</v>
      </c>
      <c r="C201" s="27"/>
      <c r="D201" s="15">
        <v>0</v>
      </c>
      <c r="E201" s="15">
        <v>0</v>
      </c>
      <c r="F201" s="16">
        <v>0</v>
      </c>
      <c r="G201" s="15">
        <v>0</v>
      </c>
      <c r="H201" s="15">
        <v>0</v>
      </c>
      <c r="I201" s="16">
        <v>0</v>
      </c>
      <c r="J201" s="15">
        <v>2.6784633094376498E-2</v>
      </c>
      <c r="K201" s="15">
        <v>3.74207979079191E-2</v>
      </c>
      <c r="L201" s="16">
        <v>2.9824838602076301E-2</v>
      </c>
      <c r="M201" s="15">
        <v>6.8822353373993103E-2</v>
      </c>
      <c r="N201" s="15">
        <v>6.4435213295187296E-2</v>
      </c>
      <c r="O201" s="16">
        <v>6.4818107184093504E-2</v>
      </c>
      <c r="P201" s="15">
        <v>4.79855213423084E-2</v>
      </c>
      <c r="Q201" s="15">
        <v>4.8348824568373902E-2</v>
      </c>
      <c r="R201" s="16">
        <v>4.8764151420835997E-2</v>
      </c>
      <c r="S201" s="21">
        <v>3.8428641728158401E-2</v>
      </c>
      <c r="T201" s="21">
        <v>3.13898839728756E-2</v>
      </c>
      <c r="U201" s="16">
        <v>3.2344919852929997E-2</v>
      </c>
    </row>
    <row r="202" spans="1:21" x14ac:dyDescent="0.3">
      <c r="A202" s="118"/>
      <c r="B202" s="1" t="s">
        <v>69</v>
      </c>
      <c r="C202" s="27"/>
      <c r="D202" s="15">
        <v>0</v>
      </c>
      <c r="E202" s="15">
        <v>0</v>
      </c>
      <c r="F202" s="16">
        <v>0</v>
      </c>
      <c r="G202" s="15">
        <v>0</v>
      </c>
      <c r="H202" s="15">
        <v>7.75197427636685E-4</v>
      </c>
      <c r="I202" s="16">
        <v>0</v>
      </c>
      <c r="J202" s="15">
        <v>4.4364405754521601E-2</v>
      </c>
      <c r="K202" s="15">
        <v>5.46906051125646E-2</v>
      </c>
      <c r="L202" s="16">
        <v>4.8750328734096501E-2</v>
      </c>
      <c r="M202" s="15">
        <v>8.3179664426875299E-2</v>
      </c>
      <c r="N202" s="15">
        <v>8.4655232269725003E-2</v>
      </c>
      <c r="O202" s="16">
        <v>8.3098933003334693E-2</v>
      </c>
      <c r="P202" s="15">
        <v>6.3226326792442902E-2</v>
      </c>
      <c r="Q202" s="15">
        <v>6.4655693541829901E-2</v>
      </c>
      <c r="R202" s="16">
        <v>6.6934484359951807E-2</v>
      </c>
      <c r="S202" s="21">
        <v>5.1623383614457501E-2</v>
      </c>
      <c r="T202" s="21">
        <v>4.0088547618309302E-2</v>
      </c>
      <c r="U202" s="16">
        <v>4.2722839600544599E-2</v>
      </c>
    </row>
    <row r="203" spans="1:21" x14ac:dyDescent="0.3">
      <c r="A203" s="118"/>
      <c r="B203" s="1" t="s">
        <v>70</v>
      </c>
      <c r="C203" s="27"/>
      <c r="D203" s="15">
        <v>0</v>
      </c>
      <c r="E203" s="15">
        <v>0</v>
      </c>
      <c r="F203" s="16">
        <v>0</v>
      </c>
      <c r="G203" s="15">
        <v>0</v>
      </c>
      <c r="H203" s="15">
        <v>5.4035847853062399E-4</v>
      </c>
      <c r="I203" s="16">
        <v>0</v>
      </c>
      <c r="J203" s="15">
        <v>1.3374632385675701E-2</v>
      </c>
      <c r="K203" s="15">
        <v>2.09852663249771E-2</v>
      </c>
      <c r="L203" s="16">
        <v>1.52216045466623E-2</v>
      </c>
      <c r="M203" s="15">
        <v>6.4263687750912402E-2</v>
      </c>
      <c r="N203" s="15">
        <v>6.7383058696203105E-2</v>
      </c>
      <c r="O203" s="16">
        <v>6.6219679436223394E-2</v>
      </c>
      <c r="P203" s="15">
        <v>6.0904944803968498E-2</v>
      </c>
      <c r="Q203" s="15">
        <v>6.3223887441710105E-2</v>
      </c>
      <c r="R203" s="16">
        <v>6.24625285658299E-2</v>
      </c>
      <c r="S203" s="21">
        <v>5.9233286802225803E-2</v>
      </c>
      <c r="T203" s="21">
        <v>5.0943918291054401E-2</v>
      </c>
      <c r="U203" s="16">
        <v>4.8432398547144803E-2</v>
      </c>
    </row>
    <row r="204" spans="1:21" x14ac:dyDescent="0.3">
      <c r="A204" s="118"/>
      <c r="B204" s="1" t="s">
        <v>71</v>
      </c>
      <c r="C204" s="27"/>
      <c r="D204" s="15">
        <v>0</v>
      </c>
      <c r="E204" s="15">
        <v>0</v>
      </c>
      <c r="F204" s="16">
        <v>0</v>
      </c>
      <c r="G204" s="15">
        <v>0</v>
      </c>
      <c r="H204" s="15">
        <v>3.95345387224497E-4</v>
      </c>
      <c r="I204" s="16">
        <v>5.5170257900848499E-5</v>
      </c>
      <c r="J204" s="15">
        <v>1.35159946925574E-2</v>
      </c>
      <c r="K204" s="15">
        <v>2.0940156496464898E-2</v>
      </c>
      <c r="L204" s="16">
        <v>1.50423686133995E-2</v>
      </c>
      <c r="M204" s="15">
        <v>6.2504421094738305E-2</v>
      </c>
      <c r="N204" s="15">
        <v>6.5563822249173703E-2</v>
      </c>
      <c r="O204" s="16">
        <v>7.1011092529807904E-2</v>
      </c>
      <c r="P204" s="15">
        <v>7.4732359232764306E-2</v>
      </c>
      <c r="Q204" s="15">
        <v>7.5218706164431506E-2</v>
      </c>
      <c r="R204" s="16">
        <v>7.5379235078136805E-2</v>
      </c>
      <c r="S204" s="21">
        <v>6.6353125760639398E-2</v>
      </c>
      <c r="T204" s="21">
        <v>6.05157052849747E-2</v>
      </c>
      <c r="U204" s="16">
        <v>6.2313971360222001E-2</v>
      </c>
    </row>
    <row r="205" spans="1:21" x14ac:dyDescent="0.3">
      <c r="A205" s="118"/>
      <c r="B205" s="1" t="s">
        <v>72</v>
      </c>
      <c r="C205" s="27"/>
      <c r="D205" s="15">
        <v>0</v>
      </c>
      <c r="E205" s="15">
        <v>0</v>
      </c>
      <c r="F205" s="16">
        <v>0</v>
      </c>
      <c r="G205" s="15">
        <v>8.90898743899035E-5</v>
      </c>
      <c r="H205" s="15">
        <v>2.8830197615938897E-4</v>
      </c>
      <c r="I205" s="16">
        <v>7.3839327215691401E-5</v>
      </c>
      <c r="J205" s="15">
        <v>4.5028766620891798E-3</v>
      </c>
      <c r="K205" s="15">
        <v>8.7343692975783895E-3</v>
      </c>
      <c r="L205" s="16">
        <v>6.3147454607613398E-3</v>
      </c>
      <c r="M205" s="15">
        <v>5.2375579790907498E-2</v>
      </c>
      <c r="N205" s="15">
        <v>5.2655270546178197E-2</v>
      </c>
      <c r="O205" s="16">
        <v>5.3658719245166998E-2</v>
      </c>
      <c r="P205" s="15">
        <v>6.5310195114064995E-2</v>
      </c>
      <c r="Q205" s="15">
        <v>6.4102615399888596E-2</v>
      </c>
      <c r="R205" s="16">
        <v>6.4230338524511599E-2</v>
      </c>
      <c r="S205" s="21">
        <v>6.7572473338709305E-2</v>
      </c>
      <c r="T205" s="21">
        <v>6.3076510509052705E-2</v>
      </c>
      <c r="U205" s="16">
        <v>6.4511765287152106E-2</v>
      </c>
    </row>
    <row r="206" spans="1:21" x14ac:dyDescent="0.3">
      <c r="A206" s="118"/>
      <c r="B206" s="1" t="s">
        <v>73</v>
      </c>
      <c r="C206" s="27"/>
      <c r="D206" s="15">
        <v>6.7861282975333805E-5</v>
      </c>
      <c r="E206" s="15">
        <v>3.5591940202766003E-5</v>
      </c>
      <c r="F206" s="16">
        <v>0</v>
      </c>
      <c r="G206" s="15">
        <v>6.6707188197604795E-4</v>
      </c>
      <c r="H206" s="15">
        <v>1.1178686048323801E-3</v>
      </c>
      <c r="I206" s="16">
        <v>6.2836736311482099E-4</v>
      </c>
      <c r="J206" s="15">
        <v>4.1779309150803698E-3</v>
      </c>
      <c r="K206" s="15">
        <v>6.8576957168375299E-3</v>
      </c>
      <c r="L206" s="16">
        <v>4.7503307172780196E-3</v>
      </c>
      <c r="M206" s="15">
        <v>4.5408464079234399E-2</v>
      </c>
      <c r="N206" s="15">
        <v>4.8002858599152098E-2</v>
      </c>
      <c r="O206" s="16">
        <v>4.8611808360028E-2</v>
      </c>
      <c r="P206" s="15">
        <v>6.3287439331844095E-2</v>
      </c>
      <c r="Q206" s="15">
        <v>6.6828263161477205E-2</v>
      </c>
      <c r="R206" s="16">
        <v>6.5005159617126607E-2</v>
      </c>
      <c r="S206" s="21">
        <v>6.6310146255086105E-2</v>
      </c>
      <c r="T206" s="21">
        <v>6.8112567176668901E-2</v>
      </c>
      <c r="U206" s="16">
        <v>6.4106704940624801E-2</v>
      </c>
    </row>
    <row r="207" spans="1:21" x14ac:dyDescent="0.3">
      <c r="A207" s="118"/>
      <c r="B207" s="1" t="s">
        <v>74</v>
      </c>
      <c r="C207" s="27"/>
      <c r="D207" s="15">
        <v>4.0944256242982399E-5</v>
      </c>
      <c r="E207" s="15">
        <v>8.0032731437556108E-6</v>
      </c>
      <c r="F207" s="16">
        <v>1.1650676675923901E-5</v>
      </c>
      <c r="G207" s="15">
        <v>1.4856741133934101E-4</v>
      </c>
      <c r="H207" s="15">
        <v>3.8161189961192398E-4</v>
      </c>
      <c r="I207" s="16">
        <v>7.0550499130768801E-5</v>
      </c>
      <c r="J207" s="15">
        <v>1.5827073751919999E-3</v>
      </c>
      <c r="K207" s="15">
        <v>3.6579748193350001E-3</v>
      </c>
      <c r="L207" s="16">
        <v>2.1905347572895202E-3</v>
      </c>
      <c r="M207" s="15">
        <v>3.0863098124368601E-2</v>
      </c>
      <c r="N207" s="15">
        <v>3.3860259254129499E-2</v>
      </c>
      <c r="O207" s="16">
        <v>3.4667057219817998E-2</v>
      </c>
      <c r="P207" s="15">
        <v>5.3532383724034703E-2</v>
      </c>
      <c r="Q207" s="15">
        <v>5.6518372965545002E-2</v>
      </c>
      <c r="R207" s="16">
        <v>5.6843770817733799E-2</v>
      </c>
      <c r="S207" s="21">
        <v>6.6924047713422197E-2</v>
      </c>
      <c r="T207" s="21">
        <v>6.44907721156813E-2</v>
      </c>
      <c r="U207" s="16">
        <v>6.3808242821902297E-2</v>
      </c>
    </row>
    <row r="208" spans="1:21" x14ac:dyDescent="0.3">
      <c r="A208" s="118"/>
      <c r="B208" s="1" t="s">
        <v>75</v>
      </c>
      <c r="C208" s="27"/>
      <c r="D208" s="15">
        <v>3.8165293804894902E-4</v>
      </c>
      <c r="E208" s="15">
        <v>7.6941227988095101E-4</v>
      </c>
      <c r="F208" s="16">
        <v>7.8259220138866803E-4</v>
      </c>
      <c r="G208" s="15">
        <v>1.1691317963701999E-3</v>
      </c>
      <c r="H208" s="15">
        <v>2.9875966958233498E-3</v>
      </c>
      <c r="I208" s="16">
        <v>1.3942644441119101E-3</v>
      </c>
      <c r="J208" s="15">
        <v>1.5534973057291599E-3</v>
      </c>
      <c r="K208" s="15">
        <v>2.88963368104409E-3</v>
      </c>
      <c r="L208" s="16">
        <v>1.9677749564628701E-3</v>
      </c>
      <c r="M208" s="15">
        <v>2.8992053963159299E-2</v>
      </c>
      <c r="N208" s="15">
        <v>3.0518463941263001E-2</v>
      </c>
      <c r="O208" s="16">
        <v>3.1259783018901803E-2</v>
      </c>
      <c r="P208" s="15">
        <v>4.8296262695400403E-2</v>
      </c>
      <c r="Q208" s="15">
        <v>5.0543431424817098E-2</v>
      </c>
      <c r="R208" s="16">
        <v>5.0136742767410897E-2</v>
      </c>
      <c r="S208" s="21">
        <v>6.05804931921929E-2</v>
      </c>
      <c r="T208" s="21">
        <v>6.5152983652136107E-2</v>
      </c>
      <c r="U208" s="16">
        <v>6.0476065819101497E-2</v>
      </c>
    </row>
    <row r="209" spans="1:21" x14ac:dyDescent="0.3">
      <c r="A209" s="118"/>
      <c r="B209" s="1" t="s">
        <v>76</v>
      </c>
      <c r="C209" s="27"/>
      <c r="D209" s="15">
        <v>0</v>
      </c>
      <c r="E209" s="15">
        <v>0</v>
      </c>
      <c r="F209" s="16">
        <v>0</v>
      </c>
      <c r="G209" s="15">
        <v>0</v>
      </c>
      <c r="H209" s="15">
        <v>0</v>
      </c>
      <c r="I209" s="16">
        <v>0</v>
      </c>
      <c r="J209" s="15">
        <v>3.9163620680650497E-4</v>
      </c>
      <c r="K209" s="15">
        <v>9.6081178112367605E-4</v>
      </c>
      <c r="L209" s="16">
        <v>5.6078647305911604E-4</v>
      </c>
      <c r="M209" s="15">
        <v>2.0339391209702601E-2</v>
      </c>
      <c r="N209" s="15">
        <v>2.26248824379265E-2</v>
      </c>
      <c r="O209" s="16">
        <v>2.23798984883622E-2</v>
      </c>
      <c r="P209" s="15">
        <v>3.9887823678815798E-2</v>
      </c>
      <c r="Q209" s="15">
        <v>4.32152910213126E-2</v>
      </c>
      <c r="R209" s="16">
        <v>4.1182276099398701E-2</v>
      </c>
      <c r="S209" s="21">
        <v>5.7959161123125803E-2</v>
      </c>
      <c r="T209" s="21">
        <v>6.2959074220123395E-2</v>
      </c>
      <c r="U209" s="16">
        <v>5.66885541523552E-2</v>
      </c>
    </row>
    <row r="210" spans="1:21" x14ac:dyDescent="0.3">
      <c r="A210" s="118"/>
      <c r="B210" s="1" t="s">
        <v>79</v>
      </c>
      <c r="C210" s="27"/>
      <c r="D210" s="15">
        <v>0</v>
      </c>
      <c r="E210" s="15">
        <v>0</v>
      </c>
      <c r="F210" s="16">
        <v>0</v>
      </c>
      <c r="G210" s="15">
        <v>0</v>
      </c>
      <c r="H210" s="15">
        <v>0</v>
      </c>
      <c r="I210" s="16">
        <v>0</v>
      </c>
      <c r="J210" s="15">
        <v>0</v>
      </c>
      <c r="K210" s="15">
        <v>2.25757834551284E-4</v>
      </c>
      <c r="L210" s="16">
        <v>0</v>
      </c>
      <c r="M210" s="15">
        <v>1.28501074900653E-2</v>
      </c>
      <c r="N210" s="15">
        <v>1.40744387955711E-2</v>
      </c>
      <c r="O210" s="16">
        <v>1.2953371706567201E-2</v>
      </c>
      <c r="P210" s="15">
        <v>3.11595049275783E-2</v>
      </c>
      <c r="Q210" s="15">
        <v>2.9299112365852899E-2</v>
      </c>
      <c r="R210" s="16">
        <v>3.09740839725147E-2</v>
      </c>
      <c r="S210" s="21">
        <v>5.4427687411869499E-2</v>
      </c>
      <c r="T210" s="21">
        <v>5.5444394999496098E-2</v>
      </c>
      <c r="U210" s="16">
        <v>5.2796516618370599E-2</v>
      </c>
    </row>
    <row r="211" spans="1:21" x14ac:dyDescent="0.3">
      <c r="A211" s="118"/>
      <c r="B211" s="1" t="s">
        <v>81</v>
      </c>
      <c r="C211" s="27"/>
      <c r="D211" s="15">
        <v>0</v>
      </c>
      <c r="E211" s="15">
        <v>0</v>
      </c>
      <c r="F211" s="16">
        <v>0</v>
      </c>
      <c r="G211" s="15">
        <v>0</v>
      </c>
      <c r="H211" s="15">
        <v>0</v>
      </c>
      <c r="I211" s="16">
        <v>0</v>
      </c>
      <c r="J211" s="15">
        <v>0</v>
      </c>
      <c r="K211" s="15">
        <v>1.8846299884861E-4</v>
      </c>
      <c r="L211" s="16">
        <v>3.7415064325428102E-4</v>
      </c>
      <c r="M211" s="15">
        <v>1.0592708110949299E-2</v>
      </c>
      <c r="N211" s="15">
        <v>1.1912608889438899E-2</v>
      </c>
      <c r="O211" s="16">
        <v>1.2283483584328901E-2</v>
      </c>
      <c r="P211" s="15">
        <v>2.7230297593435399E-2</v>
      </c>
      <c r="Q211" s="15">
        <v>3.1493574894751901E-2</v>
      </c>
      <c r="R211" s="16">
        <v>2.9760439944738201E-2</v>
      </c>
      <c r="S211" s="21">
        <v>5.0303914932791599E-2</v>
      </c>
      <c r="T211" s="21">
        <v>5.5290829817237298E-2</v>
      </c>
      <c r="U211" s="16">
        <v>5.1305510337000801E-2</v>
      </c>
    </row>
    <row r="212" spans="1:21" x14ac:dyDescent="0.3">
      <c r="A212" s="118"/>
      <c r="B212" s="1" t="s">
        <v>82</v>
      </c>
      <c r="C212" s="27"/>
      <c r="D212" s="15">
        <v>0</v>
      </c>
      <c r="E212" s="15">
        <v>0</v>
      </c>
      <c r="F212" s="16">
        <v>0</v>
      </c>
      <c r="G212" s="15">
        <v>0</v>
      </c>
      <c r="H212" s="15">
        <v>0</v>
      </c>
      <c r="I212" s="16">
        <v>0</v>
      </c>
      <c r="J212" s="15">
        <v>0</v>
      </c>
      <c r="K212" s="15">
        <v>0</v>
      </c>
      <c r="L212" s="16">
        <v>0</v>
      </c>
      <c r="M212" s="15">
        <v>8.7559963896851802E-3</v>
      </c>
      <c r="N212" s="15">
        <v>1.03533486734677E-2</v>
      </c>
      <c r="O212" s="16">
        <v>1.0863196948869299E-2</v>
      </c>
      <c r="P212" s="15">
        <v>2.4308297740627802E-2</v>
      </c>
      <c r="Q212" s="15">
        <v>2.58543133348858E-2</v>
      </c>
      <c r="R212" s="16">
        <v>2.52458854398157E-2</v>
      </c>
      <c r="S212" s="21">
        <v>4.4736098250084698E-2</v>
      </c>
      <c r="T212" s="21">
        <v>5.2774565123528301E-2</v>
      </c>
      <c r="U212" s="16">
        <v>4.8047515043069103E-2</v>
      </c>
    </row>
    <row r="213" spans="1:21" x14ac:dyDescent="0.3">
      <c r="A213" s="118"/>
      <c r="B213" s="1" t="s">
        <v>83</v>
      </c>
      <c r="C213" s="27"/>
      <c r="D213" s="15">
        <v>3.7260398414820702E-6</v>
      </c>
      <c r="E213" s="15">
        <v>3.00679932793249E-6</v>
      </c>
      <c r="F213" s="16">
        <v>1.5191615536417401E-6</v>
      </c>
      <c r="G213" s="15">
        <v>1.37966305025065E-5</v>
      </c>
      <c r="H213" s="15">
        <v>4.8013108552400402E-5</v>
      </c>
      <c r="I213" s="16">
        <v>6.9585731752185603E-6</v>
      </c>
      <c r="J213" s="15">
        <v>5.9726168335424701E-6</v>
      </c>
      <c r="K213" s="15">
        <v>0</v>
      </c>
      <c r="L213" s="16">
        <v>0</v>
      </c>
      <c r="M213" s="15">
        <v>6.5161036422634001E-3</v>
      </c>
      <c r="N213" s="15">
        <v>7.0433645477460801E-3</v>
      </c>
      <c r="O213" s="16">
        <v>6.44522190398715E-3</v>
      </c>
      <c r="P213" s="15">
        <v>2.0137219032713701E-2</v>
      </c>
      <c r="Q213" s="15">
        <v>2.1913934896278801E-2</v>
      </c>
      <c r="R213" s="16">
        <v>1.9573129342812499E-2</v>
      </c>
      <c r="S213" s="21">
        <v>3.76159106838573E-2</v>
      </c>
      <c r="T213" s="21">
        <v>4.5990524996590801E-2</v>
      </c>
      <c r="U213" s="16">
        <v>4.2683214766602501E-2</v>
      </c>
    </row>
    <row r="214" spans="1:21" x14ac:dyDescent="0.3">
      <c r="A214" s="118"/>
      <c r="B214" s="1" t="s">
        <v>84</v>
      </c>
      <c r="C214" s="27"/>
      <c r="D214" s="15">
        <v>3.8019720256763203E-4</v>
      </c>
      <c r="E214" s="15">
        <v>2.8960828802325402E-4</v>
      </c>
      <c r="F214" s="16">
        <v>1.80435465289877E-4</v>
      </c>
      <c r="G214" s="15">
        <v>1.6473597913943001E-3</v>
      </c>
      <c r="H214" s="15">
        <v>4.6479938925636398E-3</v>
      </c>
      <c r="I214" s="16">
        <v>1.0321672738033E-3</v>
      </c>
      <c r="J214" s="15">
        <v>1.1725021632674601E-3</v>
      </c>
      <c r="K214" s="15">
        <v>1.3023329470790699E-3</v>
      </c>
      <c r="L214" s="16">
        <v>1.1235246485781E-3</v>
      </c>
      <c r="M214" s="15">
        <v>3.8841541801408002E-3</v>
      </c>
      <c r="N214" s="15">
        <v>4.7209903259110998E-3</v>
      </c>
      <c r="O214" s="16">
        <v>5.1203525552326098E-3</v>
      </c>
      <c r="P214" s="15">
        <v>1.49867322771107E-2</v>
      </c>
      <c r="Q214" s="15">
        <v>1.7291221405697998E-2</v>
      </c>
      <c r="R214" s="16">
        <v>1.52844256129267E-2</v>
      </c>
      <c r="S214" s="21">
        <v>3.1046628805307501E-2</v>
      </c>
      <c r="T214" s="21">
        <v>3.79916498822363E-2</v>
      </c>
      <c r="U214" s="16">
        <v>3.6903593333981501E-2</v>
      </c>
    </row>
    <row r="215" spans="1:21" x14ac:dyDescent="0.3">
      <c r="A215" s="118"/>
      <c r="B215" s="1" t="s">
        <v>85</v>
      </c>
      <c r="C215" s="27"/>
      <c r="D215" s="15">
        <v>0</v>
      </c>
      <c r="E215" s="15">
        <v>0</v>
      </c>
      <c r="F215" s="16">
        <v>0</v>
      </c>
      <c r="G215" s="15">
        <v>0</v>
      </c>
      <c r="H215" s="15">
        <v>0</v>
      </c>
      <c r="I215" s="16">
        <v>0</v>
      </c>
      <c r="J215" s="15">
        <v>0</v>
      </c>
      <c r="K215" s="15">
        <v>0</v>
      </c>
      <c r="L215" s="16">
        <v>0</v>
      </c>
      <c r="M215" s="15">
        <v>3.1306017923932901E-3</v>
      </c>
      <c r="N215" s="15">
        <v>3.4065916459900202E-3</v>
      </c>
      <c r="O215" s="16">
        <v>3.4487754360095699E-3</v>
      </c>
      <c r="P215" s="15">
        <v>1.12481761448394E-2</v>
      </c>
      <c r="Q215" s="15">
        <v>1.1323522029235601E-2</v>
      </c>
      <c r="R215" s="16">
        <v>1.20545371135449E-2</v>
      </c>
      <c r="S215" s="21">
        <v>2.3390399956709301E-2</v>
      </c>
      <c r="T215" s="21">
        <v>3.09148460983498E-2</v>
      </c>
      <c r="U215" s="16">
        <v>2.9758531371612999E-2</v>
      </c>
    </row>
    <row r="216" spans="1:21" x14ac:dyDescent="0.3">
      <c r="A216" s="118"/>
      <c r="B216" s="1" t="s">
        <v>86</v>
      </c>
      <c r="C216" s="27"/>
      <c r="D216" s="15">
        <v>1.8907346435469E-5</v>
      </c>
      <c r="E216" s="15">
        <v>1.11809440417615E-5</v>
      </c>
      <c r="F216" s="16">
        <v>0</v>
      </c>
      <c r="G216" s="15">
        <v>5.1689649708776301E-5</v>
      </c>
      <c r="H216" s="15">
        <v>8.9235111591355902E-5</v>
      </c>
      <c r="I216" s="16">
        <v>1.09895690128872E-4</v>
      </c>
      <c r="J216" s="15">
        <v>2.8310035143061502E-4</v>
      </c>
      <c r="K216" s="15">
        <v>4.4604257316610102E-4</v>
      </c>
      <c r="L216" s="16">
        <v>3.4763091393296899E-4</v>
      </c>
      <c r="M216" s="15">
        <v>2.0269081805579202E-3</v>
      </c>
      <c r="N216" s="15">
        <v>2.1106923592401801E-3</v>
      </c>
      <c r="O216" s="16">
        <v>2.3180667647717799E-3</v>
      </c>
      <c r="P216" s="15">
        <v>8.44276626541203E-3</v>
      </c>
      <c r="Q216" s="15">
        <v>9.2832700830464392E-3</v>
      </c>
      <c r="R216" s="16">
        <v>8.5077161012640096E-3</v>
      </c>
      <c r="S216" s="21">
        <v>1.8355186451787801E-2</v>
      </c>
      <c r="T216" s="21">
        <v>2.1169638857738302E-2</v>
      </c>
      <c r="U216" s="16">
        <v>2.28506659500682E-2</v>
      </c>
    </row>
    <row r="217" spans="1:21" x14ac:dyDescent="0.3">
      <c r="A217" s="118"/>
      <c r="B217" s="1" t="s">
        <v>87</v>
      </c>
      <c r="C217" s="27"/>
      <c r="D217" s="15">
        <v>0</v>
      </c>
      <c r="E217" s="15">
        <v>0</v>
      </c>
      <c r="F217" s="16">
        <v>8.1326927773194005E-6</v>
      </c>
      <c r="G217" s="15">
        <v>5.3225922682804297E-6</v>
      </c>
      <c r="H217" s="15">
        <v>6.7972952264434901E-5</v>
      </c>
      <c r="I217" s="16">
        <v>0</v>
      </c>
      <c r="J217" s="15">
        <v>4.9376641698778E-5</v>
      </c>
      <c r="K217" s="15">
        <v>1.02268291474103E-4</v>
      </c>
      <c r="L217" s="16">
        <v>0</v>
      </c>
      <c r="M217" s="15">
        <v>1.02712614574382E-3</v>
      </c>
      <c r="N217" s="15">
        <v>1.4455006076272499E-3</v>
      </c>
      <c r="O217" s="16">
        <v>1.49327390991462E-3</v>
      </c>
      <c r="P217" s="15">
        <v>6.1105873062085696E-3</v>
      </c>
      <c r="Q217" s="15">
        <v>6.5283831002252001E-3</v>
      </c>
      <c r="R217" s="16">
        <v>6.35523321293293E-3</v>
      </c>
      <c r="S217" s="21">
        <v>1.2368981624958499E-2</v>
      </c>
      <c r="T217" s="21">
        <v>1.66976069033806E-2</v>
      </c>
      <c r="U217" s="16">
        <v>1.84059663005724E-2</v>
      </c>
    </row>
    <row r="218" spans="1:21" x14ac:dyDescent="0.3">
      <c r="A218" s="118"/>
      <c r="B218" s="1" t="s">
        <v>89</v>
      </c>
      <c r="C218" s="27"/>
      <c r="D218" s="15">
        <v>2.5384565588967899E-5</v>
      </c>
      <c r="E218" s="15">
        <v>2.3451729019920301E-5</v>
      </c>
      <c r="F218" s="16">
        <v>2.4209216654994399E-5</v>
      </c>
      <c r="G218" s="15">
        <v>1.8792603143657599E-5</v>
      </c>
      <c r="H218" s="15">
        <v>6.7754034495103705E-4</v>
      </c>
      <c r="I218" s="16">
        <v>5.7401190736872397E-5</v>
      </c>
      <c r="J218" s="15">
        <v>9.9255507012202693E-6</v>
      </c>
      <c r="K218" s="15">
        <v>8.0021499985459093E-5</v>
      </c>
      <c r="L218" s="16">
        <v>5.6492666540965197E-5</v>
      </c>
      <c r="M218" s="15">
        <v>7.0963468089001798E-4</v>
      </c>
      <c r="N218" s="15">
        <v>9.3931243817006705E-4</v>
      </c>
      <c r="O218" s="16">
        <v>9.1521029021236495E-4</v>
      </c>
      <c r="P218" s="15">
        <v>3.8262194910085902E-3</v>
      </c>
      <c r="Q218" s="15">
        <v>4.0651081214125402E-3</v>
      </c>
      <c r="R218" s="16">
        <v>3.86323147455955E-3</v>
      </c>
      <c r="S218" s="21">
        <v>7.36175519086559E-3</v>
      </c>
      <c r="T218" s="21">
        <v>1.12055964638554E-2</v>
      </c>
      <c r="U218" s="16">
        <v>1.3282299833661399E-2</v>
      </c>
    </row>
    <row r="219" spans="1:21" x14ac:dyDescent="0.3">
      <c r="A219" s="118"/>
      <c r="B219" s="1" t="s">
        <v>90</v>
      </c>
      <c r="C219" s="27"/>
      <c r="D219" s="15">
        <v>0</v>
      </c>
      <c r="E219" s="15">
        <v>0</v>
      </c>
      <c r="F219" s="16">
        <v>0</v>
      </c>
      <c r="G219" s="15">
        <v>0</v>
      </c>
      <c r="H219" s="15">
        <v>3.47280037494389E-5</v>
      </c>
      <c r="I219" s="16">
        <v>0</v>
      </c>
      <c r="J219" s="15">
        <v>9.5091391214711706E-6</v>
      </c>
      <c r="K219" s="15">
        <v>1.44960037224589E-5</v>
      </c>
      <c r="L219" s="16">
        <v>1.8337716720031701E-6</v>
      </c>
      <c r="M219" s="15">
        <v>4.7260853618163301E-4</v>
      </c>
      <c r="N219" s="15">
        <v>3.9880360718248499E-4</v>
      </c>
      <c r="O219" s="16">
        <v>5.0571016019314004E-4</v>
      </c>
      <c r="P219" s="15">
        <v>2.8267207763224399E-3</v>
      </c>
      <c r="Q219" s="15">
        <v>2.75491316967484E-3</v>
      </c>
      <c r="R219" s="16">
        <v>2.7804668969240698E-3</v>
      </c>
      <c r="S219" s="21">
        <v>5.1424294971309801E-3</v>
      </c>
      <c r="T219" s="21">
        <v>7.4538914393606102E-3</v>
      </c>
      <c r="U219" s="16">
        <v>8.5258789575490407E-3</v>
      </c>
    </row>
    <row r="220" spans="1:21" x14ac:dyDescent="0.3">
      <c r="A220" s="118"/>
      <c r="B220" s="1" t="s">
        <v>92</v>
      </c>
      <c r="C220" s="27"/>
      <c r="D220" s="15">
        <v>4.9528067942786797E-5</v>
      </c>
      <c r="E220" s="15">
        <v>5.7090240219356699E-5</v>
      </c>
      <c r="F220" s="16">
        <v>4.3944609149976803E-5</v>
      </c>
      <c r="G220" s="15">
        <v>0</v>
      </c>
      <c r="H220" s="15">
        <v>1.4423021640607499E-5</v>
      </c>
      <c r="I220" s="16">
        <v>2.5723972464800398E-5</v>
      </c>
      <c r="J220" s="15">
        <v>5.8307541631336098E-5</v>
      </c>
      <c r="K220" s="15">
        <v>6.6460309404820297E-5</v>
      </c>
      <c r="L220" s="16">
        <v>5.35351382936922E-5</v>
      </c>
      <c r="M220" s="15">
        <v>2.6804306637949298E-4</v>
      </c>
      <c r="N220" s="15">
        <v>3.7992704851355701E-4</v>
      </c>
      <c r="O220" s="16">
        <v>1.14245019056696E-4</v>
      </c>
      <c r="P220" s="15">
        <v>1.46119167110518E-3</v>
      </c>
      <c r="Q220" s="15">
        <v>1.5763714249728499E-3</v>
      </c>
      <c r="R220" s="16">
        <v>1.1874820137778299E-3</v>
      </c>
      <c r="S220" s="21">
        <v>2.76291051737825E-3</v>
      </c>
      <c r="T220" s="21">
        <v>4.2731474863658596E-3</v>
      </c>
      <c r="U220" s="16">
        <v>5.5128289830839502E-3</v>
      </c>
    </row>
    <row r="221" spans="1:21" x14ac:dyDescent="0.3">
      <c r="A221" s="118"/>
      <c r="B221" s="1" t="s">
        <v>95</v>
      </c>
      <c r="C221" s="27"/>
      <c r="D221" s="15">
        <v>0</v>
      </c>
      <c r="E221" s="15">
        <v>0</v>
      </c>
      <c r="F221" s="16">
        <v>0</v>
      </c>
      <c r="G221" s="15">
        <v>0</v>
      </c>
      <c r="H221" s="15">
        <v>5.6514803150113603E-5</v>
      </c>
      <c r="I221" s="16">
        <v>5.2468215451523802E-5</v>
      </c>
      <c r="J221" s="15">
        <v>3.34059307530107E-6</v>
      </c>
      <c r="K221" s="15">
        <v>5.2986056753571802E-6</v>
      </c>
      <c r="L221" s="16">
        <v>0</v>
      </c>
      <c r="M221" s="15">
        <v>8.4738615965237205E-4</v>
      </c>
      <c r="N221" s="15">
        <v>3.94389521967127E-4</v>
      </c>
      <c r="O221" s="16">
        <v>8.0860993301944996E-4</v>
      </c>
      <c r="P221" s="15">
        <v>9.5459387465503796E-4</v>
      </c>
      <c r="Q221" s="15">
        <v>1.02554225399591E-3</v>
      </c>
      <c r="R221" s="16">
        <v>8.7969428418955295E-4</v>
      </c>
      <c r="S221" s="21">
        <v>2.0247097847846001E-3</v>
      </c>
      <c r="T221" s="21">
        <v>2.5685098463680499E-3</v>
      </c>
      <c r="U221" s="16">
        <v>3.2085319219509602E-3</v>
      </c>
    </row>
    <row r="222" spans="1:21" x14ac:dyDescent="0.3">
      <c r="A222" s="118"/>
      <c r="B222" s="1" t="s">
        <v>96</v>
      </c>
      <c r="C222" s="27"/>
      <c r="D222" s="15">
        <v>1.02072491854302E-5</v>
      </c>
      <c r="E222" s="15">
        <v>4.2081232702590303E-5</v>
      </c>
      <c r="F222" s="16">
        <v>0</v>
      </c>
      <c r="G222" s="15">
        <v>7.3346161881675896E-6</v>
      </c>
      <c r="H222" s="15">
        <v>3.03313268123375E-4</v>
      </c>
      <c r="I222" s="16">
        <v>3.6857155861079498E-5</v>
      </c>
      <c r="J222" s="15">
        <v>1.08791555398953E-5</v>
      </c>
      <c r="K222" s="15">
        <v>8.55975083118395E-6</v>
      </c>
      <c r="L222" s="16">
        <v>9.7199851558029104E-5</v>
      </c>
      <c r="M222" s="15">
        <v>4.4720491190605201E-4</v>
      </c>
      <c r="N222" s="15">
        <v>4.5946181035016602E-4</v>
      </c>
      <c r="O222" s="16">
        <v>4.12597137160703E-4</v>
      </c>
      <c r="P222" s="15">
        <v>4.8484724099822501E-4</v>
      </c>
      <c r="Q222" s="15">
        <v>4.0998647727672101E-4</v>
      </c>
      <c r="R222" s="16">
        <v>5.2650674530724695E-4</v>
      </c>
      <c r="S222" s="21">
        <v>8.71559012653936E-4</v>
      </c>
      <c r="T222" s="21">
        <v>1.5913928814156599E-3</v>
      </c>
      <c r="U222" s="16">
        <v>1.9410140037252901E-3</v>
      </c>
    </row>
    <row r="223" spans="1:21" x14ac:dyDescent="0.3">
      <c r="A223" s="118"/>
      <c r="B223" s="1" t="s">
        <v>97</v>
      </c>
      <c r="C223" s="27"/>
      <c r="D223" s="15">
        <v>1.1239112435598601E-5</v>
      </c>
      <c r="E223" s="15">
        <v>3.2399973725445597E-5</v>
      </c>
      <c r="F223" s="16">
        <v>0</v>
      </c>
      <c r="G223" s="15">
        <v>0</v>
      </c>
      <c r="H223" s="15">
        <v>0</v>
      </c>
      <c r="I223" s="16">
        <v>0</v>
      </c>
      <c r="J223" s="15">
        <v>0</v>
      </c>
      <c r="K223" s="15">
        <v>0</v>
      </c>
      <c r="L223" s="16">
        <v>0</v>
      </c>
      <c r="M223" s="15">
        <v>2.4715818796003001E-4</v>
      </c>
      <c r="N223" s="15">
        <v>2.6363458651882602E-4</v>
      </c>
      <c r="O223" s="16">
        <v>2.4835980181830698E-4</v>
      </c>
      <c r="P223" s="15">
        <v>3.0667738486332198E-4</v>
      </c>
      <c r="Q223" s="15">
        <v>2.1410201582089099E-4</v>
      </c>
      <c r="R223" s="16">
        <v>2.5624517797914899E-4</v>
      </c>
      <c r="S223" s="21">
        <v>3.9992592227878099E-4</v>
      </c>
      <c r="T223" s="21">
        <v>5.7936501490811801E-4</v>
      </c>
      <c r="U223" s="16">
        <v>1.26535506374792E-3</v>
      </c>
    </row>
    <row r="224" spans="1:21" x14ac:dyDescent="0.3">
      <c r="A224" s="118"/>
      <c r="B224" s="1" t="s">
        <v>103</v>
      </c>
      <c r="C224" s="27"/>
      <c r="D224" s="15">
        <v>9.6457393249261203E-4</v>
      </c>
      <c r="E224" s="15">
        <v>7.4630116836501095E-4</v>
      </c>
      <c r="F224" s="16">
        <v>3.3320128061781098E-4</v>
      </c>
      <c r="G224" s="15">
        <v>2.8491354784062999E-4</v>
      </c>
      <c r="H224" s="15">
        <v>8.6361242701459007E-3</v>
      </c>
      <c r="I224" s="16">
        <v>6.8776493253870001E-4</v>
      </c>
      <c r="J224" s="15">
        <v>5.2588020698409402E-5</v>
      </c>
      <c r="K224" s="15">
        <v>3.4580425674316799E-3</v>
      </c>
      <c r="L224" s="16">
        <v>2.8472218757981198E-4</v>
      </c>
      <c r="M224" s="15">
        <v>3.1927273311464598E-4</v>
      </c>
      <c r="N224" s="15">
        <v>6.5496179440545704E-3</v>
      </c>
      <c r="O224" s="16">
        <v>1.10699213759227E-5</v>
      </c>
      <c r="P224" s="15">
        <v>1.21087403568804E-4</v>
      </c>
      <c r="Q224" s="15">
        <v>9.2582221576860906E-5</v>
      </c>
      <c r="R224" s="16">
        <v>8.9122748407858296E-4</v>
      </c>
      <c r="S224" s="21">
        <v>1.9688355880281299E-4</v>
      </c>
      <c r="T224" s="21">
        <v>2.05702624078378E-4</v>
      </c>
      <c r="U224" s="16">
        <v>5.3908582895771304E-4</v>
      </c>
    </row>
    <row r="225" spans="1:21" x14ac:dyDescent="0.3">
      <c r="A225" s="119"/>
      <c r="B225" s="28" t="s">
        <v>105</v>
      </c>
      <c r="C225" s="24"/>
      <c r="D225" s="17">
        <v>0</v>
      </c>
      <c r="E225" s="17">
        <v>0</v>
      </c>
      <c r="F225" s="18">
        <v>9.8084920282494095E-5</v>
      </c>
      <c r="G225" s="17">
        <v>2.8402096383936599E-5</v>
      </c>
      <c r="H225" s="17">
        <v>0</v>
      </c>
      <c r="I225" s="18">
        <v>0</v>
      </c>
      <c r="J225" s="17">
        <v>1.6583004615928301E-3</v>
      </c>
      <c r="K225" s="17">
        <v>3.6758107141116299E-3</v>
      </c>
      <c r="L225" s="18">
        <v>1.9403149055994299E-3</v>
      </c>
      <c r="M225" s="17">
        <v>5.8216064952933003E-3</v>
      </c>
      <c r="N225" s="17">
        <v>3.4111416106959399E-3</v>
      </c>
      <c r="O225" s="18">
        <v>2.3124398954191402E-3</v>
      </c>
      <c r="P225" s="17">
        <v>2.80445910155711E-3</v>
      </c>
      <c r="Q225" s="17">
        <v>2.5686089986909299E-3</v>
      </c>
      <c r="R225" s="18">
        <v>1.3115851029075001E-3</v>
      </c>
      <c r="S225" s="17">
        <v>2.7984394304163898E-3</v>
      </c>
      <c r="T225" s="17">
        <v>4.21687666606231E-3</v>
      </c>
      <c r="U225" s="18">
        <v>2.1474375150353899E-4</v>
      </c>
    </row>
    <row r="226" spans="1:21" x14ac:dyDescent="0.3">
      <c r="A226" s="118" t="s">
        <v>107</v>
      </c>
      <c r="B226" s="1" t="s">
        <v>66</v>
      </c>
      <c r="C226" s="27"/>
      <c r="D226" s="15">
        <v>0.99288075312174595</v>
      </c>
      <c r="E226" s="15">
        <v>0.989117162280162</v>
      </c>
      <c r="F226" s="16">
        <v>0.99298719670392099</v>
      </c>
      <c r="G226" s="15">
        <v>0.99653496605505199</v>
      </c>
      <c r="H226" s="15">
        <v>0.98952695428519899</v>
      </c>
      <c r="I226" s="16">
        <v>0.99682813017065897</v>
      </c>
      <c r="J226" s="15">
        <v>0.86667612400503902</v>
      </c>
      <c r="K226" s="15">
        <v>0.827570872333248</v>
      </c>
      <c r="L226" s="16">
        <v>0.85080512222231297</v>
      </c>
      <c r="M226" s="15">
        <v>0.511863490468913</v>
      </c>
      <c r="N226" s="15">
        <v>0.49680331654349802</v>
      </c>
      <c r="O226" s="16">
        <v>0.49642510858166899</v>
      </c>
      <c r="P226" s="15">
        <v>0.33471589311056799</v>
      </c>
      <c r="Q226" s="15">
        <v>0.315745098109389</v>
      </c>
      <c r="R226" s="16">
        <v>0.32964166210424301</v>
      </c>
      <c r="S226" s="21">
        <v>0.153791461450379</v>
      </c>
      <c r="T226" s="21">
        <v>0.13942016161995699</v>
      </c>
      <c r="U226" s="16">
        <v>0.15310958876745501</v>
      </c>
    </row>
    <row r="227" spans="1:21" x14ac:dyDescent="0.3">
      <c r="A227" s="118"/>
      <c r="B227" s="1" t="s">
        <v>67</v>
      </c>
      <c r="C227" s="27"/>
      <c r="D227" s="15">
        <v>0</v>
      </c>
      <c r="E227" s="15">
        <v>0</v>
      </c>
      <c r="F227" s="16">
        <v>0</v>
      </c>
      <c r="G227" s="15">
        <v>0</v>
      </c>
      <c r="H227" s="15">
        <v>0</v>
      </c>
      <c r="I227" s="16">
        <v>0</v>
      </c>
      <c r="J227" s="15">
        <v>1.76520600294445E-2</v>
      </c>
      <c r="K227" s="15">
        <v>1.17538788545555E-2</v>
      </c>
      <c r="L227" s="16">
        <v>1.3706013335217799E-2</v>
      </c>
      <c r="M227" s="15">
        <v>4.1235885151889702E-2</v>
      </c>
      <c r="N227" s="15">
        <v>4.7611313138350098E-2</v>
      </c>
      <c r="O227" s="16">
        <v>4.9670442634431697E-2</v>
      </c>
      <c r="P227" s="15">
        <v>3.01705520791179E-2</v>
      </c>
      <c r="Q227" s="15">
        <v>2.5524011164412198E-2</v>
      </c>
      <c r="R227" s="16">
        <v>2.5649404464736399E-2</v>
      </c>
      <c r="S227" s="21">
        <v>2.0241719051977101E-2</v>
      </c>
      <c r="T227" s="21">
        <v>1.5925617739279498E-2</v>
      </c>
      <c r="U227" s="16">
        <v>1.77659399410901E-2</v>
      </c>
    </row>
    <row r="228" spans="1:21" x14ac:dyDescent="0.3">
      <c r="A228" s="118"/>
      <c r="B228" s="1" t="s">
        <v>68</v>
      </c>
      <c r="C228" s="27"/>
      <c r="D228" s="15">
        <v>0</v>
      </c>
      <c r="E228" s="15">
        <v>0</v>
      </c>
      <c r="F228" s="16">
        <v>0</v>
      </c>
      <c r="G228" s="15">
        <v>0</v>
      </c>
      <c r="H228" s="15">
        <v>0</v>
      </c>
      <c r="I228" s="16">
        <v>0</v>
      </c>
      <c r="J228" s="15">
        <v>7.3222069892394506E-2</v>
      </c>
      <c r="K228" s="15">
        <v>9.3733038909269206E-2</v>
      </c>
      <c r="L228" s="16">
        <v>8.1489421811358806E-2</v>
      </c>
      <c r="M228" s="15">
        <v>9.8279963348175806E-2</v>
      </c>
      <c r="N228" s="15">
        <v>9.0160867866107205E-2</v>
      </c>
      <c r="O228" s="16">
        <v>8.72500146138976E-2</v>
      </c>
      <c r="P228" s="15">
        <v>6.2817671076833101E-2</v>
      </c>
      <c r="Q228" s="15">
        <v>5.87741646170735E-2</v>
      </c>
      <c r="R228" s="16">
        <v>6.0926223636242699E-2</v>
      </c>
      <c r="S228" s="21">
        <v>3.0162009414900701E-2</v>
      </c>
      <c r="T228" s="21">
        <v>2.6172104792564401E-2</v>
      </c>
      <c r="U228" s="16">
        <v>2.4680794394585901E-2</v>
      </c>
    </row>
    <row r="229" spans="1:21" x14ac:dyDescent="0.3">
      <c r="A229" s="118"/>
      <c r="B229" s="1" t="s">
        <v>78</v>
      </c>
      <c r="C229" s="27"/>
      <c r="D229" s="15">
        <v>0</v>
      </c>
      <c r="E229" s="15">
        <v>0</v>
      </c>
      <c r="F229" s="16">
        <v>0</v>
      </c>
      <c r="G229" s="15">
        <v>0</v>
      </c>
      <c r="H229" s="15">
        <v>0</v>
      </c>
      <c r="I229" s="16">
        <v>0</v>
      </c>
      <c r="J229" s="15">
        <v>1.15483714807793E-2</v>
      </c>
      <c r="K229" s="15">
        <v>1.5691653148899701E-2</v>
      </c>
      <c r="L229" s="16">
        <v>1.41573970434462E-2</v>
      </c>
      <c r="M229" s="15">
        <v>5.5368575877254703E-2</v>
      </c>
      <c r="N229" s="15">
        <v>5.4719454705255403E-2</v>
      </c>
      <c r="O229" s="16">
        <v>5.8795214820060601E-2</v>
      </c>
      <c r="P229" s="15">
        <v>5.5877457385853098E-2</v>
      </c>
      <c r="Q229" s="15">
        <v>5.3189643250210701E-2</v>
      </c>
      <c r="R229" s="16">
        <v>5.4101056101381002E-2</v>
      </c>
      <c r="S229" s="21">
        <v>3.7399765656930303E-2</v>
      </c>
      <c r="T229" s="21">
        <v>3.2253952772623398E-2</v>
      </c>
      <c r="U229" s="16">
        <v>3.3935969180384301E-2</v>
      </c>
    </row>
    <row r="230" spans="1:21" x14ac:dyDescent="0.3">
      <c r="A230" s="118"/>
      <c r="B230" s="1" t="s">
        <v>69</v>
      </c>
      <c r="C230" s="27"/>
      <c r="D230" s="15">
        <v>0</v>
      </c>
      <c r="E230" s="15">
        <v>0</v>
      </c>
      <c r="F230" s="16">
        <v>0</v>
      </c>
      <c r="G230" s="15">
        <v>0</v>
      </c>
      <c r="H230" s="15">
        <v>0</v>
      </c>
      <c r="I230" s="16">
        <v>0</v>
      </c>
      <c r="J230" s="15">
        <v>1.6150997063674E-2</v>
      </c>
      <c r="K230" s="15">
        <v>2.8327634318982799E-2</v>
      </c>
      <c r="L230" s="16">
        <v>2.11565625794869E-2</v>
      </c>
      <c r="M230" s="15">
        <v>7.1650126194722899E-2</v>
      </c>
      <c r="N230" s="15">
        <v>7.2296213908152496E-2</v>
      </c>
      <c r="O230" s="16">
        <v>6.4968052640549501E-2</v>
      </c>
      <c r="P230" s="15">
        <v>6.5600591666925903E-2</v>
      </c>
      <c r="Q230" s="15">
        <v>6.7978225203362094E-2</v>
      </c>
      <c r="R230" s="16">
        <v>6.6864327256868597E-2</v>
      </c>
      <c r="S230" s="21">
        <v>4.6928023715101602E-2</v>
      </c>
      <c r="T230" s="21">
        <v>4.0980310160423201E-2</v>
      </c>
      <c r="U230" s="16">
        <v>3.7501769314382698E-2</v>
      </c>
    </row>
    <row r="231" spans="1:21" x14ac:dyDescent="0.3">
      <c r="A231" s="118"/>
      <c r="B231" s="1" t="s">
        <v>70</v>
      </c>
      <c r="C231" s="27"/>
      <c r="D231" s="15">
        <v>0</v>
      </c>
      <c r="E231" s="15">
        <v>0</v>
      </c>
      <c r="F231" s="16">
        <v>1.2318323525907E-4</v>
      </c>
      <c r="G231" s="15">
        <v>0</v>
      </c>
      <c r="H231" s="15">
        <v>1.8084129945121E-4</v>
      </c>
      <c r="I231" s="16">
        <v>0</v>
      </c>
      <c r="J231" s="15">
        <v>4.6199322405315602E-3</v>
      </c>
      <c r="K231" s="15">
        <v>5.82870682784584E-3</v>
      </c>
      <c r="L231" s="16">
        <v>5.11433481382463E-3</v>
      </c>
      <c r="M231" s="15">
        <v>4.4692837482485599E-2</v>
      </c>
      <c r="N231" s="15">
        <v>4.6305732126154901E-2</v>
      </c>
      <c r="O231" s="16">
        <v>4.8363722802977502E-2</v>
      </c>
      <c r="P231" s="15">
        <v>5.66064000200385E-2</v>
      </c>
      <c r="Q231" s="15">
        <v>5.3934714346264803E-2</v>
      </c>
      <c r="R231" s="16">
        <v>5.5466207997131103E-2</v>
      </c>
      <c r="S231" s="21">
        <v>5.47521771147855E-2</v>
      </c>
      <c r="T231" s="21">
        <v>4.8539906016532998E-2</v>
      </c>
      <c r="U231" s="16">
        <v>4.8450435133842902E-2</v>
      </c>
    </row>
    <row r="232" spans="1:21" x14ac:dyDescent="0.3">
      <c r="A232" s="118"/>
      <c r="B232" s="1" t="s">
        <v>71</v>
      </c>
      <c r="C232" s="27"/>
      <c r="D232" s="15">
        <v>1.33816263509516E-4</v>
      </c>
      <c r="E232" s="15">
        <v>3.3623083406374702E-4</v>
      </c>
      <c r="F232" s="16">
        <v>8.6638628185224995E-5</v>
      </c>
      <c r="G232" s="15">
        <v>9.9093298715749098E-5</v>
      </c>
      <c r="H232" s="15">
        <v>4.2323196445369398E-4</v>
      </c>
      <c r="I232" s="16">
        <v>7.1601041064470004E-7</v>
      </c>
      <c r="J232" s="15">
        <v>4.85195770653612E-3</v>
      </c>
      <c r="K232" s="15">
        <v>7.8098097842687697E-3</v>
      </c>
      <c r="L232" s="16">
        <v>6.34119888194135E-3</v>
      </c>
      <c r="M232" s="15">
        <v>4.7482562819645503E-2</v>
      </c>
      <c r="N232" s="15">
        <v>4.9529975586967E-2</v>
      </c>
      <c r="O232" s="16">
        <v>4.76114328924939E-2</v>
      </c>
      <c r="P232" s="15">
        <v>6.7105382233348096E-2</v>
      </c>
      <c r="Q232" s="15">
        <v>6.8299179740041599E-2</v>
      </c>
      <c r="R232" s="16">
        <v>6.8234572169846006E-2</v>
      </c>
      <c r="S232" s="21">
        <v>6.5153590056512903E-2</v>
      </c>
      <c r="T232" s="21">
        <v>5.75867610628309E-2</v>
      </c>
      <c r="U232" s="16">
        <v>5.7113798687969501E-2</v>
      </c>
    </row>
    <row r="233" spans="1:21" x14ac:dyDescent="0.3">
      <c r="A233" s="118"/>
      <c r="B233" s="1" t="s">
        <v>72</v>
      </c>
      <c r="C233" s="27"/>
      <c r="D233" s="15">
        <v>0</v>
      </c>
      <c r="E233" s="15">
        <v>0</v>
      </c>
      <c r="F233" s="16">
        <v>0</v>
      </c>
      <c r="G233" s="15">
        <v>0</v>
      </c>
      <c r="H233" s="15">
        <v>1.5533463536191301E-4</v>
      </c>
      <c r="I233" s="16">
        <v>3.6485313879993501E-6</v>
      </c>
      <c r="J233" s="15">
        <v>1.6998394422125199E-3</v>
      </c>
      <c r="K233" s="15">
        <v>2.1477721717060401E-3</v>
      </c>
      <c r="L233" s="16">
        <v>2.49010868077165E-3</v>
      </c>
      <c r="M233" s="15">
        <v>3.0787732611462001E-2</v>
      </c>
      <c r="N233" s="15">
        <v>3.4689579675182602E-2</v>
      </c>
      <c r="O233" s="16">
        <v>3.4630619504684899E-2</v>
      </c>
      <c r="P233" s="15">
        <v>5.3167106443725798E-2</v>
      </c>
      <c r="Q233" s="15">
        <v>5.63109037266281E-2</v>
      </c>
      <c r="R233" s="16">
        <v>5.4660070011837501E-2</v>
      </c>
      <c r="S233" s="21">
        <v>6.5506025072847196E-2</v>
      </c>
      <c r="T233" s="21">
        <v>6.2125617085639698E-2</v>
      </c>
      <c r="U233" s="16">
        <v>6.1075510666884603E-2</v>
      </c>
    </row>
    <row r="234" spans="1:21" x14ac:dyDescent="0.3">
      <c r="A234" s="118"/>
      <c r="B234" s="1" t="s">
        <v>73</v>
      </c>
      <c r="C234" s="27"/>
      <c r="D234" s="15">
        <v>9.52543367622485E-4</v>
      </c>
      <c r="E234" s="15">
        <v>1.5934645593076E-3</v>
      </c>
      <c r="F234" s="16">
        <v>1.0483634262608401E-3</v>
      </c>
      <c r="G234" s="15">
        <v>9.1606045046907793E-6</v>
      </c>
      <c r="H234" s="15">
        <v>4.1024785569992702E-4</v>
      </c>
      <c r="I234" s="16">
        <v>8.0951988374809396E-5</v>
      </c>
      <c r="J234" s="15">
        <v>1.06810004099148E-3</v>
      </c>
      <c r="K234" s="15">
        <v>2.6662474535951801E-3</v>
      </c>
      <c r="L234" s="16">
        <v>1.5150137686182801E-3</v>
      </c>
      <c r="M234" s="15">
        <v>2.6930889763931699E-2</v>
      </c>
      <c r="N234" s="15">
        <v>2.6965682134516101E-2</v>
      </c>
      <c r="O234" s="16">
        <v>2.99000809837765E-2</v>
      </c>
      <c r="P234" s="15">
        <v>5.3191228962732998E-2</v>
      </c>
      <c r="Q234" s="15">
        <v>5.6229454261910998E-2</v>
      </c>
      <c r="R234" s="16">
        <v>5.4596150170869502E-2</v>
      </c>
      <c r="S234" s="21">
        <v>6.6202396965538604E-2</v>
      </c>
      <c r="T234" s="21">
        <v>6.6310717898496005E-2</v>
      </c>
      <c r="U234" s="16">
        <v>6.2705721294535693E-2</v>
      </c>
    </row>
    <row r="235" spans="1:21" x14ac:dyDescent="0.3">
      <c r="A235" s="118"/>
      <c r="B235" s="1" t="s">
        <v>74</v>
      </c>
      <c r="C235" s="27"/>
      <c r="D235" s="15">
        <v>8.8764005154429403E-6</v>
      </c>
      <c r="E235" s="15">
        <v>9.9613872808934905E-5</v>
      </c>
      <c r="F235" s="16">
        <v>5.8842015214655602E-5</v>
      </c>
      <c r="G235" s="15">
        <v>0</v>
      </c>
      <c r="H235" s="15">
        <v>0</v>
      </c>
      <c r="I235" s="16">
        <v>0</v>
      </c>
      <c r="J235" s="15">
        <v>5.47860668493526E-4</v>
      </c>
      <c r="K235" s="15">
        <v>1.09036041117702E-3</v>
      </c>
      <c r="L235" s="16">
        <v>1.0765262634893601E-3</v>
      </c>
      <c r="M235" s="15">
        <v>2.04373979794873E-2</v>
      </c>
      <c r="N235" s="15">
        <v>2.11267098328787E-2</v>
      </c>
      <c r="O235" s="16">
        <v>2.19595239422571E-2</v>
      </c>
      <c r="P235" s="15">
        <v>4.3411666510353303E-2</v>
      </c>
      <c r="Q235" s="15">
        <v>4.4889362402797298E-2</v>
      </c>
      <c r="R235" s="16">
        <v>4.3183927148043297E-2</v>
      </c>
      <c r="S235" s="21">
        <v>6.2982937373275399E-2</v>
      </c>
      <c r="T235" s="21">
        <v>6.2888517293733404E-2</v>
      </c>
      <c r="U235" s="16">
        <v>6.1789651951434599E-2</v>
      </c>
    </row>
    <row r="236" spans="1:21" x14ac:dyDescent="0.3">
      <c r="A236" s="118"/>
      <c r="B236" s="1" t="s">
        <v>75</v>
      </c>
      <c r="C236" s="27"/>
      <c r="D236" s="15">
        <v>0</v>
      </c>
      <c r="E236" s="15">
        <v>2.9800641997028502E-4</v>
      </c>
      <c r="F236" s="16">
        <v>2.0584579344150198E-3</v>
      </c>
      <c r="G236" s="15">
        <v>0</v>
      </c>
      <c r="H236" s="15">
        <v>1.41190730806707E-4</v>
      </c>
      <c r="I236" s="16">
        <v>0</v>
      </c>
      <c r="J236" s="15">
        <v>4.0601339220538199E-4</v>
      </c>
      <c r="K236" s="15">
        <v>6.2699494318366005E-4</v>
      </c>
      <c r="L236" s="16">
        <v>3.6146988104170899E-4</v>
      </c>
      <c r="M236" s="15">
        <v>1.42607805745395E-2</v>
      </c>
      <c r="N236" s="15">
        <v>1.7755424117046101E-2</v>
      </c>
      <c r="O236" s="16">
        <v>1.7439806399643001E-2</v>
      </c>
      <c r="P236" s="15">
        <v>3.7419156050327598E-2</v>
      </c>
      <c r="Q236" s="15">
        <v>4.05232936311994E-2</v>
      </c>
      <c r="R236" s="16">
        <v>3.7972535241614702E-2</v>
      </c>
      <c r="S236" s="21">
        <v>5.7845801257311501E-2</v>
      </c>
      <c r="T236" s="21">
        <v>6.0873493711931903E-2</v>
      </c>
      <c r="U236" s="16">
        <v>5.86716548551506E-2</v>
      </c>
    </row>
    <row r="237" spans="1:21" x14ac:dyDescent="0.3">
      <c r="A237" s="118"/>
      <c r="B237" s="1" t="s">
        <v>76</v>
      </c>
      <c r="C237" s="27"/>
      <c r="D237" s="15">
        <v>0</v>
      </c>
      <c r="E237" s="15">
        <v>3.6309091526546502E-5</v>
      </c>
      <c r="F237" s="16">
        <v>7.2368907316151704E-5</v>
      </c>
      <c r="G237" s="15">
        <v>7.9679455055139302E-6</v>
      </c>
      <c r="H237" s="15">
        <v>0</v>
      </c>
      <c r="I237" s="16">
        <v>0</v>
      </c>
      <c r="J237" s="15">
        <v>0</v>
      </c>
      <c r="K237" s="15">
        <v>3.2537338754127799E-4</v>
      </c>
      <c r="L237" s="16">
        <v>1.8118093371138601E-4</v>
      </c>
      <c r="M237" s="15">
        <v>1.05995336439932E-2</v>
      </c>
      <c r="N237" s="15">
        <v>1.0942030644635E-2</v>
      </c>
      <c r="O237" s="16">
        <v>1.0813631950849801E-2</v>
      </c>
      <c r="P237" s="15">
        <v>3.0170901563456601E-2</v>
      </c>
      <c r="Q237" s="15">
        <v>3.4410835547194298E-2</v>
      </c>
      <c r="R237" s="16">
        <v>3.2830477062965699E-2</v>
      </c>
      <c r="S237" s="21">
        <v>5.483536126955E-2</v>
      </c>
      <c r="T237" s="21">
        <v>5.70398541503278E-2</v>
      </c>
      <c r="U237" s="16">
        <v>5.4397660216931702E-2</v>
      </c>
    </row>
    <row r="238" spans="1:21" x14ac:dyDescent="0.3">
      <c r="A238" s="118"/>
      <c r="B238" s="1" t="s">
        <v>79</v>
      </c>
      <c r="C238" s="27"/>
      <c r="D238" s="15">
        <v>9.0479252876762102E-4</v>
      </c>
      <c r="E238" s="15">
        <v>1.3521567479287701E-3</v>
      </c>
      <c r="F238" s="16">
        <v>5.7309111004031504E-4</v>
      </c>
      <c r="G238" s="15">
        <v>1.11103566162526E-3</v>
      </c>
      <c r="H238" s="15">
        <v>5.1574513541159297E-3</v>
      </c>
      <c r="I238" s="16">
        <v>7.23266445280905E-4</v>
      </c>
      <c r="J238" s="15">
        <v>5.88214871170871E-4</v>
      </c>
      <c r="K238" s="15">
        <v>1.3366742568237499E-3</v>
      </c>
      <c r="L238" s="16">
        <v>3.8609750502468398E-4</v>
      </c>
      <c r="M238" s="15">
        <v>8.1333309733112903E-3</v>
      </c>
      <c r="N238" s="15">
        <v>9.2098039281086706E-3</v>
      </c>
      <c r="O238" s="16">
        <v>9.4132990008377292E-3</v>
      </c>
      <c r="P238" s="15">
        <v>2.5680498290102299E-2</v>
      </c>
      <c r="Q238" s="15">
        <v>2.83960016322134E-2</v>
      </c>
      <c r="R238" s="16">
        <v>2.6126921400380799E-2</v>
      </c>
      <c r="S238" s="21">
        <v>5.0120590630216101E-2</v>
      </c>
      <c r="T238" s="21">
        <v>5.5671404341909599E-2</v>
      </c>
      <c r="U238" s="16">
        <v>5.12865388041829E-2</v>
      </c>
    </row>
    <row r="239" spans="1:21" x14ac:dyDescent="0.3">
      <c r="A239" s="118"/>
      <c r="B239" s="1" t="s">
        <v>81</v>
      </c>
      <c r="C239" s="27"/>
      <c r="D239" s="15">
        <v>7.08175768809202E-5</v>
      </c>
      <c r="E239" s="15">
        <v>1.5003366696838999E-4</v>
      </c>
      <c r="F239" s="16">
        <v>0</v>
      </c>
      <c r="G239" s="15">
        <v>7.5106290318207499E-5</v>
      </c>
      <c r="H239" s="15">
        <v>1.3441717355923701E-4</v>
      </c>
      <c r="I239" s="16">
        <v>1.36672265387434E-5</v>
      </c>
      <c r="J239" s="15">
        <v>0</v>
      </c>
      <c r="K239" s="15">
        <v>2.9991908919458999E-5</v>
      </c>
      <c r="L239" s="16">
        <v>1.14233155876753E-4</v>
      </c>
      <c r="M239" s="15">
        <v>5.8184052063989296E-3</v>
      </c>
      <c r="N239" s="15">
        <v>6.6605901523636097E-3</v>
      </c>
      <c r="O239" s="16">
        <v>6.4829885154373199E-3</v>
      </c>
      <c r="P239" s="15">
        <v>2.09060532453983E-2</v>
      </c>
      <c r="Q239" s="15">
        <v>2.33076333180657E-2</v>
      </c>
      <c r="R239" s="16">
        <v>2.2165114144448599E-2</v>
      </c>
      <c r="S239" s="21">
        <v>4.5593896636188298E-2</v>
      </c>
      <c r="T239" s="21">
        <v>5.06002190086699E-2</v>
      </c>
      <c r="U239" s="16">
        <v>4.7535319691342802E-2</v>
      </c>
    </row>
    <row r="240" spans="1:21" x14ac:dyDescent="0.3">
      <c r="A240" s="118"/>
      <c r="B240" s="1" t="s">
        <v>82</v>
      </c>
      <c r="C240" s="27"/>
      <c r="D240" s="15">
        <v>2.0757006063670601E-3</v>
      </c>
      <c r="E240" s="15">
        <v>2.8627172351210102E-3</v>
      </c>
      <c r="F240" s="16">
        <v>1.3189218146183799E-3</v>
      </c>
      <c r="G240" s="15">
        <v>9.1833880486838699E-4</v>
      </c>
      <c r="H240" s="15">
        <v>1.4028981231862399E-3</v>
      </c>
      <c r="I240" s="16">
        <v>8.6118788869272403E-4</v>
      </c>
      <c r="J240" s="15">
        <v>2.3341629027292E-4</v>
      </c>
      <c r="K240" s="15">
        <v>2.0903858026766E-4</v>
      </c>
      <c r="L240" s="16">
        <v>3.6457153368536701E-4</v>
      </c>
      <c r="M240" s="15">
        <v>3.9231613176655099E-3</v>
      </c>
      <c r="N240" s="15">
        <v>5.3467879327789196E-3</v>
      </c>
      <c r="O240" s="16">
        <v>5.4008828925484996E-3</v>
      </c>
      <c r="P240" s="15">
        <v>1.5629724391412698E-2</v>
      </c>
      <c r="Q240" s="15">
        <v>1.90537570782707E-2</v>
      </c>
      <c r="R240" s="16">
        <v>1.8091833355215199E-2</v>
      </c>
      <c r="S240" s="21">
        <v>4.1728375411860502E-2</v>
      </c>
      <c r="T240" s="21">
        <v>4.6851634707967903E-2</v>
      </c>
      <c r="U240" s="16">
        <v>4.3766761785251698E-2</v>
      </c>
    </row>
    <row r="241" spans="1:21" x14ac:dyDescent="0.3">
      <c r="A241" s="118"/>
      <c r="B241" s="1" t="s">
        <v>83</v>
      </c>
      <c r="C241" s="27"/>
      <c r="D241" s="15">
        <v>2.8689665216293398E-4</v>
      </c>
      <c r="E241" s="15">
        <v>2.9544952661268801E-4</v>
      </c>
      <c r="F241" s="16">
        <v>0</v>
      </c>
      <c r="G241" s="15">
        <v>0</v>
      </c>
      <c r="H241" s="15">
        <v>0</v>
      </c>
      <c r="I241" s="16">
        <v>0</v>
      </c>
      <c r="J241" s="15">
        <v>0</v>
      </c>
      <c r="K241" s="15">
        <v>2.08698886962336E-5</v>
      </c>
      <c r="L241" s="16">
        <v>4.4114326458052199E-5</v>
      </c>
      <c r="M241" s="15">
        <v>3.04685453364945E-3</v>
      </c>
      <c r="N241" s="15">
        <v>3.0887433353767699E-3</v>
      </c>
      <c r="O241" s="16">
        <v>3.39476133232296E-3</v>
      </c>
      <c r="P241" s="15">
        <v>1.4020396109597299E-2</v>
      </c>
      <c r="Q241" s="15">
        <v>1.5174383892401199E-2</v>
      </c>
      <c r="R241" s="16">
        <v>1.43717018905689E-2</v>
      </c>
      <c r="S241" s="21">
        <v>3.5803314204513298E-2</v>
      </c>
      <c r="T241" s="21">
        <v>4.0383320432841298E-2</v>
      </c>
      <c r="U241" s="16">
        <v>3.8545037403031002E-2</v>
      </c>
    </row>
    <row r="242" spans="1:21" x14ac:dyDescent="0.3">
      <c r="A242" s="118"/>
      <c r="B242" s="1" t="s">
        <v>84</v>
      </c>
      <c r="C242" s="27"/>
      <c r="D242" s="15">
        <v>0</v>
      </c>
      <c r="E242" s="15">
        <v>0</v>
      </c>
      <c r="F242" s="16">
        <v>1.8635914267434801E-6</v>
      </c>
      <c r="G242" s="15">
        <v>0</v>
      </c>
      <c r="H242" s="15">
        <v>0</v>
      </c>
      <c r="I242" s="16">
        <v>0</v>
      </c>
      <c r="J242" s="15">
        <v>5.0897328594650402E-5</v>
      </c>
      <c r="K242" s="15">
        <v>4.8524743674351699E-5</v>
      </c>
      <c r="L242" s="16">
        <v>0</v>
      </c>
      <c r="M242" s="15">
        <v>2.2670712606210602E-3</v>
      </c>
      <c r="N242" s="15">
        <v>2.5825197954349702E-3</v>
      </c>
      <c r="O242" s="16">
        <v>2.61715070200504E-3</v>
      </c>
      <c r="P242" s="15">
        <v>1.02076355693103E-2</v>
      </c>
      <c r="Q242" s="15">
        <v>1.1874482839519701E-2</v>
      </c>
      <c r="R242" s="16">
        <v>1.06609804339376E-2</v>
      </c>
      <c r="S242" s="21">
        <v>3.04874125583455E-2</v>
      </c>
      <c r="T242" s="21">
        <v>3.6384381353092403E-2</v>
      </c>
      <c r="U242" s="16">
        <v>3.5628081057757999E-2</v>
      </c>
    </row>
    <row r="243" spans="1:21" x14ac:dyDescent="0.3">
      <c r="A243" s="118"/>
      <c r="B243" s="1" t="s">
        <v>85</v>
      </c>
      <c r="C243" s="27"/>
      <c r="D243" s="15">
        <v>0</v>
      </c>
      <c r="E243" s="15">
        <v>0</v>
      </c>
      <c r="F243" s="16">
        <v>2.2539963465116901E-4</v>
      </c>
      <c r="G243" s="15">
        <v>0</v>
      </c>
      <c r="H243" s="15">
        <v>3.5230089222073498E-6</v>
      </c>
      <c r="I243" s="16">
        <v>4.2564217490920196E-6</v>
      </c>
      <c r="J243" s="15">
        <v>0</v>
      </c>
      <c r="K243" s="15">
        <v>1.42770186285169E-5</v>
      </c>
      <c r="L243" s="16">
        <v>5.7489122250332603E-6</v>
      </c>
      <c r="M243" s="15">
        <v>1.30386914676344E-3</v>
      </c>
      <c r="N243" s="15">
        <v>1.65345426204682E-3</v>
      </c>
      <c r="O243" s="16">
        <v>1.76870335184146E-3</v>
      </c>
      <c r="P243" s="15">
        <v>7.5691290076494297E-3</v>
      </c>
      <c r="Q243" s="15">
        <v>8.3735360205268502E-3</v>
      </c>
      <c r="R243" s="16">
        <v>7.8414020048784092E-3</v>
      </c>
      <c r="S243" s="21">
        <v>2.3651170830935399E-2</v>
      </c>
      <c r="T243" s="21">
        <v>3.00201039696678E-2</v>
      </c>
      <c r="U243" s="16">
        <v>2.9673049788094801E-2</v>
      </c>
    </row>
    <row r="244" spans="1:21" x14ac:dyDescent="0.3">
      <c r="A244" s="118"/>
      <c r="B244" s="1" t="s">
        <v>86</v>
      </c>
      <c r="C244" s="27"/>
      <c r="D244" s="15">
        <v>0</v>
      </c>
      <c r="E244" s="15">
        <v>0</v>
      </c>
      <c r="F244" s="16">
        <v>9.4658314242843106E-6</v>
      </c>
      <c r="G244" s="15">
        <v>0</v>
      </c>
      <c r="H244" s="15">
        <v>4.5973800791550999E-5</v>
      </c>
      <c r="I244" s="16">
        <v>0</v>
      </c>
      <c r="J244" s="15">
        <v>0</v>
      </c>
      <c r="K244" s="15">
        <v>0</v>
      </c>
      <c r="L244" s="16">
        <v>8.3066731728833301E-6</v>
      </c>
      <c r="M244" s="15">
        <v>7.1734509529483396E-4</v>
      </c>
      <c r="N244" s="15">
        <v>9.9852700601004004E-4</v>
      </c>
      <c r="O244" s="16">
        <v>1.2784599182589799E-3</v>
      </c>
      <c r="P244" s="15">
        <v>5.7276575287742298E-3</v>
      </c>
      <c r="Q244" s="15">
        <v>6.9715785286804596E-3</v>
      </c>
      <c r="R244" s="16">
        <v>6.1510336367554402E-3</v>
      </c>
      <c r="S244" s="21">
        <v>1.9883608209309501E-2</v>
      </c>
      <c r="T244" s="21">
        <v>2.30654094538131E-2</v>
      </c>
      <c r="U244" s="16">
        <v>2.4049060023013099E-2</v>
      </c>
    </row>
    <row r="245" spans="1:21" x14ac:dyDescent="0.3">
      <c r="A245" s="118"/>
      <c r="B245" s="1" t="s">
        <v>87</v>
      </c>
      <c r="C245" s="27"/>
      <c r="D245" s="15">
        <v>3.6751283881886098E-5</v>
      </c>
      <c r="E245" s="15">
        <v>0</v>
      </c>
      <c r="F245" s="16">
        <v>0</v>
      </c>
      <c r="G245" s="15">
        <v>1.67693941998799E-5</v>
      </c>
      <c r="H245" s="15">
        <v>8.9281323246912799E-5</v>
      </c>
      <c r="I245" s="16">
        <v>0</v>
      </c>
      <c r="J245" s="15">
        <v>1.0666419203874601E-6</v>
      </c>
      <c r="K245" s="15">
        <v>3.1321382718189399E-6</v>
      </c>
      <c r="L245" s="16">
        <v>0</v>
      </c>
      <c r="M245" s="15">
        <v>5.9803782892232297E-4</v>
      </c>
      <c r="N245" s="15">
        <v>6.5611942810597898E-4</v>
      </c>
      <c r="O245" s="16">
        <v>5.4766809635878604E-4</v>
      </c>
      <c r="P245" s="15">
        <v>3.64573592509428E-3</v>
      </c>
      <c r="Q245" s="15">
        <v>3.83634463079133E-3</v>
      </c>
      <c r="R245" s="16">
        <v>4.1204516178586503E-3</v>
      </c>
      <c r="S245" s="21">
        <v>1.3024767173383901E-2</v>
      </c>
      <c r="T245" s="21">
        <v>1.6605768144463101E-2</v>
      </c>
      <c r="U245" s="16">
        <v>1.92950059082878E-2</v>
      </c>
    </row>
    <row r="246" spans="1:21" x14ac:dyDescent="0.3">
      <c r="A246" s="118"/>
      <c r="B246" s="1" t="s">
        <v>89</v>
      </c>
      <c r="C246" s="27"/>
      <c r="D246" s="15">
        <v>2.8250026229597399E-4</v>
      </c>
      <c r="E246" s="15">
        <v>2.27580212795326E-4</v>
      </c>
      <c r="F246" s="16">
        <v>3.98460463118725E-5</v>
      </c>
      <c r="G246" s="15">
        <v>2.43804837611467E-4</v>
      </c>
      <c r="H246" s="15">
        <v>4.73860350125882E-4</v>
      </c>
      <c r="I246" s="16">
        <v>2.35361194283483E-4</v>
      </c>
      <c r="J246" s="15">
        <v>1.06958176031053E-4</v>
      </c>
      <c r="K246" s="15">
        <v>8.6008604942413796E-5</v>
      </c>
      <c r="L246" s="16">
        <v>1.39346872438017E-4</v>
      </c>
      <c r="M246" s="15">
        <v>2.33286243178879E-4</v>
      </c>
      <c r="N246" s="15">
        <v>4.4079477283966498E-4</v>
      </c>
      <c r="O246" s="16">
        <v>4.7866694746385898E-4</v>
      </c>
      <c r="P246" s="15">
        <v>2.60273666460294E-3</v>
      </c>
      <c r="Q246" s="15">
        <v>2.7188529753661098E-3</v>
      </c>
      <c r="R246" s="16">
        <v>2.4758049157286499E-3</v>
      </c>
      <c r="S246" s="21">
        <v>9.3809250662071908E-3</v>
      </c>
      <c r="T246" s="21">
        <v>1.14299122585526E-2</v>
      </c>
      <c r="U246" s="16">
        <v>1.4186685009118001E-2</v>
      </c>
    </row>
    <row r="247" spans="1:21" x14ac:dyDescent="0.3">
      <c r="A247" s="118"/>
      <c r="B247" s="1" t="s">
        <v>90</v>
      </c>
      <c r="C247" s="27"/>
      <c r="D247" s="15">
        <v>9.4532152776634303E-8</v>
      </c>
      <c r="E247" s="15">
        <v>2.3184911472870799E-6</v>
      </c>
      <c r="F247" s="16">
        <v>2.5385876790686301E-5</v>
      </c>
      <c r="G247" s="15">
        <v>0</v>
      </c>
      <c r="H247" s="15">
        <v>7.7907335395005102E-5</v>
      </c>
      <c r="I247" s="16">
        <v>1.02766571021501E-5</v>
      </c>
      <c r="J247" s="15">
        <v>6.9699204815568497E-6</v>
      </c>
      <c r="K247" s="15">
        <v>0</v>
      </c>
      <c r="L247" s="16">
        <v>0</v>
      </c>
      <c r="M247" s="15">
        <v>1.4969800686136299E-4</v>
      </c>
      <c r="N247" s="15">
        <v>1.4930440202181699E-4</v>
      </c>
      <c r="O247" s="16">
        <v>3.1400162421001002E-4</v>
      </c>
      <c r="P247" s="15">
        <v>1.4629485414721899E-3</v>
      </c>
      <c r="Q247" s="15">
        <v>1.7507568815309099E-3</v>
      </c>
      <c r="R247" s="16">
        <v>1.4797932287720699E-3</v>
      </c>
      <c r="S247" s="21">
        <v>5.9777321957413697E-3</v>
      </c>
      <c r="T247" s="21">
        <v>8.1489849518633101E-3</v>
      </c>
      <c r="U247" s="16">
        <v>9.22421811156739E-3</v>
      </c>
    </row>
    <row r="248" spans="1:21" x14ac:dyDescent="0.3">
      <c r="A248" s="118"/>
      <c r="B248" s="1" t="s">
        <v>92</v>
      </c>
      <c r="C248" s="27"/>
      <c r="D248" s="15">
        <v>5.7669414197098899E-4</v>
      </c>
      <c r="E248" s="15">
        <v>8.6700162766302003E-4</v>
      </c>
      <c r="F248" s="16">
        <v>4.96532431158102E-4</v>
      </c>
      <c r="G248" s="15">
        <v>2.9004879997602699E-4</v>
      </c>
      <c r="H248" s="15">
        <v>2.5527262587380902E-4</v>
      </c>
      <c r="I248" s="16">
        <v>4.00065688430252E-4</v>
      </c>
      <c r="J248" s="15">
        <v>1.8621766028080201E-4</v>
      </c>
      <c r="K248" s="15">
        <v>1.3685900278277301E-4</v>
      </c>
      <c r="L248" s="16">
        <v>1.5875357613452399E-4</v>
      </c>
      <c r="M248" s="15">
        <v>9.6406211217357201E-5</v>
      </c>
      <c r="N248" s="15">
        <v>1.6847325292439401E-4</v>
      </c>
      <c r="O248" s="16">
        <v>2.1324960755031601E-4</v>
      </c>
      <c r="P248" s="15">
        <v>1.04432480109042E-3</v>
      </c>
      <c r="Q248" s="15">
        <v>1.0945115224980601E-3</v>
      </c>
      <c r="R248" s="16">
        <v>1.06754530620612E-3</v>
      </c>
      <c r="S248" s="21">
        <v>3.7668655429548602E-3</v>
      </c>
      <c r="T248" s="21">
        <v>4.7332819468718897E-3</v>
      </c>
      <c r="U248" s="16">
        <v>6.2406561067839001E-3</v>
      </c>
    </row>
    <row r="249" spans="1:21" x14ac:dyDescent="0.3">
      <c r="A249" s="118"/>
      <c r="B249" s="1" t="s">
        <v>95</v>
      </c>
      <c r="C249" s="27"/>
      <c r="D249" s="15">
        <v>1.3991443051502401E-4</v>
      </c>
      <c r="E249" s="15">
        <v>1.7303374754023301E-4</v>
      </c>
      <c r="F249" s="16">
        <v>3.1406148342382903E-5</v>
      </c>
      <c r="G249" s="15">
        <v>8.8854731119291302E-5</v>
      </c>
      <c r="H249" s="15">
        <v>1.6709525493618199E-5</v>
      </c>
      <c r="I249" s="16">
        <v>1.20417590293463E-5</v>
      </c>
      <c r="J249" s="15">
        <v>4.2029211471609098E-5</v>
      </c>
      <c r="K249" s="15">
        <v>4.3627840182525699E-5</v>
      </c>
      <c r="L249" s="16">
        <v>4.7559573855670397E-5</v>
      </c>
      <c r="M249" s="15">
        <v>6.2576577462545994E-5</v>
      </c>
      <c r="N249" s="15">
        <v>0</v>
      </c>
      <c r="O249" s="16">
        <v>0</v>
      </c>
      <c r="P249" s="15">
        <v>4.6185570304512201E-4</v>
      </c>
      <c r="Q249" s="15">
        <v>5.3501291904948904E-4</v>
      </c>
      <c r="R249" s="16">
        <v>4.6035736221924201E-4</v>
      </c>
      <c r="S249" s="21">
        <v>2.3617298367351498E-3</v>
      </c>
      <c r="T249" s="21">
        <v>2.92123786226414E-3</v>
      </c>
      <c r="U249" s="16">
        <v>4.4179869338329299E-3</v>
      </c>
    </row>
    <row r="250" spans="1:21" x14ac:dyDescent="0.3">
      <c r="A250" s="118"/>
      <c r="B250" s="1" t="s">
        <v>96</v>
      </c>
      <c r="C250" s="27"/>
      <c r="D250" s="15">
        <v>1.14214788524713E-3</v>
      </c>
      <c r="E250" s="15">
        <v>1.8736390474509499E-3</v>
      </c>
      <c r="F250" s="16">
        <v>6.2347070534944302E-4</v>
      </c>
      <c r="G250" s="15">
        <v>2.5634237909620599E-4</v>
      </c>
      <c r="H250" s="15">
        <v>3.52755788140799E-4</v>
      </c>
      <c r="I250" s="16">
        <v>6.3506426927531999E-4</v>
      </c>
      <c r="J250" s="15">
        <v>1.9943154077311701E-4</v>
      </c>
      <c r="K250" s="15">
        <v>3.66067585540024E-4</v>
      </c>
      <c r="L250" s="16">
        <v>2.0570115933412901E-4</v>
      </c>
      <c r="M250" s="15">
        <v>4.9765902548409601E-6</v>
      </c>
      <c r="N250" s="15">
        <v>3.7063731652362997E-5</v>
      </c>
      <c r="O250" s="16">
        <v>1.83135124739996E-5</v>
      </c>
      <c r="P250" s="15">
        <v>4.08715684387522E-4</v>
      </c>
      <c r="Q250" s="15">
        <v>4.1402855459258701E-4</v>
      </c>
      <c r="R250" s="16">
        <v>1.97211406113882E-4</v>
      </c>
      <c r="S250" s="21">
        <v>1.2015378358259099E-3</v>
      </c>
      <c r="T250" s="21">
        <v>1.6016986411298199E-3</v>
      </c>
      <c r="U250" s="16">
        <v>2.4632875187896698E-3</v>
      </c>
    </row>
    <row r="251" spans="1:21" x14ac:dyDescent="0.3">
      <c r="A251" s="118"/>
      <c r="B251" s="1" t="s">
        <v>97</v>
      </c>
      <c r="C251" s="27"/>
      <c r="D251" s="15">
        <v>2.5215117590045701E-4</v>
      </c>
      <c r="E251" s="15">
        <v>4.3427641173545198E-4</v>
      </c>
      <c r="F251" s="16">
        <v>2.19565959315157E-4</v>
      </c>
      <c r="G251" s="15">
        <v>1.5832991830482099E-4</v>
      </c>
      <c r="H251" s="15">
        <v>5.97248135887991E-5</v>
      </c>
      <c r="I251" s="16">
        <v>4.0563847921527402E-5</v>
      </c>
      <c r="J251" s="15">
        <v>5.7430072880844599E-5</v>
      </c>
      <c r="K251" s="15">
        <v>8.0843906728286202E-5</v>
      </c>
      <c r="L251" s="16">
        <v>4.7733971192954398E-5</v>
      </c>
      <c r="M251" s="15">
        <v>1.70732665671294E-5</v>
      </c>
      <c r="N251" s="15">
        <v>3.6730039470270303E-5</v>
      </c>
      <c r="O251" s="16">
        <v>1.5219330009569499E-5</v>
      </c>
      <c r="P251" s="15">
        <v>8.8992512014156094E-5</v>
      </c>
      <c r="Q251" s="15">
        <v>1.13317620808764E-4</v>
      </c>
      <c r="R251" s="16">
        <v>1.0789717230835E-4</v>
      </c>
      <c r="S251" s="21">
        <v>8.7825832740300101E-4</v>
      </c>
      <c r="T251" s="21">
        <v>8.3035395318575801E-4</v>
      </c>
      <c r="U251" s="16">
        <v>1.3200127511073E-3</v>
      </c>
    </row>
    <row r="252" spans="1:21" x14ac:dyDescent="0.3">
      <c r="A252" s="118"/>
      <c r="B252" s="1" t="s">
        <v>103</v>
      </c>
      <c r="C252" s="27"/>
      <c r="D252" s="15">
        <v>0</v>
      </c>
      <c r="E252" s="15">
        <v>3.4765506402822999E-5</v>
      </c>
      <c r="F252" s="16">
        <v>0</v>
      </c>
      <c r="G252" s="15">
        <v>7.6680707259852102E-5</v>
      </c>
      <c r="H252" s="15">
        <v>3.8923937496697998E-4</v>
      </c>
      <c r="I252" s="16">
        <v>3.4033932078234701E-5</v>
      </c>
      <c r="J252" s="15">
        <v>3.7844939308994198E-5</v>
      </c>
      <c r="K252" s="15">
        <v>5.17419802690529E-5</v>
      </c>
      <c r="L252" s="16">
        <v>5.5899846515553402E-5</v>
      </c>
      <c r="M252" s="15">
        <v>3.56335302224211E-5</v>
      </c>
      <c r="N252" s="15">
        <v>1.5634433708669899E-5</v>
      </c>
      <c r="O252" s="16">
        <v>1.9894601316022901E-5</v>
      </c>
      <c r="P252" s="15">
        <v>7.5502616531446403E-5</v>
      </c>
      <c r="Q252" s="15">
        <v>8.7091808079602497E-5</v>
      </c>
      <c r="R252" s="16">
        <v>8.4218416843627106E-5</v>
      </c>
      <c r="S252" s="21">
        <v>2.5051693478303602E-4</v>
      </c>
      <c r="T252" s="21">
        <v>4.1646494725852299E-4</v>
      </c>
      <c r="U252" s="16">
        <v>8.1587258387390402E-4</v>
      </c>
    </row>
    <row r="253" spans="1:21" x14ac:dyDescent="0.3">
      <c r="A253" s="119"/>
      <c r="B253" s="28" t="s">
        <v>105</v>
      </c>
      <c r="C253" s="24"/>
      <c r="D253" s="17">
        <v>2.5554977046334502E-4</v>
      </c>
      <c r="E253" s="17">
        <v>2.4624072079515799E-4</v>
      </c>
      <c r="F253" s="18">
        <v>0</v>
      </c>
      <c r="G253" s="17">
        <v>1.13500571842369E-4</v>
      </c>
      <c r="H253" s="17">
        <v>7.0318463162103502E-4</v>
      </c>
      <c r="I253" s="18">
        <v>1.16767968785807E-4</v>
      </c>
      <c r="J253" s="17">
        <v>4.61973845108357E-5</v>
      </c>
      <c r="K253" s="17">
        <v>0</v>
      </c>
      <c r="L253" s="18">
        <v>2.7582678864900802E-5</v>
      </c>
      <c r="M253" s="17">
        <v>2.4982951078385199E-6</v>
      </c>
      <c r="N253" s="17">
        <v>4.9153248413119598E-5</v>
      </c>
      <c r="O253" s="18">
        <v>2.0908880007463701E-4</v>
      </c>
      <c r="P253" s="17">
        <v>2.1408630623599299E-4</v>
      </c>
      <c r="Q253" s="17">
        <v>4.8982377712102195E-4</v>
      </c>
      <c r="R253" s="18">
        <v>4.7112034198455098E-4</v>
      </c>
      <c r="S253" s="17">
        <v>8.8030206486953996E-5</v>
      </c>
      <c r="T253" s="17">
        <v>2.18809722108833E-4</v>
      </c>
      <c r="U253" s="18">
        <v>3.5393211931754998E-4</v>
      </c>
    </row>
    <row r="254" spans="1:21" x14ac:dyDescent="0.3">
      <c r="A254" s="118" t="s">
        <v>108</v>
      </c>
      <c r="B254" s="1" t="s">
        <v>66</v>
      </c>
      <c r="C254" s="27"/>
      <c r="D254" s="15">
        <v>0.99198569249274704</v>
      </c>
      <c r="E254" s="15">
        <v>0.95579791372956702</v>
      </c>
      <c r="F254" s="16">
        <v>0.91278249798119504</v>
      </c>
      <c r="G254" s="15">
        <v>0.95080895118567299</v>
      </c>
      <c r="H254" s="15">
        <v>0.91641960018468005</v>
      </c>
      <c r="I254" s="16">
        <v>0.93865692833663805</v>
      </c>
      <c r="J254" s="15">
        <v>0.60078896424053596</v>
      </c>
      <c r="K254" s="15">
        <v>0.55967259912064804</v>
      </c>
      <c r="L254" s="16">
        <v>0.60896143758841204</v>
      </c>
      <c r="M254" s="15">
        <v>0.33188613723788701</v>
      </c>
      <c r="N254" s="15">
        <v>0.37515618959803898</v>
      </c>
      <c r="O254" s="16">
        <v>0.35738073142124999</v>
      </c>
      <c r="P254" s="15">
        <v>0.26175552001350899</v>
      </c>
      <c r="Q254" s="15">
        <v>0.28616511358244401</v>
      </c>
      <c r="R254" s="16">
        <v>0.31821118441854801</v>
      </c>
      <c r="S254" s="21">
        <v>9.8503381603414597E-2</v>
      </c>
      <c r="T254" s="21">
        <v>8.7347031287652893E-2</v>
      </c>
      <c r="U254" s="16">
        <v>0.112348526575078</v>
      </c>
    </row>
    <row r="255" spans="1:21" x14ac:dyDescent="0.3">
      <c r="A255" s="118"/>
      <c r="B255" s="1" t="s">
        <v>67</v>
      </c>
      <c r="C255" s="27"/>
      <c r="D255" s="15">
        <v>0</v>
      </c>
      <c r="E255" s="15">
        <v>0</v>
      </c>
      <c r="F255" s="16">
        <v>0</v>
      </c>
      <c r="G255" s="15">
        <v>0</v>
      </c>
      <c r="H255" s="15">
        <v>0</v>
      </c>
      <c r="I255" s="16">
        <v>0</v>
      </c>
      <c r="J255" s="15">
        <v>3.8176345856278202E-2</v>
      </c>
      <c r="K255" s="15">
        <v>2.7806971355600001E-2</v>
      </c>
      <c r="L255" s="16">
        <v>2.8492643888099699E-2</v>
      </c>
      <c r="M255" s="15">
        <v>2.1022816354155802E-2</v>
      </c>
      <c r="N255" s="15">
        <v>1.5402355847997E-2</v>
      </c>
      <c r="O255" s="16">
        <v>2.0888972444419798E-2</v>
      </c>
      <c r="P255" s="15">
        <v>2.2893676439188101E-2</v>
      </c>
      <c r="Q255" s="15">
        <v>4.5316532452338897E-3</v>
      </c>
      <c r="R255" s="16">
        <v>0</v>
      </c>
      <c r="S255" s="21">
        <v>0</v>
      </c>
      <c r="T255" s="21">
        <v>2.7207137372519199E-4</v>
      </c>
      <c r="U255" s="16">
        <v>0</v>
      </c>
    </row>
    <row r="256" spans="1:21" x14ac:dyDescent="0.3">
      <c r="A256" s="118"/>
      <c r="B256" s="1" t="s">
        <v>68</v>
      </c>
      <c r="C256" s="27"/>
      <c r="D256" s="15">
        <v>0</v>
      </c>
      <c r="E256" s="15">
        <v>0</v>
      </c>
      <c r="F256" s="16">
        <v>0</v>
      </c>
      <c r="G256" s="15">
        <v>3.5538186033193503E-2</v>
      </c>
      <c r="H256" s="15">
        <v>2.5687999826897099E-2</v>
      </c>
      <c r="I256" s="16">
        <v>3.4479755446780898E-2</v>
      </c>
      <c r="J256" s="15">
        <v>0.12290849620899801</v>
      </c>
      <c r="K256" s="15">
        <v>0.10466941207758799</v>
      </c>
      <c r="L256" s="16">
        <v>0.110530189036496</v>
      </c>
      <c r="M256" s="15">
        <v>4.5346255457552297E-2</v>
      </c>
      <c r="N256" s="15">
        <v>4.5434118455540101E-2</v>
      </c>
      <c r="O256" s="16">
        <v>3.2864626771491101E-2</v>
      </c>
      <c r="P256" s="15">
        <v>1.2542425217415399E-2</v>
      </c>
      <c r="Q256" s="15">
        <v>2.7448767033191698E-2</v>
      </c>
      <c r="R256" s="16">
        <v>3.03439276342308E-2</v>
      </c>
      <c r="S256" s="21">
        <v>9.8220127490421093E-3</v>
      </c>
      <c r="T256" s="21">
        <v>1.32337408753851E-2</v>
      </c>
      <c r="U256" s="16">
        <v>8.5534330496344797E-3</v>
      </c>
    </row>
    <row r="257" spans="1:21" x14ac:dyDescent="0.3">
      <c r="A257" s="118"/>
      <c r="B257" s="1" t="s">
        <v>78</v>
      </c>
      <c r="C257" s="27"/>
      <c r="D257" s="15">
        <v>0</v>
      </c>
      <c r="E257" s="15">
        <v>0</v>
      </c>
      <c r="F257" s="16">
        <v>0</v>
      </c>
      <c r="G257" s="15">
        <v>4.0273885412863801E-3</v>
      </c>
      <c r="H257" s="15">
        <v>0</v>
      </c>
      <c r="I257" s="16">
        <v>6.6048100601975397E-3</v>
      </c>
      <c r="J257" s="15">
        <v>4.1034468621914497E-2</v>
      </c>
      <c r="K257" s="15">
        <v>4.1860924543536002E-2</v>
      </c>
      <c r="L257" s="16">
        <v>5.1738758379486903E-2</v>
      </c>
      <c r="M257" s="15">
        <v>3.78990206902955E-2</v>
      </c>
      <c r="N257" s="15">
        <v>3.8923501340685202E-2</v>
      </c>
      <c r="O257" s="16">
        <v>3.6500241589630403E-2</v>
      </c>
      <c r="P257" s="15">
        <v>3.1388381962250002E-2</v>
      </c>
      <c r="Q257" s="15">
        <v>2.1733761564962598E-2</v>
      </c>
      <c r="R257" s="16">
        <v>1.9892920469997199E-2</v>
      </c>
      <c r="S257" s="21">
        <v>2.39727217083287E-2</v>
      </c>
      <c r="T257" s="21">
        <v>0</v>
      </c>
      <c r="U257" s="16">
        <v>1.24120573522258E-2</v>
      </c>
    </row>
    <row r="258" spans="1:21" x14ac:dyDescent="0.3">
      <c r="A258" s="118"/>
      <c r="B258" s="1" t="s">
        <v>69</v>
      </c>
      <c r="C258" s="27"/>
      <c r="D258" s="15">
        <v>0</v>
      </c>
      <c r="E258" s="15">
        <v>0</v>
      </c>
      <c r="F258" s="16">
        <v>0</v>
      </c>
      <c r="G258" s="15">
        <v>0</v>
      </c>
      <c r="H258" s="15">
        <v>0</v>
      </c>
      <c r="I258" s="16">
        <v>8.6347241813085102E-4</v>
      </c>
      <c r="J258" s="15">
        <v>6.7462897716107098E-2</v>
      </c>
      <c r="K258" s="15">
        <v>7.1127629802964706E-2</v>
      </c>
      <c r="L258" s="16">
        <v>5.4839760050117599E-2</v>
      </c>
      <c r="M258" s="15">
        <v>5.3155218219957001E-2</v>
      </c>
      <c r="N258" s="15">
        <v>4.8440573094754497E-2</v>
      </c>
      <c r="O258" s="16">
        <v>4.6384589360231099E-2</v>
      </c>
      <c r="P258" s="15">
        <v>2.7082171946766299E-2</v>
      </c>
      <c r="Q258" s="15">
        <v>2.7725219242653702E-2</v>
      </c>
      <c r="R258" s="16">
        <v>3.3757359588745102E-2</v>
      </c>
      <c r="S258" s="21">
        <v>1.0434865621805799E-2</v>
      </c>
      <c r="T258" s="21">
        <v>2.60276258904109E-2</v>
      </c>
      <c r="U258" s="16">
        <v>8.9771092440138096E-3</v>
      </c>
    </row>
    <row r="259" spans="1:21" x14ac:dyDescent="0.3">
      <c r="A259" s="118"/>
      <c r="B259" s="1" t="s">
        <v>70</v>
      </c>
      <c r="C259" s="27"/>
      <c r="D259" s="15">
        <v>0</v>
      </c>
      <c r="E259" s="15">
        <v>0</v>
      </c>
      <c r="F259" s="16">
        <v>0</v>
      </c>
      <c r="G259" s="15">
        <v>1.29798912487325E-3</v>
      </c>
      <c r="H259" s="15">
        <v>0</v>
      </c>
      <c r="I259" s="16">
        <v>6.2171552293310503E-4</v>
      </c>
      <c r="J259" s="15">
        <v>3.2108017553294899E-2</v>
      </c>
      <c r="K259" s="15">
        <v>3.4200866353059398E-2</v>
      </c>
      <c r="L259" s="16">
        <v>3.4973033933623901E-2</v>
      </c>
      <c r="M259" s="15">
        <v>4.7682402746682201E-2</v>
      </c>
      <c r="N259" s="15">
        <v>4.6128056959951702E-2</v>
      </c>
      <c r="O259" s="16">
        <v>4.7304590601364299E-2</v>
      </c>
      <c r="P259" s="15">
        <v>3.5808801788104E-2</v>
      </c>
      <c r="Q259" s="15">
        <v>3.4182492297199302E-2</v>
      </c>
      <c r="R259" s="16">
        <v>2.9626693149399499E-2</v>
      </c>
      <c r="S259" s="21">
        <v>2.2462396617676302E-2</v>
      </c>
      <c r="T259" s="21">
        <v>3.7937791847284803E-2</v>
      </c>
      <c r="U259" s="16">
        <v>3.2303941407619899E-2</v>
      </c>
    </row>
    <row r="260" spans="1:21" x14ac:dyDescent="0.3">
      <c r="A260" s="118"/>
      <c r="B260" s="1" t="s">
        <v>71</v>
      </c>
      <c r="C260" s="27"/>
      <c r="D260" s="15">
        <v>8.8450912882821306E-5</v>
      </c>
      <c r="E260" s="15">
        <v>4.2186387915789597E-4</v>
      </c>
      <c r="F260" s="16">
        <v>1.40357029082622E-2</v>
      </c>
      <c r="G260" s="15">
        <v>0</v>
      </c>
      <c r="H260" s="15">
        <v>0</v>
      </c>
      <c r="I260" s="16">
        <v>0</v>
      </c>
      <c r="J260" s="15">
        <v>3.1877282023978E-2</v>
      </c>
      <c r="K260" s="15">
        <v>4.0090339134032399E-2</v>
      </c>
      <c r="L260" s="16">
        <v>3.2989680421066099E-2</v>
      </c>
      <c r="M260" s="15">
        <v>5.8261668187881303E-2</v>
      </c>
      <c r="N260" s="15">
        <v>5.0495283150144399E-2</v>
      </c>
      <c r="O260" s="16">
        <v>5.4391223760275199E-2</v>
      </c>
      <c r="P260" s="15">
        <v>3.9964963044917701E-2</v>
      </c>
      <c r="Q260" s="15">
        <v>4.5083119073749699E-2</v>
      </c>
      <c r="R260" s="16">
        <v>4.4390571792875401E-2</v>
      </c>
      <c r="S260" s="21">
        <v>2.0974643225793801E-2</v>
      </c>
      <c r="T260" s="21">
        <v>3.7094996117033097E-2</v>
      </c>
      <c r="U260" s="16">
        <v>3.80528096561423E-2</v>
      </c>
    </row>
    <row r="261" spans="1:21" x14ac:dyDescent="0.3">
      <c r="A261" s="118"/>
      <c r="B261" s="1" t="s">
        <v>72</v>
      </c>
      <c r="C261" s="27"/>
      <c r="D261" s="15">
        <v>0</v>
      </c>
      <c r="E261" s="15">
        <v>7.6300782563812605E-5</v>
      </c>
      <c r="F261" s="16">
        <v>0</v>
      </c>
      <c r="G261" s="15">
        <v>4.20457446123174E-4</v>
      </c>
      <c r="H261" s="15">
        <v>1.66205771378409E-3</v>
      </c>
      <c r="I261" s="16">
        <v>0</v>
      </c>
      <c r="J261" s="15">
        <v>1.99018066488338E-2</v>
      </c>
      <c r="K261" s="15">
        <v>2.65340097236276E-2</v>
      </c>
      <c r="L261" s="16">
        <v>1.8786170215193101E-2</v>
      </c>
      <c r="M261" s="15">
        <v>5.4547813078634898E-2</v>
      </c>
      <c r="N261" s="15">
        <v>5.2924596456467597E-2</v>
      </c>
      <c r="O261" s="16">
        <v>4.6545688206591003E-2</v>
      </c>
      <c r="P261" s="15">
        <v>4.4757886432369297E-2</v>
      </c>
      <c r="Q261" s="15">
        <v>5.3666502485261801E-2</v>
      </c>
      <c r="R261" s="16">
        <v>5.6730861001660901E-2</v>
      </c>
      <c r="S261" s="21">
        <v>6.9882005628493393E-2</v>
      </c>
      <c r="T261" s="21">
        <v>4.7557097103618599E-2</v>
      </c>
      <c r="U261" s="16">
        <v>5.2606571734126903E-2</v>
      </c>
    </row>
    <row r="262" spans="1:21" x14ac:dyDescent="0.3">
      <c r="A262" s="118"/>
      <c r="B262" s="1" t="s">
        <v>73</v>
      </c>
      <c r="C262" s="27"/>
      <c r="D262" s="15">
        <v>5.0506126332521896E-6</v>
      </c>
      <c r="E262" s="15">
        <v>6.8006996690843304E-4</v>
      </c>
      <c r="F262" s="16">
        <v>0</v>
      </c>
      <c r="G262" s="15">
        <v>0</v>
      </c>
      <c r="H262" s="15">
        <v>1.09319051281244E-3</v>
      </c>
      <c r="I262" s="16">
        <v>0</v>
      </c>
      <c r="J262" s="15">
        <v>1.4513125450868899E-2</v>
      </c>
      <c r="K262" s="15">
        <v>2.3173557633609398E-2</v>
      </c>
      <c r="L262" s="16">
        <v>1.47935168789385E-2</v>
      </c>
      <c r="M262" s="15">
        <v>5.4435896618442399E-2</v>
      </c>
      <c r="N262" s="15">
        <v>4.5955633252119397E-2</v>
      </c>
      <c r="O262" s="16">
        <v>5.2571152272173197E-2</v>
      </c>
      <c r="P262" s="15">
        <v>5.0898919674058199E-2</v>
      </c>
      <c r="Q262" s="15">
        <v>4.33080952824305E-2</v>
      </c>
      <c r="R262" s="16">
        <v>3.2839357782771701E-2</v>
      </c>
      <c r="S262" s="21">
        <v>7.1711016963920196E-2</v>
      </c>
      <c r="T262" s="21">
        <v>5.4453456546429399E-2</v>
      </c>
      <c r="U262" s="16">
        <v>5.6903656197098099E-2</v>
      </c>
    </row>
    <row r="263" spans="1:21" x14ac:dyDescent="0.3">
      <c r="A263" s="118"/>
      <c r="B263" s="1" t="s">
        <v>74</v>
      </c>
      <c r="C263" s="27"/>
      <c r="D263" s="15">
        <v>4.6943258699461198E-4</v>
      </c>
      <c r="E263" s="15">
        <v>6.8592381798076897E-3</v>
      </c>
      <c r="F263" s="16">
        <v>1.3794355532506899E-2</v>
      </c>
      <c r="G263" s="15">
        <v>0</v>
      </c>
      <c r="H263" s="15">
        <v>0</v>
      </c>
      <c r="I263" s="16">
        <v>2.00256013894744E-4</v>
      </c>
      <c r="J263" s="15">
        <v>9.6206602146802697E-3</v>
      </c>
      <c r="K263" s="15">
        <v>1.5571979034584399E-2</v>
      </c>
      <c r="L263" s="16">
        <v>1.1654701501674599E-2</v>
      </c>
      <c r="M263" s="15">
        <v>4.8788448480149897E-2</v>
      </c>
      <c r="N263" s="15">
        <v>4.9219820329775503E-2</v>
      </c>
      <c r="O263" s="16">
        <v>5.2590771024393898E-2</v>
      </c>
      <c r="P263" s="15">
        <v>4.2093694533367698E-2</v>
      </c>
      <c r="Q263" s="15">
        <v>5.74634103415037E-2</v>
      </c>
      <c r="R263" s="16">
        <v>6.1164449017119198E-2</v>
      </c>
      <c r="S263" s="21">
        <v>9.4516430117451006E-2</v>
      </c>
      <c r="T263" s="21">
        <v>7.1666239466025405E-2</v>
      </c>
      <c r="U263" s="16">
        <v>6.9444900270678803E-2</v>
      </c>
    </row>
    <row r="264" spans="1:21" x14ac:dyDescent="0.3">
      <c r="A264" s="118"/>
      <c r="B264" s="1" t="s">
        <v>75</v>
      </c>
      <c r="C264" s="27"/>
      <c r="D264" s="15">
        <v>0</v>
      </c>
      <c r="E264" s="15">
        <v>0</v>
      </c>
      <c r="F264" s="16">
        <v>8.5802294075120293E-3</v>
      </c>
      <c r="G264" s="15">
        <v>0</v>
      </c>
      <c r="H264" s="15">
        <v>0</v>
      </c>
      <c r="I264" s="16">
        <v>0</v>
      </c>
      <c r="J264" s="15">
        <v>7.5439231649945503E-3</v>
      </c>
      <c r="K264" s="15">
        <v>1.2025224244166599E-2</v>
      </c>
      <c r="L264" s="16">
        <v>8.8389959242838895E-3</v>
      </c>
      <c r="M264" s="15">
        <v>4.75652005705453E-2</v>
      </c>
      <c r="N264" s="15">
        <v>4.1423987898491298E-2</v>
      </c>
      <c r="O264" s="16">
        <v>4.0529788562664197E-2</v>
      </c>
      <c r="P264" s="15">
        <v>5.7344498526319398E-2</v>
      </c>
      <c r="Q264" s="15">
        <v>4.6658311526901697E-2</v>
      </c>
      <c r="R264" s="16">
        <v>4.3110129183712799E-2</v>
      </c>
      <c r="S264" s="21">
        <v>8.8358175862748994E-2</v>
      </c>
      <c r="T264" s="21">
        <v>7.4329578642867003E-2</v>
      </c>
      <c r="U264" s="16">
        <v>6.4857711083908101E-2</v>
      </c>
    </row>
    <row r="265" spans="1:21" x14ac:dyDescent="0.3">
      <c r="A265" s="118"/>
      <c r="B265" s="1" t="s">
        <v>76</v>
      </c>
      <c r="C265" s="27"/>
      <c r="D265" s="15">
        <v>0</v>
      </c>
      <c r="E265" s="15">
        <v>2.44617838773479E-2</v>
      </c>
      <c r="F265" s="16">
        <v>0</v>
      </c>
      <c r="G265" s="15">
        <v>0</v>
      </c>
      <c r="H265" s="15">
        <v>2.0698367931982001E-3</v>
      </c>
      <c r="I265" s="16">
        <v>9.7127605017922908E-3</v>
      </c>
      <c r="J265" s="15">
        <v>3.5849173756792399E-3</v>
      </c>
      <c r="K265" s="15">
        <v>8.2068606055573593E-3</v>
      </c>
      <c r="L265" s="16">
        <v>6.1875546563291504E-3</v>
      </c>
      <c r="M265" s="15">
        <v>4.0870455192678103E-2</v>
      </c>
      <c r="N265" s="15">
        <v>4.03815790219915E-2</v>
      </c>
      <c r="O265" s="16">
        <v>4.0933589282663801E-2</v>
      </c>
      <c r="P265" s="15">
        <v>4.9699378810650501E-2</v>
      </c>
      <c r="Q265" s="15">
        <v>5.1937545375239001E-2</v>
      </c>
      <c r="R265" s="16">
        <v>5.2482994790844201E-2</v>
      </c>
      <c r="S265" s="21">
        <v>9.3317316036805598E-2</v>
      </c>
      <c r="T265" s="21">
        <v>7.72716714493141E-2</v>
      </c>
      <c r="U265" s="16">
        <v>8.0146656164721497E-2</v>
      </c>
    </row>
    <row r="266" spans="1:21" x14ac:dyDescent="0.3">
      <c r="A266" s="118"/>
      <c r="B266" s="1" t="s">
        <v>79</v>
      </c>
      <c r="C266" s="27"/>
      <c r="D266" s="15">
        <v>5.6987680736078298E-3</v>
      </c>
      <c r="E266" s="15">
        <v>5.3588854312201697E-3</v>
      </c>
      <c r="F266" s="16">
        <v>2.7943691789126799E-3</v>
      </c>
      <c r="G266" s="15">
        <v>5.4507575572038296E-3</v>
      </c>
      <c r="H266" s="15">
        <v>1.6124312613363601E-2</v>
      </c>
      <c r="I266" s="16">
        <v>2.5480485602166498E-3</v>
      </c>
      <c r="J266" s="15">
        <v>6.9676411744419497E-3</v>
      </c>
      <c r="K266" s="15">
        <v>9.2222007603528795E-3</v>
      </c>
      <c r="L266" s="16">
        <v>9.72364066178877E-3</v>
      </c>
      <c r="M266" s="15">
        <v>4.0626882488032E-2</v>
      </c>
      <c r="N266" s="15">
        <v>3.8993770970613698E-2</v>
      </c>
      <c r="O266" s="16">
        <v>4.8035103874620698E-2</v>
      </c>
      <c r="P266" s="15">
        <v>6.1095106608147098E-2</v>
      </c>
      <c r="Q266" s="15">
        <v>4.6777238829555298E-2</v>
      </c>
      <c r="R266" s="16">
        <v>4.4414307088815198E-2</v>
      </c>
      <c r="S266" s="21">
        <v>9.5545830350257099E-2</v>
      </c>
      <c r="T266" s="21">
        <v>8.6461631185831E-2</v>
      </c>
      <c r="U266" s="16">
        <v>6.7292550658505201E-2</v>
      </c>
    </row>
    <row r="267" spans="1:21" x14ac:dyDescent="0.3">
      <c r="A267" s="118"/>
      <c r="B267" s="1" t="s">
        <v>81</v>
      </c>
      <c r="C267" s="27"/>
      <c r="D267" s="15">
        <v>5.5402074996019597E-5</v>
      </c>
      <c r="E267" s="15">
        <v>0</v>
      </c>
      <c r="F267" s="16">
        <v>0</v>
      </c>
      <c r="G267" s="15">
        <v>5.3804270135511599E-4</v>
      </c>
      <c r="H267" s="15">
        <v>9.825415471274631E-4</v>
      </c>
      <c r="I267" s="16">
        <v>0</v>
      </c>
      <c r="J267" s="15">
        <v>1.78770246234695E-3</v>
      </c>
      <c r="K267" s="15">
        <v>5.0452331881002104E-3</v>
      </c>
      <c r="L267" s="16">
        <v>2.4583239609685999E-3</v>
      </c>
      <c r="M267" s="15">
        <v>3.0786924286729501E-2</v>
      </c>
      <c r="N267" s="15">
        <v>3.04406701946104E-2</v>
      </c>
      <c r="O267" s="16">
        <v>2.8973816702646898E-2</v>
      </c>
      <c r="P267" s="15">
        <v>5.4554949865142401E-2</v>
      </c>
      <c r="Q267" s="15">
        <v>5.3497595181373502E-2</v>
      </c>
      <c r="R267" s="16">
        <v>5.85089411246403E-2</v>
      </c>
      <c r="S267" s="21">
        <v>6.5873808021846197E-2</v>
      </c>
      <c r="T267" s="21">
        <v>7.2461759074299803E-2</v>
      </c>
      <c r="U267" s="16">
        <v>7.7818647873028196E-2</v>
      </c>
    </row>
    <row r="268" spans="1:21" x14ac:dyDescent="0.3">
      <c r="A268" s="118"/>
      <c r="B268" s="1" t="s">
        <v>82</v>
      </c>
      <c r="C268" s="27"/>
      <c r="D268" s="15">
        <v>0</v>
      </c>
      <c r="E268" s="15">
        <v>7.8010378631645995E-5</v>
      </c>
      <c r="F268" s="16">
        <v>0</v>
      </c>
      <c r="G268" s="15">
        <v>0</v>
      </c>
      <c r="H268" s="15">
        <v>2.8819967095392498E-3</v>
      </c>
      <c r="I268" s="16">
        <v>0</v>
      </c>
      <c r="J268" s="15">
        <v>0</v>
      </c>
      <c r="K268" s="15">
        <v>1.42468299887026E-3</v>
      </c>
      <c r="L268" s="16">
        <v>8.5884173694905695E-4</v>
      </c>
      <c r="M268" s="15">
        <v>2.4086474918268999E-2</v>
      </c>
      <c r="N268" s="15">
        <v>2.4301425096401399E-2</v>
      </c>
      <c r="O268" s="16">
        <v>2.6497856866030001E-2</v>
      </c>
      <c r="P268" s="15">
        <v>3.9220118631260799E-2</v>
      </c>
      <c r="Q268" s="15">
        <v>4.7043722417631502E-2</v>
      </c>
      <c r="R268" s="16">
        <v>3.6223245504030402E-2</v>
      </c>
      <c r="S268" s="21">
        <v>7.0641805162839993E-2</v>
      </c>
      <c r="T268" s="21">
        <v>7.1886266354514006E-2</v>
      </c>
      <c r="U268" s="16">
        <v>7.6615542107554294E-2</v>
      </c>
    </row>
    <row r="269" spans="1:21" x14ac:dyDescent="0.3">
      <c r="A269" s="118"/>
      <c r="B269" s="1" t="s">
        <v>83</v>
      </c>
      <c r="C269" s="27"/>
      <c r="D269" s="15">
        <v>0</v>
      </c>
      <c r="E269" s="15">
        <v>2.8323244811851301E-4</v>
      </c>
      <c r="F269" s="16">
        <v>4.4407190676119097E-2</v>
      </c>
      <c r="G269" s="15">
        <v>0</v>
      </c>
      <c r="H269" s="15">
        <v>7.7441528974209303E-4</v>
      </c>
      <c r="I269" s="16">
        <v>0</v>
      </c>
      <c r="J269" s="15">
        <v>3.48235636408537E-4</v>
      </c>
      <c r="K269" s="15">
        <v>1.11005982567397E-3</v>
      </c>
      <c r="L269" s="16">
        <v>7.5881754573285001E-5</v>
      </c>
      <c r="M269" s="15">
        <v>1.8842265035076501E-2</v>
      </c>
      <c r="N269" s="15">
        <v>2.1133991891612702E-2</v>
      </c>
      <c r="O269" s="16">
        <v>2.2878589408372001E-2</v>
      </c>
      <c r="P269" s="15">
        <v>4.7073476790982602E-2</v>
      </c>
      <c r="Q269" s="15">
        <v>4.0823171270358297E-2</v>
      </c>
      <c r="R269" s="16">
        <v>4.78720504585569E-2</v>
      </c>
      <c r="S269" s="21">
        <v>3.00011988073829E-2</v>
      </c>
      <c r="T269" s="21">
        <v>6.6683485001400603E-2</v>
      </c>
      <c r="U269" s="16">
        <v>6.7629460086680096E-2</v>
      </c>
    </row>
    <row r="270" spans="1:21" x14ac:dyDescent="0.3">
      <c r="A270" s="118"/>
      <c r="B270" s="1" t="s">
        <v>84</v>
      </c>
      <c r="C270" s="27"/>
      <c r="D270" s="15">
        <v>1.8393622342001499E-4</v>
      </c>
      <c r="E270" s="15">
        <v>0</v>
      </c>
      <c r="F270" s="16">
        <v>0</v>
      </c>
      <c r="G270" s="15">
        <v>1.91822741029193E-3</v>
      </c>
      <c r="H270" s="15">
        <v>0</v>
      </c>
      <c r="I270" s="16">
        <v>0</v>
      </c>
      <c r="J270" s="15">
        <v>9.6900955275471695E-4</v>
      </c>
      <c r="K270" s="15">
        <v>6.7260177802093402E-4</v>
      </c>
      <c r="L270" s="16">
        <v>1.3699267521490399E-3</v>
      </c>
      <c r="M270" s="15">
        <v>1.5298597323032801E-2</v>
      </c>
      <c r="N270" s="15">
        <v>1.37934208002812E-2</v>
      </c>
      <c r="O270" s="16">
        <v>1.30352359155699E-2</v>
      </c>
      <c r="P270" s="15">
        <v>3.7923017867735602E-2</v>
      </c>
      <c r="Q270" s="15">
        <v>3.0754508704103099E-2</v>
      </c>
      <c r="R270" s="16">
        <v>2.7441372326918199E-2</v>
      </c>
      <c r="S270" s="21">
        <v>7.5808496697114994E-2</v>
      </c>
      <c r="T270" s="21">
        <v>4.8167516167990899E-2</v>
      </c>
      <c r="U270" s="16">
        <v>5.1451058950396998E-2</v>
      </c>
    </row>
    <row r="271" spans="1:21" x14ac:dyDescent="0.3">
      <c r="A271" s="118"/>
      <c r="B271" s="1" t="s">
        <v>85</v>
      </c>
      <c r="C271" s="27"/>
      <c r="D271" s="15">
        <v>1.18523638954939E-3</v>
      </c>
      <c r="E271" s="15">
        <v>0</v>
      </c>
      <c r="F271" s="16">
        <v>0</v>
      </c>
      <c r="G271" s="15">
        <v>0</v>
      </c>
      <c r="H271" s="15">
        <v>4.9646391343138201E-4</v>
      </c>
      <c r="I271" s="16">
        <v>2.4368161635554699E-4</v>
      </c>
      <c r="J271" s="15">
        <v>3.7001480568961198E-4</v>
      </c>
      <c r="K271" s="15">
        <v>3.6032336295671602E-4</v>
      </c>
      <c r="L271" s="16">
        <v>0</v>
      </c>
      <c r="M271" s="15">
        <v>9.0191511857558304E-3</v>
      </c>
      <c r="N271" s="15">
        <v>0</v>
      </c>
      <c r="O271" s="16">
        <v>1.04057631221237E-2</v>
      </c>
      <c r="P271" s="15">
        <v>2.80329369177056E-2</v>
      </c>
      <c r="Q271" s="15">
        <v>2.8802908532268301E-2</v>
      </c>
      <c r="R271" s="16">
        <v>2.2889726308628601E-2</v>
      </c>
      <c r="S271" s="21">
        <v>1.5008637745778999E-2</v>
      </c>
      <c r="T271" s="21">
        <v>4.0768514387771099E-2</v>
      </c>
      <c r="U271" s="16">
        <v>3.2262849145757402E-2</v>
      </c>
    </row>
    <row r="272" spans="1:21" x14ac:dyDescent="0.3">
      <c r="A272" s="118"/>
      <c r="B272" s="1" t="s">
        <v>86</v>
      </c>
      <c r="C272" s="27"/>
      <c r="D272" s="15">
        <v>0</v>
      </c>
      <c r="E272" s="15">
        <v>4.0119192412998398E-4</v>
      </c>
      <c r="F272" s="16">
        <v>2.3338338645072999E-3</v>
      </c>
      <c r="G272" s="15">
        <v>0</v>
      </c>
      <c r="H272" s="15">
        <v>1.4716625903312801E-3</v>
      </c>
      <c r="I272" s="16">
        <v>0</v>
      </c>
      <c r="J272" s="15">
        <v>0</v>
      </c>
      <c r="K272" s="15">
        <v>0</v>
      </c>
      <c r="L272" s="16">
        <v>0</v>
      </c>
      <c r="M272" s="15">
        <v>9.2227811606827997E-3</v>
      </c>
      <c r="N272" s="15">
        <v>1.1833375565899E-2</v>
      </c>
      <c r="O272" s="16">
        <v>6.4418376478680697E-3</v>
      </c>
      <c r="P272" s="15">
        <v>2.7035793235908899E-2</v>
      </c>
      <c r="Q272" s="15">
        <v>2.1291369992055401E-2</v>
      </c>
      <c r="R272" s="16">
        <v>2.1793488022662399E-2</v>
      </c>
      <c r="S272" s="21">
        <v>2.95430884423734E-2</v>
      </c>
      <c r="T272" s="21">
        <v>3.6608922684192802E-2</v>
      </c>
      <c r="U272" s="16">
        <v>2.8886466465223099E-2</v>
      </c>
    </row>
    <row r="273" spans="1:21" x14ac:dyDescent="0.3">
      <c r="A273" s="118"/>
      <c r="B273" s="1" t="s">
        <v>87</v>
      </c>
      <c r="C273" s="27"/>
      <c r="D273" s="15">
        <v>2.3303191699708601E-4</v>
      </c>
      <c r="E273" s="15">
        <v>5.5815094025470999E-3</v>
      </c>
      <c r="F273" s="16">
        <v>0</v>
      </c>
      <c r="G273" s="15">
        <v>0</v>
      </c>
      <c r="H273" s="15">
        <v>2.22415652279223E-2</v>
      </c>
      <c r="I273" s="16">
        <v>6.06857152306011E-3</v>
      </c>
      <c r="J273" s="15">
        <v>3.6491292194921003E-5</v>
      </c>
      <c r="K273" s="15">
        <v>1.5825444049575699E-2</v>
      </c>
      <c r="L273" s="16">
        <v>2.71733835233219E-3</v>
      </c>
      <c r="M273" s="15">
        <v>4.5719767421208597E-3</v>
      </c>
      <c r="N273" s="15">
        <v>4.9491591686989904E-3</v>
      </c>
      <c r="O273" s="16">
        <v>9.9458721311732699E-3</v>
      </c>
      <c r="P273" s="15">
        <v>1.0178868506377101E-2</v>
      </c>
      <c r="Q273" s="15">
        <v>7.45837612080439E-3</v>
      </c>
      <c r="R273" s="16">
        <v>5.9679694109794701E-3</v>
      </c>
      <c r="S273" s="21">
        <v>0</v>
      </c>
      <c r="T273" s="21">
        <v>2.25151834016603E-2</v>
      </c>
      <c r="U273" s="16">
        <v>3.51572432549348E-2</v>
      </c>
    </row>
    <row r="274" spans="1:21" x14ac:dyDescent="0.3">
      <c r="A274" s="118"/>
      <c r="B274" s="1" t="s">
        <v>89</v>
      </c>
      <c r="C274" s="27"/>
      <c r="D274" s="15">
        <v>9.4998716171597206E-5</v>
      </c>
      <c r="E274" s="15">
        <v>0</v>
      </c>
      <c r="F274" s="16">
        <v>0</v>
      </c>
      <c r="G274" s="15">
        <v>0</v>
      </c>
      <c r="H274" s="15">
        <v>8.0943570771707593E-3</v>
      </c>
      <c r="I274" s="16">
        <v>0</v>
      </c>
      <c r="J274" s="15">
        <v>0</v>
      </c>
      <c r="K274" s="15">
        <v>1.21896101442004E-3</v>
      </c>
      <c r="L274" s="16">
        <v>0</v>
      </c>
      <c r="M274" s="15">
        <v>2.9782788512263598E-3</v>
      </c>
      <c r="N274" s="15">
        <v>3.4657426156653199E-3</v>
      </c>
      <c r="O274" s="16">
        <v>3.0580783014097601E-3</v>
      </c>
      <c r="P274" s="15">
        <v>1.00136414148822E-2</v>
      </c>
      <c r="Q274" s="15">
        <v>1.3482672555757099E-2</v>
      </c>
      <c r="R274" s="16">
        <v>5.5164313525425798E-3</v>
      </c>
      <c r="S274" s="21">
        <v>1.3045798877219E-2</v>
      </c>
      <c r="T274" s="21">
        <v>1.5099017769337499E-2</v>
      </c>
      <c r="U274" s="16">
        <v>1.53194689599612E-2</v>
      </c>
    </row>
    <row r="275" spans="1:21" x14ac:dyDescent="0.3">
      <c r="A275" s="118"/>
      <c r="B275" s="1" t="s">
        <v>90</v>
      </c>
      <c r="C275" s="27"/>
      <c r="D275" s="15">
        <v>0</v>
      </c>
      <c r="E275" s="15">
        <v>0</v>
      </c>
      <c r="F275" s="16">
        <v>0</v>
      </c>
      <c r="G275" s="15">
        <v>0</v>
      </c>
      <c r="H275" s="15">
        <v>0</v>
      </c>
      <c r="I275" s="16">
        <v>0</v>
      </c>
      <c r="J275" s="15">
        <v>0</v>
      </c>
      <c r="K275" s="15">
        <v>1.8011939305464099E-4</v>
      </c>
      <c r="L275" s="16">
        <v>9.6043075181404906E-6</v>
      </c>
      <c r="M275" s="15">
        <v>2.51173536782338E-3</v>
      </c>
      <c r="N275" s="15">
        <v>1.2027482902601E-3</v>
      </c>
      <c r="O275" s="16">
        <v>1.5312822836317699E-3</v>
      </c>
      <c r="P275" s="15">
        <v>5.3983701746311502E-3</v>
      </c>
      <c r="Q275" s="15">
        <v>5.7717518025320299E-3</v>
      </c>
      <c r="R275" s="16">
        <v>6.8220195723215603E-3</v>
      </c>
      <c r="S275" s="21">
        <v>5.7636975970661996E-4</v>
      </c>
      <c r="T275" s="21">
        <v>6.99495166097845E-3</v>
      </c>
      <c r="U275" s="16">
        <v>6.3167899251641802E-3</v>
      </c>
    </row>
    <row r="276" spans="1:21" x14ac:dyDescent="0.3">
      <c r="A276" s="119"/>
      <c r="B276" s="28" t="s">
        <v>92</v>
      </c>
      <c r="C276" s="24"/>
      <c r="D276" s="17">
        <v>0</v>
      </c>
      <c r="E276" s="17">
        <v>0</v>
      </c>
      <c r="F276" s="18">
        <v>1.27182045098446E-3</v>
      </c>
      <c r="G276" s="17">
        <v>0</v>
      </c>
      <c r="H276" s="17">
        <v>0</v>
      </c>
      <c r="I276" s="18">
        <v>0</v>
      </c>
      <c r="J276" s="17">
        <v>0</v>
      </c>
      <c r="K276" s="17">
        <v>0</v>
      </c>
      <c r="L276" s="18">
        <v>0</v>
      </c>
      <c r="M276" s="17">
        <v>5.9359980638906305E-4</v>
      </c>
      <c r="N276" s="17">
        <v>0</v>
      </c>
      <c r="O276" s="18">
        <v>3.1059844940532701E-4</v>
      </c>
      <c r="P276" s="17">
        <v>3.2434015983113002E-3</v>
      </c>
      <c r="Q276" s="17">
        <v>4.3926935427894397E-3</v>
      </c>
      <c r="R276" s="18">
        <v>0</v>
      </c>
      <c r="S276" s="17">
        <v>0</v>
      </c>
      <c r="T276" s="17">
        <v>5.1614517122771297E-3</v>
      </c>
      <c r="U276" s="18">
        <v>4.6425498375466901E-3</v>
      </c>
    </row>
    <row r="277" spans="1:21" x14ac:dyDescent="0.3">
      <c r="A277" s="118" t="s">
        <v>109</v>
      </c>
      <c r="B277" s="1" t="s">
        <v>66</v>
      </c>
      <c r="C277" s="27"/>
      <c r="D277" s="15">
        <v>0.99670449595563004</v>
      </c>
      <c r="E277" s="15">
        <v>0.99051001460701604</v>
      </c>
      <c r="F277" s="16">
        <v>0.960296325858915</v>
      </c>
      <c r="G277" s="15">
        <v>0.98718328684345602</v>
      </c>
      <c r="H277" s="15">
        <v>0.959942993615712</v>
      </c>
      <c r="I277" s="16">
        <v>0.98966971302624396</v>
      </c>
      <c r="J277" s="15">
        <v>0.65732077668782496</v>
      </c>
      <c r="K277" s="15">
        <v>0.59611081216919104</v>
      </c>
      <c r="L277" s="16">
        <v>0.65935118287605998</v>
      </c>
      <c r="M277" s="15">
        <v>0.32175301317455901</v>
      </c>
      <c r="N277" s="15">
        <v>0.325553935539385</v>
      </c>
      <c r="O277" s="16">
        <v>0.31537208334925299</v>
      </c>
      <c r="P277" s="15">
        <v>0.201812373576539</v>
      </c>
      <c r="Q277" s="15">
        <v>0.18950994722956799</v>
      </c>
      <c r="R277" s="16">
        <v>0.196099378214111</v>
      </c>
      <c r="S277" s="21">
        <v>0.103687951076503</v>
      </c>
      <c r="T277" s="21">
        <v>9.4428722249657995E-2</v>
      </c>
      <c r="U277" s="16">
        <v>9.9635073860020198E-2</v>
      </c>
    </row>
    <row r="278" spans="1:21" x14ac:dyDescent="0.3">
      <c r="A278" s="118"/>
      <c r="B278" s="1" t="s">
        <v>67</v>
      </c>
      <c r="C278" s="27"/>
      <c r="D278" s="15">
        <v>0</v>
      </c>
      <c r="E278" s="15">
        <v>0</v>
      </c>
      <c r="F278" s="16">
        <v>0</v>
      </c>
      <c r="G278" s="15">
        <v>0</v>
      </c>
      <c r="H278" s="15">
        <v>3.6589682597623898E-3</v>
      </c>
      <c r="I278" s="16">
        <v>0</v>
      </c>
      <c r="J278" s="15">
        <v>4.4522741210556202E-2</v>
      </c>
      <c r="K278" s="15">
        <v>4.6115240933032799E-2</v>
      </c>
      <c r="L278" s="16">
        <v>3.85944221537163E-2</v>
      </c>
      <c r="M278" s="15">
        <v>3.00940151237323E-2</v>
      </c>
      <c r="N278" s="15">
        <v>3.0303328537494598E-2</v>
      </c>
      <c r="O278" s="16">
        <v>3.1371799645049298E-2</v>
      </c>
      <c r="P278" s="15">
        <v>1.30740544146681E-2</v>
      </c>
      <c r="Q278" s="15">
        <v>9.6311149531399104E-3</v>
      </c>
      <c r="R278" s="16">
        <v>9.2268880128424293E-3</v>
      </c>
      <c r="S278" s="21">
        <v>1.1643016898563299E-2</v>
      </c>
      <c r="T278" s="21">
        <v>8.6881616384683804E-3</v>
      </c>
      <c r="U278" s="16">
        <v>8.9320212802172505E-3</v>
      </c>
    </row>
    <row r="279" spans="1:21" x14ac:dyDescent="0.3">
      <c r="A279" s="118"/>
      <c r="B279" s="1" t="s">
        <v>68</v>
      </c>
      <c r="C279" s="27"/>
      <c r="D279" s="15">
        <v>0</v>
      </c>
      <c r="E279" s="15">
        <v>0</v>
      </c>
      <c r="F279" s="16">
        <v>0</v>
      </c>
      <c r="G279" s="15">
        <v>1.10809872539774E-2</v>
      </c>
      <c r="H279" s="15">
        <v>1.03468857095804E-2</v>
      </c>
      <c r="I279" s="16">
        <v>5.8832871511735902E-3</v>
      </c>
      <c r="J279" s="15">
        <v>0.121184294836194</v>
      </c>
      <c r="K279" s="15">
        <v>0.12312797385357201</v>
      </c>
      <c r="L279" s="16">
        <v>0.120851241372747</v>
      </c>
      <c r="M279" s="15">
        <v>6.1737514291179102E-2</v>
      </c>
      <c r="N279" s="15">
        <v>5.7745036439983098E-2</v>
      </c>
      <c r="O279" s="16">
        <v>5.9385836186216401E-2</v>
      </c>
      <c r="P279" s="15">
        <v>3.0488054819994E-2</v>
      </c>
      <c r="Q279" s="15">
        <v>3.0106331393342001E-2</v>
      </c>
      <c r="R279" s="16">
        <v>3.09781712897188E-2</v>
      </c>
      <c r="S279" s="21">
        <v>3.08954693176966E-2</v>
      </c>
      <c r="T279" s="21">
        <v>1.4808404775610099E-2</v>
      </c>
      <c r="U279" s="16">
        <v>1.6572552830957099E-2</v>
      </c>
    </row>
    <row r="280" spans="1:21" x14ac:dyDescent="0.3">
      <c r="A280" s="118"/>
      <c r="B280" s="1" t="s">
        <v>78</v>
      </c>
      <c r="C280" s="27"/>
      <c r="D280" s="15">
        <v>0</v>
      </c>
      <c r="E280" s="15">
        <v>0</v>
      </c>
      <c r="F280" s="16">
        <v>0</v>
      </c>
      <c r="G280" s="15">
        <v>0</v>
      </c>
      <c r="H280" s="15">
        <v>0</v>
      </c>
      <c r="I280" s="16">
        <v>5.0005630728641303E-4</v>
      </c>
      <c r="J280" s="15">
        <v>3.91608335828195E-2</v>
      </c>
      <c r="K280" s="15">
        <v>4.7468111340384901E-2</v>
      </c>
      <c r="L280" s="16">
        <v>3.5015830199114299E-2</v>
      </c>
      <c r="M280" s="15">
        <v>5.2988665727538797E-2</v>
      </c>
      <c r="N280" s="15">
        <v>5.0211815196661E-2</v>
      </c>
      <c r="O280" s="16">
        <v>4.4430413219080298E-2</v>
      </c>
      <c r="P280" s="15">
        <v>3.1321464303610498E-2</v>
      </c>
      <c r="Q280" s="15">
        <v>2.55931237723734E-2</v>
      </c>
      <c r="R280" s="16">
        <v>3.4230714310035701E-2</v>
      </c>
      <c r="S280" s="21">
        <v>2.0841278543834201E-2</v>
      </c>
      <c r="T280" s="21">
        <v>2.2270393659346199E-2</v>
      </c>
      <c r="U280" s="16">
        <v>2.33158703501091E-2</v>
      </c>
    </row>
    <row r="281" spans="1:21" x14ac:dyDescent="0.3">
      <c r="A281" s="118"/>
      <c r="B281" s="1" t="s">
        <v>69</v>
      </c>
      <c r="C281" s="27"/>
      <c r="D281" s="15">
        <v>0</v>
      </c>
      <c r="E281" s="15">
        <v>0</v>
      </c>
      <c r="F281" s="16">
        <v>0</v>
      </c>
      <c r="G281" s="15">
        <v>4.5048638052529898E-4</v>
      </c>
      <c r="H281" s="15">
        <v>1.01807210092978E-3</v>
      </c>
      <c r="I281" s="16">
        <v>1.9870647026169999E-3</v>
      </c>
      <c r="J281" s="15">
        <v>5.38015015742088E-2</v>
      </c>
      <c r="K281" s="15">
        <v>6.3325209729752099E-2</v>
      </c>
      <c r="L281" s="16">
        <v>5.5733493382239097E-2</v>
      </c>
      <c r="M281" s="15">
        <v>6.0544735269911297E-2</v>
      </c>
      <c r="N281" s="15">
        <v>5.8199791516309801E-2</v>
      </c>
      <c r="O281" s="16">
        <v>6.6100605503041407E-2</v>
      </c>
      <c r="P281" s="15">
        <v>4.1179947113160503E-2</v>
      </c>
      <c r="Q281" s="15">
        <v>4.3012713835995399E-2</v>
      </c>
      <c r="R281" s="16">
        <v>3.8227683539672701E-2</v>
      </c>
      <c r="S281" s="21">
        <v>2.9627880323779301E-2</v>
      </c>
      <c r="T281" s="21">
        <v>2.4627946783103601E-2</v>
      </c>
      <c r="U281" s="16">
        <v>2.7418546368339999E-2</v>
      </c>
    </row>
    <row r="282" spans="1:21" x14ac:dyDescent="0.3">
      <c r="A282" s="118"/>
      <c r="B282" s="1" t="s">
        <v>70</v>
      </c>
      <c r="C282" s="27"/>
      <c r="D282" s="15">
        <v>0</v>
      </c>
      <c r="E282" s="15">
        <v>0</v>
      </c>
      <c r="F282" s="16">
        <v>0</v>
      </c>
      <c r="G282" s="15">
        <v>1.5177291757149399E-4</v>
      </c>
      <c r="H282" s="15">
        <v>3.3058678598201001E-4</v>
      </c>
      <c r="I282" s="16">
        <v>0</v>
      </c>
      <c r="J282" s="15">
        <v>2.4772112967244402E-2</v>
      </c>
      <c r="K282" s="15">
        <v>3.0206054245068299E-2</v>
      </c>
      <c r="L282" s="16">
        <v>2.5631723572599099E-2</v>
      </c>
      <c r="M282" s="15">
        <v>5.5358565292966497E-2</v>
      </c>
      <c r="N282" s="15">
        <v>5.6545332670107099E-2</v>
      </c>
      <c r="O282" s="16">
        <v>5.1278782536566397E-2</v>
      </c>
      <c r="P282" s="15">
        <v>4.1911116011177398E-2</v>
      </c>
      <c r="Q282" s="15">
        <v>4.1464181741556597E-2</v>
      </c>
      <c r="R282" s="16">
        <v>5.0580173389884298E-2</v>
      </c>
      <c r="S282" s="21">
        <v>4.6745678184694398E-2</v>
      </c>
      <c r="T282" s="21">
        <v>3.6276623100533499E-2</v>
      </c>
      <c r="U282" s="16">
        <v>3.09754312823774E-2</v>
      </c>
    </row>
    <row r="283" spans="1:21" x14ac:dyDescent="0.3">
      <c r="A283" s="118"/>
      <c r="B283" s="1" t="s">
        <v>71</v>
      </c>
      <c r="C283" s="27"/>
      <c r="D283" s="15">
        <v>5.4404715247356695E-4</v>
      </c>
      <c r="E283" s="15">
        <v>1.9888134976425199E-4</v>
      </c>
      <c r="F283" s="16">
        <v>0</v>
      </c>
      <c r="G283" s="15">
        <v>1.7341614317963099E-4</v>
      </c>
      <c r="H283" s="15">
        <v>3.4358276305111301E-3</v>
      </c>
      <c r="I283" s="16">
        <v>1.3488641730175101E-4</v>
      </c>
      <c r="J283" s="15">
        <v>2.2397238405560401E-2</v>
      </c>
      <c r="K283" s="15">
        <v>3.3746414300238801E-2</v>
      </c>
      <c r="L283" s="16">
        <v>2.49813450651796E-2</v>
      </c>
      <c r="M283" s="15">
        <v>6.2587958285448997E-2</v>
      </c>
      <c r="N283" s="15">
        <v>5.9162031639570997E-2</v>
      </c>
      <c r="O283" s="16">
        <v>5.9646509265672901E-2</v>
      </c>
      <c r="P283" s="15">
        <v>5.3643640716297701E-2</v>
      </c>
      <c r="Q283" s="15">
        <v>5.0724668233647699E-2</v>
      </c>
      <c r="R283" s="16">
        <v>5.1889493552756301E-2</v>
      </c>
      <c r="S283" s="21">
        <v>4.9504592072374003E-2</v>
      </c>
      <c r="T283" s="21">
        <v>4.68566908364942E-2</v>
      </c>
      <c r="U283" s="16">
        <v>4.7031186572737201E-2</v>
      </c>
    </row>
    <row r="284" spans="1:21" x14ac:dyDescent="0.3">
      <c r="A284" s="118"/>
      <c r="B284" s="1" t="s">
        <v>72</v>
      </c>
      <c r="C284" s="27"/>
      <c r="D284" s="15">
        <v>0</v>
      </c>
      <c r="E284" s="15">
        <v>5.3512545077786399E-5</v>
      </c>
      <c r="F284" s="16">
        <v>2.7323569829700999E-4</v>
      </c>
      <c r="G284" s="15">
        <v>0</v>
      </c>
      <c r="H284" s="15">
        <v>0</v>
      </c>
      <c r="I284" s="16">
        <v>0</v>
      </c>
      <c r="J284" s="15">
        <v>1.1750726302861199E-2</v>
      </c>
      <c r="K284" s="15">
        <v>1.6729810258713399E-2</v>
      </c>
      <c r="L284" s="16">
        <v>1.2183385971452999E-2</v>
      </c>
      <c r="M284" s="15">
        <v>5.4450758915227097E-2</v>
      </c>
      <c r="N284" s="15">
        <v>5.2225381918721003E-2</v>
      </c>
      <c r="O284" s="16">
        <v>5.4925804077706801E-2</v>
      </c>
      <c r="P284" s="15">
        <v>5.4150757004389899E-2</v>
      </c>
      <c r="Q284" s="15">
        <v>5.69580541598219E-2</v>
      </c>
      <c r="R284" s="16">
        <v>5.8553490398784103E-2</v>
      </c>
      <c r="S284" s="21">
        <v>6.1807840216600601E-2</v>
      </c>
      <c r="T284" s="21">
        <v>5.0939775417834399E-2</v>
      </c>
      <c r="U284" s="16">
        <v>5.55307161475245E-2</v>
      </c>
    </row>
    <row r="285" spans="1:21" x14ac:dyDescent="0.3">
      <c r="A285" s="118"/>
      <c r="B285" s="1" t="s">
        <v>73</v>
      </c>
      <c r="C285" s="27"/>
      <c r="D285" s="15">
        <v>1.98233478374293E-5</v>
      </c>
      <c r="E285" s="15">
        <v>0</v>
      </c>
      <c r="F285" s="16">
        <v>0</v>
      </c>
      <c r="G285" s="15">
        <v>0</v>
      </c>
      <c r="H285" s="15">
        <v>0</v>
      </c>
      <c r="I285" s="16">
        <v>0</v>
      </c>
      <c r="J285" s="15">
        <v>9.6771622819893099E-3</v>
      </c>
      <c r="K285" s="15">
        <v>1.55537068168376E-2</v>
      </c>
      <c r="L285" s="16">
        <v>1.0598630174061501E-2</v>
      </c>
      <c r="M285" s="15">
        <v>5.1272335858807999E-2</v>
      </c>
      <c r="N285" s="15">
        <v>5.0767303272632902E-2</v>
      </c>
      <c r="O285" s="16">
        <v>5.3524134557232803E-2</v>
      </c>
      <c r="P285" s="15">
        <v>6.1354216166369199E-2</v>
      </c>
      <c r="Q285" s="15">
        <v>6.2876060841473694E-2</v>
      </c>
      <c r="R285" s="16">
        <v>5.5760255126538198E-2</v>
      </c>
      <c r="S285" s="21">
        <v>6.0293201769565402E-2</v>
      </c>
      <c r="T285" s="21">
        <v>5.8443932070277198E-2</v>
      </c>
      <c r="U285" s="16">
        <v>5.3230067909330103E-2</v>
      </c>
    </row>
    <row r="286" spans="1:21" x14ac:dyDescent="0.3">
      <c r="A286" s="118"/>
      <c r="B286" s="1" t="s">
        <v>74</v>
      </c>
      <c r="C286" s="27"/>
      <c r="D286" s="15">
        <v>8.3855529081955401E-5</v>
      </c>
      <c r="E286" s="15">
        <v>0</v>
      </c>
      <c r="F286" s="16">
        <v>0</v>
      </c>
      <c r="G286" s="15">
        <v>0</v>
      </c>
      <c r="H286" s="15">
        <v>0</v>
      </c>
      <c r="I286" s="16">
        <v>0</v>
      </c>
      <c r="J286" s="15">
        <v>5.7305993097588898E-3</v>
      </c>
      <c r="K286" s="15">
        <v>9.0212120518566793E-3</v>
      </c>
      <c r="L286" s="16">
        <v>5.6034192905566899E-3</v>
      </c>
      <c r="M286" s="15">
        <v>4.7554752777116099E-2</v>
      </c>
      <c r="N286" s="15">
        <v>4.7455206555789997E-2</v>
      </c>
      <c r="O286" s="16">
        <v>4.6363660275986499E-2</v>
      </c>
      <c r="P286" s="15">
        <v>5.4971086500750103E-2</v>
      </c>
      <c r="Q286" s="15">
        <v>5.6549026457399398E-2</v>
      </c>
      <c r="R286" s="16">
        <v>6.5432286895251907E-2</v>
      </c>
      <c r="S286" s="21">
        <v>7.2830327462282005E-2</v>
      </c>
      <c r="T286" s="21">
        <v>6.5976818957403996E-2</v>
      </c>
      <c r="U286" s="16">
        <v>6.0799001338345302E-2</v>
      </c>
    </row>
    <row r="287" spans="1:21" x14ac:dyDescent="0.3">
      <c r="A287" s="118"/>
      <c r="B287" s="1" t="s">
        <v>75</v>
      </c>
      <c r="C287" s="27"/>
      <c r="D287" s="15">
        <v>4.0722849455959397E-5</v>
      </c>
      <c r="E287" s="15">
        <v>0</v>
      </c>
      <c r="F287" s="16">
        <v>0</v>
      </c>
      <c r="G287" s="15">
        <v>0</v>
      </c>
      <c r="H287" s="15">
        <v>2.70495436739772E-4</v>
      </c>
      <c r="I287" s="16">
        <v>0</v>
      </c>
      <c r="J287" s="15">
        <v>4.4796432754260901E-3</v>
      </c>
      <c r="K287" s="15">
        <v>7.2214087850083104E-3</v>
      </c>
      <c r="L287" s="16">
        <v>5.1640465658287704E-3</v>
      </c>
      <c r="M287" s="15">
        <v>4.1550938239014498E-2</v>
      </c>
      <c r="N287" s="15">
        <v>4.2046136170383601E-2</v>
      </c>
      <c r="O287" s="16">
        <v>4.5030103440128699E-2</v>
      </c>
      <c r="P287" s="15">
        <v>5.8686692437872598E-2</v>
      </c>
      <c r="Q287" s="15">
        <v>6.44383490461298E-2</v>
      </c>
      <c r="R287" s="16">
        <v>5.6658903907229802E-2</v>
      </c>
      <c r="S287" s="21">
        <v>6.3476729251967498E-2</v>
      </c>
      <c r="T287" s="21">
        <v>6.58275894849885E-2</v>
      </c>
      <c r="U287" s="16">
        <v>6.5753982343652498E-2</v>
      </c>
    </row>
    <row r="288" spans="1:21" x14ac:dyDescent="0.3">
      <c r="A288" s="118"/>
      <c r="B288" s="1" t="s">
        <v>76</v>
      </c>
      <c r="C288" s="27"/>
      <c r="D288" s="15">
        <v>2.5960999455655799E-4</v>
      </c>
      <c r="E288" s="15">
        <v>3.76654024732723E-3</v>
      </c>
      <c r="F288" s="16">
        <v>1.2312505669425799E-2</v>
      </c>
      <c r="G288" s="15">
        <v>2.3963346833024602E-6</v>
      </c>
      <c r="H288" s="15">
        <v>2.8633521823661398E-4</v>
      </c>
      <c r="I288" s="16">
        <v>3.0815910047469097E-4</v>
      </c>
      <c r="J288" s="15">
        <v>1.71110515765974E-3</v>
      </c>
      <c r="K288" s="15">
        <v>3.7993586925163599E-3</v>
      </c>
      <c r="L288" s="16">
        <v>2.1604831094079301E-3</v>
      </c>
      <c r="M288" s="15">
        <v>3.4866263692682802E-2</v>
      </c>
      <c r="N288" s="15">
        <v>3.6225937554679503E-2</v>
      </c>
      <c r="O288" s="16">
        <v>3.5066443716095602E-2</v>
      </c>
      <c r="P288" s="15">
        <v>5.5155462419448201E-2</v>
      </c>
      <c r="Q288" s="15">
        <v>5.8072050514350902E-2</v>
      </c>
      <c r="R288" s="16">
        <v>5.4440541896663301E-2</v>
      </c>
      <c r="S288" s="21">
        <v>7.0701750614077297E-2</v>
      </c>
      <c r="T288" s="21">
        <v>6.7880487909305898E-2</v>
      </c>
      <c r="U288" s="16">
        <v>7.0024650151071899E-2</v>
      </c>
    </row>
    <row r="289" spans="1:21" x14ac:dyDescent="0.3">
      <c r="A289" s="118"/>
      <c r="B289" s="1" t="s">
        <v>79</v>
      </c>
      <c r="C289" s="27"/>
      <c r="D289" s="15">
        <v>8.6479863209090095E-4</v>
      </c>
      <c r="E289" s="15">
        <v>1.04900699529286E-3</v>
      </c>
      <c r="F289" s="16">
        <v>7.8910936012984996E-4</v>
      </c>
      <c r="G289" s="15">
        <v>9.9033004836701595E-5</v>
      </c>
      <c r="H289" s="15">
        <v>1.49447611085291E-3</v>
      </c>
      <c r="I289" s="16">
        <v>2.0699034644429401E-4</v>
      </c>
      <c r="J289" s="15">
        <v>1.44269556040725E-3</v>
      </c>
      <c r="K289" s="15">
        <v>3.2424323146609201E-3</v>
      </c>
      <c r="L289" s="16">
        <v>9.9457996689766999E-4</v>
      </c>
      <c r="M289" s="15">
        <v>3.0669665429580498E-2</v>
      </c>
      <c r="N289" s="15">
        <v>3.13878111193251E-2</v>
      </c>
      <c r="O289" s="16">
        <v>3.2882305762629502E-2</v>
      </c>
      <c r="P289" s="15">
        <v>5.5228691091194403E-2</v>
      </c>
      <c r="Q289" s="15">
        <v>5.5119139213758897E-2</v>
      </c>
      <c r="R289" s="16">
        <v>5.9003462574744703E-2</v>
      </c>
      <c r="S289" s="21">
        <v>5.8803326411241197E-2</v>
      </c>
      <c r="T289" s="21">
        <v>7.5045050473979094E-2</v>
      </c>
      <c r="U289" s="16">
        <v>6.35631422368408E-2</v>
      </c>
    </row>
    <row r="290" spans="1:21" x14ac:dyDescent="0.3">
      <c r="A290" s="118"/>
      <c r="B290" s="1" t="s">
        <v>81</v>
      </c>
      <c r="C290" s="27"/>
      <c r="D290" s="15">
        <v>3.1077547415470899E-4</v>
      </c>
      <c r="E290" s="15">
        <v>1.0238787788374899E-3</v>
      </c>
      <c r="F290" s="16">
        <v>1.34190182345308E-3</v>
      </c>
      <c r="G290" s="15">
        <v>0</v>
      </c>
      <c r="H290" s="15">
        <v>1.02676248011992E-2</v>
      </c>
      <c r="I290" s="16">
        <v>7.1912852872262198E-4</v>
      </c>
      <c r="J290" s="15">
        <v>1.01899997736496E-3</v>
      </c>
      <c r="K290" s="15">
        <v>1.76606580407292E-3</v>
      </c>
      <c r="L290" s="16">
        <v>1.5182759944443E-3</v>
      </c>
      <c r="M290" s="15">
        <v>2.2374813703476899E-2</v>
      </c>
      <c r="N290" s="15">
        <v>2.6081248723870801E-2</v>
      </c>
      <c r="O290" s="16">
        <v>2.7750432596796298E-2</v>
      </c>
      <c r="P290" s="15">
        <v>5.0424863928896398E-2</v>
      </c>
      <c r="Q290" s="15">
        <v>5.2940195892666901E-2</v>
      </c>
      <c r="R290" s="16">
        <v>4.78676523952122E-2</v>
      </c>
      <c r="S290" s="21">
        <v>7.1244859456342596E-2</v>
      </c>
      <c r="T290" s="21">
        <v>6.8968662884215604E-2</v>
      </c>
      <c r="U290" s="16">
        <v>6.1243746317661302E-2</v>
      </c>
    </row>
    <row r="291" spans="1:21" x14ac:dyDescent="0.3">
      <c r="A291" s="118"/>
      <c r="B291" s="1" t="s">
        <v>82</v>
      </c>
      <c r="C291" s="27"/>
      <c r="D291" s="15">
        <v>0</v>
      </c>
      <c r="E291" s="15">
        <v>3.3560871401561398E-4</v>
      </c>
      <c r="F291" s="16">
        <v>0</v>
      </c>
      <c r="G291" s="15">
        <v>0</v>
      </c>
      <c r="H291" s="15">
        <v>4.8539423982817001E-3</v>
      </c>
      <c r="I291" s="16">
        <v>1.0452174298086001E-4</v>
      </c>
      <c r="J291" s="15">
        <v>5.6937384813142303E-4</v>
      </c>
      <c r="K291" s="15">
        <v>1.1917741600952199E-3</v>
      </c>
      <c r="L291" s="16">
        <v>8.7290246990339695E-4</v>
      </c>
      <c r="M291" s="15">
        <v>2.18435211662136E-2</v>
      </c>
      <c r="N291" s="15">
        <v>2.1635082683256E-2</v>
      </c>
      <c r="O291" s="16">
        <v>2.0370585041689399E-2</v>
      </c>
      <c r="P291" s="15">
        <v>4.1370962659393502E-2</v>
      </c>
      <c r="Q291" s="15">
        <v>4.66035191528568E-2</v>
      </c>
      <c r="R291" s="16">
        <v>4.2857089709568197E-2</v>
      </c>
      <c r="S291" s="21">
        <v>5.7955164100902998E-2</v>
      </c>
      <c r="T291" s="21">
        <v>6.2647764271493697E-2</v>
      </c>
      <c r="U291" s="16">
        <v>6.5811427262275901E-2</v>
      </c>
    </row>
    <row r="292" spans="1:21" x14ac:dyDescent="0.3">
      <c r="A292" s="118"/>
      <c r="B292" s="1" t="s">
        <v>83</v>
      </c>
      <c r="C292" s="27"/>
      <c r="D292" s="15">
        <v>0</v>
      </c>
      <c r="E292" s="15">
        <v>5.7431943365046602E-4</v>
      </c>
      <c r="F292" s="16">
        <v>6.7131858341872301E-4</v>
      </c>
      <c r="G292" s="15">
        <v>2.2175722258685201E-7</v>
      </c>
      <c r="H292" s="15">
        <v>1.5542356903999401E-5</v>
      </c>
      <c r="I292" s="16">
        <v>0</v>
      </c>
      <c r="J292" s="15">
        <v>9.8730529873877399E-5</v>
      </c>
      <c r="K292" s="15">
        <v>5.0461598608612403E-4</v>
      </c>
      <c r="L292" s="16">
        <v>9.7045034211418695E-5</v>
      </c>
      <c r="M292" s="15">
        <v>1.58525166457666E-2</v>
      </c>
      <c r="N292" s="15">
        <v>1.6925926911616901E-2</v>
      </c>
      <c r="O292" s="16">
        <v>1.5919439926792699E-2</v>
      </c>
      <c r="P292" s="15">
        <v>3.8894829416568001E-2</v>
      </c>
      <c r="Q292" s="15">
        <v>3.7263941126355199E-2</v>
      </c>
      <c r="R292" s="16">
        <v>3.75061393560416E-2</v>
      </c>
      <c r="S292" s="21">
        <v>5.3087916666849401E-2</v>
      </c>
      <c r="T292" s="21">
        <v>5.8553798772344498E-2</v>
      </c>
      <c r="U292" s="16">
        <v>5.2245412149726299E-2</v>
      </c>
    </row>
    <row r="293" spans="1:21" x14ac:dyDescent="0.3">
      <c r="A293" s="118"/>
      <c r="B293" s="1" t="s">
        <v>84</v>
      </c>
      <c r="C293" s="27"/>
      <c r="D293" s="15">
        <v>4.6454249829797196E-6</v>
      </c>
      <c r="E293" s="15">
        <v>1.19347776928578E-4</v>
      </c>
      <c r="F293" s="16">
        <v>0</v>
      </c>
      <c r="G293" s="15">
        <v>5.7108300581331099E-4</v>
      </c>
      <c r="H293" s="15">
        <v>0</v>
      </c>
      <c r="I293" s="16">
        <v>1.83341128508832E-4</v>
      </c>
      <c r="J293" s="15">
        <v>9.3617578508907494E-5</v>
      </c>
      <c r="K293" s="15">
        <v>3.1058335142544399E-4</v>
      </c>
      <c r="L293" s="16">
        <v>0</v>
      </c>
      <c r="M293" s="15">
        <v>1.04039833034593E-2</v>
      </c>
      <c r="N293" s="15">
        <v>1.19490687656938E-2</v>
      </c>
      <c r="O293" s="16">
        <v>1.42406404238694E-2</v>
      </c>
      <c r="P293" s="15">
        <v>3.35106155011822E-2</v>
      </c>
      <c r="Q293" s="15">
        <v>3.3248486498886697E-2</v>
      </c>
      <c r="R293" s="16">
        <v>3.00073812793532E-2</v>
      </c>
      <c r="S293" s="21">
        <v>4.2275545067284898E-2</v>
      </c>
      <c r="T293" s="21">
        <v>4.55976117472831E-2</v>
      </c>
      <c r="U293" s="16">
        <v>5.2527072407375398E-2</v>
      </c>
    </row>
    <row r="294" spans="1:21" x14ac:dyDescent="0.3">
      <c r="A294" s="118"/>
      <c r="B294" s="1" t="s">
        <v>85</v>
      </c>
      <c r="C294" s="27"/>
      <c r="D294" s="15">
        <v>7.5181515495189699E-4</v>
      </c>
      <c r="E294" s="15">
        <v>7.7899854205283202E-4</v>
      </c>
      <c r="F294" s="16">
        <v>1.7406603059186301E-2</v>
      </c>
      <c r="G294" s="15">
        <v>0</v>
      </c>
      <c r="H294" s="15">
        <v>6.3712810653412705E-4</v>
      </c>
      <c r="I294" s="16">
        <v>0</v>
      </c>
      <c r="J294" s="15">
        <v>1.7443212920567399E-4</v>
      </c>
      <c r="K294" s="15">
        <v>4.71906391709893E-4</v>
      </c>
      <c r="L294" s="16">
        <v>8.64263435108482E-5</v>
      </c>
      <c r="M294" s="15">
        <v>8.2527658251795796E-3</v>
      </c>
      <c r="N294" s="15">
        <v>9.5204378783181106E-3</v>
      </c>
      <c r="O294" s="16">
        <v>1.01076433003913E-2</v>
      </c>
      <c r="P294" s="15">
        <v>2.3584562305931998E-2</v>
      </c>
      <c r="Q294" s="15">
        <v>2.55636533640098E-2</v>
      </c>
      <c r="R294" s="16">
        <v>2.40498350171531E-2</v>
      </c>
      <c r="S294" s="21">
        <v>3.3266934991364502E-2</v>
      </c>
      <c r="T294" s="21">
        <v>3.9588657209993501E-2</v>
      </c>
      <c r="U294" s="16">
        <v>3.98809333254182E-2</v>
      </c>
    </row>
    <row r="295" spans="1:21" x14ac:dyDescent="0.3">
      <c r="A295" s="118"/>
      <c r="B295" s="1" t="s">
        <v>86</v>
      </c>
      <c r="C295" s="27"/>
      <c r="D295" s="15">
        <v>0</v>
      </c>
      <c r="E295" s="15">
        <v>5.5032274177770498E-5</v>
      </c>
      <c r="F295" s="16">
        <v>1.4504053916678901E-3</v>
      </c>
      <c r="G295" s="15">
        <v>1.2616479652074E-4</v>
      </c>
      <c r="H295" s="15">
        <v>9.8062875084485297E-4</v>
      </c>
      <c r="I295" s="16">
        <v>0</v>
      </c>
      <c r="J295" s="15">
        <v>1.7340595903674899E-5</v>
      </c>
      <c r="K295" s="15">
        <v>0</v>
      </c>
      <c r="L295" s="16">
        <v>2.0005503293436201E-4</v>
      </c>
      <c r="M295" s="15">
        <v>6.0739037404098197E-3</v>
      </c>
      <c r="N295" s="15">
        <v>6.0819727903312802E-3</v>
      </c>
      <c r="O295" s="16">
        <v>5.9562014977162497E-3</v>
      </c>
      <c r="P295" s="15">
        <v>1.9904370448553699E-2</v>
      </c>
      <c r="Q295" s="15">
        <v>2.0399535036475399E-2</v>
      </c>
      <c r="R295" s="16">
        <v>1.8555890176263301E-2</v>
      </c>
      <c r="S295" s="21">
        <v>2.3822439900336501E-2</v>
      </c>
      <c r="T295" s="21">
        <v>3.0033774277085399E-2</v>
      </c>
      <c r="U295" s="16">
        <v>3.3462469314201403E-2</v>
      </c>
    </row>
    <row r="296" spans="1:21" x14ac:dyDescent="0.3">
      <c r="A296" s="118"/>
      <c r="B296" s="1" t="s">
        <v>87</v>
      </c>
      <c r="C296" s="27"/>
      <c r="D296" s="15">
        <v>0</v>
      </c>
      <c r="E296" s="15">
        <v>0</v>
      </c>
      <c r="F296" s="16">
        <v>5.9701701493963095E-4</v>
      </c>
      <c r="G296" s="15">
        <v>0</v>
      </c>
      <c r="H296" s="15">
        <v>3.3931822953436598E-4</v>
      </c>
      <c r="I296" s="16">
        <v>0</v>
      </c>
      <c r="J296" s="15">
        <v>0</v>
      </c>
      <c r="K296" s="15">
        <v>0</v>
      </c>
      <c r="L296" s="16">
        <v>0</v>
      </c>
      <c r="M296" s="15">
        <v>4.1827663599939696E-3</v>
      </c>
      <c r="N296" s="15">
        <v>4.4538480330826103E-3</v>
      </c>
      <c r="O296" s="16">
        <v>4.1402824362649299E-3</v>
      </c>
      <c r="P296" s="15">
        <v>1.29576170222063E-2</v>
      </c>
      <c r="Q296" s="15">
        <v>1.39422724560757E-2</v>
      </c>
      <c r="R296" s="16">
        <v>1.33584374661608E-2</v>
      </c>
      <c r="S296" s="21">
        <v>1.7707748285377301E-2</v>
      </c>
      <c r="T296" s="21">
        <v>2.19823045690626E-2</v>
      </c>
      <c r="U296" s="16">
        <v>2.5985059372105199E-2</v>
      </c>
    </row>
    <row r="297" spans="1:21" x14ac:dyDescent="0.3">
      <c r="A297" s="118"/>
      <c r="B297" s="1" t="s">
        <v>89</v>
      </c>
      <c r="C297" s="27"/>
      <c r="D297" s="15">
        <v>0</v>
      </c>
      <c r="E297" s="15">
        <v>2.5787051321349503E-4</v>
      </c>
      <c r="F297" s="16">
        <v>1.3923453459860099E-3</v>
      </c>
      <c r="G297" s="15">
        <v>0</v>
      </c>
      <c r="H297" s="15">
        <v>0</v>
      </c>
      <c r="I297" s="16">
        <v>6.1350738131263798E-7</v>
      </c>
      <c r="J297" s="15">
        <v>0</v>
      </c>
      <c r="K297" s="15">
        <v>0</v>
      </c>
      <c r="L297" s="16">
        <v>0</v>
      </c>
      <c r="M297" s="15">
        <v>2.3475716832561202E-3</v>
      </c>
      <c r="N297" s="15">
        <v>2.5439639622030202E-3</v>
      </c>
      <c r="O297" s="16">
        <v>3.1329886946790402E-3</v>
      </c>
      <c r="P297" s="15">
        <v>1.00169508130216E-2</v>
      </c>
      <c r="Q297" s="15">
        <v>9.7606050294035008E-3</v>
      </c>
      <c r="R297" s="16">
        <v>9.6312615209867697E-3</v>
      </c>
      <c r="S297" s="21">
        <v>6.19660141595241E-3</v>
      </c>
      <c r="T297" s="21">
        <v>1.5410957460206501E-2</v>
      </c>
      <c r="U297" s="16">
        <v>1.8061022815019201E-2</v>
      </c>
    </row>
    <row r="298" spans="1:21" x14ac:dyDescent="0.3">
      <c r="A298" s="118"/>
      <c r="B298" s="1" t="s">
        <v>90</v>
      </c>
      <c r="C298" s="27"/>
      <c r="D298" s="15">
        <v>0</v>
      </c>
      <c r="E298" s="15">
        <v>0</v>
      </c>
      <c r="F298" s="16">
        <v>9.03562569142158E-5</v>
      </c>
      <c r="G298" s="15">
        <v>0</v>
      </c>
      <c r="H298" s="15">
        <v>1.76875819496856E-3</v>
      </c>
      <c r="I298" s="16">
        <v>1.09216386469704E-4</v>
      </c>
      <c r="J298" s="15">
        <v>0</v>
      </c>
      <c r="K298" s="15">
        <v>4.8338213889952201E-5</v>
      </c>
      <c r="L298" s="16">
        <v>0</v>
      </c>
      <c r="M298" s="15">
        <v>1.4062326828402499E-3</v>
      </c>
      <c r="N298" s="15">
        <v>1.70317469102962E-3</v>
      </c>
      <c r="O298" s="16">
        <v>1.42377975579017E-3</v>
      </c>
      <c r="P298" s="15">
        <v>6.18891813561704E-3</v>
      </c>
      <c r="Q298" s="15">
        <v>6.3430184530044497E-3</v>
      </c>
      <c r="R298" s="16">
        <v>6.9454658700053304E-3</v>
      </c>
      <c r="S298" s="21">
        <v>7.0196489775026698E-3</v>
      </c>
      <c r="T298" s="21">
        <v>1.06360271132369E-2</v>
      </c>
      <c r="U298" s="16">
        <v>1.12417575098254E-2</v>
      </c>
    </row>
    <row r="299" spans="1:21" x14ac:dyDescent="0.3">
      <c r="A299" s="118"/>
      <c r="B299" s="1" t="s">
        <v>92</v>
      </c>
      <c r="C299" s="27"/>
      <c r="D299" s="15">
        <v>2.7078178100712698E-7</v>
      </c>
      <c r="E299" s="15">
        <v>2.6146785537869199E-5</v>
      </c>
      <c r="F299" s="16">
        <v>0</v>
      </c>
      <c r="G299" s="15">
        <v>1.75370759022801E-7</v>
      </c>
      <c r="H299" s="15">
        <v>2.0026479426955599E-4</v>
      </c>
      <c r="I299" s="16">
        <v>0</v>
      </c>
      <c r="J299" s="15">
        <v>0</v>
      </c>
      <c r="K299" s="15">
        <v>4.34506641527813E-6</v>
      </c>
      <c r="L299" s="16">
        <v>0</v>
      </c>
      <c r="M299" s="15">
        <v>1.06866468798563E-3</v>
      </c>
      <c r="N299" s="15">
        <v>8.2881158618835495E-4</v>
      </c>
      <c r="O299" s="16">
        <v>1.00165050914159E-3</v>
      </c>
      <c r="P299" s="15">
        <v>5.2503419390433296E-3</v>
      </c>
      <c r="Q299" s="15">
        <v>4.4547810485488799E-3</v>
      </c>
      <c r="R299" s="16">
        <v>3.9867033499926003E-3</v>
      </c>
      <c r="S299" s="21">
        <v>3.71560617689131E-3</v>
      </c>
      <c r="T299" s="21">
        <v>7.2401542306528999E-3</v>
      </c>
      <c r="U299" s="16">
        <v>7.0653463243704803E-3</v>
      </c>
    </row>
    <row r="300" spans="1:21" x14ac:dyDescent="0.3">
      <c r="A300" s="118"/>
      <c r="B300" s="1" t="s">
        <v>95</v>
      </c>
      <c r="C300" s="27"/>
      <c r="D300" s="15">
        <v>7.0021300658393905E-5</v>
      </c>
      <c r="E300" s="15">
        <v>3.1557127491214899E-4</v>
      </c>
      <c r="F300" s="16">
        <v>2.1001170101679202E-3</v>
      </c>
      <c r="G300" s="15">
        <v>5.9185336785975901E-5</v>
      </c>
      <c r="H300" s="15">
        <v>0</v>
      </c>
      <c r="I300" s="16">
        <v>0</v>
      </c>
      <c r="J300" s="15">
        <v>0</v>
      </c>
      <c r="K300" s="15">
        <v>0</v>
      </c>
      <c r="L300" s="16">
        <v>8.8289113828660197E-8</v>
      </c>
      <c r="M300" s="15">
        <v>4.0663461171895599E-4</v>
      </c>
      <c r="N300" s="15">
        <v>4.4741584336606302E-4</v>
      </c>
      <c r="O300" s="16">
        <v>3.3362300616563101E-4</v>
      </c>
      <c r="P300" s="15">
        <v>2.3621311570010801E-3</v>
      </c>
      <c r="Q300" s="15">
        <v>2.4450256044605402E-3</v>
      </c>
      <c r="R300" s="16">
        <v>1.8991873342631999E-3</v>
      </c>
      <c r="S300" s="21">
        <v>2.0319255207786298E-3</v>
      </c>
      <c r="T300" s="21">
        <v>4.4528235021033197E-3</v>
      </c>
      <c r="U300" s="16">
        <v>4.9964133772851197E-3</v>
      </c>
    </row>
    <row r="301" spans="1:21" x14ac:dyDescent="0.3">
      <c r="A301" s="118"/>
      <c r="B301" s="1" t="s">
        <v>96</v>
      </c>
      <c r="C301" s="27"/>
      <c r="D301" s="15">
        <v>0</v>
      </c>
      <c r="E301" s="15">
        <v>0</v>
      </c>
      <c r="F301" s="16">
        <v>0</v>
      </c>
      <c r="G301" s="15">
        <v>0</v>
      </c>
      <c r="H301" s="15">
        <v>5.0010063294704998E-5</v>
      </c>
      <c r="I301" s="16">
        <v>0</v>
      </c>
      <c r="J301" s="15">
        <v>0</v>
      </c>
      <c r="K301" s="15">
        <v>0</v>
      </c>
      <c r="L301" s="16">
        <v>1.26564394432976E-6</v>
      </c>
      <c r="M301" s="15">
        <v>1.19616297309854E-4</v>
      </c>
      <c r="N301" s="15">
        <v>0</v>
      </c>
      <c r="O301" s="16">
        <v>1.5251317424953999E-5</v>
      </c>
      <c r="P301" s="15">
        <v>1.0419241033134E-3</v>
      </c>
      <c r="Q301" s="15">
        <v>1.73077235787287E-3</v>
      </c>
      <c r="R301" s="16">
        <v>8.6698432791339403E-4</v>
      </c>
      <c r="S301" s="21">
        <v>3.3365982046809801E-4</v>
      </c>
      <c r="T301" s="21">
        <v>1.8566999283406E-3</v>
      </c>
      <c r="U301" s="16">
        <v>2.7059654377956598E-3</v>
      </c>
    </row>
    <row r="302" spans="1:21" x14ac:dyDescent="0.3">
      <c r="A302" s="118"/>
      <c r="B302" s="1" t="s">
        <v>97</v>
      </c>
      <c r="C302" s="27"/>
      <c r="D302" s="15">
        <v>3.4203274720712802E-4</v>
      </c>
      <c r="E302" s="15">
        <v>8.68068828603025E-4</v>
      </c>
      <c r="F302" s="16">
        <v>1.24426380454075E-3</v>
      </c>
      <c r="G302" s="15">
        <v>0</v>
      </c>
      <c r="H302" s="15">
        <v>0</v>
      </c>
      <c r="I302" s="16">
        <v>1.93021654394644E-4</v>
      </c>
      <c r="J302" s="15">
        <v>0</v>
      </c>
      <c r="K302" s="15">
        <v>2.0193679165527699E-5</v>
      </c>
      <c r="L302" s="16">
        <v>3.6015749207700599E-4</v>
      </c>
      <c r="M302" s="15">
        <v>2.1844329054713599E-4</v>
      </c>
      <c r="N302" s="15">
        <v>0</v>
      </c>
      <c r="O302" s="16">
        <v>2.16620306816645E-4</v>
      </c>
      <c r="P302" s="15">
        <v>9.9900963506859702E-4</v>
      </c>
      <c r="Q302" s="15">
        <v>9.9279348076387105E-4</v>
      </c>
      <c r="R302" s="16">
        <v>1.18023549297167E-3</v>
      </c>
      <c r="S302" s="21">
        <v>4.8290747676972199E-4</v>
      </c>
      <c r="T302" s="21">
        <v>9.6016667697817505E-4</v>
      </c>
      <c r="U302" s="16">
        <v>1.99113171541704E-3</v>
      </c>
    </row>
    <row r="303" spans="1:21" x14ac:dyDescent="0.3">
      <c r="A303" s="119"/>
      <c r="B303" s="28" t="s">
        <v>103</v>
      </c>
      <c r="C303" s="24"/>
      <c r="D303" s="17">
        <v>3.0856551374323198E-6</v>
      </c>
      <c r="E303" s="17">
        <v>6.72013335923017E-5</v>
      </c>
      <c r="F303" s="18">
        <v>3.4495122957235398E-5</v>
      </c>
      <c r="G303" s="17">
        <v>1.01790854668297E-4</v>
      </c>
      <c r="H303" s="17">
        <v>1.0214143586236401E-4</v>
      </c>
      <c r="I303" s="18">
        <v>0</v>
      </c>
      <c r="J303" s="17">
        <v>7.6074188500518001E-5</v>
      </c>
      <c r="K303" s="17">
        <v>1.44318563070097E-5</v>
      </c>
      <c r="L303" s="18">
        <v>0</v>
      </c>
      <c r="M303" s="17">
        <v>1.9383924077594301E-5</v>
      </c>
      <c r="N303" s="17">
        <v>0</v>
      </c>
      <c r="O303" s="18">
        <v>1.23796518019503E-5</v>
      </c>
      <c r="P303" s="17">
        <v>5.1534635873094097E-4</v>
      </c>
      <c r="Q303" s="17">
        <v>2.5663910606180498E-4</v>
      </c>
      <c r="R303" s="18">
        <v>2.0629359588125401E-4</v>
      </c>
      <c r="S303" s="17">
        <v>0</v>
      </c>
      <c r="T303" s="17">
        <v>0</v>
      </c>
      <c r="U303" s="18">
        <v>0</v>
      </c>
    </row>
    <row r="304" spans="1:21" x14ac:dyDescent="0.3">
      <c r="A304" s="118" t="s">
        <v>110</v>
      </c>
      <c r="B304" s="1" t="s">
        <v>66</v>
      </c>
      <c r="C304" s="27"/>
      <c r="D304" s="15">
        <v>0.99652657560200097</v>
      </c>
      <c r="E304" s="15">
        <v>0.99611562080112903</v>
      </c>
      <c r="F304" s="16">
        <v>0.98080849699057604</v>
      </c>
      <c r="G304" s="15">
        <v>0.99340909569218705</v>
      </c>
      <c r="H304" s="15">
        <v>0.96801145742584205</v>
      </c>
      <c r="I304" s="16">
        <v>0.99445751627566803</v>
      </c>
      <c r="J304" s="15">
        <v>0.77371288249595604</v>
      </c>
      <c r="K304" s="15">
        <v>0.725986196070048</v>
      </c>
      <c r="L304" s="16">
        <v>0.75066001660064097</v>
      </c>
      <c r="M304" s="15">
        <v>0.34857108529436898</v>
      </c>
      <c r="N304" s="15">
        <v>0.35850831246078302</v>
      </c>
      <c r="O304" s="16">
        <v>0.34321760174087401</v>
      </c>
      <c r="P304" s="15">
        <v>0.20032157157847799</v>
      </c>
      <c r="Q304" s="15">
        <v>0.18273863677549901</v>
      </c>
      <c r="R304" s="16">
        <v>0.187870014257048</v>
      </c>
      <c r="S304" s="21">
        <v>9.8369468673156796E-2</v>
      </c>
      <c r="T304" s="21">
        <v>8.89572153773978E-2</v>
      </c>
      <c r="U304" s="16">
        <v>9.6301427384856406E-2</v>
      </c>
    </row>
    <row r="305" spans="1:21" x14ac:dyDescent="0.3">
      <c r="A305" s="118"/>
      <c r="B305" s="1" t="s">
        <v>67</v>
      </c>
      <c r="C305" s="27"/>
      <c r="D305" s="15">
        <v>1.7641932486820401E-4</v>
      </c>
      <c r="E305" s="15">
        <v>0</v>
      </c>
      <c r="F305" s="16">
        <v>0</v>
      </c>
      <c r="G305" s="15">
        <v>0</v>
      </c>
      <c r="H305" s="15">
        <v>4.8971696446269298E-3</v>
      </c>
      <c r="I305" s="16">
        <v>0</v>
      </c>
      <c r="J305" s="15">
        <v>3.7128108575645899E-2</v>
      </c>
      <c r="K305" s="15">
        <v>3.7222590192962E-2</v>
      </c>
      <c r="L305" s="16">
        <v>3.8097581111607201E-2</v>
      </c>
      <c r="M305" s="15">
        <v>4.0098506524314799E-2</v>
      </c>
      <c r="N305" s="15">
        <v>4.0130122455901501E-2</v>
      </c>
      <c r="O305" s="16">
        <v>3.2298987093937699E-2</v>
      </c>
      <c r="P305" s="15">
        <v>1.71078060085855E-2</v>
      </c>
      <c r="Q305" s="15">
        <v>1.6569890853199602E-2</v>
      </c>
      <c r="R305" s="16">
        <v>1.77367199270465E-2</v>
      </c>
      <c r="S305" s="21">
        <v>1.1042778369320201E-2</v>
      </c>
      <c r="T305" s="21">
        <v>9.8870176977312995E-3</v>
      </c>
      <c r="U305" s="16">
        <v>9.7251703307828907E-3</v>
      </c>
    </row>
    <row r="306" spans="1:21" x14ac:dyDescent="0.3">
      <c r="A306" s="118"/>
      <c r="B306" s="1" t="s">
        <v>68</v>
      </c>
      <c r="C306" s="27"/>
      <c r="D306" s="15">
        <v>0</v>
      </c>
      <c r="E306" s="15">
        <v>0</v>
      </c>
      <c r="F306" s="16">
        <v>0</v>
      </c>
      <c r="G306" s="15">
        <v>2.5532490144681701E-4</v>
      </c>
      <c r="H306" s="15">
        <v>1.81178419057436E-3</v>
      </c>
      <c r="I306" s="16">
        <v>0</v>
      </c>
      <c r="J306" s="15">
        <v>9.2858230688008206E-2</v>
      </c>
      <c r="K306" s="15">
        <v>0.101735661769372</v>
      </c>
      <c r="L306" s="16">
        <v>9.8480926664829202E-2</v>
      </c>
      <c r="M306" s="15">
        <v>8.6025721031127503E-2</v>
      </c>
      <c r="N306" s="15">
        <v>8.6359575647124501E-2</v>
      </c>
      <c r="O306" s="16">
        <v>8.5621791002591902E-2</v>
      </c>
      <c r="P306" s="15">
        <v>4.0564457253088597E-2</v>
      </c>
      <c r="Q306" s="15">
        <v>3.9568441537903301E-2</v>
      </c>
      <c r="R306" s="16">
        <v>3.9995965860278197E-2</v>
      </c>
      <c r="S306" s="21">
        <v>1.9136170729643201E-2</v>
      </c>
      <c r="T306" s="21">
        <v>1.54266680238207E-2</v>
      </c>
      <c r="U306" s="16">
        <v>1.6383653637905501E-2</v>
      </c>
    </row>
    <row r="307" spans="1:21" x14ac:dyDescent="0.3">
      <c r="A307" s="118"/>
      <c r="B307" s="1" t="s">
        <v>78</v>
      </c>
      <c r="C307" s="27"/>
      <c r="D307" s="15">
        <v>0</v>
      </c>
      <c r="E307" s="15">
        <v>0</v>
      </c>
      <c r="F307" s="16">
        <v>0</v>
      </c>
      <c r="G307" s="15">
        <v>0</v>
      </c>
      <c r="H307" s="15">
        <v>0</v>
      </c>
      <c r="I307" s="16">
        <v>0</v>
      </c>
      <c r="J307" s="15">
        <v>2.6063125400844399E-2</v>
      </c>
      <c r="K307" s="15">
        <v>3.30968349133283E-2</v>
      </c>
      <c r="L307" s="16">
        <v>2.8813357595379001E-2</v>
      </c>
      <c r="M307" s="15">
        <v>6.2103743290381701E-2</v>
      </c>
      <c r="N307" s="15">
        <v>5.5817822647619302E-2</v>
      </c>
      <c r="O307" s="16">
        <v>6.0176736938408602E-2</v>
      </c>
      <c r="P307" s="15">
        <v>4.3806038870344302E-2</v>
      </c>
      <c r="Q307" s="15">
        <v>3.9248258743603603E-2</v>
      </c>
      <c r="R307" s="16">
        <v>3.9196099625332E-2</v>
      </c>
      <c r="S307" s="21">
        <v>2.8557533146085601E-2</v>
      </c>
      <c r="T307" s="21">
        <v>2.2321887913866301E-2</v>
      </c>
      <c r="U307" s="16">
        <v>2.3305813022060501E-2</v>
      </c>
    </row>
    <row r="308" spans="1:21" x14ac:dyDescent="0.3">
      <c r="A308" s="118"/>
      <c r="B308" s="1" t="s">
        <v>69</v>
      </c>
      <c r="C308" s="27"/>
      <c r="D308" s="15">
        <v>0</v>
      </c>
      <c r="E308" s="15">
        <v>0</v>
      </c>
      <c r="F308" s="16">
        <v>0</v>
      </c>
      <c r="G308" s="15">
        <v>0</v>
      </c>
      <c r="H308" s="15">
        <v>5.4695431614884397E-4</v>
      </c>
      <c r="I308" s="16">
        <v>0</v>
      </c>
      <c r="J308" s="15">
        <v>3.3619031204088497E-2</v>
      </c>
      <c r="K308" s="15">
        <v>4.4406299992323803E-2</v>
      </c>
      <c r="L308" s="16">
        <v>3.7797099655274398E-2</v>
      </c>
      <c r="M308" s="15">
        <v>7.9787250675949106E-2</v>
      </c>
      <c r="N308" s="15">
        <v>0</v>
      </c>
      <c r="O308" s="16">
        <v>7.7153940615860603E-2</v>
      </c>
      <c r="P308" s="15">
        <v>5.5726845316115499E-2</v>
      </c>
      <c r="Q308" s="15">
        <v>5.8916818653167703E-2</v>
      </c>
      <c r="R308" s="16">
        <v>5.8238293358119801E-2</v>
      </c>
      <c r="S308" s="21">
        <v>3.6649687468852402E-2</v>
      </c>
      <c r="T308" s="21">
        <v>3.1372388452353399E-2</v>
      </c>
      <c r="U308" s="16">
        <v>3.2314745753966798E-2</v>
      </c>
    </row>
    <row r="309" spans="1:21" x14ac:dyDescent="0.3">
      <c r="A309" s="118"/>
      <c r="B309" s="1" t="s">
        <v>70</v>
      </c>
      <c r="C309" s="27"/>
      <c r="D309" s="15">
        <v>0</v>
      </c>
      <c r="E309" s="15">
        <v>0</v>
      </c>
      <c r="F309" s="16">
        <v>0</v>
      </c>
      <c r="G309" s="15">
        <v>9.1648593612237897E-5</v>
      </c>
      <c r="H309" s="15">
        <v>1.03413310950845E-2</v>
      </c>
      <c r="I309" s="16">
        <v>3.6669968483130902E-4</v>
      </c>
      <c r="J309" s="15">
        <v>1.1376320424156899E-2</v>
      </c>
      <c r="K309" s="15">
        <v>1.81795205149985E-2</v>
      </c>
      <c r="L309" s="16">
        <v>1.39163644666705E-2</v>
      </c>
      <c r="M309" s="15">
        <v>6.4328658638688294E-2</v>
      </c>
      <c r="N309" s="15">
        <v>0.103457462853387</v>
      </c>
      <c r="O309" s="16">
        <v>6.3917585276859701E-2</v>
      </c>
      <c r="P309" s="15">
        <v>5.9785437537938801E-2</v>
      </c>
      <c r="Q309" s="15">
        <v>5.7093217626078802E-2</v>
      </c>
      <c r="R309" s="16">
        <v>5.75152577090682E-2</v>
      </c>
      <c r="S309" s="21">
        <v>4.7270816863029801E-2</v>
      </c>
      <c r="T309" s="21">
        <v>3.8867117367059702E-2</v>
      </c>
      <c r="U309" s="16">
        <v>3.8203747389608099E-2</v>
      </c>
    </row>
    <row r="310" spans="1:21" x14ac:dyDescent="0.3">
      <c r="A310" s="118"/>
      <c r="B310" s="1" t="s">
        <v>71</v>
      </c>
      <c r="C310" s="27"/>
      <c r="D310" s="15">
        <v>0</v>
      </c>
      <c r="E310" s="15">
        <v>0</v>
      </c>
      <c r="F310" s="16">
        <v>0</v>
      </c>
      <c r="G310" s="15">
        <v>0</v>
      </c>
      <c r="H310" s="15">
        <v>0</v>
      </c>
      <c r="I310" s="16">
        <v>0</v>
      </c>
      <c r="J310" s="15">
        <v>1.22230861100113E-2</v>
      </c>
      <c r="K310" s="15">
        <v>1.5956662579055401E-2</v>
      </c>
      <c r="L310" s="16">
        <v>1.47984266898949E-2</v>
      </c>
      <c r="M310" s="15">
        <v>6.47244377078523E-2</v>
      </c>
      <c r="N310" s="15">
        <v>6.1035211333146898E-2</v>
      </c>
      <c r="O310" s="16">
        <v>6.1950869736478197E-2</v>
      </c>
      <c r="P310" s="15">
        <v>6.6827448626108399E-2</v>
      </c>
      <c r="Q310" s="15">
        <v>6.7227751664124605E-2</v>
      </c>
      <c r="R310" s="16">
        <v>6.9577944274465106E-2</v>
      </c>
      <c r="S310" s="21">
        <v>6.3443364751700607E-2</v>
      </c>
      <c r="T310" s="21">
        <v>5.2730009255908497E-2</v>
      </c>
      <c r="U310" s="16">
        <v>5.3175750748618598E-2</v>
      </c>
    </row>
    <row r="311" spans="1:21" x14ac:dyDescent="0.3">
      <c r="A311" s="118"/>
      <c r="B311" s="1" t="s">
        <v>72</v>
      </c>
      <c r="C311" s="27"/>
      <c r="D311" s="15">
        <v>0</v>
      </c>
      <c r="E311" s="15">
        <v>0</v>
      </c>
      <c r="F311" s="16">
        <v>0</v>
      </c>
      <c r="G311" s="15">
        <v>5.7678719141737797E-5</v>
      </c>
      <c r="H311" s="15">
        <v>0</v>
      </c>
      <c r="I311" s="16">
        <v>0</v>
      </c>
      <c r="J311" s="15">
        <v>3.6973922560718602E-3</v>
      </c>
      <c r="K311" s="15">
        <v>8.2844044883687504E-3</v>
      </c>
      <c r="L311" s="16">
        <v>6.1228688673657097E-3</v>
      </c>
      <c r="M311" s="15">
        <v>5.19698909129497E-2</v>
      </c>
      <c r="N311" s="15">
        <v>5.8287460322997101E-2</v>
      </c>
      <c r="O311" s="16">
        <v>5.4405741629003398E-2</v>
      </c>
      <c r="P311" s="15">
        <v>6.4744669442852107E-2</v>
      </c>
      <c r="Q311" s="15">
        <v>6.2557548809702004E-2</v>
      </c>
      <c r="R311" s="16">
        <v>6.65798231463645E-2</v>
      </c>
      <c r="S311" s="21">
        <v>5.8966449370901501E-2</v>
      </c>
      <c r="T311" s="21">
        <v>5.8332342773865398E-2</v>
      </c>
      <c r="U311" s="16">
        <v>5.6043007715512599E-2</v>
      </c>
    </row>
    <row r="312" spans="1:21" x14ac:dyDescent="0.3">
      <c r="A312" s="118"/>
      <c r="B312" s="1" t="s">
        <v>73</v>
      </c>
      <c r="C312" s="27"/>
      <c r="D312" s="15">
        <v>0</v>
      </c>
      <c r="E312" s="15">
        <v>1.41749492760272E-6</v>
      </c>
      <c r="F312" s="16">
        <v>0</v>
      </c>
      <c r="G312" s="15">
        <v>0</v>
      </c>
      <c r="H312" s="15">
        <v>0</v>
      </c>
      <c r="I312" s="16">
        <v>0</v>
      </c>
      <c r="J312" s="15">
        <v>3.2836837954593602E-3</v>
      </c>
      <c r="K312" s="15">
        <v>6.1016285004776797E-3</v>
      </c>
      <c r="L312" s="16">
        <v>5.1977157879219502E-3</v>
      </c>
      <c r="M312" s="15">
        <v>4.61775727793656E-2</v>
      </c>
      <c r="N312" s="15">
        <v>5.19587197027431E-2</v>
      </c>
      <c r="O312" s="16">
        <v>4.89189619836378E-2</v>
      </c>
      <c r="P312" s="15">
        <v>6.5568741074102502E-2</v>
      </c>
      <c r="Q312" s="15">
        <v>6.5903259007568105E-2</v>
      </c>
      <c r="R312" s="16">
        <v>6.4761343791149603E-2</v>
      </c>
      <c r="S312" s="21">
        <v>7.0576882757809503E-2</v>
      </c>
      <c r="T312" s="21">
        <v>6.3396613135539903E-2</v>
      </c>
      <c r="U312" s="16">
        <v>6.3569009075536601E-2</v>
      </c>
    </row>
    <row r="313" spans="1:21" x14ac:dyDescent="0.3">
      <c r="A313" s="118"/>
      <c r="B313" s="1" t="s">
        <v>74</v>
      </c>
      <c r="C313" s="27"/>
      <c r="D313" s="15">
        <v>1.6056882285264901E-6</v>
      </c>
      <c r="E313" s="15">
        <v>6.6159640726038796E-5</v>
      </c>
      <c r="F313" s="16">
        <v>2.8670721226746302E-4</v>
      </c>
      <c r="G313" s="15">
        <v>0</v>
      </c>
      <c r="H313" s="15">
        <v>2.1722877621657899E-5</v>
      </c>
      <c r="I313" s="16">
        <v>2.92482675839522E-5</v>
      </c>
      <c r="J313" s="15">
        <v>2.0164396460375599E-3</v>
      </c>
      <c r="K313" s="15">
        <v>3.3947169225298701E-3</v>
      </c>
      <c r="L313" s="16">
        <v>2.3098379642173899E-3</v>
      </c>
      <c r="M313" s="15">
        <v>3.5619003032440998E-2</v>
      </c>
      <c r="N313" s="15">
        <v>4.1766776289389199E-2</v>
      </c>
      <c r="O313" s="16">
        <v>3.6885597573145398E-2</v>
      </c>
      <c r="P313" s="15">
        <v>6.0450085897913598E-2</v>
      </c>
      <c r="Q313" s="15">
        <v>6.15659488572727E-2</v>
      </c>
      <c r="R313" s="16">
        <v>6.0633534670015497E-2</v>
      </c>
      <c r="S313" s="21">
        <v>6.4159543681361897E-2</v>
      </c>
      <c r="T313" s="21">
        <v>6.5778903352995299E-2</v>
      </c>
      <c r="U313" s="16">
        <v>6.5643947075017195E-2</v>
      </c>
    </row>
    <row r="314" spans="1:21" x14ac:dyDescent="0.3">
      <c r="A314" s="118"/>
      <c r="B314" s="1" t="s">
        <v>75</v>
      </c>
      <c r="C314" s="27"/>
      <c r="D314" s="15">
        <v>5.79060268845749E-5</v>
      </c>
      <c r="E314" s="15">
        <v>0</v>
      </c>
      <c r="F314" s="16">
        <v>0</v>
      </c>
      <c r="G314" s="15">
        <v>4.7214396149145902E-5</v>
      </c>
      <c r="H314" s="15">
        <v>1.9990425585952301E-4</v>
      </c>
      <c r="I314" s="16">
        <v>0</v>
      </c>
      <c r="J314" s="15">
        <v>1.31664804376775E-3</v>
      </c>
      <c r="K314" s="15">
        <v>2.5004619057917401E-3</v>
      </c>
      <c r="L314" s="16">
        <v>2.06764743734765E-3</v>
      </c>
      <c r="M314" s="15">
        <v>3.04746846277235E-2</v>
      </c>
      <c r="N314" s="15">
        <v>3.2657530632012897E-2</v>
      </c>
      <c r="O314" s="16">
        <v>3.2553745893924499E-2</v>
      </c>
      <c r="P314" s="15">
        <v>5.4762243214724997E-2</v>
      </c>
      <c r="Q314" s="15">
        <v>6.1816028009901797E-2</v>
      </c>
      <c r="R314" s="16">
        <v>5.9686024939226E-2</v>
      </c>
      <c r="S314" s="21">
        <v>6.6031417671465295E-2</v>
      </c>
      <c r="T314" s="21">
        <v>6.7497336026081795E-2</v>
      </c>
      <c r="U314" s="16">
        <v>6.1114461646909403E-2</v>
      </c>
    </row>
    <row r="315" spans="1:21" x14ac:dyDescent="0.3">
      <c r="A315" s="118"/>
      <c r="B315" s="1" t="s">
        <v>76</v>
      </c>
      <c r="C315" s="27"/>
      <c r="D315" s="15">
        <v>0</v>
      </c>
      <c r="E315" s="15">
        <v>1.43390667059447E-5</v>
      </c>
      <c r="F315" s="16">
        <v>1.4594022588814399E-4</v>
      </c>
      <c r="G315" s="15">
        <v>0</v>
      </c>
      <c r="H315" s="15">
        <v>0</v>
      </c>
      <c r="I315" s="16">
        <v>8.7291605653382401E-5</v>
      </c>
      <c r="J315" s="15">
        <v>4.76489887196229E-4</v>
      </c>
      <c r="K315" s="15">
        <v>1.42996737625985E-3</v>
      </c>
      <c r="L315" s="16">
        <v>6.2528168992843404E-4</v>
      </c>
      <c r="M315" s="15">
        <v>2.39300681849225E-2</v>
      </c>
      <c r="N315" s="15">
        <v>2.9039489552903999E-2</v>
      </c>
      <c r="O315" s="16">
        <v>2.70672512424062E-2</v>
      </c>
      <c r="P315" s="15">
        <v>5.3664605946917097E-2</v>
      </c>
      <c r="Q315" s="15">
        <v>5.2009378187359998E-2</v>
      </c>
      <c r="R315" s="16">
        <v>5.2992418024987401E-2</v>
      </c>
      <c r="S315" s="21">
        <v>7.14927533857833E-2</v>
      </c>
      <c r="T315" s="21">
        <v>6.5420838571558101E-2</v>
      </c>
      <c r="U315" s="16">
        <v>6.2712186980220394E-2</v>
      </c>
    </row>
    <row r="316" spans="1:21" x14ac:dyDescent="0.3">
      <c r="A316" s="118"/>
      <c r="B316" s="1" t="s">
        <v>79</v>
      </c>
      <c r="C316" s="27"/>
      <c r="D316" s="15">
        <v>2.72056379477284E-3</v>
      </c>
      <c r="E316" s="15">
        <v>1.81656618028806E-3</v>
      </c>
      <c r="F316" s="16">
        <v>1.65474673904115E-3</v>
      </c>
      <c r="G316" s="15">
        <v>5.3725829344649801E-3</v>
      </c>
      <c r="H316" s="15">
        <v>2.7814153254896E-6</v>
      </c>
      <c r="I316" s="16">
        <v>4.6208109805712201E-3</v>
      </c>
      <c r="J316" s="15">
        <v>4.9559109194150604E-4</v>
      </c>
      <c r="K316" s="15">
        <v>9.5993037620905003E-4</v>
      </c>
      <c r="L316" s="16">
        <v>4.3033869318993498E-4</v>
      </c>
      <c r="M316" s="15">
        <v>1.6743474071703301E-2</v>
      </c>
      <c r="N316" s="15">
        <v>2.0710709367442501E-2</v>
      </c>
      <c r="O316" s="16">
        <v>1.9154913062666399E-2</v>
      </c>
      <c r="P316" s="15">
        <v>4.2892914647313297E-2</v>
      </c>
      <c r="Q316" s="15">
        <v>4.8653588816114E-2</v>
      </c>
      <c r="R316" s="16">
        <v>4.7469862288997203E-2</v>
      </c>
      <c r="S316" s="21">
        <v>6.2750167206635704E-2</v>
      </c>
      <c r="T316" s="21">
        <v>6.63131838546068E-2</v>
      </c>
      <c r="U316" s="16">
        <v>6.0603737319465702E-2</v>
      </c>
    </row>
    <row r="317" spans="1:21" x14ac:dyDescent="0.3">
      <c r="A317" s="118"/>
      <c r="B317" s="1" t="s">
        <v>81</v>
      </c>
      <c r="C317" s="27"/>
      <c r="D317" s="15">
        <v>3.5766745074575898E-5</v>
      </c>
      <c r="E317" s="15">
        <v>3.20402712269223E-4</v>
      </c>
      <c r="F317" s="16">
        <v>0</v>
      </c>
      <c r="G317" s="15">
        <v>6.2080295533905705E-4</v>
      </c>
      <c r="H317" s="15">
        <v>6.7675954745891699E-5</v>
      </c>
      <c r="I317" s="16">
        <v>3.9621245036973999E-4</v>
      </c>
      <c r="J317" s="15">
        <v>1.2621991669359901E-3</v>
      </c>
      <c r="K317" s="15">
        <v>3.5252452507446497E-4</v>
      </c>
      <c r="L317" s="16">
        <v>2.6804612054263E-4</v>
      </c>
      <c r="M317" s="15">
        <v>1.50225227460953E-2</v>
      </c>
      <c r="N317" s="15">
        <v>1.7494239743018499E-2</v>
      </c>
      <c r="O317" s="16">
        <v>1.6767300909063899E-2</v>
      </c>
      <c r="P317" s="15">
        <v>3.7688049929031402E-2</v>
      </c>
      <c r="Q317" s="15">
        <v>3.9944283071910301E-2</v>
      </c>
      <c r="R317" s="16">
        <v>3.9773471739016103E-2</v>
      </c>
      <c r="S317" s="21">
        <v>5.8282136060130101E-2</v>
      </c>
      <c r="T317" s="21">
        <v>6.1979963821386999E-2</v>
      </c>
      <c r="U317" s="16">
        <v>5.84362745585712E-2</v>
      </c>
    </row>
    <row r="318" spans="1:21" x14ac:dyDescent="0.3">
      <c r="A318" s="118"/>
      <c r="B318" s="1" t="s">
        <v>82</v>
      </c>
      <c r="C318" s="27"/>
      <c r="D318" s="15">
        <v>4.3713022004771099E-4</v>
      </c>
      <c r="E318" s="15">
        <v>7.8725723844287694E-5</v>
      </c>
      <c r="F318" s="16">
        <v>0</v>
      </c>
      <c r="G318" s="15">
        <v>0</v>
      </c>
      <c r="H318" s="15">
        <v>1.0190325947272001E-2</v>
      </c>
      <c r="I318" s="16">
        <v>0</v>
      </c>
      <c r="J318" s="15">
        <v>0</v>
      </c>
      <c r="K318" s="15">
        <v>2.4777540618363002E-4</v>
      </c>
      <c r="L318" s="16">
        <v>1.2858970580015801E-4</v>
      </c>
      <c r="M318" s="15">
        <v>1.0863373743807501E-2</v>
      </c>
      <c r="N318" s="15">
        <v>1.3457304256319301E-2</v>
      </c>
      <c r="O318" s="16">
        <v>1.18340288139685E-2</v>
      </c>
      <c r="P318" s="15">
        <v>3.24963394152855E-2</v>
      </c>
      <c r="Q318" s="15">
        <v>3.4937075668993102E-2</v>
      </c>
      <c r="R318" s="16">
        <v>3.4021783549554603E-2</v>
      </c>
      <c r="S318" s="21">
        <v>5.1165470442807399E-2</v>
      </c>
      <c r="T318" s="21">
        <v>6.2130084473159299E-2</v>
      </c>
      <c r="U318" s="16">
        <v>5.8902426998015497E-2</v>
      </c>
    </row>
    <row r="319" spans="1:21" x14ac:dyDescent="0.3">
      <c r="A319" s="118"/>
      <c r="B319" s="1" t="s">
        <v>83</v>
      </c>
      <c r="C319" s="27"/>
      <c r="D319" s="15">
        <v>4.4032598122652597E-5</v>
      </c>
      <c r="E319" s="15">
        <v>5.6681442908444203E-4</v>
      </c>
      <c r="F319" s="16">
        <v>1.6007445773269301E-3</v>
      </c>
      <c r="G319" s="15">
        <v>1.17611085696503E-4</v>
      </c>
      <c r="H319" s="15">
        <v>1.5484469943500799E-3</v>
      </c>
      <c r="I319" s="16">
        <v>4.22207353219486E-5</v>
      </c>
      <c r="J319" s="15">
        <v>4.5022284363930199E-4</v>
      </c>
      <c r="K319" s="15">
        <v>9.6795308574818594E-5</v>
      </c>
      <c r="L319" s="16">
        <v>2.8590094938992102E-4</v>
      </c>
      <c r="M319" s="15">
        <v>7.7752241517308803E-3</v>
      </c>
      <c r="N319" s="15">
        <v>9.9037274872673092E-3</v>
      </c>
      <c r="O319" s="16">
        <v>8.2756337365157001E-3</v>
      </c>
      <c r="P319" s="15">
        <v>2.68800742477865E-2</v>
      </c>
      <c r="Q319" s="15">
        <v>2.8668999854012899E-2</v>
      </c>
      <c r="R319" s="16">
        <v>2.7230097446770098E-2</v>
      </c>
      <c r="S319" s="21">
        <v>4.68630031725496E-2</v>
      </c>
      <c r="T319" s="21">
        <v>5.2044644017973603E-2</v>
      </c>
      <c r="U319" s="16">
        <v>5.2511664414926801E-2</v>
      </c>
    </row>
    <row r="320" spans="1:21" x14ac:dyDescent="0.3">
      <c r="A320" s="118"/>
      <c r="B320" s="1" t="s">
        <v>84</v>
      </c>
      <c r="C320" s="27"/>
      <c r="D320" s="15">
        <v>0</v>
      </c>
      <c r="E320" s="15">
        <v>0</v>
      </c>
      <c r="F320" s="16">
        <v>0</v>
      </c>
      <c r="G320" s="15">
        <v>2.8040721962205899E-5</v>
      </c>
      <c r="H320" s="15">
        <v>0</v>
      </c>
      <c r="I320" s="16">
        <v>0</v>
      </c>
      <c r="J320" s="15">
        <v>0</v>
      </c>
      <c r="K320" s="15">
        <v>1.3278850272995901E-6</v>
      </c>
      <c r="L320" s="16">
        <v>0</v>
      </c>
      <c r="M320" s="15">
        <v>4.4405332607645497E-3</v>
      </c>
      <c r="N320" s="15">
        <v>6.5535166276895597E-3</v>
      </c>
      <c r="O320" s="16">
        <v>7.0066920318250497E-3</v>
      </c>
      <c r="P320" s="15">
        <v>2.16647357832527E-2</v>
      </c>
      <c r="Q320" s="15">
        <v>2.3458747274373699E-2</v>
      </c>
      <c r="R320" s="16">
        <v>2.37674705515084E-2</v>
      </c>
      <c r="S320" s="21">
        <v>3.7901628400806402E-2</v>
      </c>
      <c r="T320" s="21">
        <v>4.5741566098941901E-2</v>
      </c>
      <c r="U320" s="16">
        <v>4.4135665907792901E-2</v>
      </c>
    </row>
    <row r="321" spans="1:21" x14ac:dyDescent="0.3">
      <c r="A321" s="118"/>
      <c r="B321" s="1" t="s">
        <v>85</v>
      </c>
      <c r="C321" s="27"/>
      <c r="D321" s="15">
        <v>0</v>
      </c>
      <c r="E321" s="15">
        <v>3.2326485681995898E-4</v>
      </c>
      <c r="F321" s="16">
        <v>5.7535976917551701E-4</v>
      </c>
      <c r="G321" s="15">
        <v>0</v>
      </c>
      <c r="H321" s="15">
        <v>0</v>
      </c>
      <c r="I321" s="16">
        <v>0</v>
      </c>
      <c r="J321" s="15">
        <v>0</v>
      </c>
      <c r="K321" s="15">
        <v>0</v>
      </c>
      <c r="L321" s="16">
        <v>0</v>
      </c>
      <c r="M321" s="15">
        <v>4.4455459261776601E-3</v>
      </c>
      <c r="N321" s="15">
        <v>4.8888312691714496E-3</v>
      </c>
      <c r="O321" s="16">
        <v>5.0765311022623796E-3</v>
      </c>
      <c r="P321" s="15">
        <v>1.75629985425108E-2</v>
      </c>
      <c r="Q321" s="15">
        <v>1.8930450797659999E-2</v>
      </c>
      <c r="R321" s="16">
        <v>1.6453708338435399E-2</v>
      </c>
      <c r="S321" s="21">
        <v>3.22049919604614E-2</v>
      </c>
      <c r="T321" s="21">
        <v>3.6897240585470399E-2</v>
      </c>
      <c r="U321" s="16">
        <v>3.8261003021100803E-2</v>
      </c>
    </row>
    <row r="322" spans="1:21" x14ac:dyDescent="0.3">
      <c r="A322" s="118"/>
      <c r="B322" s="1" t="s">
        <v>86</v>
      </c>
      <c r="C322" s="27"/>
      <c r="D322" s="15">
        <v>0</v>
      </c>
      <c r="E322" s="15">
        <v>4.0298955632461401E-5</v>
      </c>
      <c r="F322" s="16">
        <v>2.71406248547231E-4</v>
      </c>
      <c r="G322" s="15">
        <v>0</v>
      </c>
      <c r="H322" s="15">
        <v>2.1869315708637899E-3</v>
      </c>
      <c r="I322" s="16">
        <v>0</v>
      </c>
      <c r="J322" s="15">
        <v>0</v>
      </c>
      <c r="K322" s="15">
        <v>4.6701273415121502E-5</v>
      </c>
      <c r="L322" s="16">
        <v>0</v>
      </c>
      <c r="M322" s="15">
        <v>2.8246848099572801E-3</v>
      </c>
      <c r="N322" s="15">
        <v>3.1477891527614001E-3</v>
      </c>
      <c r="O322" s="16">
        <v>2.6244929395594801E-3</v>
      </c>
      <c r="P322" s="15">
        <v>1.17882959516142E-2</v>
      </c>
      <c r="Q322" s="15">
        <v>1.30446005197946E-2</v>
      </c>
      <c r="R322" s="16">
        <v>1.16076504309287E-2</v>
      </c>
      <c r="S322" s="21">
        <v>2.3346081344324601E-2</v>
      </c>
      <c r="T322" s="21">
        <v>2.9481582200469598E-2</v>
      </c>
      <c r="U322" s="16">
        <v>3.3441510475121103E-2</v>
      </c>
    </row>
    <row r="323" spans="1:21" x14ac:dyDescent="0.3">
      <c r="A323" s="118"/>
      <c r="B323" s="1" t="s">
        <v>87</v>
      </c>
      <c r="C323" s="27"/>
      <c r="D323" s="15">
        <v>0</v>
      </c>
      <c r="E323" s="15">
        <v>5.0806395694419002E-4</v>
      </c>
      <c r="F323" s="16">
        <v>1.1184646714958399E-2</v>
      </c>
      <c r="G323" s="15">
        <v>0</v>
      </c>
      <c r="H323" s="15">
        <v>1.85251872393889E-5</v>
      </c>
      <c r="I323" s="16">
        <v>0</v>
      </c>
      <c r="J323" s="15">
        <v>0</v>
      </c>
      <c r="K323" s="15">
        <v>0</v>
      </c>
      <c r="L323" s="16">
        <v>0</v>
      </c>
      <c r="M323" s="15">
        <v>1.8708824910978999E-3</v>
      </c>
      <c r="N323" s="15">
        <v>2.1750131995293899E-3</v>
      </c>
      <c r="O323" s="16">
        <v>2.5831745315867201E-3</v>
      </c>
      <c r="P323" s="15">
        <v>8.6253390774604401E-3</v>
      </c>
      <c r="Q323" s="15">
        <v>9.9703183473024096E-3</v>
      </c>
      <c r="R323" s="16">
        <v>8.9003414098515008E-3</v>
      </c>
      <c r="S323" s="21">
        <v>1.97324617898758E-2</v>
      </c>
      <c r="T323" s="21">
        <v>2.33384218438446E-2</v>
      </c>
      <c r="U323" s="16">
        <v>2.4068165254720698E-2</v>
      </c>
    </row>
    <row r="324" spans="1:21" x14ac:dyDescent="0.3">
      <c r="A324" s="118"/>
      <c r="B324" s="1" t="s">
        <v>89</v>
      </c>
      <c r="C324" s="27"/>
      <c r="D324" s="15">
        <v>0</v>
      </c>
      <c r="E324" s="15">
        <v>0</v>
      </c>
      <c r="F324" s="16">
        <v>8.1658388975893901E-4</v>
      </c>
      <c r="G324" s="15">
        <v>0</v>
      </c>
      <c r="H324" s="15">
        <v>0</v>
      </c>
      <c r="I324" s="16">
        <v>0</v>
      </c>
      <c r="J324" s="15">
        <v>0</v>
      </c>
      <c r="K324" s="15">
        <v>0</v>
      </c>
      <c r="L324" s="16">
        <v>0</v>
      </c>
      <c r="M324" s="15">
        <v>1.0716833054923601E-3</v>
      </c>
      <c r="N324" s="15">
        <v>1.2663524177216E-3</v>
      </c>
      <c r="O324" s="16">
        <v>1.0750230912189801E-3</v>
      </c>
      <c r="P324" s="15">
        <v>6.9151803937210696E-3</v>
      </c>
      <c r="Q324" s="15">
        <v>6.2174288636910298E-3</v>
      </c>
      <c r="R324" s="16">
        <v>6.5526964439317197E-3</v>
      </c>
      <c r="S324" s="21">
        <v>1.32700118324585E-2</v>
      </c>
      <c r="T324" s="21">
        <v>1.43098123132623E-2</v>
      </c>
      <c r="U324" s="16">
        <v>1.62880670764123E-2</v>
      </c>
    </row>
    <row r="325" spans="1:21" x14ac:dyDescent="0.3">
      <c r="A325" s="118"/>
      <c r="B325" s="1" t="s">
        <v>90</v>
      </c>
      <c r="C325" s="27"/>
      <c r="D325" s="15">
        <v>0</v>
      </c>
      <c r="E325" s="15">
        <v>2.3838056695517999E-5</v>
      </c>
      <c r="F325" s="16">
        <v>0</v>
      </c>
      <c r="G325" s="15">
        <v>0</v>
      </c>
      <c r="H325" s="15">
        <v>0</v>
      </c>
      <c r="I325" s="16">
        <v>0</v>
      </c>
      <c r="J325" s="15">
        <v>0</v>
      </c>
      <c r="K325" s="15">
        <v>0</v>
      </c>
      <c r="L325" s="16">
        <v>0</v>
      </c>
      <c r="M325" s="15">
        <v>7.6236413976367196E-4</v>
      </c>
      <c r="N325" s="15">
        <v>6.1356847210090296E-4</v>
      </c>
      <c r="O325" s="16">
        <v>8.0574150476607899E-4</v>
      </c>
      <c r="P325" s="15">
        <v>4.3005678285488501E-3</v>
      </c>
      <c r="Q325" s="15">
        <v>5.1007916848011103E-3</v>
      </c>
      <c r="R325" s="16">
        <v>3.8876140472245599E-3</v>
      </c>
      <c r="S325" s="21">
        <v>7.4120915542787002E-3</v>
      </c>
      <c r="T325" s="21">
        <v>1.16351071432676E-2</v>
      </c>
      <c r="U325" s="16">
        <v>1.35382738118697E-2</v>
      </c>
    </row>
    <row r="326" spans="1:21" x14ac:dyDescent="0.3">
      <c r="A326" s="118"/>
      <c r="B326" s="1" t="s">
        <v>92</v>
      </c>
      <c r="C326" s="27"/>
      <c r="D326" s="15">
        <v>0</v>
      </c>
      <c r="E326" s="15">
        <v>0</v>
      </c>
      <c r="F326" s="16">
        <v>8.76314835186891E-4</v>
      </c>
      <c r="G326" s="15">
        <v>0</v>
      </c>
      <c r="H326" s="15">
        <v>0</v>
      </c>
      <c r="I326" s="16">
        <v>0</v>
      </c>
      <c r="J326" s="15">
        <v>0</v>
      </c>
      <c r="K326" s="15">
        <v>0</v>
      </c>
      <c r="L326" s="16">
        <v>0</v>
      </c>
      <c r="M326" s="15">
        <v>2.1709530206412501E-4</v>
      </c>
      <c r="N326" s="15">
        <v>5.4067342672856804E-4</v>
      </c>
      <c r="O326" s="16">
        <v>4.7856096829939899E-4</v>
      </c>
      <c r="P326" s="15">
        <v>2.41358479353061E-3</v>
      </c>
      <c r="Q326" s="15">
        <v>2.5877231217710599E-3</v>
      </c>
      <c r="R326" s="16">
        <v>2.5947382537252601E-3</v>
      </c>
      <c r="S326" s="21">
        <v>5.1005824490064598E-3</v>
      </c>
      <c r="T326" s="21">
        <v>7.0054119648606103E-3</v>
      </c>
      <c r="U326" s="16">
        <v>8.8307603385390596E-3</v>
      </c>
    </row>
    <row r="327" spans="1:21" x14ac:dyDescent="0.3">
      <c r="A327" s="118"/>
      <c r="B327" s="1" t="s">
        <v>95</v>
      </c>
      <c r="C327" s="27"/>
      <c r="D327" s="15">
        <v>0</v>
      </c>
      <c r="E327" s="15">
        <v>3.7493201672078202E-5</v>
      </c>
      <c r="F327" s="16">
        <v>0</v>
      </c>
      <c r="G327" s="15">
        <v>0</v>
      </c>
      <c r="H327" s="15">
        <v>1.9941320085242399E-10</v>
      </c>
      <c r="I327" s="16">
        <v>0</v>
      </c>
      <c r="J327" s="15">
        <v>6.4989468781531298E-9</v>
      </c>
      <c r="K327" s="15">
        <v>0</v>
      </c>
      <c r="L327" s="16">
        <v>0</v>
      </c>
      <c r="M327" s="15">
        <v>5.3264132482812302E-5</v>
      </c>
      <c r="N327" s="15">
        <v>2.2771669158082401E-4</v>
      </c>
      <c r="O327" s="16">
        <v>5.2677762734512503E-5</v>
      </c>
      <c r="P327" s="15">
        <v>1.7470300343473801E-3</v>
      </c>
      <c r="Q327" s="15">
        <v>1.5580751347804901E-3</v>
      </c>
      <c r="R327" s="16">
        <v>1.67063547349239E-3</v>
      </c>
      <c r="S327" s="21">
        <v>3.6212150578374099E-3</v>
      </c>
      <c r="T327" s="21">
        <v>3.9593531831514598E-3</v>
      </c>
      <c r="U327" s="16">
        <v>5.5796175787389797E-3</v>
      </c>
    </row>
    <row r="328" spans="1:21" x14ac:dyDescent="0.3">
      <c r="A328" s="118"/>
      <c r="B328" s="1" t="s">
        <v>96</v>
      </c>
      <c r="C328" s="27"/>
      <c r="D328" s="15">
        <v>0</v>
      </c>
      <c r="E328" s="15">
        <v>0</v>
      </c>
      <c r="F328" s="16">
        <v>0</v>
      </c>
      <c r="G328" s="15">
        <v>0</v>
      </c>
      <c r="H328" s="15">
        <v>6.9263682651078695E-5</v>
      </c>
      <c r="I328" s="16">
        <v>0</v>
      </c>
      <c r="J328" s="15">
        <v>7.1288448063433603E-8</v>
      </c>
      <c r="K328" s="15">
        <v>0</v>
      </c>
      <c r="L328" s="16">
        <v>0</v>
      </c>
      <c r="M328" s="15">
        <v>3.6668746989312598E-5</v>
      </c>
      <c r="N328" s="15">
        <v>0</v>
      </c>
      <c r="O328" s="16">
        <v>6.1094281029457404E-5</v>
      </c>
      <c r="P328" s="15">
        <v>1.1279737639143001E-3</v>
      </c>
      <c r="Q328" s="15">
        <v>1.00799053343013E-3</v>
      </c>
      <c r="R328" s="16">
        <v>5.9986792844683105E-4</v>
      </c>
      <c r="S328" s="21">
        <v>1.6047812355307401E-3</v>
      </c>
      <c r="T328" s="21">
        <v>2.8482610845692998E-3</v>
      </c>
      <c r="U328" s="16">
        <v>3.5370691436345499E-3</v>
      </c>
    </row>
    <row r="329" spans="1:21" x14ac:dyDescent="0.3">
      <c r="A329" s="118"/>
      <c r="B329" s="1" t="s">
        <v>97</v>
      </c>
      <c r="C329" s="27"/>
      <c r="D329" s="15">
        <v>0</v>
      </c>
      <c r="E329" s="15">
        <v>5.1850800962198401E-5</v>
      </c>
      <c r="F329" s="16">
        <v>1.64123865449049E-3</v>
      </c>
      <c r="G329" s="15">
        <v>0</v>
      </c>
      <c r="H329" s="15">
        <v>0</v>
      </c>
      <c r="I329" s="16">
        <v>0</v>
      </c>
      <c r="J329" s="15">
        <v>2.0470582844402999E-5</v>
      </c>
      <c r="K329" s="15">
        <v>0</v>
      </c>
      <c r="L329" s="16">
        <v>0</v>
      </c>
      <c r="M329" s="15">
        <v>3.9932824467504498E-5</v>
      </c>
      <c r="N329" s="15">
        <v>0</v>
      </c>
      <c r="O329" s="16">
        <v>0</v>
      </c>
      <c r="P329" s="15">
        <v>4.43576848047686E-4</v>
      </c>
      <c r="Q329" s="15">
        <v>5.5583064412002099E-4</v>
      </c>
      <c r="R329" s="16">
        <v>4.74990528319951E-4</v>
      </c>
      <c r="S329" s="21">
        <v>6.2007044012350201E-4</v>
      </c>
      <c r="T329" s="21">
        <v>1.71138414825633E-3</v>
      </c>
      <c r="U329" s="16">
        <v>2.2637999527313599E-3</v>
      </c>
    </row>
    <row r="330" spans="1:21" x14ac:dyDescent="0.3">
      <c r="A330" s="119"/>
      <c r="B330" s="28" t="s">
        <v>103</v>
      </c>
      <c r="C330" s="24"/>
      <c r="D330" s="17">
        <v>0</v>
      </c>
      <c r="E330" s="17">
        <v>3.5144122299291599E-5</v>
      </c>
      <c r="F330" s="18">
        <v>1.3781414278261499E-4</v>
      </c>
      <c r="G330" s="17">
        <v>0</v>
      </c>
      <c r="H330" s="17">
        <v>8.5725242381446196E-5</v>
      </c>
      <c r="I330" s="18">
        <v>0</v>
      </c>
      <c r="J330" s="17">
        <v>0</v>
      </c>
      <c r="K330" s="17">
        <v>0</v>
      </c>
      <c r="L330" s="18">
        <v>0</v>
      </c>
      <c r="M330" s="17">
        <v>2.2127647321446201E-5</v>
      </c>
      <c r="N330" s="17">
        <v>2.0739906606622599E-6</v>
      </c>
      <c r="O330" s="18">
        <v>3.5324537375030199E-5</v>
      </c>
      <c r="P330" s="17">
        <v>1.23387976465345E-4</v>
      </c>
      <c r="Q330" s="17">
        <v>1.48916941863508E-4</v>
      </c>
      <c r="R330" s="18">
        <v>2.1163198669599801E-4</v>
      </c>
      <c r="S330" s="17">
        <v>4.2844018406354098E-4</v>
      </c>
      <c r="T330" s="17">
        <v>6.1564531860086103E-4</v>
      </c>
      <c r="U330" s="18">
        <v>1.1090433873644299E-3</v>
      </c>
    </row>
    <row r="331" spans="1:21" x14ac:dyDescent="0.3">
      <c r="A331" s="118" t="s">
        <v>111</v>
      </c>
      <c r="B331" s="1" t="s">
        <v>66</v>
      </c>
      <c r="C331" s="27"/>
      <c r="D331" s="15">
        <v>0.95226767060781503</v>
      </c>
      <c r="E331" s="15">
        <v>0.94933040362166499</v>
      </c>
      <c r="F331" s="16">
        <v>0.95487194976562495</v>
      </c>
      <c r="G331" s="15">
        <v>0.91006771577592804</v>
      </c>
      <c r="H331" s="15">
        <v>0.85093882010347999</v>
      </c>
      <c r="I331" s="16">
        <v>0.91736503152248405</v>
      </c>
      <c r="J331" s="15">
        <v>0.81494568242738896</v>
      </c>
      <c r="K331" s="15">
        <v>0.759913855249575</v>
      </c>
      <c r="L331" s="16">
        <v>0.78876157724361495</v>
      </c>
      <c r="M331" s="15">
        <v>0.44592681179960802</v>
      </c>
      <c r="N331" s="15">
        <v>0.425766688396301</v>
      </c>
      <c r="O331" s="16">
        <v>0.42831166736806803</v>
      </c>
      <c r="P331" s="15">
        <v>0.25215741087328603</v>
      </c>
      <c r="Q331" s="15">
        <v>0.225455595501837</v>
      </c>
      <c r="R331" s="16">
        <v>0.23391787730404201</v>
      </c>
      <c r="S331" s="21">
        <v>0.121313299002019</v>
      </c>
      <c r="T331" s="21">
        <v>0.117844994699286</v>
      </c>
      <c r="U331" s="16">
        <v>0.11862226570260501</v>
      </c>
    </row>
    <row r="332" spans="1:21" x14ac:dyDescent="0.3">
      <c r="A332" s="118"/>
      <c r="B332" s="1" t="s">
        <v>67</v>
      </c>
      <c r="C332" s="27"/>
      <c r="D332" s="15">
        <v>0</v>
      </c>
      <c r="E332" s="15">
        <v>0</v>
      </c>
      <c r="F332" s="16">
        <v>0</v>
      </c>
      <c r="G332" s="15">
        <v>0</v>
      </c>
      <c r="H332" s="15">
        <v>3.2653175384906698E-3</v>
      </c>
      <c r="I332" s="16">
        <v>0</v>
      </c>
      <c r="J332" s="15">
        <v>1.99849431329206E-2</v>
      </c>
      <c r="K332" s="15">
        <v>3.8009130862631198E-2</v>
      </c>
      <c r="L332" s="16">
        <v>3.9479017493013399E-2</v>
      </c>
      <c r="M332" s="15">
        <v>4.0148862259524999E-2</v>
      </c>
      <c r="N332" s="15">
        <v>3.9403708112080299E-2</v>
      </c>
      <c r="O332" s="16">
        <v>4.0163438426036403E-2</v>
      </c>
      <c r="P332" s="15">
        <v>2.2906922906006499E-2</v>
      </c>
      <c r="Q332" s="15">
        <v>2.02244481577043E-2</v>
      </c>
      <c r="R332" s="16">
        <v>2.5016584333658699E-2</v>
      </c>
      <c r="S332" s="21">
        <v>1.31958929190423E-2</v>
      </c>
      <c r="T332" s="21">
        <v>1.19733776211116E-2</v>
      </c>
      <c r="U332" s="16">
        <v>1.32221286383417E-2</v>
      </c>
    </row>
    <row r="333" spans="1:21" x14ac:dyDescent="0.3">
      <c r="A333" s="118"/>
      <c r="B333" s="1" t="s">
        <v>68</v>
      </c>
      <c r="C333" s="27"/>
      <c r="D333" s="15">
        <v>0</v>
      </c>
      <c r="E333" s="15">
        <v>0</v>
      </c>
      <c r="F333" s="16">
        <v>0</v>
      </c>
      <c r="G333" s="15">
        <v>0</v>
      </c>
      <c r="H333" s="15">
        <v>0</v>
      </c>
      <c r="I333" s="16">
        <v>0</v>
      </c>
      <c r="J333" s="15">
        <v>6.0592352185495101E-2</v>
      </c>
      <c r="K333" s="15">
        <v>7.0782915133550603E-2</v>
      </c>
      <c r="L333" s="16">
        <v>6.1252828909284802E-2</v>
      </c>
      <c r="M333" s="15">
        <v>9.4411916289004194E-2</v>
      </c>
      <c r="N333" s="15">
        <v>9.06507241531848E-2</v>
      </c>
      <c r="O333" s="16">
        <v>8.7631060180754006E-2</v>
      </c>
      <c r="P333" s="15">
        <v>5.6075211863180603E-2</v>
      </c>
      <c r="Q333" s="15">
        <v>5.3817984494929798E-2</v>
      </c>
      <c r="R333" s="16">
        <v>5.1137707967014501E-2</v>
      </c>
      <c r="S333" s="21">
        <v>2.23559983517117E-2</v>
      </c>
      <c r="T333" s="21">
        <v>1.6632489587423999E-2</v>
      </c>
      <c r="U333" s="16">
        <v>1.6982392293610399E-2</v>
      </c>
    </row>
    <row r="334" spans="1:21" x14ac:dyDescent="0.3">
      <c r="A334" s="118"/>
      <c r="B334" s="1" t="s">
        <v>78</v>
      </c>
      <c r="C334" s="27"/>
      <c r="D334" s="15">
        <v>0</v>
      </c>
      <c r="E334" s="15">
        <v>0</v>
      </c>
      <c r="F334" s="16">
        <v>0</v>
      </c>
      <c r="G334" s="15">
        <v>0</v>
      </c>
      <c r="H334" s="15">
        <v>0</v>
      </c>
      <c r="I334" s="16">
        <v>0</v>
      </c>
      <c r="J334" s="15">
        <v>1.5972585827312698E-2</v>
      </c>
      <c r="K334" s="15">
        <v>1.7863348389072602E-2</v>
      </c>
      <c r="L334" s="16">
        <v>1.7462336996318901E-2</v>
      </c>
      <c r="M334" s="15">
        <v>5.5997603367109502E-2</v>
      </c>
      <c r="N334" s="15">
        <v>5.5094936204777997E-2</v>
      </c>
      <c r="O334" s="16">
        <v>5.9712551370564797E-2</v>
      </c>
      <c r="P334" s="15">
        <v>4.8478755770956498E-2</v>
      </c>
      <c r="Q334" s="15">
        <v>4.3774890386934003E-2</v>
      </c>
      <c r="R334" s="16">
        <v>5.1140687605237899E-2</v>
      </c>
      <c r="S334" s="21">
        <v>2.8173516639324499E-2</v>
      </c>
      <c r="T334" s="21">
        <v>2.59109234158761E-2</v>
      </c>
      <c r="U334" s="16">
        <v>2.58259998842361E-2</v>
      </c>
    </row>
    <row r="335" spans="1:21" x14ac:dyDescent="0.3">
      <c r="A335" s="118"/>
      <c r="B335" s="1" t="s">
        <v>69</v>
      </c>
      <c r="C335" s="27"/>
      <c r="D335" s="15">
        <v>0</v>
      </c>
      <c r="E335" s="15">
        <v>0</v>
      </c>
      <c r="F335" s="16">
        <v>0</v>
      </c>
      <c r="G335" s="15">
        <v>0</v>
      </c>
      <c r="H335" s="15">
        <v>0</v>
      </c>
      <c r="I335" s="16">
        <v>0</v>
      </c>
      <c r="J335" s="15">
        <v>1.7721956332058801E-2</v>
      </c>
      <c r="K335" s="15">
        <v>2.4924581171772001E-2</v>
      </c>
      <c r="L335" s="16">
        <v>2.1634321944174601E-2</v>
      </c>
      <c r="M335" s="15">
        <v>7.4754302022684696E-2</v>
      </c>
      <c r="N335" s="15">
        <v>7.64493154909201E-2</v>
      </c>
      <c r="O335" s="16">
        <v>7.3783482794816502E-2</v>
      </c>
      <c r="P335" s="15">
        <v>6.6739960008974406E-2</v>
      </c>
      <c r="Q335" s="15">
        <v>6.6453747693688406E-2</v>
      </c>
      <c r="R335" s="16">
        <v>6.1120750689587999E-2</v>
      </c>
      <c r="S335" s="21">
        <v>3.9872169974934299E-2</v>
      </c>
      <c r="T335" s="21">
        <v>3.0827867911073399E-2</v>
      </c>
      <c r="U335" s="16">
        <v>3.3646582286751402E-2</v>
      </c>
    </row>
    <row r="336" spans="1:21" x14ac:dyDescent="0.3">
      <c r="A336" s="118"/>
      <c r="B336" s="1" t="s">
        <v>70</v>
      </c>
      <c r="C336" s="27"/>
      <c r="D336" s="15">
        <v>1.59466184640067E-4</v>
      </c>
      <c r="E336" s="15">
        <v>1.3644904300732201E-4</v>
      </c>
      <c r="F336" s="16">
        <v>0</v>
      </c>
      <c r="G336" s="15">
        <v>3.6431290334178598E-5</v>
      </c>
      <c r="H336" s="15">
        <v>1.04722098041357E-3</v>
      </c>
      <c r="I336" s="16">
        <v>3.39468184447724E-5</v>
      </c>
      <c r="J336" s="15">
        <v>4.9563404148221099E-3</v>
      </c>
      <c r="K336" s="15">
        <v>7.95562353612656E-3</v>
      </c>
      <c r="L336" s="16">
        <v>8.1947256371767904E-3</v>
      </c>
      <c r="M336" s="15">
        <v>5.1873288265907001E-2</v>
      </c>
      <c r="N336" s="15">
        <v>5.45265157225421E-2</v>
      </c>
      <c r="O336" s="16">
        <v>5.60210320615704E-2</v>
      </c>
      <c r="P336" s="15">
        <v>6.2862178814151307E-2</v>
      </c>
      <c r="Q336" s="15">
        <v>6.1066904973600102E-2</v>
      </c>
      <c r="R336" s="16">
        <v>5.8924623921664698E-2</v>
      </c>
      <c r="S336" s="21">
        <v>4.9544707312212097E-2</v>
      </c>
      <c r="T336" s="21">
        <v>4.2411206515407598E-2</v>
      </c>
      <c r="U336" s="16">
        <v>3.8170282002005201E-2</v>
      </c>
    </row>
    <row r="337" spans="1:21" x14ac:dyDescent="0.3">
      <c r="A337" s="118"/>
      <c r="B337" s="1" t="s">
        <v>71</v>
      </c>
      <c r="C337" s="27"/>
      <c r="D337" s="15">
        <v>1.7412184777118101E-3</v>
      </c>
      <c r="E337" s="15">
        <v>1.4540123569497499E-3</v>
      </c>
      <c r="F337" s="16">
        <v>1.4365662023065301E-3</v>
      </c>
      <c r="G337" s="15">
        <v>5.5605736970692399E-5</v>
      </c>
      <c r="H337" s="15">
        <v>3.7415432975828499E-4</v>
      </c>
      <c r="I337" s="16">
        <v>0</v>
      </c>
      <c r="J337" s="15">
        <v>6.1537553637796604E-3</v>
      </c>
      <c r="K337" s="15">
        <v>8.1749212790171097E-3</v>
      </c>
      <c r="L337" s="16">
        <v>7.4105521784430198E-3</v>
      </c>
      <c r="M337" s="15">
        <v>5.3359631745415699E-2</v>
      </c>
      <c r="N337" s="15">
        <v>5.7140660313624803E-2</v>
      </c>
      <c r="O337" s="16">
        <v>5.62054839904974E-2</v>
      </c>
      <c r="P337" s="15">
        <v>6.5177172136701406E-2</v>
      </c>
      <c r="Q337" s="15">
        <v>6.9588498158292794E-2</v>
      </c>
      <c r="R337" s="16">
        <v>7.1653597413130196E-2</v>
      </c>
      <c r="S337" s="21">
        <v>5.6340956257396699E-2</v>
      </c>
      <c r="T337" s="21">
        <v>5.1919474006448897E-2</v>
      </c>
      <c r="U337" s="16">
        <v>5.1587513723472797E-2</v>
      </c>
    </row>
    <row r="338" spans="1:21" x14ac:dyDescent="0.3">
      <c r="A338" s="118"/>
      <c r="B338" s="1" t="s">
        <v>72</v>
      </c>
      <c r="C338" s="27"/>
      <c r="D338" s="15">
        <v>0</v>
      </c>
      <c r="E338" s="15">
        <v>0</v>
      </c>
      <c r="F338" s="16">
        <v>0</v>
      </c>
      <c r="G338" s="15">
        <v>0</v>
      </c>
      <c r="H338" s="15">
        <v>0</v>
      </c>
      <c r="I338" s="16">
        <v>0</v>
      </c>
      <c r="J338" s="15">
        <v>1.57056717230743E-3</v>
      </c>
      <c r="K338" s="15">
        <v>2.83083018482098E-3</v>
      </c>
      <c r="L338" s="16">
        <v>2.3582672490335701E-3</v>
      </c>
      <c r="M338" s="15">
        <v>4.0607764775012503E-2</v>
      </c>
      <c r="N338" s="15">
        <v>4.0888785406289402E-2</v>
      </c>
      <c r="O338" s="16">
        <v>3.85549629193256E-2</v>
      </c>
      <c r="P338" s="15">
        <v>6.4055467094974894E-2</v>
      </c>
      <c r="Q338" s="15">
        <v>6.5683425762205302E-2</v>
      </c>
      <c r="R338" s="16">
        <v>6.5759042924338998E-2</v>
      </c>
      <c r="S338" s="21">
        <v>5.7156182929509497E-2</v>
      </c>
      <c r="T338" s="21">
        <v>5.79743637339864E-2</v>
      </c>
      <c r="U338" s="16">
        <v>5.0990439036588397E-2</v>
      </c>
    </row>
    <row r="339" spans="1:21" x14ac:dyDescent="0.3">
      <c r="A339" s="118"/>
      <c r="B339" s="1" t="s">
        <v>73</v>
      </c>
      <c r="C339" s="27"/>
      <c r="D339" s="15">
        <v>1.24513435138862E-3</v>
      </c>
      <c r="E339" s="15">
        <v>7.1633371154601101E-4</v>
      </c>
      <c r="F339" s="16">
        <v>1.2716048890671499E-4</v>
      </c>
      <c r="G339" s="15">
        <v>8.3579789974257701E-5</v>
      </c>
      <c r="H339" s="15">
        <v>1.03264769298354E-5</v>
      </c>
      <c r="I339" s="16">
        <v>1.04907113740987E-4</v>
      </c>
      <c r="J339" s="15">
        <v>1.62951370665942E-3</v>
      </c>
      <c r="K339" s="15">
        <v>2.7019646459695199E-3</v>
      </c>
      <c r="L339" s="16">
        <v>2.10108670192077E-3</v>
      </c>
      <c r="M339" s="15">
        <v>3.48626239257172E-2</v>
      </c>
      <c r="N339" s="15">
        <v>3.91146512905481E-2</v>
      </c>
      <c r="O339" s="16">
        <v>3.9861565188992198E-2</v>
      </c>
      <c r="P339" s="15">
        <v>5.8926781534206697E-2</v>
      </c>
      <c r="Q339" s="15">
        <v>6.1549968716457799E-2</v>
      </c>
      <c r="R339" s="16">
        <v>6.1701066257963399E-2</v>
      </c>
      <c r="S339" s="21">
        <v>6.4799507269173995E-2</v>
      </c>
      <c r="T339" s="21">
        <v>6.2267707986232698E-2</v>
      </c>
      <c r="U339" s="16">
        <v>6.2755164225408097E-2</v>
      </c>
    </row>
    <row r="340" spans="1:21" x14ac:dyDescent="0.3">
      <c r="A340" s="118"/>
      <c r="B340" s="1" t="s">
        <v>74</v>
      </c>
      <c r="C340" s="27"/>
      <c r="D340" s="15">
        <v>0</v>
      </c>
      <c r="E340" s="15">
        <v>0</v>
      </c>
      <c r="F340" s="16">
        <v>4.6032413180955103E-5</v>
      </c>
      <c r="G340" s="15">
        <v>0</v>
      </c>
      <c r="H340" s="15">
        <v>4.35833899005189E-5</v>
      </c>
      <c r="I340" s="16">
        <v>0</v>
      </c>
      <c r="J340" s="15">
        <v>8.1727273180492695E-4</v>
      </c>
      <c r="K340" s="15">
        <v>1.66051685074661E-3</v>
      </c>
      <c r="L340" s="16">
        <v>9.6836904039180097E-4</v>
      </c>
      <c r="M340" s="15">
        <v>2.81612488544833E-2</v>
      </c>
      <c r="N340" s="15">
        <v>2.92175005086735E-2</v>
      </c>
      <c r="O340" s="16">
        <v>2.7218816725916899E-2</v>
      </c>
      <c r="P340" s="15">
        <v>5.3890624843588697E-2</v>
      </c>
      <c r="Q340" s="15">
        <v>5.7861505722267302E-2</v>
      </c>
      <c r="R340" s="16">
        <v>5.4135497314147699E-2</v>
      </c>
      <c r="S340" s="21">
        <v>6.6176262222769205E-2</v>
      </c>
      <c r="T340" s="21">
        <v>5.8471543735459201E-2</v>
      </c>
      <c r="U340" s="16">
        <v>5.9302187196351899E-2</v>
      </c>
    </row>
    <row r="341" spans="1:21" x14ac:dyDescent="0.3">
      <c r="A341" s="118"/>
      <c r="B341" s="1" t="s">
        <v>75</v>
      </c>
      <c r="C341" s="27"/>
      <c r="D341" s="15">
        <v>0</v>
      </c>
      <c r="E341" s="15">
        <v>0</v>
      </c>
      <c r="F341" s="16">
        <v>0</v>
      </c>
      <c r="G341" s="15">
        <v>4.7043444477785601E-5</v>
      </c>
      <c r="H341" s="15">
        <v>1.14508963539623E-4</v>
      </c>
      <c r="I341" s="16">
        <v>5.5331693220031701E-5</v>
      </c>
      <c r="J341" s="15">
        <v>3.2738017206715702E-4</v>
      </c>
      <c r="K341" s="15">
        <v>8.0708725269264898E-4</v>
      </c>
      <c r="L341" s="16">
        <v>9.1648543054079603E-4</v>
      </c>
      <c r="M341" s="15">
        <v>2.0401589347523098E-2</v>
      </c>
      <c r="N341" s="15">
        <v>2.39681640972371E-2</v>
      </c>
      <c r="O341" s="16">
        <v>2.4064375160055301E-2</v>
      </c>
      <c r="P341" s="15">
        <v>4.82032228243316E-2</v>
      </c>
      <c r="Q341" s="15">
        <v>5.2979708827438202E-2</v>
      </c>
      <c r="R341" s="16">
        <v>5.2535874378970102E-2</v>
      </c>
      <c r="S341" s="21">
        <v>6.03913858036784E-2</v>
      </c>
      <c r="T341" s="21">
        <v>6.2271202708309999E-2</v>
      </c>
      <c r="U341" s="16">
        <v>6.0434180401820803E-2</v>
      </c>
    </row>
    <row r="342" spans="1:21" x14ac:dyDescent="0.3">
      <c r="A342" s="118"/>
      <c r="B342" s="1" t="s">
        <v>76</v>
      </c>
      <c r="C342" s="27"/>
      <c r="D342" s="15">
        <v>0</v>
      </c>
      <c r="E342" s="15">
        <v>1.35303616403372E-4</v>
      </c>
      <c r="F342" s="16">
        <v>4.2209318112036102E-4</v>
      </c>
      <c r="G342" s="15">
        <v>0</v>
      </c>
      <c r="H342" s="15">
        <v>1.61248674170612E-5</v>
      </c>
      <c r="I342" s="16">
        <v>0</v>
      </c>
      <c r="J342" s="15">
        <v>2.7835704216098701E-4</v>
      </c>
      <c r="K342" s="15">
        <v>5.4702781675191096E-4</v>
      </c>
      <c r="L342" s="16">
        <v>1.9702090519608999E-4</v>
      </c>
      <c r="M342" s="15">
        <v>1.5613102315700299E-2</v>
      </c>
      <c r="N342" s="15">
        <v>1.80481984888121E-2</v>
      </c>
      <c r="O342" s="16">
        <v>1.7997957630857399E-2</v>
      </c>
      <c r="P342" s="15">
        <v>4.09328656880373E-2</v>
      </c>
      <c r="Q342" s="15">
        <v>4.4517243967598E-2</v>
      </c>
      <c r="R342" s="16">
        <v>4.1181239993469301E-2</v>
      </c>
      <c r="S342" s="21">
        <v>6.3696051704243001E-2</v>
      </c>
      <c r="T342" s="21">
        <v>6.0273030976823502E-2</v>
      </c>
      <c r="U342" s="16">
        <v>5.8480469332705398E-2</v>
      </c>
    </row>
    <row r="343" spans="1:21" x14ac:dyDescent="0.3">
      <c r="A343" s="118"/>
      <c r="B343" s="1" t="s">
        <v>79</v>
      </c>
      <c r="C343" s="27"/>
      <c r="D343" s="15">
        <v>3.1112873516530502E-2</v>
      </c>
      <c r="E343" s="15">
        <v>3.2850313867743702E-2</v>
      </c>
      <c r="F343" s="16">
        <v>2.1500916000418799E-2</v>
      </c>
      <c r="G343" s="15">
        <v>6.10767714209162E-2</v>
      </c>
      <c r="H343" s="15">
        <v>0.100677193780027</v>
      </c>
      <c r="I343" s="16">
        <v>5.07590359219669E-2</v>
      </c>
      <c r="J343" s="15">
        <v>3.4468736276894299E-2</v>
      </c>
      <c r="K343" s="15">
        <v>3.6986556915186299E-2</v>
      </c>
      <c r="L343" s="16">
        <v>3.0649691855716098E-2</v>
      </c>
      <c r="M343" s="15">
        <v>1.2586649028966401E-2</v>
      </c>
      <c r="N343" s="15">
        <v>1.42451568288211E-2</v>
      </c>
      <c r="O343" s="16">
        <v>1.38205923424578E-2</v>
      </c>
      <c r="P343" s="15">
        <v>3.3257326488822597E-2</v>
      </c>
      <c r="Q343" s="15">
        <v>3.65316227951476E-2</v>
      </c>
      <c r="R343" s="16">
        <v>3.8312295375011199E-2</v>
      </c>
      <c r="S343" s="21">
        <v>5.8841195391012402E-2</v>
      </c>
      <c r="T343" s="21">
        <v>6.1788461679566503E-2</v>
      </c>
      <c r="U343" s="16">
        <v>5.8999931876296603E-2</v>
      </c>
    </row>
    <row r="344" spans="1:21" x14ac:dyDescent="0.3">
      <c r="A344" s="118"/>
      <c r="B344" s="1" t="s">
        <v>81</v>
      </c>
      <c r="C344" s="27"/>
      <c r="D344" s="15">
        <v>3.1739955962728698E-3</v>
      </c>
      <c r="E344" s="15">
        <v>4.1253557891099196E-3</v>
      </c>
      <c r="F344" s="16">
        <v>2.7963208094199002E-3</v>
      </c>
      <c r="G344" s="15">
        <v>7.4151786558514302E-3</v>
      </c>
      <c r="H344" s="15">
        <v>1.29637577553923E-2</v>
      </c>
      <c r="I344" s="16">
        <v>6.6562896503179403E-3</v>
      </c>
      <c r="J344" s="15">
        <v>4.3339486503193398E-3</v>
      </c>
      <c r="K344" s="15">
        <v>4.1801798218390803E-3</v>
      </c>
      <c r="L344" s="16">
        <v>4.3889741293432301E-3</v>
      </c>
      <c r="M344" s="15">
        <v>9.1017787215774693E-3</v>
      </c>
      <c r="N344" s="15">
        <v>1.02317362709248E-2</v>
      </c>
      <c r="O344" s="16">
        <v>1.01174543591905E-2</v>
      </c>
      <c r="P344" s="15">
        <v>2.96759274733755E-2</v>
      </c>
      <c r="Q344" s="15">
        <v>3.3450874739322803E-2</v>
      </c>
      <c r="R344" s="16">
        <v>3.1671052667232198E-2</v>
      </c>
      <c r="S344" s="21">
        <v>5.3863784049535499E-2</v>
      </c>
      <c r="T344" s="21">
        <v>6.0928453525568901E-2</v>
      </c>
      <c r="U344" s="16">
        <v>5.3402972180342699E-2</v>
      </c>
    </row>
    <row r="345" spans="1:21" x14ac:dyDescent="0.3">
      <c r="A345" s="118"/>
      <c r="B345" s="1" t="s">
        <v>82</v>
      </c>
      <c r="C345" s="27"/>
      <c r="D345" s="15">
        <v>4.3775127141242802E-4</v>
      </c>
      <c r="E345" s="15">
        <v>1.56356264900983E-4</v>
      </c>
      <c r="F345" s="16">
        <v>0</v>
      </c>
      <c r="G345" s="15">
        <v>0</v>
      </c>
      <c r="H345" s="15">
        <v>3.0477369101166899E-4</v>
      </c>
      <c r="I345" s="16">
        <v>1.5154702593119001E-4</v>
      </c>
      <c r="J345" s="15">
        <v>0</v>
      </c>
      <c r="K345" s="15">
        <v>0</v>
      </c>
      <c r="L345" s="16">
        <v>0</v>
      </c>
      <c r="M345" s="15">
        <v>7.4897529798182601E-3</v>
      </c>
      <c r="N345" s="15">
        <v>7.7192361259816496E-3</v>
      </c>
      <c r="O345" s="16">
        <v>9.1237370178574497E-3</v>
      </c>
      <c r="P345" s="15">
        <v>2.37753619088877E-2</v>
      </c>
      <c r="Q345" s="15">
        <v>2.6883693698764199E-2</v>
      </c>
      <c r="R345" s="16">
        <v>2.6434306940157599E-2</v>
      </c>
      <c r="S345" s="21">
        <v>5.1302242306664303E-2</v>
      </c>
      <c r="T345" s="21">
        <v>5.6473072979091897E-2</v>
      </c>
      <c r="U345" s="16">
        <v>5.4763262714479698E-2</v>
      </c>
    </row>
    <row r="346" spans="1:21" x14ac:dyDescent="0.3">
      <c r="A346" s="118"/>
      <c r="B346" s="1" t="s">
        <v>83</v>
      </c>
      <c r="C346" s="27"/>
      <c r="D346" s="15">
        <v>0</v>
      </c>
      <c r="E346" s="15">
        <v>0</v>
      </c>
      <c r="F346" s="16">
        <v>0</v>
      </c>
      <c r="G346" s="15">
        <v>0</v>
      </c>
      <c r="H346" s="15">
        <v>0</v>
      </c>
      <c r="I346" s="16">
        <v>0</v>
      </c>
      <c r="J346" s="15">
        <v>1.33721142963018E-4</v>
      </c>
      <c r="K346" s="15">
        <v>0</v>
      </c>
      <c r="L346" s="16">
        <v>1.9502713292709399E-4</v>
      </c>
      <c r="M346" s="15">
        <v>4.9201598303107797E-3</v>
      </c>
      <c r="N346" s="15">
        <v>5.6521357061686903E-3</v>
      </c>
      <c r="O346" s="16">
        <v>5.8536542939726004E-3</v>
      </c>
      <c r="P346" s="15">
        <v>2.0323771006935599E-2</v>
      </c>
      <c r="Q346" s="15">
        <v>2.2368029623655101E-2</v>
      </c>
      <c r="R346" s="16">
        <v>1.9639353819241201E-2</v>
      </c>
      <c r="S346" s="21">
        <v>4.76323970392111E-2</v>
      </c>
      <c r="T346" s="21">
        <v>4.6964649427255201E-2</v>
      </c>
      <c r="U346" s="16">
        <v>4.8267746105218903E-2</v>
      </c>
    </row>
    <row r="347" spans="1:21" x14ac:dyDescent="0.3">
      <c r="A347" s="118"/>
      <c r="B347" s="1" t="s">
        <v>84</v>
      </c>
      <c r="C347" s="27"/>
      <c r="D347" s="15">
        <v>0</v>
      </c>
      <c r="E347" s="15">
        <v>0</v>
      </c>
      <c r="F347" s="16">
        <v>0</v>
      </c>
      <c r="G347" s="15">
        <v>0</v>
      </c>
      <c r="H347" s="15">
        <v>0</v>
      </c>
      <c r="I347" s="16">
        <v>0</v>
      </c>
      <c r="J347" s="15">
        <v>0</v>
      </c>
      <c r="K347" s="15">
        <v>0</v>
      </c>
      <c r="L347" s="16">
        <v>0</v>
      </c>
      <c r="M347" s="15">
        <v>3.9112446691028698E-3</v>
      </c>
      <c r="N347" s="15">
        <v>4.5736135977745996E-3</v>
      </c>
      <c r="O347" s="16">
        <v>3.8013273305485501E-3</v>
      </c>
      <c r="P347" s="15">
        <v>1.6225209801042001E-2</v>
      </c>
      <c r="Q347" s="15">
        <v>1.7375709950737998E-2</v>
      </c>
      <c r="R347" s="16">
        <v>1.6504195220170902E-2</v>
      </c>
      <c r="S347" s="21">
        <v>3.5671090449927598E-2</v>
      </c>
      <c r="T347" s="21">
        <v>4.3241888836462003E-2</v>
      </c>
      <c r="U347" s="16">
        <v>4.4272491273968803E-2</v>
      </c>
    </row>
    <row r="348" spans="1:21" x14ac:dyDescent="0.3">
      <c r="A348" s="118"/>
      <c r="B348" s="1" t="s">
        <v>85</v>
      </c>
      <c r="C348" s="27"/>
      <c r="D348" s="15">
        <v>0</v>
      </c>
      <c r="E348" s="15">
        <v>0</v>
      </c>
      <c r="F348" s="16">
        <v>0</v>
      </c>
      <c r="G348" s="15">
        <v>0</v>
      </c>
      <c r="H348" s="15">
        <v>0</v>
      </c>
      <c r="I348" s="16">
        <v>3.7843369230854797E-5</v>
      </c>
      <c r="J348" s="15">
        <v>6.7870298281131998E-5</v>
      </c>
      <c r="K348" s="15">
        <v>2.8396426658519499E-5</v>
      </c>
      <c r="L348" s="16">
        <v>2.4357610673705099E-5</v>
      </c>
      <c r="M348" s="15">
        <v>2.26683347205121E-3</v>
      </c>
      <c r="N348" s="15">
        <v>2.7542658969891701E-3</v>
      </c>
      <c r="O348" s="16">
        <v>3.2195074417527701E-3</v>
      </c>
      <c r="P348" s="15">
        <v>1.11922140547455E-2</v>
      </c>
      <c r="Q348" s="15">
        <v>1.34104526883204E-2</v>
      </c>
      <c r="R348" s="16">
        <v>1.31567266229026E-2</v>
      </c>
      <c r="S348" s="21">
        <v>3.2409433207059697E-2</v>
      </c>
      <c r="T348" s="21">
        <v>3.5413907834098798E-2</v>
      </c>
      <c r="U348" s="16">
        <v>3.6248077247337501E-2</v>
      </c>
    </row>
    <row r="349" spans="1:21" x14ac:dyDescent="0.3">
      <c r="A349" s="118"/>
      <c r="B349" s="1" t="s">
        <v>86</v>
      </c>
      <c r="C349" s="27"/>
      <c r="D349" s="15">
        <v>9.8618899942283095E-3</v>
      </c>
      <c r="E349" s="15">
        <v>1.0001072931336801E-2</v>
      </c>
      <c r="F349" s="16">
        <v>3.5029168349913998E-3</v>
      </c>
      <c r="G349" s="15">
        <v>2.1217673885547801E-2</v>
      </c>
      <c r="H349" s="15">
        <v>3.0201204624981399E-2</v>
      </c>
      <c r="I349" s="16">
        <v>2.4790983181286901E-2</v>
      </c>
      <c r="J349" s="15">
        <v>1.6045017122764502E-2</v>
      </c>
      <c r="K349" s="15">
        <v>2.2613354131925299E-2</v>
      </c>
      <c r="L349" s="16">
        <v>1.3965964067968999E-2</v>
      </c>
      <c r="M349" s="15">
        <v>1.6425600167554401E-3</v>
      </c>
      <c r="N349" s="15">
        <v>1.74798537023656E-3</v>
      </c>
      <c r="O349" s="16">
        <v>1.9216277275509799E-3</v>
      </c>
      <c r="P349" s="15">
        <v>8.8314341387033604E-3</v>
      </c>
      <c r="Q349" s="15">
        <v>9.4900382420367493E-3</v>
      </c>
      <c r="R349" s="16">
        <v>9.2471757792292903E-3</v>
      </c>
      <c r="S349" s="21">
        <v>2.4137312133839999E-2</v>
      </c>
      <c r="T349" s="21">
        <v>3.1435506663772497E-2</v>
      </c>
      <c r="U349" s="16">
        <v>3.2213320170325702E-2</v>
      </c>
    </row>
    <row r="350" spans="1:21" x14ac:dyDescent="0.3">
      <c r="A350" s="118"/>
      <c r="B350" s="1" t="s">
        <v>87</v>
      </c>
      <c r="C350" s="27"/>
      <c r="D350" s="15">
        <v>0</v>
      </c>
      <c r="E350" s="15">
        <v>0</v>
      </c>
      <c r="F350" s="16">
        <v>0</v>
      </c>
      <c r="G350" s="15">
        <v>0</v>
      </c>
      <c r="H350" s="15">
        <v>0</v>
      </c>
      <c r="I350" s="16">
        <v>0</v>
      </c>
      <c r="J350" s="15">
        <v>0</v>
      </c>
      <c r="K350" s="15">
        <v>0</v>
      </c>
      <c r="L350" s="16">
        <v>0</v>
      </c>
      <c r="M350" s="15">
        <v>8.8126411991283399E-4</v>
      </c>
      <c r="N350" s="15">
        <v>1.2338936660221101E-3</v>
      </c>
      <c r="O350" s="16">
        <v>1.1158644169642401E-3</v>
      </c>
      <c r="P350" s="15">
        <v>5.9690412583227603E-3</v>
      </c>
      <c r="Q350" s="15">
        <v>6.9240761719588E-3</v>
      </c>
      <c r="R350" s="16">
        <v>6.18794680591767E-3</v>
      </c>
      <c r="S350" s="21">
        <v>1.88160487886486E-2</v>
      </c>
      <c r="T350" s="21">
        <v>2.18330485347287E-2</v>
      </c>
      <c r="U350" s="16">
        <v>2.40621586721077E-2</v>
      </c>
    </row>
    <row r="351" spans="1:21" x14ac:dyDescent="0.3">
      <c r="A351" s="118"/>
      <c r="B351" s="1" t="s">
        <v>89</v>
      </c>
      <c r="C351" s="27"/>
      <c r="D351" s="15">
        <v>0</v>
      </c>
      <c r="E351" s="15">
        <v>0</v>
      </c>
      <c r="F351" s="16">
        <v>7.8255685395334099E-4</v>
      </c>
      <c r="G351" s="15">
        <v>0</v>
      </c>
      <c r="H351" s="15">
        <v>0</v>
      </c>
      <c r="I351" s="16">
        <v>0</v>
      </c>
      <c r="J351" s="15">
        <v>0</v>
      </c>
      <c r="K351" s="15">
        <v>0</v>
      </c>
      <c r="L351" s="16">
        <v>0</v>
      </c>
      <c r="M351" s="15">
        <v>4.22202606117681E-4</v>
      </c>
      <c r="N351" s="15">
        <v>6.7254109064162802E-4</v>
      </c>
      <c r="O351" s="16">
        <v>7.6345849659374004E-4</v>
      </c>
      <c r="P351" s="15">
        <v>4.4163580080618702E-3</v>
      </c>
      <c r="Q351" s="15">
        <v>4.3680828497069104E-3</v>
      </c>
      <c r="R351" s="16">
        <v>3.99808780804528E-3</v>
      </c>
      <c r="S351" s="21">
        <v>1.28134140077118E-2</v>
      </c>
      <c r="T351" s="21">
        <v>1.5135563636030301E-2</v>
      </c>
      <c r="U351" s="16">
        <v>1.9124325872535701E-2</v>
      </c>
    </row>
    <row r="352" spans="1:21" x14ac:dyDescent="0.3">
      <c r="A352" s="118"/>
      <c r="B352" s="1" t="s">
        <v>90</v>
      </c>
      <c r="C352" s="27"/>
      <c r="D352" s="15">
        <v>0</v>
      </c>
      <c r="E352" s="15">
        <v>4.9469969120270101E-4</v>
      </c>
      <c r="F352" s="16">
        <v>1.04216267464869E-2</v>
      </c>
      <c r="G352" s="15">
        <v>0</v>
      </c>
      <c r="H352" s="15">
        <v>0</v>
      </c>
      <c r="I352" s="16">
        <v>0</v>
      </c>
      <c r="J352" s="15">
        <v>0</v>
      </c>
      <c r="K352" s="15">
        <v>0</v>
      </c>
      <c r="L352" s="16">
        <v>0</v>
      </c>
      <c r="M352" s="15">
        <v>4.5128939652079201E-4</v>
      </c>
      <c r="N352" s="15">
        <v>5.4904216013378895E-4</v>
      </c>
      <c r="O352" s="16">
        <v>3.7164898089515002E-4</v>
      </c>
      <c r="P352" s="15">
        <v>2.4274140423153501E-3</v>
      </c>
      <c r="Q352" s="15">
        <v>2.6574112046646699E-3</v>
      </c>
      <c r="R352" s="16">
        <v>3.02579196655774E-3</v>
      </c>
      <c r="S352" s="21">
        <v>7.6647716795668602E-3</v>
      </c>
      <c r="T352" s="21">
        <v>1.1567641447678099E-2</v>
      </c>
      <c r="U352" s="16">
        <v>1.5003936030701E-2</v>
      </c>
    </row>
    <row r="353" spans="1:21" x14ac:dyDescent="0.3">
      <c r="A353" s="118"/>
      <c r="B353" s="1" t="s">
        <v>92</v>
      </c>
      <c r="C353" s="27"/>
      <c r="D353" s="15">
        <v>0</v>
      </c>
      <c r="E353" s="15">
        <v>4.84998544452997E-4</v>
      </c>
      <c r="F353" s="16">
        <v>3.06541380651229E-3</v>
      </c>
      <c r="G353" s="15">
        <v>0</v>
      </c>
      <c r="H353" s="15">
        <v>0</v>
      </c>
      <c r="I353" s="16">
        <v>0</v>
      </c>
      <c r="J353" s="15">
        <v>0</v>
      </c>
      <c r="K353" s="15">
        <v>0</v>
      </c>
      <c r="L353" s="16">
        <v>0</v>
      </c>
      <c r="M353" s="15">
        <v>2.06574201244859E-4</v>
      </c>
      <c r="N353" s="15">
        <v>3.5054510131433898E-4</v>
      </c>
      <c r="O353" s="16">
        <v>2.8839371493987999E-4</v>
      </c>
      <c r="P353" s="15">
        <v>1.7353221331682901E-3</v>
      </c>
      <c r="Q353" s="15">
        <v>1.7999117019908699E-3</v>
      </c>
      <c r="R353" s="16">
        <v>1.7619857689252501E-3</v>
      </c>
      <c r="S353" s="21">
        <v>6.89805719764149E-3</v>
      </c>
      <c r="T353" s="21">
        <v>6.8990215698852501E-3</v>
      </c>
      <c r="U353" s="16">
        <v>9.3743586607171105E-3</v>
      </c>
    </row>
    <row r="354" spans="1:21" x14ac:dyDescent="0.3">
      <c r="A354" s="118"/>
      <c r="B354" s="1" t="s">
        <v>95</v>
      </c>
      <c r="C354" s="27"/>
      <c r="D354" s="15">
        <v>0</v>
      </c>
      <c r="E354" s="15">
        <v>0</v>
      </c>
      <c r="F354" s="16">
        <v>0</v>
      </c>
      <c r="G354" s="15">
        <v>0</v>
      </c>
      <c r="H354" s="15">
        <v>4.3013498657517401E-5</v>
      </c>
      <c r="I354" s="16">
        <v>0</v>
      </c>
      <c r="J354" s="15">
        <v>0</v>
      </c>
      <c r="K354" s="15">
        <v>0</v>
      </c>
      <c r="L354" s="16">
        <v>0</v>
      </c>
      <c r="M354" s="15">
        <v>9.4598993097777399E-7</v>
      </c>
      <c r="N354" s="15">
        <v>0</v>
      </c>
      <c r="O354" s="16">
        <v>7.6340059821690899E-5</v>
      </c>
      <c r="P354" s="15">
        <v>9.56125858321069E-4</v>
      </c>
      <c r="Q354" s="15">
        <v>7.9882755254245103E-4</v>
      </c>
      <c r="R354" s="16">
        <v>1.0049295648958199E-3</v>
      </c>
      <c r="S354" s="21">
        <v>3.0690848957409399E-3</v>
      </c>
      <c r="T354" s="21">
        <v>4.4152444292274804E-3</v>
      </c>
      <c r="U354" s="16">
        <v>6.4266385047788603E-3</v>
      </c>
    </row>
    <row r="355" spans="1:21" x14ac:dyDescent="0.3">
      <c r="A355" s="118"/>
      <c r="B355" s="1" t="s">
        <v>96</v>
      </c>
      <c r="C355" s="27"/>
      <c r="D355" s="15">
        <v>0</v>
      </c>
      <c r="E355" s="15">
        <v>7.9410217019560797E-5</v>
      </c>
      <c r="F355" s="16">
        <v>7.5973673873766805E-4</v>
      </c>
      <c r="G355" s="15">
        <v>0</v>
      </c>
      <c r="H355" s="15">
        <v>0</v>
      </c>
      <c r="I355" s="16">
        <v>4.5083703376789303E-5</v>
      </c>
      <c r="J355" s="15">
        <v>0</v>
      </c>
      <c r="K355" s="15">
        <v>0</v>
      </c>
      <c r="L355" s="16">
        <v>0</v>
      </c>
      <c r="M355" s="15">
        <v>0</v>
      </c>
      <c r="N355" s="15">
        <v>0</v>
      </c>
      <c r="O355" s="16">
        <v>0</v>
      </c>
      <c r="P355" s="15">
        <v>4.6934373274482E-4</v>
      </c>
      <c r="Q355" s="15">
        <v>4.22861877469176E-4</v>
      </c>
      <c r="R355" s="16">
        <v>6.13463281127139E-4</v>
      </c>
      <c r="S355" s="21">
        <v>2.23632492452704E-3</v>
      </c>
      <c r="T355" s="21">
        <v>2.6721799112629902E-3</v>
      </c>
      <c r="U355" s="16">
        <v>4.2035448885456902E-3</v>
      </c>
    </row>
    <row r="356" spans="1:21" x14ac:dyDescent="0.3">
      <c r="A356" s="118"/>
      <c r="B356" s="1" t="s">
        <v>97</v>
      </c>
      <c r="C356" s="27"/>
      <c r="D356" s="15">
        <v>0</v>
      </c>
      <c r="E356" s="15">
        <v>3.5290344661905599E-5</v>
      </c>
      <c r="F356" s="16">
        <v>1.34899897791336E-4</v>
      </c>
      <c r="G356" s="15">
        <v>0</v>
      </c>
      <c r="H356" s="15">
        <v>0</v>
      </c>
      <c r="I356" s="16">
        <v>0</v>
      </c>
      <c r="J356" s="15">
        <v>0</v>
      </c>
      <c r="K356" s="15">
        <v>1.9710331664040899E-5</v>
      </c>
      <c r="L356" s="16">
        <v>3.9395474261280602E-5</v>
      </c>
      <c r="M356" s="15">
        <v>0</v>
      </c>
      <c r="N356" s="15">
        <v>0</v>
      </c>
      <c r="O356" s="16">
        <v>0</v>
      </c>
      <c r="P356" s="15">
        <v>3.38575736157695E-4</v>
      </c>
      <c r="Q356" s="15">
        <v>3.7547100247343801E-4</v>
      </c>
      <c r="R356" s="16">
        <v>1.7636684340387201E-4</v>
      </c>
      <c r="S356" s="21">
        <v>9.9809600131481693E-4</v>
      </c>
      <c r="T356" s="21">
        <v>1.7061716859566999E-3</v>
      </c>
      <c r="U356" s="16">
        <v>2.37969725619952E-3</v>
      </c>
    </row>
    <row r="357" spans="1:21" x14ac:dyDescent="0.3">
      <c r="A357" s="119"/>
      <c r="B357" s="28" t="s">
        <v>103</v>
      </c>
      <c r="C357" s="24"/>
      <c r="D357" s="17">
        <v>0</v>
      </c>
      <c r="E357" s="17">
        <v>0</v>
      </c>
      <c r="F357" s="18">
        <v>1.31810260549021E-4</v>
      </c>
      <c r="G357" s="17">
        <v>0</v>
      </c>
      <c r="H357" s="17">
        <v>0</v>
      </c>
      <c r="I357" s="18">
        <v>0</v>
      </c>
      <c r="J357" s="17">
        <v>0</v>
      </c>
      <c r="K357" s="17">
        <v>0</v>
      </c>
      <c r="L357" s="18">
        <v>0</v>
      </c>
      <c r="M357" s="17">
        <v>0</v>
      </c>
      <c r="N357" s="17">
        <v>0</v>
      </c>
      <c r="O357" s="18">
        <v>0</v>
      </c>
      <c r="P357" s="17">
        <v>0</v>
      </c>
      <c r="Q357" s="17">
        <v>1.69013538255609E-4</v>
      </c>
      <c r="R357" s="18">
        <v>4.1771433957036901E-5</v>
      </c>
      <c r="S357" s="17">
        <v>6.3081754158309401E-4</v>
      </c>
      <c r="T357" s="17">
        <v>7.4700494197520704E-4</v>
      </c>
      <c r="U357" s="18">
        <v>1.2379338225478799E-3</v>
      </c>
    </row>
    <row r="358" spans="1:21" x14ac:dyDescent="0.3">
      <c r="A358" s="118" t="s">
        <v>112</v>
      </c>
      <c r="B358" s="1" t="s">
        <v>66</v>
      </c>
      <c r="C358" s="27"/>
      <c r="D358" s="15">
        <v>0.92256430117957999</v>
      </c>
      <c r="E358" s="15">
        <v>0.90833330876721297</v>
      </c>
      <c r="F358" s="16">
        <v>0.94040109173034103</v>
      </c>
      <c r="G358" s="15">
        <v>0.930489112434154</v>
      </c>
      <c r="H358" s="15">
        <v>0.92845544259991497</v>
      </c>
      <c r="I358" s="16">
        <v>0.92643709147390496</v>
      </c>
      <c r="J358" s="15">
        <v>0.883158878142701</v>
      </c>
      <c r="K358" s="15">
        <v>0.86694679241780004</v>
      </c>
      <c r="L358" s="16">
        <v>0.85805828662029704</v>
      </c>
      <c r="M358" s="15">
        <v>0.55605106728849196</v>
      </c>
      <c r="N358" s="15">
        <v>0.53857942528571101</v>
      </c>
      <c r="O358" s="16">
        <v>0.55938400213529205</v>
      </c>
      <c r="P358" s="15">
        <v>0.31190957899120503</v>
      </c>
      <c r="Q358" s="15">
        <v>0.27781967069038899</v>
      </c>
      <c r="R358" s="16">
        <v>0.29684829336405899</v>
      </c>
      <c r="S358" s="21">
        <v>0.14371620764312801</v>
      </c>
      <c r="T358" s="21">
        <v>0.14226381907348301</v>
      </c>
      <c r="U358" s="16">
        <v>0.14381516352373599</v>
      </c>
    </row>
    <row r="359" spans="1:21" x14ac:dyDescent="0.3">
      <c r="A359" s="118"/>
      <c r="B359" s="1" t="s">
        <v>67</v>
      </c>
      <c r="C359" s="27"/>
      <c r="D359" s="15">
        <v>0</v>
      </c>
      <c r="E359" s="15">
        <v>0</v>
      </c>
      <c r="F359" s="16">
        <v>0</v>
      </c>
      <c r="G359" s="15">
        <v>0</v>
      </c>
      <c r="H359" s="15">
        <v>0</v>
      </c>
      <c r="I359" s="16">
        <v>0</v>
      </c>
      <c r="J359" s="15">
        <v>6.6820341978961603E-3</v>
      </c>
      <c r="K359" s="15">
        <v>7.2079623789719598E-3</v>
      </c>
      <c r="L359" s="16">
        <v>1.81000794747345E-2</v>
      </c>
      <c r="M359" s="15">
        <v>4.1214978074710099E-2</v>
      </c>
      <c r="N359" s="15">
        <v>4.73504179855542E-2</v>
      </c>
      <c r="O359" s="16">
        <v>2.8318208161804699E-2</v>
      </c>
      <c r="P359" s="15">
        <v>3.3558648469083498E-2</v>
      </c>
      <c r="Q359" s="15">
        <v>2.9427898942369399E-2</v>
      </c>
      <c r="R359" s="16">
        <v>3.6521411929774698E-2</v>
      </c>
      <c r="S359" s="21">
        <v>2.00648171637254E-2</v>
      </c>
      <c r="T359" s="21">
        <v>1.2470029206805899E-2</v>
      </c>
      <c r="U359" s="16">
        <v>1.0766574087994399E-2</v>
      </c>
    </row>
    <row r="360" spans="1:21" x14ac:dyDescent="0.3">
      <c r="A360" s="118"/>
      <c r="B360" s="1" t="s">
        <v>68</v>
      </c>
      <c r="C360" s="27"/>
      <c r="D360" s="15">
        <v>0</v>
      </c>
      <c r="E360" s="15">
        <v>0</v>
      </c>
      <c r="F360" s="16">
        <v>0</v>
      </c>
      <c r="G360" s="15">
        <v>0</v>
      </c>
      <c r="H360" s="15">
        <v>0</v>
      </c>
      <c r="I360" s="16">
        <v>0</v>
      </c>
      <c r="J360" s="15">
        <v>3.3334019791560997E-2</v>
      </c>
      <c r="K360" s="15">
        <v>4.9095563148674699E-2</v>
      </c>
      <c r="L360" s="16">
        <v>4.0936485465302999E-2</v>
      </c>
      <c r="M360" s="15">
        <v>8.8743619009458805E-2</v>
      </c>
      <c r="N360" s="15">
        <v>8.4432751712052598E-2</v>
      </c>
      <c r="O360" s="16">
        <v>9.3046228390207403E-2</v>
      </c>
      <c r="P360" s="15">
        <v>6.7026623832892804E-2</v>
      </c>
      <c r="Q360" s="15">
        <v>6.7306389381141599E-2</v>
      </c>
      <c r="R360" s="16">
        <v>6.4744339021545E-2</v>
      </c>
      <c r="S360" s="21">
        <v>2.8320513549196898E-2</v>
      </c>
      <c r="T360" s="21">
        <v>2.3283130950556001E-2</v>
      </c>
      <c r="U360" s="16">
        <v>2.5818609562164599E-2</v>
      </c>
    </row>
    <row r="361" spans="1:21" x14ac:dyDescent="0.3">
      <c r="A361" s="118"/>
      <c r="B361" s="1" t="s">
        <v>78</v>
      </c>
      <c r="C361" s="27"/>
      <c r="D361" s="15">
        <v>0</v>
      </c>
      <c r="E361" s="15">
        <v>0</v>
      </c>
      <c r="F361" s="16">
        <v>0</v>
      </c>
      <c r="G361" s="15">
        <v>0</v>
      </c>
      <c r="H361" s="15">
        <v>0</v>
      </c>
      <c r="I361" s="16">
        <v>0</v>
      </c>
      <c r="J361" s="15">
        <v>4.4629588921313197E-3</v>
      </c>
      <c r="K361" s="15">
        <v>6.32284970204758E-3</v>
      </c>
      <c r="L361" s="16">
        <v>5.6684791117079802E-3</v>
      </c>
      <c r="M361" s="15">
        <v>4.8730355470591999E-2</v>
      </c>
      <c r="N361" s="15">
        <v>5.0499093584687002E-2</v>
      </c>
      <c r="O361" s="16">
        <v>4.7357310899496699E-2</v>
      </c>
      <c r="P361" s="15">
        <v>5.7088361764336598E-2</v>
      </c>
      <c r="Q361" s="15">
        <v>5.1709104780363502E-2</v>
      </c>
      <c r="R361" s="16">
        <v>5.7066153209446503E-2</v>
      </c>
      <c r="S361" s="21">
        <v>3.3755000609964197E-2</v>
      </c>
      <c r="T361" s="21">
        <v>3.23668707794246E-2</v>
      </c>
      <c r="U361" s="16">
        <v>2.7679536289506899E-2</v>
      </c>
    </row>
    <row r="362" spans="1:21" x14ac:dyDescent="0.3">
      <c r="A362" s="118"/>
      <c r="B362" s="1" t="s">
        <v>69</v>
      </c>
      <c r="C362" s="27"/>
      <c r="D362" s="15">
        <v>0</v>
      </c>
      <c r="E362" s="15">
        <v>0</v>
      </c>
      <c r="F362" s="16">
        <v>0</v>
      </c>
      <c r="G362" s="15">
        <v>0</v>
      </c>
      <c r="H362" s="15">
        <v>0</v>
      </c>
      <c r="I362" s="16">
        <v>0</v>
      </c>
      <c r="J362" s="15">
        <v>6.47645532195203E-3</v>
      </c>
      <c r="K362" s="15">
        <v>1.2250394667761001E-2</v>
      </c>
      <c r="L362" s="16">
        <v>1.14336467726184E-2</v>
      </c>
      <c r="M362" s="15">
        <v>5.5612926707060799E-2</v>
      </c>
      <c r="N362" s="15">
        <v>5.8070772915674203E-2</v>
      </c>
      <c r="O362" s="16">
        <v>6.0148683067906702E-2</v>
      </c>
      <c r="P362" s="15">
        <v>7.0661058910848701E-2</v>
      </c>
      <c r="Q362" s="15">
        <v>6.9698359902153603E-2</v>
      </c>
      <c r="R362" s="16">
        <v>7.1261361230329306E-2</v>
      </c>
      <c r="S362" s="21">
        <v>3.6793333285522999E-2</v>
      </c>
      <c r="T362" s="21">
        <v>3.6578077888163099E-2</v>
      </c>
      <c r="U362" s="16">
        <v>3.48433795671566E-2</v>
      </c>
    </row>
    <row r="363" spans="1:21" x14ac:dyDescent="0.3">
      <c r="A363" s="118"/>
      <c r="B363" s="1" t="s">
        <v>70</v>
      </c>
      <c r="C363" s="27"/>
      <c r="D363" s="15">
        <v>0</v>
      </c>
      <c r="E363" s="15">
        <v>0</v>
      </c>
      <c r="F363" s="16">
        <v>0</v>
      </c>
      <c r="G363" s="15">
        <v>0</v>
      </c>
      <c r="H363" s="15">
        <v>2.1372430741381699E-4</v>
      </c>
      <c r="I363" s="16">
        <v>0</v>
      </c>
      <c r="J363" s="15">
        <v>1.5591286474386601E-3</v>
      </c>
      <c r="K363" s="15">
        <v>3.8460696574408502E-3</v>
      </c>
      <c r="L363" s="16">
        <v>2.2331775720553899E-3</v>
      </c>
      <c r="M363" s="15">
        <v>3.5743283918562699E-2</v>
      </c>
      <c r="N363" s="15">
        <v>3.8403200216518697E-2</v>
      </c>
      <c r="O363" s="16">
        <v>3.6469787991798702E-2</v>
      </c>
      <c r="P363" s="15">
        <v>5.8764995362495902E-2</v>
      </c>
      <c r="Q363" s="15">
        <v>5.8362173833491002E-2</v>
      </c>
      <c r="R363" s="16">
        <v>5.6091182371173297E-2</v>
      </c>
      <c r="S363" s="21">
        <v>4.8175507081988998E-2</v>
      </c>
      <c r="T363" s="21">
        <v>4.28542457352942E-2</v>
      </c>
      <c r="U363" s="16">
        <v>3.9610641371387201E-2</v>
      </c>
    </row>
    <row r="364" spans="1:21" x14ac:dyDescent="0.3">
      <c r="A364" s="118"/>
      <c r="B364" s="1" t="s">
        <v>71</v>
      </c>
      <c r="C364" s="27"/>
      <c r="D364" s="15">
        <v>9.9280093416990897E-5</v>
      </c>
      <c r="E364" s="15">
        <v>1.1264321192609901E-3</v>
      </c>
      <c r="F364" s="16">
        <v>2.5833108031273898E-4</v>
      </c>
      <c r="G364" s="15">
        <v>6.4204964317868406E-5</v>
      </c>
      <c r="H364" s="15">
        <v>2.79234062072181E-4</v>
      </c>
      <c r="I364" s="16">
        <v>0</v>
      </c>
      <c r="J364" s="15">
        <v>1.7134268179954399E-3</v>
      </c>
      <c r="K364" s="15">
        <v>2.4013786612605498E-3</v>
      </c>
      <c r="L364" s="16">
        <v>3.4146036206487399E-3</v>
      </c>
      <c r="M364" s="15">
        <v>3.7651484507388498E-2</v>
      </c>
      <c r="N364" s="15">
        <v>3.8770659699730703E-2</v>
      </c>
      <c r="O364" s="16">
        <v>3.8907761061276198E-2</v>
      </c>
      <c r="P364" s="15">
        <v>6.6933457699458299E-2</v>
      </c>
      <c r="Q364" s="15">
        <v>6.87771828302563E-2</v>
      </c>
      <c r="R364" s="16">
        <v>6.6879663256302804E-2</v>
      </c>
      <c r="S364" s="21">
        <v>5.6835548022442901E-2</v>
      </c>
      <c r="T364" s="21">
        <v>5.0998623842891999E-2</v>
      </c>
      <c r="U364" s="16">
        <v>4.8188877745056501E-2</v>
      </c>
    </row>
    <row r="365" spans="1:21" x14ac:dyDescent="0.3">
      <c r="A365" s="118"/>
      <c r="B365" s="1" t="s">
        <v>72</v>
      </c>
      <c r="C365" s="27"/>
      <c r="D365" s="15">
        <v>0</v>
      </c>
      <c r="E365" s="15">
        <v>0</v>
      </c>
      <c r="F365" s="16">
        <v>0</v>
      </c>
      <c r="G365" s="15">
        <v>0</v>
      </c>
      <c r="H365" s="15">
        <v>1.2586083987588701E-4</v>
      </c>
      <c r="I365" s="16">
        <v>2.46070248182472E-4</v>
      </c>
      <c r="J365" s="15">
        <v>3.5185540219808998E-4</v>
      </c>
      <c r="K365" s="15">
        <v>1.1730401031317501E-3</v>
      </c>
      <c r="L365" s="16">
        <v>0</v>
      </c>
      <c r="M365" s="15">
        <v>2.2389505411063999E-2</v>
      </c>
      <c r="N365" s="15">
        <v>2.7486187013713099E-2</v>
      </c>
      <c r="O365" s="16">
        <v>2.32771266416863E-2</v>
      </c>
      <c r="P365" s="15">
        <v>5.4108091019111702E-2</v>
      </c>
      <c r="Q365" s="15">
        <v>6.0209270138693198E-2</v>
      </c>
      <c r="R365" s="16">
        <v>5.6030586555658402E-2</v>
      </c>
      <c r="S365" s="21">
        <v>6.3105324464151596E-2</v>
      </c>
      <c r="T365" s="21">
        <v>5.6500457744319499E-2</v>
      </c>
      <c r="U365" s="16">
        <v>5.4064783965040802E-2</v>
      </c>
    </row>
    <row r="366" spans="1:21" x14ac:dyDescent="0.3">
      <c r="A366" s="118"/>
      <c r="B366" s="1" t="s">
        <v>73</v>
      </c>
      <c r="C366" s="27"/>
      <c r="D366" s="15">
        <v>4.4058062588186203E-2</v>
      </c>
      <c r="E366" s="15">
        <v>4.2355277860271899E-2</v>
      </c>
      <c r="F366" s="16">
        <v>2.59288385412168E-2</v>
      </c>
      <c r="G366" s="15">
        <v>3.8539104537454899E-3</v>
      </c>
      <c r="H366" s="15">
        <v>1.4340098657928801E-2</v>
      </c>
      <c r="I366" s="16">
        <v>2.3378367183132399E-3</v>
      </c>
      <c r="J366" s="15">
        <v>1.4928278050394101E-3</v>
      </c>
      <c r="K366" s="15">
        <v>2.2761772252958899E-3</v>
      </c>
      <c r="L366" s="16">
        <v>2.7168387080597498E-3</v>
      </c>
      <c r="M366" s="15">
        <v>2.1914511006522499E-2</v>
      </c>
      <c r="N366" s="15">
        <v>2.44725532705443E-2</v>
      </c>
      <c r="O366" s="16">
        <v>2.3449446517648301E-2</v>
      </c>
      <c r="P366" s="15">
        <v>5.33134694758262E-2</v>
      </c>
      <c r="Q366" s="15">
        <v>5.7654449795083301E-2</v>
      </c>
      <c r="R366" s="16">
        <v>5.5086420366690703E-2</v>
      </c>
      <c r="S366" s="21">
        <v>6.6522261361137106E-2</v>
      </c>
      <c r="T366" s="21">
        <v>5.97526426405081E-2</v>
      </c>
      <c r="U366" s="16">
        <v>6.0796052660548501E-2</v>
      </c>
    </row>
    <row r="367" spans="1:21" x14ac:dyDescent="0.3">
      <c r="A367" s="118"/>
      <c r="B367" s="1" t="s">
        <v>74</v>
      </c>
      <c r="C367" s="27"/>
      <c r="D367" s="15">
        <v>1.2065188172074501E-3</v>
      </c>
      <c r="E367" s="15">
        <v>1.3198285226011801E-3</v>
      </c>
      <c r="F367" s="16">
        <v>5.6518613246240895E-4</v>
      </c>
      <c r="G367" s="15">
        <v>0</v>
      </c>
      <c r="H367" s="15">
        <v>0</v>
      </c>
      <c r="I367" s="16">
        <v>0</v>
      </c>
      <c r="J367" s="15">
        <v>1.3926185644571E-5</v>
      </c>
      <c r="K367" s="15">
        <v>0</v>
      </c>
      <c r="L367" s="16">
        <v>1.6325655495302399E-4</v>
      </c>
      <c r="M367" s="15">
        <v>1.1676780959511799E-2</v>
      </c>
      <c r="N367" s="15">
        <v>1.5648182015110298E-2</v>
      </c>
      <c r="O367" s="16">
        <v>1.6787676965897402E-2</v>
      </c>
      <c r="P367" s="15">
        <v>4.36247981648639E-2</v>
      </c>
      <c r="Q367" s="15">
        <v>4.8073424646831703E-2</v>
      </c>
      <c r="R367" s="16">
        <v>4.6374054756629202E-2</v>
      </c>
      <c r="S367" s="21">
        <v>6.0872384821710798E-2</v>
      </c>
      <c r="T367" s="21">
        <v>6.6345203311020201E-2</v>
      </c>
      <c r="U367" s="16">
        <v>5.9059083393523198E-2</v>
      </c>
    </row>
    <row r="368" spans="1:21" x14ac:dyDescent="0.3">
      <c r="A368" s="118"/>
      <c r="B368" s="1" t="s">
        <v>75</v>
      </c>
      <c r="C368" s="27"/>
      <c r="D368" s="15">
        <v>0</v>
      </c>
      <c r="E368" s="15">
        <v>0</v>
      </c>
      <c r="F368" s="16">
        <v>0</v>
      </c>
      <c r="G368" s="15">
        <v>0</v>
      </c>
      <c r="H368" s="15">
        <v>0</v>
      </c>
      <c r="I368" s="16">
        <v>1.19610479036719E-4</v>
      </c>
      <c r="J368" s="15">
        <v>0</v>
      </c>
      <c r="K368" s="15">
        <v>3.3423917956506601E-4</v>
      </c>
      <c r="L368" s="16">
        <v>9.3150271838446394E-5</v>
      </c>
      <c r="M368" s="15">
        <v>1.153448832722E-2</v>
      </c>
      <c r="N368" s="15">
        <v>1.27936444307212E-2</v>
      </c>
      <c r="O368" s="16">
        <v>1.12636049149489E-2</v>
      </c>
      <c r="P368" s="15">
        <v>3.7385806297414399E-2</v>
      </c>
      <c r="Q368" s="15">
        <v>4.1853284736387102E-2</v>
      </c>
      <c r="R368" s="16">
        <v>3.9657758145555798E-2</v>
      </c>
      <c r="S368" s="21">
        <v>6.0639394670618997E-2</v>
      </c>
      <c r="T368" s="21">
        <v>5.7471024591909503E-2</v>
      </c>
      <c r="U368" s="16">
        <v>5.6048335544425801E-2</v>
      </c>
    </row>
    <row r="369" spans="1:21" x14ac:dyDescent="0.3">
      <c r="A369" s="118"/>
      <c r="B369" s="1" t="s">
        <v>76</v>
      </c>
      <c r="C369" s="27"/>
      <c r="D369" s="15">
        <v>0</v>
      </c>
      <c r="E369" s="15">
        <v>0</v>
      </c>
      <c r="F369" s="16">
        <v>0</v>
      </c>
      <c r="G369" s="15">
        <v>7.4079055717351299E-5</v>
      </c>
      <c r="H369" s="15">
        <v>0</v>
      </c>
      <c r="I369" s="16">
        <v>0</v>
      </c>
      <c r="J369" s="15">
        <v>0</v>
      </c>
      <c r="K369" s="15">
        <v>0</v>
      </c>
      <c r="L369" s="16">
        <v>0</v>
      </c>
      <c r="M369" s="15">
        <v>8.0954486271890592E-3</v>
      </c>
      <c r="N369" s="15">
        <v>8.8040530090596394E-3</v>
      </c>
      <c r="O369" s="16">
        <v>8.8641948550849305E-3</v>
      </c>
      <c r="P369" s="15">
        <v>3.0157091345282602E-2</v>
      </c>
      <c r="Q369" s="15">
        <v>3.6428967902829297E-2</v>
      </c>
      <c r="R369" s="16">
        <v>3.2904300754134301E-2</v>
      </c>
      <c r="S369" s="21">
        <v>5.3807485805160399E-2</v>
      </c>
      <c r="T369" s="21">
        <v>5.6129502288781698E-2</v>
      </c>
      <c r="U369" s="16">
        <v>5.7314043704443297E-2</v>
      </c>
    </row>
    <row r="370" spans="1:21" x14ac:dyDescent="0.3">
      <c r="A370" s="118"/>
      <c r="B370" s="1" t="s">
        <v>79</v>
      </c>
      <c r="C370" s="27"/>
      <c r="D370" s="15">
        <v>0</v>
      </c>
      <c r="E370" s="15">
        <v>8.2823348262834196E-4</v>
      </c>
      <c r="F370" s="16">
        <v>0</v>
      </c>
      <c r="G370" s="15">
        <v>1.9357371433456101E-4</v>
      </c>
      <c r="H370" s="15">
        <v>2.2164883934904598E-3</v>
      </c>
      <c r="I370" s="16">
        <v>8.73687206028432E-4</v>
      </c>
      <c r="J370" s="15">
        <v>1.0761285978132099E-4</v>
      </c>
      <c r="K370" s="15">
        <v>2.5782560530414399E-4</v>
      </c>
      <c r="L370" s="16">
        <v>8.2676938886435102E-5</v>
      </c>
      <c r="M370" s="15">
        <v>4.8708279035546602E-3</v>
      </c>
      <c r="N370" s="15">
        <v>6.6960052096800698E-3</v>
      </c>
      <c r="O370" s="16">
        <v>6.58314692928529E-3</v>
      </c>
      <c r="P370" s="15">
        <v>2.5859164167389901E-2</v>
      </c>
      <c r="Q370" s="15">
        <v>3.0076144920804002E-2</v>
      </c>
      <c r="R370" s="16">
        <v>2.7050246898568601E-2</v>
      </c>
      <c r="S370" s="21">
        <v>4.9805573003193E-2</v>
      </c>
      <c r="T370" s="21">
        <v>5.4774530406850902E-2</v>
      </c>
      <c r="U370" s="16">
        <v>5.4238156891297899E-2</v>
      </c>
    </row>
    <row r="371" spans="1:21" x14ac:dyDescent="0.3">
      <c r="A371" s="118"/>
      <c r="B371" s="1" t="s">
        <v>81</v>
      </c>
      <c r="C371" s="27"/>
      <c r="D371" s="15">
        <v>3.34732730094785E-4</v>
      </c>
      <c r="E371" s="15">
        <v>1.13774103895454E-3</v>
      </c>
      <c r="F371" s="16">
        <v>9.9982323299567196E-4</v>
      </c>
      <c r="G371" s="15">
        <v>6.4553096619744706E-5</v>
      </c>
      <c r="H371" s="15">
        <v>0</v>
      </c>
      <c r="I371" s="16">
        <v>0</v>
      </c>
      <c r="J371" s="15">
        <v>2.3855828922804801E-5</v>
      </c>
      <c r="K371" s="15">
        <v>4.2687456856504302E-4</v>
      </c>
      <c r="L371" s="16">
        <v>0</v>
      </c>
      <c r="M371" s="15">
        <v>4.2754375085148101E-3</v>
      </c>
      <c r="N371" s="15">
        <v>4.2439634616864104E-3</v>
      </c>
      <c r="O371" s="16">
        <v>5.2359079909501203E-3</v>
      </c>
      <c r="P371" s="15">
        <v>2.1686534941743E-2</v>
      </c>
      <c r="Q371" s="15">
        <v>2.3739607720610501E-2</v>
      </c>
      <c r="R371" s="16">
        <v>2.14732788817119E-2</v>
      </c>
      <c r="S371" s="21">
        <v>4.7734970869368898E-2</v>
      </c>
      <c r="T371" s="21">
        <v>5.0999121223768401E-2</v>
      </c>
      <c r="U371" s="16">
        <v>4.7641681757639803E-2</v>
      </c>
    </row>
    <row r="372" spans="1:21" x14ac:dyDescent="0.3">
      <c r="A372" s="118"/>
      <c r="B372" s="1" t="s">
        <v>82</v>
      </c>
      <c r="C372" s="27"/>
      <c r="D372" s="15">
        <v>7.9950895737294497E-3</v>
      </c>
      <c r="E372" s="15">
        <v>1.9198848705390899E-2</v>
      </c>
      <c r="F372" s="16">
        <v>7.3374230364301601E-3</v>
      </c>
      <c r="G372" s="15">
        <v>7.41522465070279E-3</v>
      </c>
      <c r="H372" s="15">
        <v>6.8343164430806997E-3</v>
      </c>
      <c r="I372" s="16">
        <v>9.1371368770319598E-3</v>
      </c>
      <c r="J372" s="15">
        <v>3.6772792254877399E-3</v>
      </c>
      <c r="K372" s="15">
        <v>3.1238203659153998E-3</v>
      </c>
      <c r="L372" s="16">
        <v>4.2199413320899498E-3</v>
      </c>
      <c r="M372" s="15">
        <v>2.1913250457165699E-3</v>
      </c>
      <c r="N372" s="15">
        <v>2.99267808903097E-3</v>
      </c>
      <c r="O372" s="16">
        <v>3.7572921650613099E-3</v>
      </c>
      <c r="P372" s="15">
        <v>1.5127475198171699E-2</v>
      </c>
      <c r="Q372" s="15">
        <v>1.98818398759384E-2</v>
      </c>
      <c r="R372" s="16">
        <v>1.9378776099062699E-2</v>
      </c>
      <c r="S372" s="21">
        <v>4.6900833370653698E-2</v>
      </c>
      <c r="T372" s="21">
        <v>4.9166999819959201E-2</v>
      </c>
      <c r="U372" s="16">
        <v>4.6806406869897003E-2</v>
      </c>
    </row>
    <row r="373" spans="1:21" x14ac:dyDescent="0.3">
      <c r="A373" s="118"/>
      <c r="B373" s="1" t="s">
        <v>83</v>
      </c>
      <c r="C373" s="27"/>
      <c r="D373" s="15">
        <v>1.1760054131058899E-3</v>
      </c>
      <c r="E373" s="15">
        <v>2.4915313575218801E-3</v>
      </c>
      <c r="F373" s="16">
        <v>1.14557914982267E-3</v>
      </c>
      <c r="G373" s="15">
        <v>6.99282475026732E-4</v>
      </c>
      <c r="H373" s="15">
        <v>0</v>
      </c>
      <c r="I373" s="16">
        <v>1.00934281686508E-4</v>
      </c>
      <c r="J373" s="15">
        <v>2.0031123298859101E-4</v>
      </c>
      <c r="K373" s="15">
        <v>3.1429102046895999E-4</v>
      </c>
      <c r="L373" s="16">
        <v>3.8126748527627199E-4</v>
      </c>
      <c r="M373" s="15">
        <v>1.8368286576053701E-3</v>
      </c>
      <c r="N373" s="15">
        <v>2.5517152634026001E-3</v>
      </c>
      <c r="O373" s="16">
        <v>1.9851364963266401E-3</v>
      </c>
      <c r="P373" s="15">
        <v>1.28505027487123E-2</v>
      </c>
      <c r="Q373" s="15">
        <v>1.41728753211089E-2</v>
      </c>
      <c r="R373" s="16">
        <v>1.4009924002690299E-2</v>
      </c>
      <c r="S373" s="21">
        <v>4.1692756105054303E-2</v>
      </c>
      <c r="T373" s="21">
        <v>4.5860750572274699E-2</v>
      </c>
      <c r="U373" s="16">
        <v>4.5828729627911E-2</v>
      </c>
    </row>
    <row r="374" spans="1:21" x14ac:dyDescent="0.3">
      <c r="A374" s="118"/>
      <c r="B374" s="1" t="s">
        <v>84</v>
      </c>
      <c r="C374" s="27"/>
      <c r="D374" s="15">
        <v>0</v>
      </c>
      <c r="E374" s="15">
        <v>0</v>
      </c>
      <c r="F374" s="16">
        <v>0</v>
      </c>
      <c r="G374" s="15">
        <v>0</v>
      </c>
      <c r="H374" s="15">
        <v>0</v>
      </c>
      <c r="I374" s="16">
        <v>0</v>
      </c>
      <c r="J374" s="15">
        <v>0</v>
      </c>
      <c r="K374" s="15">
        <v>1.3131242503179E-4</v>
      </c>
      <c r="L374" s="16">
        <v>0</v>
      </c>
      <c r="M374" s="15">
        <v>1.33444917517793E-3</v>
      </c>
      <c r="N374" s="15">
        <v>1.57535898033698E-3</v>
      </c>
      <c r="O374" s="16">
        <v>1.7138672685874099E-3</v>
      </c>
      <c r="P374" s="15">
        <v>1.0493085765498599E-2</v>
      </c>
      <c r="Q374" s="15">
        <v>1.3384943819673201E-2</v>
      </c>
      <c r="R374" s="16">
        <v>1.1237231032306101E-2</v>
      </c>
      <c r="S374" s="21">
        <v>3.5221380377525098E-2</v>
      </c>
      <c r="T374" s="21">
        <v>3.6662952060654501E-2</v>
      </c>
      <c r="U374" s="16">
        <v>3.8654436506201401E-2</v>
      </c>
    </row>
    <row r="375" spans="1:21" x14ac:dyDescent="0.3">
      <c r="A375" s="118"/>
      <c r="B375" s="1" t="s">
        <v>85</v>
      </c>
      <c r="C375" s="27"/>
      <c r="D375" s="15">
        <v>0</v>
      </c>
      <c r="E375" s="15">
        <v>0</v>
      </c>
      <c r="F375" s="16">
        <v>0</v>
      </c>
      <c r="G375" s="15">
        <v>0</v>
      </c>
      <c r="H375" s="15">
        <v>5.4896411322212399E-5</v>
      </c>
      <c r="I375" s="16">
        <v>0</v>
      </c>
      <c r="J375" s="15">
        <v>0</v>
      </c>
      <c r="K375" s="15">
        <v>0</v>
      </c>
      <c r="L375" s="16">
        <v>1.3011060610802601E-4</v>
      </c>
      <c r="M375" s="15">
        <v>8.5534318547683598E-4</v>
      </c>
      <c r="N375" s="15">
        <v>1.0796950429282999E-3</v>
      </c>
      <c r="O375" s="16">
        <v>9.9987942473142707E-4</v>
      </c>
      <c r="P375" s="15">
        <v>7.7533922377519696E-3</v>
      </c>
      <c r="Q375" s="15">
        <v>7.8581706334496394E-3</v>
      </c>
      <c r="R375" s="16">
        <v>6.9914408316392503E-3</v>
      </c>
      <c r="S375" s="21">
        <v>2.79107144254504E-2</v>
      </c>
      <c r="T375" s="21">
        <v>3.44201756094272E-2</v>
      </c>
      <c r="U375" s="16">
        <v>3.6365662152493997E-2</v>
      </c>
    </row>
    <row r="376" spans="1:21" x14ac:dyDescent="0.3">
      <c r="A376" s="118"/>
      <c r="B376" s="1" t="s">
        <v>86</v>
      </c>
      <c r="C376" s="27"/>
      <c r="D376" s="15">
        <v>3.1552569473991501E-5</v>
      </c>
      <c r="E376" s="15">
        <v>0</v>
      </c>
      <c r="F376" s="16">
        <v>0</v>
      </c>
      <c r="G376" s="15">
        <v>1.9995304360286099E-4</v>
      </c>
      <c r="H376" s="15">
        <v>1.0477131431655201E-3</v>
      </c>
      <c r="I376" s="16">
        <v>7.7024680095619903E-5</v>
      </c>
      <c r="J376" s="15">
        <v>1.62664726591499E-5</v>
      </c>
      <c r="K376" s="15">
        <v>3.0797284030505302E-5</v>
      </c>
      <c r="L376" s="16">
        <v>4.5943782135074397E-6</v>
      </c>
      <c r="M376" s="15">
        <v>4.7468962453149101E-4</v>
      </c>
      <c r="N376" s="15">
        <v>6.8591916845902896E-4</v>
      </c>
      <c r="O376" s="16">
        <v>5.1518338563142805E-4</v>
      </c>
      <c r="P376" s="15">
        <v>5.2063998722597302E-3</v>
      </c>
      <c r="Q376" s="15">
        <v>6.8793158378163697E-3</v>
      </c>
      <c r="R376" s="16">
        <v>5.1375764731272904E-3</v>
      </c>
      <c r="S376" s="21">
        <v>2.2957162639492799E-2</v>
      </c>
      <c r="T376" s="21">
        <v>2.5271055839165699E-2</v>
      </c>
      <c r="U376" s="16">
        <v>3.0558632317467999E-2</v>
      </c>
    </row>
    <row r="377" spans="1:21" x14ac:dyDescent="0.3">
      <c r="A377" s="118"/>
      <c r="B377" s="1" t="s">
        <v>87</v>
      </c>
      <c r="C377" s="27"/>
      <c r="D377" s="15">
        <v>0</v>
      </c>
      <c r="E377" s="15">
        <v>1.4730325847740199E-4</v>
      </c>
      <c r="F377" s="16">
        <v>2.4266399596092699E-6</v>
      </c>
      <c r="G377" s="15">
        <v>3.1685968490921702E-5</v>
      </c>
      <c r="H377" s="15">
        <v>5.8545927272922003E-6</v>
      </c>
      <c r="I377" s="16">
        <v>7.4390466396311895E-5</v>
      </c>
      <c r="J377" s="15">
        <v>7.6723288050618003E-5</v>
      </c>
      <c r="K377" s="15">
        <v>9.3520868829509598E-5</v>
      </c>
      <c r="L377" s="16">
        <v>0</v>
      </c>
      <c r="M377" s="15">
        <v>3.1265647185339899E-4</v>
      </c>
      <c r="N377" s="15">
        <v>4.2279330859013899E-4</v>
      </c>
      <c r="O377" s="16">
        <v>8.5705891736853905E-4</v>
      </c>
      <c r="P377" s="15">
        <v>3.7972505854014702E-3</v>
      </c>
      <c r="Q377" s="15">
        <v>3.7433543929273E-3</v>
      </c>
      <c r="R377" s="16">
        <v>4.9641752219313504E-3</v>
      </c>
      <c r="S377" s="21">
        <v>1.7541971630631301E-2</v>
      </c>
      <c r="T377" s="21">
        <v>2.2753521792849601E-2</v>
      </c>
      <c r="U377" s="16">
        <v>2.6083395457493198E-2</v>
      </c>
    </row>
    <row r="378" spans="1:21" x14ac:dyDescent="0.3">
      <c r="A378" s="118"/>
      <c r="B378" s="1" t="s">
        <v>89</v>
      </c>
      <c r="C378" s="27"/>
      <c r="D378" s="15">
        <v>5.0904262272234799E-4</v>
      </c>
      <c r="E378" s="15">
        <v>1.1348473869918301E-3</v>
      </c>
      <c r="F378" s="16">
        <v>6.3898939387008495E-4</v>
      </c>
      <c r="G378" s="15">
        <v>1.0054165624208599E-4</v>
      </c>
      <c r="H378" s="15">
        <v>4.6148443481505702E-4</v>
      </c>
      <c r="I378" s="16">
        <v>1.6826590930409799E-4</v>
      </c>
      <c r="J378" s="15">
        <v>8.9313764567905803E-5</v>
      </c>
      <c r="K378" s="15">
        <v>2.4283785069287501E-4</v>
      </c>
      <c r="L378" s="16">
        <v>2.14988021386316E-4</v>
      </c>
      <c r="M378" s="15">
        <v>3.1562750293033601E-5</v>
      </c>
      <c r="N378" s="15">
        <v>1.8674099890284799E-4</v>
      </c>
      <c r="O378" s="16">
        <v>2.5197553430793198E-4</v>
      </c>
      <c r="P378" s="15">
        <v>2.25619218422431E-3</v>
      </c>
      <c r="Q378" s="15">
        <v>2.34608968212162E-3</v>
      </c>
      <c r="R378" s="16">
        <v>1.57187250607835E-3</v>
      </c>
      <c r="S378" s="21">
        <v>1.42633675805622E-2</v>
      </c>
      <c r="T378" s="21">
        <v>1.55231648756229E-2</v>
      </c>
      <c r="U378" s="16">
        <v>1.7280754687923901E-2</v>
      </c>
    </row>
    <row r="379" spans="1:21" x14ac:dyDescent="0.3">
      <c r="A379" s="118"/>
      <c r="B379" s="1" t="s">
        <v>90</v>
      </c>
      <c r="C379" s="27"/>
      <c r="D379" s="15">
        <v>0</v>
      </c>
      <c r="E379" s="15">
        <v>0</v>
      </c>
      <c r="F379" s="16">
        <v>0</v>
      </c>
      <c r="G379" s="15">
        <v>0</v>
      </c>
      <c r="H379" s="15">
        <v>1.5646983154380399E-5</v>
      </c>
      <c r="I379" s="16">
        <v>0</v>
      </c>
      <c r="J379" s="15">
        <v>3.94694258138493E-5</v>
      </c>
      <c r="K379" s="15">
        <v>0</v>
      </c>
      <c r="L379" s="16">
        <v>0</v>
      </c>
      <c r="M379" s="15">
        <v>1.2265134260648801E-4</v>
      </c>
      <c r="N379" s="15">
        <v>1.6763424675769501E-4</v>
      </c>
      <c r="O379" s="16">
        <v>1.7013621394718499E-5</v>
      </c>
      <c r="P379" s="15">
        <v>1.84041267538095E-3</v>
      </c>
      <c r="Q379" s="15">
        <v>2.0107557943662099E-3</v>
      </c>
      <c r="R379" s="16">
        <v>1.41678770571557E-3</v>
      </c>
      <c r="S379" s="21">
        <v>1.00294794356444E-2</v>
      </c>
      <c r="T379" s="21">
        <v>1.0029669577085801E-2</v>
      </c>
      <c r="U379" s="16">
        <v>1.45674929679323E-2</v>
      </c>
    </row>
    <row r="380" spans="1:21" x14ac:dyDescent="0.3">
      <c r="A380" s="118"/>
      <c r="B380" s="1" t="s">
        <v>92</v>
      </c>
      <c r="C380" s="27"/>
      <c r="D380" s="15">
        <v>1.26176760456448E-2</v>
      </c>
      <c r="E380" s="15">
        <v>1.35125897760962E-2</v>
      </c>
      <c r="F380" s="16">
        <v>1.2513557294952999E-2</v>
      </c>
      <c r="G380" s="15">
        <v>4.1677293615990998E-2</v>
      </c>
      <c r="H380" s="15">
        <v>3.8462386635668103E-2</v>
      </c>
      <c r="I380" s="16">
        <v>4.7928945394165798E-2</v>
      </c>
      <c r="J380" s="15">
        <v>3.6299196492241399E-2</v>
      </c>
      <c r="K380" s="15">
        <v>2.2075281848162299E-2</v>
      </c>
      <c r="L380" s="16">
        <v>3.5051020268489101E-2</v>
      </c>
      <c r="M380" s="15">
        <v>2.54710694060435E-2</v>
      </c>
      <c r="N380" s="15">
        <v>2.1849861324330502E-2</v>
      </c>
      <c r="O380" s="16">
        <v>2.12327487346455E-2</v>
      </c>
      <c r="P380" s="15">
        <v>8.0602916600840905E-4</v>
      </c>
      <c r="Q380" s="15">
        <v>9.2490187791959499E-4</v>
      </c>
      <c r="R380" s="16">
        <v>5.0314320828885803E-3</v>
      </c>
      <c r="S380" s="21">
        <v>5.8611177023622004E-3</v>
      </c>
      <c r="T380" s="21">
        <v>8.2624209361396792E-3</v>
      </c>
      <c r="U380" s="16">
        <v>9.7931270850712404E-3</v>
      </c>
    </row>
    <row r="381" spans="1:21" x14ac:dyDescent="0.3">
      <c r="A381" s="118"/>
      <c r="B381" s="1" t="s">
        <v>95</v>
      </c>
      <c r="C381" s="27"/>
      <c r="D381" s="15">
        <v>8.2903008527133396E-3</v>
      </c>
      <c r="E381" s="15">
        <v>4.1443106659030003E-3</v>
      </c>
      <c r="F381" s="16">
        <v>5.3500799420298402E-3</v>
      </c>
      <c r="G381" s="15">
        <v>1.4410237901137501E-2</v>
      </c>
      <c r="H381" s="15">
        <v>6.16772897722193E-3</v>
      </c>
      <c r="I381" s="16">
        <v>1.1016627691760201E-2</v>
      </c>
      <c r="J381" s="15">
        <v>1.7523075172295399E-2</v>
      </c>
      <c r="K381" s="15">
        <v>1.8547289266523801E-2</v>
      </c>
      <c r="L381" s="16">
        <v>1.46603107762786E-2</v>
      </c>
      <c r="M381" s="15">
        <v>1.2905321726697999E-2</v>
      </c>
      <c r="N381" s="15">
        <v>7.6605766401837199E-3</v>
      </c>
      <c r="O381" s="16">
        <v>6.3860924378380899E-3</v>
      </c>
      <c r="P381" s="15">
        <v>5.5053126893842902E-3</v>
      </c>
      <c r="Q381" s="15">
        <v>4.8163073155842199E-3</v>
      </c>
      <c r="R381" s="16">
        <v>0</v>
      </c>
      <c r="S381" s="21">
        <v>4.02882661366636E-3</v>
      </c>
      <c r="T381" s="21">
        <v>4.3395195776839597E-3</v>
      </c>
      <c r="U381" s="16">
        <v>6.1397696556959001E-3</v>
      </c>
    </row>
    <row r="382" spans="1:21" x14ac:dyDescent="0.3">
      <c r="A382" s="118"/>
      <c r="B382" s="1" t="s">
        <v>96</v>
      </c>
      <c r="C382" s="27"/>
      <c r="D382" s="15">
        <v>1.11743751412431E-3</v>
      </c>
      <c r="E382" s="15">
        <v>4.2282175915354103E-3</v>
      </c>
      <c r="F382" s="16">
        <v>8.1814400163140804E-4</v>
      </c>
      <c r="G382" s="15">
        <v>7.2634696991727096E-4</v>
      </c>
      <c r="H382" s="15">
        <v>1.3100318410408001E-3</v>
      </c>
      <c r="I382" s="16">
        <v>1.48237857409336E-3</v>
      </c>
      <c r="J382" s="15">
        <v>2.7013850326333402E-3</v>
      </c>
      <c r="K382" s="15">
        <v>2.9016817545258599E-3</v>
      </c>
      <c r="L382" s="16">
        <v>2.4370860210553599E-3</v>
      </c>
      <c r="M382" s="15">
        <v>5.9593878941554502E-3</v>
      </c>
      <c r="N382" s="15">
        <v>4.5761171266340602E-3</v>
      </c>
      <c r="O382" s="16">
        <v>3.1906654908235299E-3</v>
      </c>
      <c r="P382" s="15">
        <v>2.2862664352541699E-3</v>
      </c>
      <c r="Q382" s="15">
        <v>2.8455152276908001E-3</v>
      </c>
      <c r="R382" s="16">
        <v>1.5811698468158699E-3</v>
      </c>
      <c r="S382" s="21">
        <v>1.8635115861766801E-3</v>
      </c>
      <c r="T382" s="21">
        <v>2.7089291068737201E-3</v>
      </c>
      <c r="U382" s="16">
        <v>4.4850081544160602E-3</v>
      </c>
    </row>
    <row r="383" spans="1:21" x14ac:dyDescent="0.3">
      <c r="A383" s="118"/>
      <c r="B383" s="1" t="s">
        <v>97</v>
      </c>
      <c r="C383" s="27"/>
      <c r="D383" s="15">
        <v>0</v>
      </c>
      <c r="E383" s="15">
        <v>0</v>
      </c>
      <c r="F383" s="16">
        <v>1.2916420624490899E-3</v>
      </c>
      <c r="G383" s="15">
        <v>0</v>
      </c>
      <c r="H383" s="15">
        <v>0</v>
      </c>
      <c r="I383" s="16">
        <v>0</v>
      </c>
      <c r="J383" s="15">
        <v>0</v>
      </c>
      <c r="K383" s="15">
        <v>0</v>
      </c>
      <c r="L383" s="16">
        <v>0</v>
      </c>
      <c r="M383" s="15">
        <v>0</v>
      </c>
      <c r="N383" s="15">
        <v>0</v>
      </c>
      <c r="O383" s="16">
        <v>0</v>
      </c>
      <c r="P383" s="15">
        <v>0</v>
      </c>
      <c r="Q383" s="15">
        <v>0</v>
      </c>
      <c r="R383" s="16">
        <v>0</v>
      </c>
      <c r="S383" s="21">
        <v>9.5694128154255901E-4</v>
      </c>
      <c r="T383" s="21">
        <v>1.47859567382251E-3</v>
      </c>
      <c r="U383" s="16">
        <v>2.4569006159572198E-3</v>
      </c>
    </row>
    <row r="384" spans="1:21" x14ac:dyDescent="0.3">
      <c r="A384" s="119"/>
      <c r="B384" s="28" t="s">
        <v>103</v>
      </c>
      <c r="C384" s="24"/>
      <c r="D384" s="17">
        <v>0</v>
      </c>
      <c r="E384" s="17">
        <v>4.15294671536038E-5</v>
      </c>
      <c r="F384" s="18">
        <v>2.7488877615257702E-3</v>
      </c>
      <c r="G384" s="17">
        <v>0</v>
      </c>
      <c r="H384" s="17">
        <v>9.0916771081830702E-6</v>
      </c>
      <c r="I384" s="18">
        <v>0</v>
      </c>
      <c r="J384" s="17">
        <v>0</v>
      </c>
      <c r="K384" s="17">
        <v>0</v>
      </c>
      <c r="L384" s="18">
        <v>0</v>
      </c>
      <c r="M384" s="17">
        <v>0</v>
      </c>
      <c r="N384" s="17">
        <v>0</v>
      </c>
      <c r="O384" s="18">
        <v>0</v>
      </c>
      <c r="P384" s="17">
        <v>0</v>
      </c>
      <c r="Q384" s="17">
        <v>0</v>
      </c>
      <c r="R384" s="18">
        <v>6.9056345616497899E-4</v>
      </c>
      <c r="S384" s="17">
        <v>6.2361489992827305E-4</v>
      </c>
      <c r="T384" s="17">
        <v>7.3496487466307803E-4</v>
      </c>
      <c r="U384" s="18">
        <v>1.09476383761774E-3</v>
      </c>
    </row>
    <row r="385" spans="1:21" x14ac:dyDescent="0.3">
      <c r="A385" s="118" t="s">
        <v>77</v>
      </c>
      <c r="B385" s="1" t="s">
        <v>66</v>
      </c>
      <c r="C385" s="27"/>
      <c r="D385" s="15">
        <v>0.92640894853243105</v>
      </c>
      <c r="E385" s="15">
        <v>0.92862707830190006</v>
      </c>
      <c r="F385" s="16">
        <v>0.93650525192052403</v>
      </c>
      <c r="G385" s="15">
        <v>0.97381691062384501</v>
      </c>
      <c r="H385" s="15">
        <v>0.95290869305222203</v>
      </c>
      <c r="I385" s="16">
        <v>0.92145284168753905</v>
      </c>
      <c r="J385" s="15">
        <v>0.74120967262041404</v>
      </c>
      <c r="K385" s="15">
        <v>0.65999893901927398</v>
      </c>
      <c r="L385" s="16">
        <v>0.70054298395672199</v>
      </c>
      <c r="M385" s="15">
        <v>0.56802121623673196</v>
      </c>
      <c r="N385" s="15">
        <v>0.52049324712519496</v>
      </c>
      <c r="O385" s="16">
        <v>0.57069539116726398</v>
      </c>
      <c r="P385" s="15">
        <v>0.48763904428122301</v>
      </c>
      <c r="Q385" s="15">
        <v>0.456249851988969</v>
      </c>
      <c r="R385" s="16">
        <v>0.34519710535237402</v>
      </c>
      <c r="S385" s="21">
        <v>0.32965844728680399</v>
      </c>
      <c r="T385" s="21">
        <v>0.20501099395346201</v>
      </c>
      <c r="U385" s="16">
        <v>0.15943559514143801</v>
      </c>
    </row>
    <row r="386" spans="1:21" x14ac:dyDescent="0.3">
      <c r="A386" s="118"/>
      <c r="B386" s="1" t="s">
        <v>67</v>
      </c>
      <c r="C386" s="27"/>
      <c r="D386" s="15">
        <v>0</v>
      </c>
      <c r="E386" s="15">
        <v>0</v>
      </c>
      <c r="F386" s="16">
        <v>0</v>
      </c>
      <c r="G386" s="15">
        <v>0</v>
      </c>
      <c r="H386" s="15">
        <v>0</v>
      </c>
      <c r="I386" s="16">
        <v>0</v>
      </c>
      <c r="J386" s="15">
        <v>1.7566999297930101E-2</v>
      </c>
      <c r="K386" s="15">
        <v>4.0097420146912602E-2</v>
      </c>
      <c r="L386" s="16">
        <v>2.2733974254820901E-2</v>
      </c>
      <c r="M386" s="15">
        <v>3.4411451988498598E-2</v>
      </c>
      <c r="N386" s="15">
        <v>4.77572179422028E-2</v>
      </c>
      <c r="O386" s="16">
        <v>2.0337621194925999E-2</v>
      </c>
      <c r="P386" s="15">
        <v>2.8082490823641299E-2</v>
      </c>
      <c r="Q386" s="15">
        <v>1.1240584658238101E-2</v>
      </c>
      <c r="R386" s="16">
        <v>1.97815879713087E-2</v>
      </c>
      <c r="S386" s="21">
        <v>0.20135449017642401</v>
      </c>
      <c r="T386" s="21">
        <v>6.5116608713765495E-4</v>
      </c>
      <c r="U386" s="16">
        <v>7.05700419871371E-3</v>
      </c>
    </row>
    <row r="387" spans="1:21" x14ac:dyDescent="0.3">
      <c r="A387" s="118"/>
      <c r="B387" s="1" t="s">
        <v>68</v>
      </c>
      <c r="C387" s="27"/>
      <c r="D387" s="15">
        <v>0</v>
      </c>
      <c r="E387" s="15">
        <v>0</v>
      </c>
      <c r="F387" s="16">
        <v>0</v>
      </c>
      <c r="G387" s="15">
        <v>2.6590041124446499E-3</v>
      </c>
      <c r="H387" s="15">
        <v>0</v>
      </c>
      <c r="I387" s="16">
        <v>2.3808856094457799E-2</v>
      </c>
      <c r="J387" s="15">
        <v>9.02444295142657E-2</v>
      </c>
      <c r="K387" s="15">
        <v>9.9179988256798898E-2</v>
      </c>
      <c r="L387" s="16">
        <v>9.4499417496838295E-2</v>
      </c>
      <c r="M387" s="15">
        <v>5.3157902560915099E-2</v>
      </c>
      <c r="N387" s="15">
        <v>4.8585893657845498E-2</v>
      </c>
      <c r="O387" s="16">
        <v>4.1686258217664203E-2</v>
      </c>
      <c r="P387" s="15">
        <v>4.0762433915866703E-2</v>
      </c>
      <c r="Q387" s="15">
        <v>2.31007845318132E-2</v>
      </c>
      <c r="R387" s="16">
        <v>0.170596893392302</v>
      </c>
      <c r="S387" s="21">
        <v>9.0942337817903202E-2</v>
      </c>
      <c r="T387" s="21">
        <v>0.216965786679751</v>
      </c>
      <c r="U387" s="16">
        <v>0.24829528097644599</v>
      </c>
    </row>
    <row r="388" spans="1:21" x14ac:dyDescent="0.3">
      <c r="A388" s="118"/>
      <c r="B388" s="1" t="s">
        <v>78</v>
      </c>
      <c r="C388" s="27"/>
      <c r="D388" s="15">
        <v>0</v>
      </c>
      <c r="E388" s="15">
        <v>2.7128659952944901E-3</v>
      </c>
      <c r="F388" s="16">
        <v>0</v>
      </c>
      <c r="G388" s="15">
        <v>3.6423699331946302E-4</v>
      </c>
      <c r="H388" s="15">
        <v>3.5317735852579898E-3</v>
      </c>
      <c r="I388" s="16">
        <v>0</v>
      </c>
      <c r="J388" s="15">
        <v>3.6625138169266103E-2</v>
      </c>
      <c r="K388" s="15">
        <v>2.7379803067643899E-2</v>
      </c>
      <c r="L388" s="16">
        <v>3.5701087169610103E-2</v>
      </c>
      <c r="M388" s="15">
        <v>5.5792000221910297E-2</v>
      </c>
      <c r="N388" s="15">
        <v>5.4511193495646301E-2</v>
      </c>
      <c r="O388" s="16">
        <v>5.2221121052233803E-2</v>
      </c>
      <c r="P388" s="15">
        <v>6.1146951938247297E-2</v>
      </c>
      <c r="Q388" s="15">
        <v>5.7364668817181302E-2</v>
      </c>
      <c r="R388" s="16">
        <v>0.16172385999112901</v>
      </c>
      <c r="S388" s="21">
        <v>0.16633187436466801</v>
      </c>
      <c r="T388" s="21">
        <v>0.15444613554372999</v>
      </c>
      <c r="U388" s="16">
        <v>0.165282322564789</v>
      </c>
    </row>
    <row r="389" spans="1:21" x14ac:dyDescent="0.3">
      <c r="A389" s="118"/>
      <c r="B389" s="1" t="s">
        <v>69</v>
      </c>
      <c r="C389" s="27"/>
      <c r="D389" s="15">
        <v>9.6995689369127204E-4</v>
      </c>
      <c r="E389" s="15">
        <v>0</v>
      </c>
      <c r="F389" s="16">
        <v>0</v>
      </c>
      <c r="G389" s="15">
        <v>0</v>
      </c>
      <c r="H389" s="15">
        <v>0</v>
      </c>
      <c r="I389" s="16">
        <v>2.31012701329278E-3</v>
      </c>
      <c r="J389" s="15">
        <v>4.2447088581340699E-2</v>
      </c>
      <c r="K389" s="15">
        <v>6.6282611369826105E-2</v>
      </c>
      <c r="L389" s="16">
        <v>4.7848525040110203E-2</v>
      </c>
      <c r="M389" s="15">
        <v>4.9520124024061203E-2</v>
      </c>
      <c r="N389" s="15">
        <v>5.7771652363959501E-2</v>
      </c>
      <c r="O389" s="16">
        <v>6.3792285026089995E-2</v>
      </c>
      <c r="P389" s="15">
        <v>2.1797619908248501E-2</v>
      </c>
      <c r="Q389" s="15">
        <v>4.2030873073868602E-2</v>
      </c>
      <c r="R389" s="16">
        <v>5.3514579112090899E-2</v>
      </c>
      <c r="S389" s="21">
        <v>4.9547797047992399E-2</v>
      </c>
      <c r="T389" s="21">
        <v>0</v>
      </c>
      <c r="U389" s="16">
        <v>8.2805184200582499E-2</v>
      </c>
    </row>
    <row r="390" spans="1:21" x14ac:dyDescent="0.3">
      <c r="A390" s="118"/>
      <c r="B390" s="1" t="s">
        <v>70</v>
      </c>
      <c r="C390" s="27"/>
      <c r="D390" s="15">
        <v>0</v>
      </c>
      <c r="E390" s="15">
        <v>0</v>
      </c>
      <c r="F390" s="16">
        <v>7.1463030450554304E-3</v>
      </c>
      <c r="G390" s="15">
        <v>0</v>
      </c>
      <c r="H390" s="15">
        <v>0</v>
      </c>
      <c r="I390" s="16">
        <v>1.87042027059039E-3</v>
      </c>
      <c r="J390" s="15">
        <v>1.7878330470849E-2</v>
      </c>
      <c r="K390" s="15">
        <v>2.6294664918050999E-2</v>
      </c>
      <c r="L390" s="16">
        <v>2.0661368196417802E-2</v>
      </c>
      <c r="M390" s="15">
        <v>4.5459723930056602E-2</v>
      </c>
      <c r="N390" s="15">
        <v>4.2992872821364499E-2</v>
      </c>
      <c r="O390" s="16">
        <v>2.74830223266238E-2</v>
      </c>
      <c r="P390" s="15">
        <v>4.4345764723646403E-2</v>
      </c>
      <c r="Q390" s="15">
        <v>4.6357496983017103E-2</v>
      </c>
      <c r="R390" s="16">
        <v>0.136358596856958</v>
      </c>
      <c r="S390" s="21">
        <v>5.8221991162870503E-2</v>
      </c>
      <c r="T390" s="21">
        <v>0.13024072461545799</v>
      </c>
      <c r="U390" s="16">
        <v>0.15784574652307601</v>
      </c>
    </row>
    <row r="391" spans="1:21" x14ac:dyDescent="0.3">
      <c r="A391" s="118"/>
      <c r="B391" s="1" t="s">
        <v>71</v>
      </c>
      <c r="C391" s="27"/>
      <c r="D391" s="15">
        <v>0</v>
      </c>
      <c r="E391" s="15">
        <v>0</v>
      </c>
      <c r="F391" s="16">
        <v>3.84462238352355E-3</v>
      </c>
      <c r="G391" s="15">
        <v>0</v>
      </c>
      <c r="H391" s="15">
        <v>0</v>
      </c>
      <c r="I391" s="16">
        <v>2.90833821349548E-4</v>
      </c>
      <c r="J391" s="15">
        <v>1.9507003938351E-2</v>
      </c>
      <c r="K391" s="15">
        <v>2.0455671661966199E-2</v>
      </c>
      <c r="L391" s="16">
        <v>1.97873321387367E-2</v>
      </c>
      <c r="M391" s="15">
        <v>4.8320105329002501E-2</v>
      </c>
      <c r="N391" s="15">
        <v>4.8329208609261598E-2</v>
      </c>
      <c r="O391" s="16">
        <v>6.0490049483921303E-2</v>
      </c>
      <c r="P391" s="15">
        <v>5.32846874103979E-2</v>
      </c>
      <c r="Q391" s="15">
        <v>6.8179019170095098E-2</v>
      </c>
      <c r="R391" s="16">
        <v>0</v>
      </c>
      <c r="S391" s="21">
        <v>2.02078596248337E-2</v>
      </c>
      <c r="T391" s="21">
        <v>0</v>
      </c>
      <c r="U391" s="16">
        <v>3.5825963498442998E-2</v>
      </c>
    </row>
    <row r="392" spans="1:21" x14ac:dyDescent="0.3">
      <c r="A392" s="118"/>
      <c r="B392" s="1" t="s">
        <v>72</v>
      </c>
      <c r="C392" s="27"/>
      <c r="D392" s="15">
        <v>0</v>
      </c>
      <c r="E392" s="15">
        <v>1.6330094495952E-3</v>
      </c>
      <c r="F392" s="16">
        <v>0</v>
      </c>
      <c r="G392" s="15">
        <v>0</v>
      </c>
      <c r="H392" s="15">
        <v>0</v>
      </c>
      <c r="I392" s="16">
        <v>2.0541376229360399E-2</v>
      </c>
      <c r="J392" s="15">
        <v>7.3941802011511697E-3</v>
      </c>
      <c r="K392" s="15">
        <v>1.4709164654270201E-2</v>
      </c>
      <c r="L392" s="16">
        <v>1.4216231212182399E-2</v>
      </c>
      <c r="M392" s="15">
        <v>2.9549043288743901E-2</v>
      </c>
      <c r="N392" s="15">
        <v>2.0685533656046098E-2</v>
      </c>
      <c r="O392" s="16">
        <v>3.9597911705401702E-2</v>
      </c>
      <c r="P392" s="15">
        <v>3.8457862146451603E-2</v>
      </c>
      <c r="Q392" s="15">
        <v>4.34861789408214E-2</v>
      </c>
      <c r="R392" s="16">
        <v>3.9979702480081203E-2</v>
      </c>
      <c r="S392" s="21">
        <v>5.9279907087586799E-2</v>
      </c>
      <c r="T392" s="21">
        <v>7.0341098338944905E-2</v>
      </c>
      <c r="U392" s="16">
        <v>9.2119198882312403E-2</v>
      </c>
    </row>
    <row r="393" spans="1:21" x14ac:dyDescent="0.3">
      <c r="A393" s="118"/>
      <c r="B393" s="1" t="s">
        <v>73</v>
      </c>
      <c r="C393" s="27"/>
      <c r="D393" s="15">
        <v>6.1646824011310402E-3</v>
      </c>
      <c r="E393" s="15">
        <v>5.6614976542179399E-3</v>
      </c>
      <c r="F393" s="16">
        <v>0</v>
      </c>
      <c r="G393" s="15">
        <v>0</v>
      </c>
      <c r="H393" s="15">
        <v>0</v>
      </c>
      <c r="I393" s="16">
        <v>2.8181783861769899E-3</v>
      </c>
      <c r="J393" s="15">
        <v>0</v>
      </c>
      <c r="K393" s="15">
        <v>8.3851333042100993E-3</v>
      </c>
      <c r="L393" s="16">
        <v>9.5149908294915597E-3</v>
      </c>
      <c r="M393" s="15">
        <v>4.0709782913405802E-2</v>
      </c>
      <c r="N393" s="15">
        <v>3.3727272496638198E-2</v>
      </c>
      <c r="O393" s="16">
        <v>3.8191818044299698E-2</v>
      </c>
      <c r="P393" s="15">
        <v>6.1958589248508299E-2</v>
      </c>
      <c r="Q393" s="15">
        <v>5.1598629897526602E-2</v>
      </c>
      <c r="R393" s="16">
        <v>1.50962511292363E-2</v>
      </c>
      <c r="S393" s="21">
        <v>0</v>
      </c>
      <c r="T393" s="21">
        <v>8.4074070652855895E-2</v>
      </c>
      <c r="U393" s="16">
        <v>0</v>
      </c>
    </row>
    <row r="394" spans="1:21" x14ac:dyDescent="0.3">
      <c r="A394" s="118"/>
      <c r="B394" s="1" t="s">
        <v>74</v>
      </c>
      <c r="C394" s="27"/>
      <c r="D394" s="15">
        <v>2.5403434320703599E-5</v>
      </c>
      <c r="E394" s="15">
        <v>8.9775260791422398E-4</v>
      </c>
      <c r="F394" s="16">
        <v>0</v>
      </c>
      <c r="G394" s="15">
        <v>2.16395813178128E-3</v>
      </c>
      <c r="H394" s="15">
        <v>0</v>
      </c>
      <c r="I394" s="16">
        <v>1.03858656778665E-2</v>
      </c>
      <c r="J394" s="15">
        <v>5.0779615085949496E-4</v>
      </c>
      <c r="K394" s="15">
        <v>1.7901976530615999E-2</v>
      </c>
      <c r="L394" s="16">
        <v>6.53034034701054E-3</v>
      </c>
      <c r="M394" s="15">
        <v>2.3862933963223702E-2</v>
      </c>
      <c r="N394" s="15">
        <v>2.9794735459498199E-2</v>
      </c>
      <c r="O394" s="16">
        <v>2.5175893406329398E-2</v>
      </c>
      <c r="P394" s="15">
        <v>2.84748373165115E-2</v>
      </c>
      <c r="Q394" s="15">
        <v>4.83157886433783E-2</v>
      </c>
      <c r="R394" s="16">
        <v>1.6207434080255399E-2</v>
      </c>
      <c r="S394" s="21">
        <v>0</v>
      </c>
      <c r="T394" s="21">
        <v>2.3001700359973801E-2</v>
      </c>
      <c r="U394" s="16">
        <v>3.1259228334092899E-2</v>
      </c>
    </row>
    <row r="395" spans="1:21" x14ac:dyDescent="0.3">
      <c r="A395" s="118"/>
      <c r="B395" s="1" t="s">
        <v>75</v>
      </c>
      <c r="C395" s="27"/>
      <c r="D395" s="15">
        <v>7.8628284352830202E-3</v>
      </c>
      <c r="E395" s="15">
        <v>1.2826398512247501E-2</v>
      </c>
      <c r="F395" s="16">
        <v>1.36451142428155E-2</v>
      </c>
      <c r="G395" s="15">
        <v>2.0995890138609599E-2</v>
      </c>
      <c r="H395" s="15">
        <v>4.2198060654152797E-2</v>
      </c>
      <c r="I395" s="16">
        <v>1.2487151599257E-2</v>
      </c>
      <c r="J395" s="15">
        <v>2.3312746814019999E-2</v>
      </c>
      <c r="K395" s="15">
        <v>0</v>
      </c>
      <c r="L395" s="16">
        <v>2.50587007151272E-2</v>
      </c>
      <c r="M395" s="15">
        <v>2.3319709095470601E-2</v>
      </c>
      <c r="N395" s="15">
        <v>1.5856269263768701E-2</v>
      </c>
      <c r="O395" s="16">
        <v>5.2476245799950798E-2</v>
      </c>
      <c r="P395" s="15">
        <v>7.15036591180334E-2</v>
      </c>
      <c r="Q395" s="15">
        <v>4.4024776925687202E-2</v>
      </c>
      <c r="R395" s="16">
        <v>1.2831523182759499E-2</v>
      </c>
      <c r="S395" s="21">
        <v>2.3226945392726302E-2</v>
      </c>
      <c r="T395" s="21">
        <v>4.1136622099889698E-2</v>
      </c>
      <c r="U395" s="16">
        <v>1.11541341975839E-2</v>
      </c>
    </row>
    <row r="396" spans="1:21" x14ac:dyDescent="0.3">
      <c r="A396" s="118"/>
      <c r="B396" s="1" t="s">
        <v>76</v>
      </c>
      <c r="C396" s="27"/>
      <c r="D396" s="15">
        <v>5.8568180303143202E-2</v>
      </c>
      <c r="E396" s="15">
        <v>4.76413974788302E-2</v>
      </c>
      <c r="F396" s="16">
        <v>3.88587084080812E-2</v>
      </c>
      <c r="G396" s="15">
        <v>0</v>
      </c>
      <c r="H396" s="15">
        <v>1.36147270836678E-3</v>
      </c>
      <c r="I396" s="16">
        <v>4.0343492201099299E-3</v>
      </c>
      <c r="J396" s="15">
        <v>3.3066142415527498E-3</v>
      </c>
      <c r="K396" s="15">
        <v>1.93146270704307E-2</v>
      </c>
      <c r="L396" s="16">
        <v>2.9050486429324802E-3</v>
      </c>
      <c r="M396" s="15">
        <v>1.4765325458384101E-2</v>
      </c>
      <c r="N396" s="15">
        <v>7.9494903108573794E-2</v>
      </c>
      <c r="O396" s="16">
        <v>7.8523825752949104E-3</v>
      </c>
      <c r="P396" s="15">
        <v>1.72510993355178E-2</v>
      </c>
      <c r="Q396" s="15">
        <v>4.6592842896309099E-2</v>
      </c>
      <c r="R396" s="16">
        <v>1.9712810716528601E-2</v>
      </c>
      <c r="S396" s="21">
        <v>1.22835003819172E-3</v>
      </c>
      <c r="T396" s="21">
        <v>2.67420716945924E-2</v>
      </c>
      <c r="U396" s="16">
        <v>2.90184572348786E-3</v>
      </c>
    </row>
    <row r="397" spans="1:21" x14ac:dyDescent="0.3">
      <c r="A397" s="119"/>
      <c r="B397" s="28" t="s">
        <v>79</v>
      </c>
      <c r="C397" s="24"/>
      <c r="D397" s="17">
        <v>0</v>
      </c>
      <c r="E397" s="17">
        <v>0</v>
      </c>
      <c r="F397" s="18">
        <v>0</v>
      </c>
      <c r="G397" s="17">
        <v>0</v>
      </c>
      <c r="H397" s="17">
        <v>0</v>
      </c>
      <c r="I397" s="18">
        <v>0</v>
      </c>
      <c r="J397" s="17">
        <v>0</v>
      </c>
      <c r="K397" s="17">
        <v>0</v>
      </c>
      <c r="L397" s="18">
        <v>0</v>
      </c>
      <c r="M397" s="17">
        <v>1.3110680989595599E-2</v>
      </c>
      <c r="N397" s="17">
        <v>0</v>
      </c>
      <c r="O397" s="18">
        <v>0</v>
      </c>
      <c r="P397" s="17">
        <v>4.5294959833706502E-2</v>
      </c>
      <c r="Q397" s="17">
        <v>6.1458503473095498E-2</v>
      </c>
      <c r="R397" s="18">
        <v>8.9996557349763702E-3</v>
      </c>
      <c r="S397" s="17">
        <v>0</v>
      </c>
      <c r="T397" s="17">
        <v>4.7389629974204803E-2</v>
      </c>
      <c r="U397" s="18">
        <v>6.0184957590348302E-3</v>
      </c>
    </row>
    <row r="398" spans="1:21" x14ac:dyDescent="0.3">
      <c r="A398" s="118" t="s">
        <v>80</v>
      </c>
      <c r="B398" s="1" t="s">
        <v>66</v>
      </c>
      <c r="C398" s="27"/>
      <c r="D398" s="15">
        <v>0.94421724494338699</v>
      </c>
      <c r="E398" s="15">
        <v>0.97333884869099996</v>
      </c>
      <c r="F398" s="16">
        <v>0.96521612703903703</v>
      </c>
      <c r="G398" s="15">
        <v>0.93514152860891797</v>
      </c>
      <c r="H398" s="15">
        <v>0.94659616853343698</v>
      </c>
      <c r="I398" s="16">
        <v>0.96140934188983596</v>
      </c>
      <c r="J398" s="15">
        <v>0.63398016674472002</v>
      </c>
      <c r="K398" s="15">
        <v>0.53806948483626205</v>
      </c>
      <c r="L398" s="16">
        <v>0.61163914030196798</v>
      </c>
      <c r="M398" s="15">
        <v>0.36588355016028901</v>
      </c>
      <c r="N398" s="15">
        <v>0.33324664536254101</v>
      </c>
      <c r="O398" s="16">
        <v>0.31102166039517098</v>
      </c>
      <c r="P398" s="15">
        <v>0.30085811818703201</v>
      </c>
      <c r="Q398" s="15">
        <v>0.26601465392101997</v>
      </c>
      <c r="R398" s="16">
        <v>0.31434830936872299</v>
      </c>
      <c r="S398" s="21">
        <v>0.153777581074557</v>
      </c>
      <c r="T398" s="21">
        <v>0.127381562049664</v>
      </c>
      <c r="U398" s="16">
        <v>0.13750013203095801</v>
      </c>
    </row>
    <row r="399" spans="1:21" x14ac:dyDescent="0.3">
      <c r="A399" s="118"/>
      <c r="B399" s="1" t="s">
        <v>67</v>
      </c>
      <c r="C399" s="27"/>
      <c r="D399" s="15">
        <v>0</v>
      </c>
      <c r="E399" s="15">
        <v>0</v>
      </c>
      <c r="F399" s="16">
        <v>0</v>
      </c>
      <c r="G399" s="15">
        <v>3.3657791213172701E-2</v>
      </c>
      <c r="H399" s="15">
        <v>2.48350251747597E-2</v>
      </c>
      <c r="I399" s="16">
        <v>0</v>
      </c>
      <c r="J399" s="15">
        <v>6.0986942812460199E-2</v>
      </c>
      <c r="K399" s="15">
        <v>4.2366491871191299E-2</v>
      </c>
      <c r="L399" s="16">
        <v>5.76535088613341E-2</v>
      </c>
      <c r="M399" s="15">
        <v>4.0505966530864003E-2</v>
      </c>
      <c r="N399" s="15">
        <v>4.4509882250826298E-2</v>
      </c>
      <c r="O399" s="16">
        <v>4.0763207840082999E-2</v>
      </c>
      <c r="P399" s="15">
        <v>2.50088404124226E-2</v>
      </c>
      <c r="Q399" s="15">
        <v>2.6755191635807501E-2</v>
      </c>
      <c r="R399" s="16">
        <v>7.9083913263381708E-3</v>
      </c>
      <c r="S399" s="21">
        <v>1.52333612057851E-2</v>
      </c>
      <c r="T399" s="21">
        <v>5.2488081473166196E-3</v>
      </c>
      <c r="U399" s="16">
        <v>1.2276269730294199E-2</v>
      </c>
    </row>
    <row r="400" spans="1:21" x14ac:dyDescent="0.3">
      <c r="A400" s="118"/>
      <c r="B400" s="1" t="s">
        <v>68</v>
      </c>
      <c r="C400" s="27"/>
      <c r="D400" s="15">
        <v>0</v>
      </c>
      <c r="E400" s="15">
        <v>0</v>
      </c>
      <c r="F400" s="16">
        <v>0</v>
      </c>
      <c r="G400" s="15">
        <v>2.20031177401828E-3</v>
      </c>
      <c r="H400" s="15">
        <v>9.9490380452524497E-3</v>
      </c>
      <c r="I400" s="16">
        <v>1.0359212910102099E-2</v>
      </c>
      <c r="J400" s="15">
        <v>0.12791609864391101</v>
      </c>
      <c r="K400" s="15">
        <v>0.14820192617091801</v>
      </c>
      <c r="L400" s="16">
        <v>0.13712917044182901</v>
      </c>
      <c r="M400" s="15">
        <v>7.9814721023196394E-2</v>
      </c>
      <c r="N400" s="15">
        <v>8.7046096060502995E-2</v>
      </c>
      <c r="O400" s="16">
        <v>6.8192515735971196E-2</v>
      </c>
      <c r="P400" s="15">
        <v>4.6048649259108398E-2</v>
      </c>
      <c r="Q400" s="15">
        <v>3.3607689700999602E-2</v>
      </c>
      <c r="R400" s="16">
        <v>3.1681684954410899E-2</v>
      </c>
      <c r="S400" s="21">
        <v>1.39748659472262E-2</v>
      </c>
      <c r="T400" s="21">
        <v>3.5598122517741602E-2</v>
      </c>
      <c r="U400" s="16">
        <v>2.6800550254968601E-2</v>
      </c>
    </row>
    <row r="401" spans="1:21" x14ac:dyDescent="0.3">
      <c r="A401" s="118"/>
      <c r="B401" s="1" t="s">
        <v>78</v>
      </c>
      <c r="C401" s="27"/>
      <c r="D401" s="15">
        <v>0</v>
      </c>
      <c r="E401" s="15">
        <v>0</v>
      </c>
      <c r="F401" s="16">
        <v>0</v>
      </c>
      <c r="G401" s="15">
        <v>4.90297343158761E-3</v>
      </c>
      <c r="H401" s="15">
        <v>9.0709192859245801E-5</v>
      </c>
      <c r="I401" s="16">
        <v>5.0231057154849002E-4</v>
      </c>
      <c r="J401" s="15">
        <v>4.8781320978274499E-2</v>
      </c>
      <c r="K401" s="15">
        <v>5.7111137326591697E-2</v>
      </c>
      <c r="L401" s="16">
        <v>5.3734499884934499E-2</v>
      </c>
      <c r="M401" s="15">
        <v>6.7467054665418205E-2</v>
      </c>
      <c r="N401" s="15">
        <v>8.0118273058770603E-2</v>
      </c>
      <c r="O401" s="16">
        <v>8.2709144894778194E-2</v>
      </c>
      <c r="P401" s="15">
        <v>4.3427232826142699E-2</v>
      </c>
      <c r="Q401" s="15">
        <v>5.1715169430056301E-2</v>
      </c>
      <c r="R401" s="16">
        <v>5.8213761940877198E-2</v>
      </c>
      <c r="S401" s="21">
        <v>0.13879909701517901</v>
      </c>
      <c r="T401" s="21">
        <v>2.9263609672994201E-2</v>
      </c>
      <c r="U401" s="16">
        <v>0.12058559260818499</v>
      </c>
    </row>
    <row r="402" spans="1:21" x14ac:dyDescent="0.3">
      <c r="A402" s="118"/>
      <c r="B402" s="1" t="s">
        <v>69</v>
      </c>
      <c r="C402" s="27"/>
      <c r="D402" s="15">
        <v>1.82479181687061E-2</v>
      </c>
      <c r="E402" s="15">
        <v>5.3655719721310098E-3</v>
      </c>
      <c r="F402" s="16">
        <v>0</v>
      </c>
      <c r="G402" s="15">
        <v>0</v>
      </c>
      <c r="H402" s="15">
        <v>1.92149060393945E-3</v>
      </c>
      <c r="I402" s="16">
        <v>4.4612951889481996E-3</v>
      </c>
      <c r="J402" s="15">
        <v>4.6541951918930201E-2</v>
      </c>
      <c r="K402" s="15">
        <v>7.8605154428510002E-2</v>
      </c>
      <c r="L402" s="16">
        <v>4.7707934002120297E-2</v>
      </c>
      <c r="M402" s="15">
        <v>8.1770618884736801E-2</v>
      </c>
      <c r="N402" s="15">
        <v>8.4032868150641093E-2</v>
      </c>
      <c r="O402" s="16">
        <v>7.9199225462577599E-2</v>
      </c>
      <c r="P402" s="15">
        <v>5.54815382503056E-2</v>
      </c>
      <c r="Q402" s="15">
        <v>5.1762896009973101E-2</v>
      </c>
      <c r="R402" s="16">
        <v>5.54020271203787E-2</v>
      </c>
      <c r="S402" s="21">
        <v>7.3627789717686007E-2</v>
      </c>
      <c r="T402" s="21">
        <v>4.8141991651496803E-2</v>
      </c>
      <c r="U402" s="16">
        <v>5.0199439083874399E-2</v>
      </c>
    </row>
    <row r="403" spans="1:21" x14ac:dyDescent="0.3">
      <c r="A403" s="118"/>
      <c r="B403" s="1" t="s">
        <v>70</v>
      </c>
      <c r="C403" s="27"/>
      <c r="D403" s="15">
        <v>1.16430451199948E-2</v>
      </c>
      <c r="E403" s="15">
        <v>1.07289787922252E-4</v>
      </c>
      <c r="F403" s="16">
        <v>0</v>
      </c>
      <c r="G403" s="15">
        <v>0</v>
      </c>
      <c r="H403" s="15">
        <v>2.1391338675442201E-3</v>
      </c>
      <c r="I403" s="16">
        <v>0</v>
      </c>
      <c r="J403" s="15">
        <v>2.2098501057865701E-2</v>
      </c>
      <c r="K403" s="15">
        <v>3.4153621994863902E-2</v>
      </c>
      <c r="L403" s="16">
        <v>3.2828454816473299E-2</v>
      </c>
      <c r="M403" s="15">
        <v>6.2639479252600605E-2</v>
      </c>
      <c r="N403" s="15">
        <v>6.1459425663344301E-2</v>
      </c>
      <c r="O403" s="16">
        <v>6.6156614411217202E-2</v>
      </c>
      <c r="P403" s="15">
        <v>4.9635381634934597E-2</v>
      </c>
      <c r="Q403" s="15">
        <v>4.7676499860550697E-2</v>
      </c>
      <c r="R403" s="16">
        <v>5.1658207110155202E-2</v>
      </c>
      <c r="S403" s="21">
        <v>9.6511757435232604E-2</v>
      </c>
      <c r="T403" s="21">
        <v>5.8422866083103597E-2</v>
      </c>
      <c r="U403" s="16">
        <v>7.9620616091049604E-2</v>
      </c>
    </row>
    <row r="404" spans="1:21" x14ac:dyDescent="0.3">
      <c r="A404" s="118"/>
      <c r="B404" s="1" t="s">
        <v>71</v>
      </c>
      <c r="C404" s="27"/>
      <c r="D404" s="15">
        <v>7.1710605374607998E-3</v>
      </c>
      <c r="E404" s="15">
        <v>0</v>
      </c>
      <c r="F404" s="16">
        <v>4.9381636119183397E-5</v>
      </c>
      <c r="G404" s="15">
        <v>0</v>
      </c>
      <c r="H404" s="15">
        <v>0</v>
      </c>
      <c r="I404" s="16">
        <v>0</v>
      </c>
      <c r="J404" s="15">
        <v>1.9303855386528901E-2</v>
      </c>
      <c r="K404" s="15">
        <v>3.7848634363349801E-2</v>
      </c>
      <c r="L404" s="16">
        <v>1.71865753776725E-2</v>
      </c>
      <c r="M404" s="15">
        <v>6.6854029205063795E-2</v>
      </c>
      <c r="N404" s="15">
        <v>7.1523918106286305E-2</v>
      </c>
      <c r="O404" s="16">
        <v>7.1416411370194999E-2</v>
      </c>
      <c r="P404" s="15">
        <v>6.3116587627118803E-2</v>
      </c>
      <c r="Q404" s="15">
        <v>6.1475571374649297E-2</v>
      </c>
      <c r="R404" s="16">
        <v>7.1981966895374394E-2</v>
      </c>
      <c r="S404" s="21">
        <v>8.4018859011738306E-2</v>
      </c>
      <c r="T404" s="21">
        <v>6.03156546425858E-2</v>
      </c>
      <c r="U404" s="16">
        <v>2.7820026167480801E-2</v>
      </c>
    </row>
    <row r="405" spans="1:21" x14ac:dyDescent="0.3">
      <c r="A405" s="118"/>
      <c r="B405" s="1" t="s">
        <v>72</v>
      </c>
      <c r="C405" s="27"/>
      <c r="D405" s="15">
        <v>4.9807106957570199E-3</v>
      </c>
      <c r="E405" s="15">
        <v>9.2412650583885002E-4</v>
      </c>
      <c r="F405" s="16">
        <v>3.42359504161101E-3</v>
      </c>
      <c r="G405" s="15">
        <v>0</v>
      </c>
      <c r="H405" s="15">
        <v>0</v>
      </c>
      <c r="I405" s="16">
        <v>0</v>
      </c>
      <c r="J405" s="15">
        <v>9.3955415001015508E-3</v>
      </c>
      <c r="K405" s="15">
        <v>1.47988151016004E-2</v>
      </c>
      <c r="L405" s="16">
        <v>1.51554131438032E-2</v>
      </c>
      <c r="M405" s="15">
        <v>5.3126497157226803E-2</v>
      </c>
      <c r="N405" s="15">
        <v>5.2011166084079297E-2</v>
      </c>
      <c r="O405" s="16">
        <v>6.0581627875716103E-2</v>
      </c>
      <c r="P405" s="15">
        <v>5.7696530073624498E-2</v>
      </c>
      <c r="Q405" s="15">
        <v>6.08305152773689E-2</v>
      </c>
      <c r="R405" s="16">
        <v>4.8070596866377102E-2</v>
      </c>
      <c r="S405" s="21">
        <v>4.2288481250807301E-2</v>
      </c>
      <c r="T405" s="21">
        <v>6.8225543086301702E-2</v>
      </c>
      <c r="U405" s="16">
        <v>6.2952532898982602E-2</v>
      </c>
    </row>
    <row r="406" spans="1:21" x14ac:dyDescent="0.3">
      <c r="A406" s="118"/>
      <c r="B406" s="1" t="s">
        <v>73</v>
      </c>
      <c r="C406" s="27"/>
      <c r="D406" s="15">
        <v>1.4533855403374399E-3</v>
      </c>
      <c r="E406" s="15">
        <v>0</v>
      </c>
      <c r="F406" s="16">
        <v>0</v>
      </c>
      <c r="G406" s="15">
        <v>0</v>
      </c>
      <c r="H406" s="15">
        <v>0</v>
      </c>
      <c r="I406" s="16">
        <v>9.8321725155317498E-4</v>
      </c>
      <c r="J406" s="15">
        <v>6.3365922983255997E-3</v>
      </c>
      <c r="K406" s="15">
        <v>1.51672054670097E-2</v>
      </c>
      <c r="L406" s="16">
        <v>4.2103480126092496E-3</v>
      </c>
      <c r="M406" s="15">
        <v>4.9765869108236098E-2</v>
      </c>
      <c r="N406" s="15">
        <v>4.7097810276988998E-2</v>
      </c>
      <c r="O406" s="16">
        <v>4.4451896358313703E-2</v>
      </c>
      <c r="P406" s="15">
        <v>5.9517621104661599E-2</v>
      </c>
      <c r="Q406" s="15">
        <v>6.4163962565807295E-2</v>
      </c>
      <c r="R406" s="16">
        <v>6.0866214430752498E-2</v>
      </c>
      <c r="S406" s="21">
        <v>8.3647467362623698E-2</v>
      </c>
      <c r="T406" s="21">
        <v>7.1468806983438299E-2</v>
      </c>
      <c r="U406" s="16">
        <v>5.4887992774538999E-2</v>
      </c>
    </row>
    <row r="407" spans="1:21" x14ac:dyDescent="0.3">
      <c r="A407" s="118"/>
      <c r="B407" s="1" t="s">
        <v>74</v>
      </c>
      <c r="C407" s="27"/>
      <c r="D407" s="15">
        <v>6.7671586946789302E-4</v>
      </c>
      <c r="E407" s="15">
        <v>3.6266705359205599E-3</v>
      </c>
      <c r="F407" s="16">
        <v>2.2230450116534199E-3</v>
      </c>
      <c r="G407" s="15">
        <v>7.1092731947804502E-4</v>
      </c>
      <c r="H407" s="15">
        <v>2.4759192513697801E-4</v>
      </c>
      <c r="I407" s="16">
        <v>7.4805438395051703E-3</v>
      </c>
      <c r="J407" s="15">
        <v>1.34118275190102E-3</v>
      </c>
      <c r="K407" s="15">
        <v>5.3892646778417597E-3</v>
      </c>
      <c r="L407" s="16">
        <v>1.6454658082694601E-3</v>
      </c>
      <c r="M407" s="15">
        <v>3.2665002496572601E-2</v>
      </c>
      <c r="N407" s="15">
        <v>3.3302280344476499E-2</v>
      </c>
      <c r="O407" s="16">
        <v>2.7308998599635401E-2</v>
      </c>
      <c r="P407" s="15">
        <v>5.0678119018804001E-2</v>
      </c>
      <c r="Q407" s="15">
        <v>4.9480655175724197E-2</v>
      </c>
      <c r="R407" s="16">
        <v>5.0363778216662602E-2</v>
      </c>
      <c r="S407" s="21">
        <v>9.8080195722774696E-2</v>
      </c>
      <c r="T407" s="21">
        <v>6.3470430384625798E-2</v>
      </c>
      <c r="U407" s="16">
        <v>4.6332150210108003E-2</v>
      </c>
    </row>
    <row r="408" spans="1:21" x14ac:dyDescent="0.3">
      <c r="A408" s="118"/>
      <c r="B408" s="1" t="s">
        <v>75</v>
      </c>
      <c r="C408" s="27"/>
      <c r="D408" s="15">
        <v>0</v>
      </c>
      <c r="E408" s="15">
        <v>1.54910084440012E-3</v>
      </c>
      <c r="F408" s="16">
        <v>2.2510626580851199E-2</v>
      </c>
      <c r="G408" s="15">
        <v>1.55967354422899E-2</v>
      </c>
      <c r="H408" s="15">
        <v>0</v>
      </c>
      <c r="I408" s="16">
        <v>1.1596702897502199E-3</v>
      </c>
      <c r="J408" s="15">
        <v>1.5099017685746599E-2</v>
      </c>
      <c r="K408" s="15">
        <v>1.0902104635471701E-2</v>
      </c>
      <c r="L408" s="16">
        <v>1.80781712576044E-2</v>
      </c>
      <c r="M408" s="15">
        <v>2.8950383784333501E-2</v>
      </c>
      <c r="N408" s="15">
        <v>2.74539212465475E-2</v>
      </c>
      <c r="O408" s="16">
        <v>3.43259318505734E-2</v>
      </c>
      <c r="P408" s="15">
        <v>4.9491414980641302E-2</v>
      </c>
      <c r="Q408" s="15">
        <v>5.4338853943593599E-2</v>
      </c>
      <c r="R408" s="16">
        <v>4.9380003710714902E-2</v>
      </c>
      <c r="S408" s="21">
        <v>1.3680914194901099E-2</v>
      </c>
      <c r="T408" s="21">
        <v>6.4934053912897E-2</v>
      </c>
      <c r="U408" s="16">
        <v>5.6619374402635897E-2</v>
      </c>
    </row>
    <row r="409" spans="1:21" x14ac:dyDescent="0.3">
      <c r="A409" s="118"/>
      <c r="B409" s="1" t="s">
        <v>76</v>
      </c>
      <c r="C409" s="27"/>
      <c r="D409" s="15">
        <v>0</v>
      </c>
      <c r="E409" s="15">
        <v>4.9410015357454103E-4</v>
      </c>
      <c r="F409" s="16">
        <v>0</v>
      </c>
      <c r="G409" s="15">
        <v>3.52082159529255E-3</v>
      </c>
      <c r="H409" s="15">
        <v>1.73362597751057E-3</v>
      </c>
      <c r="I409" s="16">
        <v>0</v>
      </c>
      <c r="J409" s="15">
        <v>2.5878925034886501E-3</v>
      </c>
      <c r="K409" s="15">
        <v>4.6781914470152902E-3</v>
      </c>
      <c r="L409" s="16">
        <v>0</v>
      </c>
      <c r="M409" s="15">
        <v>1.8641064678238301E-2</v>
      </c>
      <c r="N409" s="15">
        <v>2.06521834437382E-2</v>
      </c>
      <c r="O409" s="16">
        <v>2.7154286164024301E-2</v>
      </c>
      <c r="P409" s="15">
        <v>3.7926992277356499E-2</v>
      </c>
      <c r="Q409" s="15">
        <v>4.83495528755334E-2</v>
      </c>
      <c r="R409" s="16">
        <v>4.1798084421056599E-2</v>
      </c>
      <c r="S409" s="21">
        <v>8.9358999063328295E-2</v>
      </c>
      <c r="T409" s="21">
        <v>4.8324172098085198E-2</v>
      </c>
      <c r="U409" s="16">
        <v>4.8199364526303801E-2</v>
      </c>
    </row>
    <row r="410" spans="1:21" x14ac:dyDescent="0.3">
      <c r="A410" s="118"/>
      <c r="B410" s="1" t="s">
        <v>79</v>
      </c>
      <c r="C410" s="27"/>
      <c r="D410" s="15">
        <v>4.7604507856642397E-3</v>
      </c>
      <c r="E410" s="15">
        <v>6.0660484714535898E-3</v>
      </c>
      <c r="F410" s="16">
        <v>0</v>
      </c>
      <c r="G410" s="15">
        <v>0</v>
      </c>
      <c r="H410" s="15">
        <v>8.0477301915208802E-3</v>
      </c>
      <c r="I410" s="16">
        <v>6.3878742489452498E-4</v>
      </c>
      <c r="J410" s="15">
        <v>0</v>
      </c>
      <c r="K410" s="15">
        <v>2.0305323809465502E-3</v>
      </c>
      <c r="L410" s="16">
        <v>0</v>
      </c>
      <c r="M410" s="15">
        <v>1.5296623679869E-2</v>
      </c>
      <c r="N410" s="15">
        <v>1.7069040285940001E-2</v>
      </c>
      <c r="O410" s="16">
        <v>1.8844831470452399E-2</v>
      </c>
      <c r="P410" s="15">
        <v>3.2246134739181698E-2</v>
      </c>
      <c r="Q410" s="15">
        <v>3.8776624985355702E-2</v>
      </c>
      <c r="R410" s="16">
        <v>3.02840481264826E-2</v>
      </c>
      <c r="S410" s="21">
        <v>3.3181838883125703E-2</v>
      </c>
      <c r="T410" s="21">
        <v>5.0736193808006098E-2</v>
      </c>
      <c r="U410" s="16">
        <v>5.0360403027642102E-2</v>
      </c>
    </row>
    <row r="411" spans="1:21" x14ac:dyDescent="0.3">
      <c r="A411" s="118"/>
      <c r="B411" s="1" t="s">
        <v>81</v>
      </c>
      <c r="C411" s="27"/>
      <c r="D411" s="15">
        <v>0</v>
      </c>
      <c r="E411" s="15">
        <v>6.55640293951581E-3</v>
      </c>
      <c r="F411" s="16">
        <v>4.5768940527312202E-3</v>
      </c>
      <c r="G411" s="15">
        <v>8.8189096005517303E-4</v>
      </c>
      <c r="H411" s="15">
        <v>1.4424743517267001E-3</v>
      </c>
      <c r="I411" s="16">
        <v>7.7993459074476397E-3</v>
      </c>
      <c r="J411" s="15">
        <v>1.6615842175477899E-3</v>
      </c>
      <c r="K411" s="15">
        <v>4.7218447156900604E-3</v>
      </c>
      <c r="L411" s="16">
        <v>2.9207789409707902E-3</v>
      </c>
      <c r="M411" s="15">
        <v>1.2654437259016601E-2</v>
      </c>
      <c r="N411" s="15">
        <v>1.32720169736554E-2</v>
      </c>
      <c r="O411" s="16">
        <v>1.6699677886623899E-2</v>
      </c>
      <c r="P411" s="15">
        <v>2.97021421428478E-2</v>
      </c>
      <c r="Q411" s="15">
        <v>3.90072526923297E-2</v>
      </c>
      <c r="R411" s="16">
        <v>3.0538180185474401E-2</v>
      </c>
      <c r="S411" s="21">
        <v>7.3596521070451405E-4</v>
      </c>
      <c r="T411" s="21">
        <v>6.0609516312589803E-2</v>
      </c>
      <c r="U411" s="16">
        <v>4.0876885017972403E-2</v>
      </c>
    </row>
    <row r="412" spans="1:21" x14ac:dyDescent="0.3">
      <c r="A412" s="118"/>
      <c r="B412" s="1" t="s">
        <v>82</v>
      </c>
      <c r="C412" s="27"/>
      <c r="D412" s="15">
        <v>1.5233811241575101E-3</v>
      </c>
      <c r="E412" s="15">
        <v>5.7086636774636901E-4</v>
      </c>
      <c r="F412" s="16">
        <v>0</v>
      </c>
      <c r="G412" s="15">
        <v>0</v>
      </c>
      <c r="H412" s="15">
        <v>6.7724667025956405E-4</v>
      </c>
      <c r="I412" s="16">
        <v>5.4986985624044403E-4</v>
      </c>
      <c r="J412" s="15">
        <v>0</v>
      </c>
      <c r="K412" s="15">
        <v>5.6869145533513501E-4</v>
      </c>
      <c r="L412" s="16">
        <v>1.10539150411095E-4</v>
      </c>
      <c r="M412" s="15">
        <v>7.4142161174171901E-3</v>
      </c>
      <c r="N412" s="15">
        <v>1.03559050843866E-2</v>
      </c>
      <c r="O412" s="16">
        <v>1.34064736793003E-2</v>
      </c>
      <c r="P412" s="15">
        <v>3.1756487088799301E-2</v>
      </c>
      <c r="Q412" s="15">
        <v>2.9990495378609299E-2</v>
      </c>
      <c r="R412" s="16">
        <v>2.8999999330999698E-2</v>
      </c>
      <c r="S412" s="21">
        <v>4.7583865489169902E-2</v>
      </c>
      <c r="T412" s="21">
        <v>5.43837380023523E-2</v>
      </c>
      <c r="U412" s="16">
        <v>4.9591561940833501E-2</v>
      </c>
    </row>
    <row r="413" spans="1:21" x14ac:dyDescent="0.3">
      <c r="A413" s="118"/>
      <c r="B413" s="1" t="s">
        <v>83</v>
      </c>
      <c r="C413" s="27"/>
      <c r="D413" s="15">
        <v>0</v>
      </c>
      <c r="E413" s="15">
        <v>0</v>
      </c>
      <c r="F413" s="16">
        <v>0</v>
      </c>
      <c r="G413" s="15">
        <v>0</v>
      </c>
      <c r="H413" s="15">
        <v>0</v>
      </c>
      <c r="I413" s="16">
        <v>0</v>
      </c>
      <c r="J413" s="15">
        <v>2.17315377187134E-4</v>
      </c>
      <c r="K413" s="15">
        <v>1.14610349228035E-3</v>
      </c>
      <c r="L413" s="16">
        <v>0</v>
      </c>
      <c r="M413" s="15">
        <v>6.97078080290845E-3</v>
      </c>
      <c r="N413" s="15">
        <v>7.0386345099586797E-3</v>
      </c>
      <c r="O413" s="16">
        <v>8.4275368167272408E-3</v>
      </c>
      <c r="P413" s="15">
        <v>1.8057241383385499E-2</v>
      </c>
      <c r="Q413" s="15">
        <v>2.2081739213048401E-2</v>
      </c>
      <c r="R413" s="16">
        <v>2.4982649251874201E-2</v>
      </c>
      <c r="S413" s="21">
        <v>7.4877699539510894E-5</v>
      </c>
      <c r="T413" s="21">
        <v>4.6300016635708999E-2</v>
      </c>
      <c r="U413" s="16">
        <v>2.9682103734439701E-2</v>
      </c>
    </row>
    <row r="414" spans="1:21" x14ac:dyDescent="0.3">
      <c r="A414" s="118"/>
      <c r="B414" s="1" t="s">
        <v>84</v>
      </c>
      <c r="C414" s="27"/>
      <c r="D414" s="15">
        <v>3.2766271810081198E-3</v>
      </c>
      <c r="E414" s="15">
        <v>9.1185600089367603E-4</v>
      </c>
      <c r="F414" s="16">
        <v>0</v>
      </c>
      <c r="G414" s="15">
        <v>0</v>
      </c>
      <c r="H414" s="15">
        <v>0</v>
      </c>
      <c r="I414" s="16">
        <v>0</v>
      </c>
      <c r="J414" s="15">
        <v>0</v>
      </c>
      <c r="K414" s="15">
        <v>2.1641309238129699E-4</v>
      </c>
      <c r="L414" s="16">
        <v>0</v>
      </c>
      <c r="M414" s="15">
        <v>5.2842126906729597E-3</v>
      </c>
      <c r="N414" s="15">
        <v>4.0011204471991904E-3</v>
      </c>
      <c r="O414" s="16">
        <v>5.5330687620218401E-3</v>
      </c>
      <c r="P414" s="15">
        <v>1.8970173837658099E-2</v>
      </c>
      <c r="Q414" s="15">
        <v>2.0630857131387199E-2</v>
      </c>
      <c r="R414" s="16">
        <v>2.09103419090872E-2</v>
      </c>
      <c r="S414" s="21">
        <v>2.4652935566427899E-3</v>
      </c>
      <c r="T414" s="21">
        <v>3.4013965941279402E-2</v>
      </c>
      <c r="U414" s="16">
        <v>4.7011981732400697E-2</v>
      </c>
    </row>
    <row r="415" spans="1:21" x14ac:dyDescent="0.3">
      <c r="A415" s="118"/>
      <c r="B415" s="1" t="s">
        <v>85</v>
      </c>
      <c r="C415" s="27"/>
      <c r="D415" s="15">
        <v>0</v>
      </c>
      <c r="E415" s="15">
        <v>1.7145535960834202E-5</v>
      </c>
      <c r="F415" s="16">
        <v>0</v>
      </c>
      <c r="G415" s="15">
        <v>0</v>
      </c>
      <c r="H415" s="15">
        <v>0</v>
      </c>
      <c r="I415" s="16">
        <v>0</v>
      </c>
      <c r="J415" s="15">
        <v>0</v>
      </c>
      <c r="K415" s="15">
        <v>1.7115867560148399E-4</v>
      </c>
      <c r="L415" s="16">
        <v>0</v>
      </c>
      <c r="M415" s="15">
        <v>3.3658368563374699E-4</v>
      </c>
      <c r="N415" s="15">
        <v>3.8955902760118401E-3</v>
      </c>
      <c r="O415" s="16">
        <v>0</v>
      </c>
      <c r="P415" s="15">
        <v>1.30105309763435E-2</v>
      </c>
      <c r="Q415" s="15">
        <v>1.47099067721652E-2</v>
      </c>
      <c r="R415" s="16">
        <v>1.8875800424430499E-2</v>
      </c>
      <c r="S415" s="21">
        <v>0</v>
      </c>
      <c r="T415" s="21">
        <v>3.0159485307114001E-2</v>
      </c>
      <c r="U415" s="16">
        <v>1.12554215443453E-2</v>
      </c>
    </row>
    <row r="416" spans="1:21" x14ac:dyDescent="0.3">
      <c r="A416" s="118"/>
      <c r="B416" s="1" t="s">
        <v>86</v>
      </c>
      <c r="C416" s="27"/>
      <c r="D416" s="15">
        <v>0</v>
      </c>
      <c r="E416" s="15">
        <v>1.8229133833558899E-4</v>
      </c>
      <c r="F416" s="16">
        <v>0</v>
      </c>
      <c r="G416" s="15">
        <v>1.97068147094764E-3</v>
      </c>
      <c r="H416" s="15">
        <v>0</v>
      </c>
      <c r="I416" s="16">
        <v>0</v>
      </c>
      <c r="J416" s="15">
        <v>1.45964107929321E-3</v>
      </c>
      <c r="K416" s="15">
        <v>2.2169995872166399E-4</v>
      </c>
      <c r="L416" s="16">
        <v>0</v>
      </c>
      <c r="M416" s="15">
        <v>3.0181034798510398E-3</v>
      </c>
      <c r="N416" s="15">
        <v>6.1916484047085704E-4</v>
      </c>
      <c r="O416" s="16">
        <v>1.3688911634155199E-3</v>
      </c>
      <c r="P416" s="15">
        <v>1.0804505869672999E-2</v>
      </c>
      <c r="Q416" s="15">
        <v>1.11109294124085E-2</v>
      </c>
      <c r="R416" s="16">
        <v>1.60566133565648E-3</v>
      </c>
      <c r="S416" s="21">
        <v>7.5976418265488403E-3</v>
      </c>
      <c r="T416" s="21">
        <v>3.2024130057995898E-2</v>
      </c>
      <c r="U416" s="16">
        <v>2.7469140276408802E-2</v>
      </c>
    </row>
    <row r="417" spans="1:21" x14ac:dyDescent="0.3">
      <c r="A417" s="119"/>
      <c r="B417" s="28" t="s">
        <v>87</v>
      </c>
      <c r="C417" s="24"/>
      <c r="D417" s="17">
        <v>2.0494600340592202E-3</v>
      </c>
      <c r="E417" s="17">
        <v>2.8968085530655302E-4</v>
      </c>
      <c r="F417" s="18">
        <v>2.00033063799702E-3</v>
      </c>
      <c r="G417" s="17">
        <v>1.4163381842402199E-3</v>
      </c>
      <c r="H417" s="17">
        <v>2.3197654660533202E-3</v>
      </c>
      <c r="I417" s="18">
        <v>4.6564048701745603E-3</v>
      </c>
      <c r="J417" s="17">
        <v>2.2923950437180201E-3</v>
      </c>
      <c r="K417" s="17">
        <v>3.6315239084176998E-3</v>
      </c>
      <c r="L417" s="18">
        <v>0</v>
      </c>
      <c r="M417" s="17">
        <v>9.4080533785460905E-4</v>
      </c>
      <c r="N417" s="17">
        <v>1.2940575336340999E-3</v>
      </c>
      <c r="O417" s="18">
        <v>2.2437999263202599E-2</v>
      </c>
      <c r="P417" s="17">
        <v>6.5657583099585802E-3</v>
      </c>
      <c r="Q417" s="17">
        <v>7.52098264361214E-3</v>
      </c>
      <c r="R417" s="18">
        <v>2.1302930741735199E-3</v>
      </c>
      <c r="S417" s="17">
        <v>5.3611483324300597E-3</v>
      </c>
      <c r="T417" s="17">
        <v>1.0977332704703E-2</v>
      </c>
      <c r="U417" s="18">
        <v>1.99584619465774E-2</v>
      </c>
    </row>
    <row r="418" spans="1:21" x14ac:dyDescent="0.3">
      <c r="A418" s="118" t="s">
        <v>88</v>
      </c>
      <c r="B418" s="1" t="s">
        <v>66</v>
      </c>
      <c r="C418" s="27"/>
      <c r="D418" s="15">
        <v>0.99529790056184997</v>
      </c>
      <c r="E418" s="15">
        <v>0.98795789254354904</v>
      </c>
      <c r="F418" s="16">
        <v>0.98816335520036902</v>
      </c>
      <c r="G418" s="15">
        <v>0.98457834961952795</v>
      </c>
      <c r="H418" s="15">
        <v>0.98899870706684501</v>
      </c>
      <c r="I418" s="16">
        <v>0.97226296207478902</v>
      </c>
      <c r="J418" s="15">
        <v>0.72822524814131695</v>
      </c>
      <c r="K418" s="15">
        <v>0.65785697356624895</v>
      </c>
      <c r="L418" s="16">
        <v>0.68190459340513698</v>
      </c>
      <c r="M418" s="15">
        <v>0.38337611509126002</v>
      </c>
      <c r="N418" s="15">
        <v>0.36468574575940099</v>
      </c>
      <c r="O418" s="16">
        <v>0.35453879662601001</v>
      </c>
      <c r="P418" s="15">
        <v>0.29050223631122302</v>
      </c>
      <c r="Q418" s="15">
        <v>0.25566908777894198</v>
      </c>
      <c r="R418" s="16">
        <v>0.29584868513129198</v>
      </c>
      <c r="S418" s="21">
        <v>0.15893426547049999</v>
      </c>
      <c r="T418" s="21">
        <v>0.133386050864165</v>
      </c>
      <c r="U418" s="16">
        <v>0.14968613669187</v>
      </c>
    </row>
    <row r="419" spans="1:21" x14ac:dyDescent="0.3">
      <c r="A419" s="118"/>
      <c r="B419" s="1" t="s">
        <v>67</v>
      </c>
      <c r="C419" s="27"/>
      <c r="D419" s="15">
        <v>0</v>
      </c>
      <c r="E419" s="15">
        <v>0</v>
      </c>
      <c r="F419" s="16">
        <v>0</v>
      </c>
      <c r="G419" s="15">
        <v>0</v>
      </c>
      <c r="H419" s="15">
        <v>0</v>
      </c>
      <c r="I419" s="16">
        <v>0</v>
      </c>
      <c r="J419" s="15">
        <v>5.2908467420969198E-2</v>
      </c>
      <c r="K419" s="15">
        <v>3.4728950129583401E-2</v>
      </c>
      <c r="L419" s="16">
        <v>4.53929121896402E-2</v>
      </c>
      <c r="M419" s="15">
        <v>5.2093399066541098E-2</v>
      </c>
      <c r="N419" s="15">
        <v>4.5808114388637702E-2</v>
      </c>
      <c r="O419" s="16">
        <v>4.3637185900746597E-2</v>
      </c>
      <c r="P419" s="15">
        <v>1.9432139447005899E-2</v>
      </c>
      <c r="Q419" s="15">
        <v>2.0048517747293999E-2</v>
      </c>
      <c r="R419" s="16">
        <v>1.6135978285068402E-2</v>
      </c>
      <c r="S419" s="21">
        <v>0</v>
      </c>
      <c r="T419" s="21">
        <v>1.4424666872791401E-2</v>
      </c>
      <c r="U419" s="16">
        <v>2.0227112391836801E-2</v>
      </c>
    </row>
    <row r="420" spans="1:21" x14ac:dyDescent="0.3">
      <c r="A420" s="118"/>
      <c r="B420" s="1" t="s">
        <v>68</v>
      </c>
      <c r="C420" s="27"/>
      <c r="D420" s="15">
        <v>0</v>
      </c>
      <c r="E420" s="15">
        <v>0</v>
      </c>
      <c r="F420" s="16">
        <v>0</v>
      </c>
      <c r="G420" s="15">
        <v>0</v>
      </c>
      <c r="H420" s="15">
        <v>0</v>
      </c>
      <c r="I420" s="16">
        <v>2.5259518592409501E-4</v>
      </c>
      <c r="J420" s="15">
        <v>0.118142095397144</v>
      </c>
      <c r="K420" s="15">
        <v>0.14644520141743</v>
      </c>
      <c r="L420" s="16">
        <v>0.13251378182278101</v>
      </c>
      <c r="M420" s="15">
        <v>8.2306040528764696E-2</v>
      </c>
      <c r="N420" s="15">
        <v>9.3143348844227994E-2</v>
      </c>
      <c r="O420" s="16">
        <v>9.7351307917746793E-2</v>
      </c>
      <c r="P420" s="15">
        <v>4.7077752463391201E-2</v>
      </c>
      <c r="Q420" s="15">
        <v>4.1508857343246698E-2</v>
      </c>
      <c r="R420" s="16">
        <v>5.7739783994187797E-2</v>
      </c>
      <c r="S420" s="21">
        <v>4.0048790422023299E-2</v>
      </c>
      <c r="T420" s="21">
        <v>2.20761060005552E-2</v>
      </c>
      <c r="U420" s="16">
        <v>3.0349746707921701E-2</v>
      </c>
    </row>
    <row r="421" spans="1:21" x14ac:dyDescent="0.3">
      <c r="A421" s="118"/>
      <c r="B421" s="1" t="s">
        <v>78</v>
      </c>
      <c r="C421" s="27"/>
      <c r="D421" s="15">
        <v>0</v>
      </c>
      <c r="E421" s="15">
        <v>0</v>
      </c>
      <c r="F421" s="16">
        <v>0</v>
      </c>
      <c r="G421" s="15">
        <v>0</v>
      </c>
      <c r="H421" s="15">
        <v>0</v>
      </c>
      <c r="I421" s="16">
        <v>0</v>
      </c>
      <c r="J421" s="15">
        <v>2.96197921188989E-2</v>
      </c>
      <c r="K421" s="15">
        <v>3.7961845356317699E-2</v>
      </c>
      <c r="L421" s="16">
        <v>2.3854991502468E-2</v>
      </c>
      <c r="M421" s="15">
        <v>7.7474246507974895E-2</v>
      </c>
      <c r="N421" s="15">
        <v>6.5211038772572005E-2</v>
      </c>
      <c r="O421" s="16">
        <v>6.9628434222897398E-2</v>
      </c>
      <c r="P421" s="15">
        <v>5.5278769330424998E-2</v>
      </c>
      <c r="Q421" s="15">
        <v>4.9982374722867401E-2</v>
      </c>
      <c r="R421" s="16">
        <v>4.9749820574516802E-2</v>
      </c>
      <c r="S421" s="21">
        <v>3.9844846512499699E-2</v>
      </c>
      <c r="T421" s="21">
        <v>3.0108356914296398E-2</v>
      </c>
      <c r="U421" s="16">
        <v>3.2384462444685E-2</v>
      </c>
    </row>
    <row r="422" spans="1:21" x14ac:dyDescent="0.3">
      <c r="A422" s="118"/>
      <c r="B422" s="1" t="s">
        <v>69</v>
      </c>
      <c r="C422" s="27"/>
      <c r="D422" s="15">
        <v>0</v>
      </c>
      <c r="E422" s="15">
        <v>0</v>
      </c>
      <c r="F422" s="16">
        <v>0</v>
      </c>
      <c r="G422" s="15">
        <v>0</v>
      </c>
      <c r="H422" s="15">
        <v>0</v>
      </c>
      <c r="I422" s="16">
        <v>0</v>
      </c>
      <c r="J422" s="15">
        <v>3.7994841443173201E-2</v>
      </c>
      <c r="K422" s="15">
        <v>5.8174130665801002E-2</v>
      </c>
      <c r="L422" s="16">
        <v>4.6113245088164299E-2</v>
      </c>
      <c r="M422" s="15">
        <v>7.9599395002212706E-2</v>
      </c>
      <c r="N422" s="15">
        <v>8.8960038203782496E-2</v>
      </c>
      <c r="O422" s="16">
        <v>8.8013504851338298E-2</v>
      </c>
      <c r="P422" s="15">
        <v>6.7435278751468999E-2</v>
      </c>
      <c r="Q422" s="15">
        <v>6.8094787567580098E-2</v>
      </c>
      <c r="R422" s="16">
        <v>6.7557790176162993E-2</v>
      </c>
      <c r="S422" s="21">
        <v>7.0804028152840995E-2</v>
      </c>
      <c r="T422" s="21">
        <v>4.79146230624782E-2</v>
      </c>
      <c r="U422" s="16">
        <v>4.7922548020211397E-2</v>
      </c>
    </row>
    <row r="423" spans="1:21" x14ac:dyDescent="0.3">
      <c r="A423" s="118"/>
      <c r="B423" s="1" t="s">
        <v>70</v>
      </c>
      <c r="C423" s="27"/>
      <c r="D423" s="15">
        <v>0</v>
      </c>
      <c r="E423" s="15">
        <v>0</v>
      </c>
      <c r="F423" s="16">
        <v>0</v>
      </c>
      <c r="G423" s="15">
        <v>0</v>
      </c>
      <c r="H423" s="15">
        <v>0</v>
      </c>
      <c r="I423" s="16">
        <v>0</v>
      </c>
      <c r="J423" s="15">
        <v>7.0417219682785198E-3</v>
      </c>
      <c r="K423" s="15">
        <v>2.1477676443029201E-2</v>
      </c>
      <c r="L423" s="16">
        <v>1.6570468659808799E-2</v>
      </c>
      <c r="M423" s="15">
        <v>6.2529932489040596E-2</v>
      </c>
      <c r="N423" s="15">
        <v>5.7016774438094699E-2</v>
      </c>
      <c r="O423" s="16">
        <v>5.8671991147576701E-2</v>
      </c>
      <c r="P423" s="15">
        <v>6.1845723617222903E-2</v>
      </c>
      <c r="Q423" s="15">
        <v>6.3001364885209701E-2</v>
      </c>
      <c r="R423" s="16">
        <v>6.8177865546033597E-2</v>
      </c>
      <c r="S423" s="21">
        <v>3.6253781140090598E-2</v>
      </c>
      <c r="T423" s="21">
        <v>5.0279301254781902E-2</v>
      </c>
      <c r="U423" s="16">
        <v>5.0043866216700997E-2</v>
      </c>
    </row>
    <row r="424" spans="1:21" x14ac:dyDescent="0.3">
      <c r="A424" s="118"/>
      <c r="B424" s="1" t="s">
        <v>71</v>
      </c>
      <c r="C424" s="27"/>
      <c r="D424" s="15">
        <v>0</v>
      </c>
      <c r="E424" s="15">
        <v>0</v>
      </c>
      <c r="F424" s="16">
        <v>0</v>
      </c>
      <c r="G424" s="15">
        <v>2.2369206205857399E-4</v>
      </c>
      <c r="H424" s="15">
        <v>0</v>
      </c>
      <c r="I424" s="16">
        <v>3.1879356287729002E-4</v>
      </c>
      <c r="J424" s="15">
        <v>1.3423169911787099E-2</v>
      </c>
      <c r="K424" s="15">
        <v>1.9674161227361799E-2</v>
      </c>
      <c r="L424" s="16">
        <v>1.91420702741491E-2</v>
      </c>
      <c r="M424" s="15">
        <v>6.2864351701422294E-2</v>
      </c>
      <c r="N424" s="15">
        <v>6.8924354056489598E-2</v>
      </c>
      <c r="O424" s="16">
        <v>7.1065374559730596E-2</v>
      </c>
      <c r="P424" s="15">
        <v>7.2767248058056094E-2</v>
      </c>
      <c r="Q424" s="15">
        <v>7.8725698694930402E-2</v>
      </c>
      <c r="R424" s="16">
        <v>7.1793286733881703E-2</v>
      </c>
      <c r="S424" s="21">
        <v>7.9949411919476396E-2</v>
      </c>
      <c r="T424" s="21">
        <v>6.5243963497869498E-2</v>
      </c>
      <c r="U424" s="16">
        <v>7.1586673859680802E-2</v>
      </c>
    </row>
    <row r="425" spans="1:21" x14ac:dyDescent="0.3">
      <c r="A425" s="118"/>
      <c r="B425" s="1" t="s">
        <v>72</v>
      </c>
      <c r="C425" s="27"/>
      <c r="D425" s="15">
        <v>0</v>
      </c>
      <c r="E425" s="15">
        <v>0</v>
      </c>
      <c r="F425" s="16">
        <v>0</v>
      </c>
      <c r="G425" s="15">
        <v>1.1291412390816999E-2</v>
      </c>
      <c r="H425" s="15">
        <v>7.44940515308065E-5</v>
      </c>
      <c r="I425" s="16">
        <v>1.6153256648650399E-2</v>
      </c>
      <c r="J425" s="15">
        <v>5.6955710452877197E-3</v>
      </c>
      <c r="K425" s="15">
        <v>5.3361509916997002E-3</v>
      </c>
      <c r="L425" s="16">
        <v>3.0348940098924301E-2</v>
      </c>
      <c r="M425" s="15">
        <v>4.5693849725149401E-2</v>
      </c>
      <c r="N425" s="15">
        <v>5.0079812494219798E-2</v>
      </c>
      <c r="O425" s="16">
        <v>5.07991642168567E-2</v>
      </c>
      <c r="P425" s="15">
        <v>6.3950825061890995E-2</v>
      </c>
      <c r="Q425" s="15">
        <v>6.1314675892933802E-2</v>
      </c>
      <c r="R425" s="16">
        <v>6.6275869283579397E-2</v>
      </c>
      <c r="S425" s="21">
        <v>7.7051485585250698E-2</v>
      </c>
      <c r="T425" s="21">
        <v>6.4847317061522802E-2</v>
      </c>
      <c r="U425" s="16">
        <v>6.5513596731951701E-2</v>
      </c>
    </row>
    <row r="426" spans="1:21" x14ac:dyDescent="0.3">
      <c r="A426" s="118"/>
      <c r="B426" s="1" t="s">
        <v>73</v>
      </c>
      <c r="C426" s="27"/>
      <c r="D426" s="15">
        <v>0</v>
      </c>
      <c r="E426" s="15">
        <v>0</v>
      </c>
      <c r="F426" s="16">
        <v>0</v>
      </c>
      <c r="G426" s="15">
        <v>0</v>
      </c>
      <c r="H426" s="15">
        <v>8.3035412647385005E-5</v>
      </c>
      <c r="I426" s="16">
        <v>0</v>
      </c>
      <c r="J426" s="15">
        <v>3.4316666564124798E-3</v>
      </c>
      <c r="K426" s="15">
        <v>7.2963078878778001E-3</v>
      </c>
      <c r="L426" s="16">
        <v>0</v>
      </c>
      <c r="M426" s="15">
        <v>4.3601118605471098E-2</v>
      </c>
      <c r="N426" s="15">
        <v>3.9837430156784502E-2</v>
      </c>
      <c r="O426" s="16">
        <v>3.9639541283301397E-2</v>
      </c>
      <c r="P426" s="15">
        <v>5.7204161698814399E-2</v>
      </c>
      <c r="Q426" s="15">
        <v>6.7435151494800297E-2</v>
      </c>
      <c r="R426" s="16">
        <v>6.0434587597955697E-2</v>
      </c>
      <c r="S426" s="21">
        <v>7.2394067094859002E-2</v>
      </c>
      <c r="T426" s="21">
        <v>6.9339596140360504E-2</v>
      </c>
      <c r="U426" s="16">
        <v>6.5796980075519804E-2</v>
      </c>
    </row>
    <row r="427" spans="1:21" x14ac:dyDescent="0.3">
      <c r="A427" s="118"/>
      <c r="B427" s="1" t="s">
        <v>74</v>
      </c>
      <c r="C427" s="27"/>
      <c r="D427" s="15">
        <v>0</v>
      </c>
      <c r="E427" s="15">
        <v>0</v>
      </c>
      <c r="F427" s="16">
        <v>0</v>
      </c>
      <c r="G427" s="15">
        <v>0</v>
      </c>
      <c r="H427" s="15">
        <v>1.09094928174351E-4</v>
      </c>
      <c r="I427" s="16">
        <v>0</v>
      </c>
      <c r="J427" s="15">
        <v>0</v>
      </c>
      <c r="K427" s="15">
        <v>2.9998812799715102E-3</v>
      </c>
      <c r="L427" s="16">
        <v>0</v>
      </c>
      <c r="M427" s="15">
        <v>2.98608104036291E-2</v>
      </c>
      <c r="N427" s="15">
        <v>3.2003532126467997E-2</v>
      </c>
      <c r="O427" s="16">
        <v>2.90574809893363E-2</v>
      </c>
      <c r="P427" s="15">
        <v>4.9404215148392397E-2</v>
      </c>
      <c r="Q427" s="15">
        <v>5.5734259609825101E-2</v>
      </c>
      <c r="R427" s="16">
        <v>4.8351027120025702E-2</v>
      </c>
      <c r="S427" s="21">
        <v>5.7140798644985301E-2</v>
      </c>
      <c r="T427" s="21">
        <v>6.7747022448286398E-2</v>
      </c>
      <c r="U427" s="16">
        <v>5.1711701251373199E-2</v>
      </c>
    </row>
    <row r="428" spans="1:21" x14ac:dyDescent="0.3">
      <c r="A428" s="118"/>
      <c r="B428" s="1" t="s">
        <v>75</v>
      </c>
      <c r="C428" s="27"/>
      <c r="D428" s="15">
        <v>0</v>
      </c>
      <c r="E428" s="15">
        <v>0</v>
      </c>
      <c r="F428" s="16">
        <v>0</v>
      </c>
      <c r="G428" s="15">
        <v>0</v>
      </c>
      <c r="H428" s="15">
        <v>0</v>
      </c>
      <c r="I428" s="16">
        <v>0</v>
      </c>
      <c r="J428" s="15">
        <v>2.6881223722415601E-4</v>
      </c>
      <c r="K428" s="15">
        <v>1.45431410175191E-3</v>
      </c>
      <c r="L428" s="16">
        <v>0</v>
      </c>
      <c r="M428" s="15">
        <v>2.41755075797076E-2</v>
      </c>
      <c r="N428" s="15">
        <v>2.6707488293763699E-2</v>
      </c>
      <c r="O428" s="16">
        <v>2.9708819834413199E-2</v>
      </c>
      <c r="P428" s="15">
        <v>4.40421894913521E-2</v>
      </c>
      <c r="Q428" s="15">
        <v>4.86501814325472E-2</v>
      </c>
      <c r="R428" s="16">
        <v>4.15345152334212E-2</v>
      </c>
      <c r="S428" s="21">
        <v>5.8490778742202799E-2</v>
      </c>
      <c r="T428" s="21">
        <v>6.14201616322902E-2</v>
      </c>
      <c r="U428" s="16">
        <v>6.47234427799597E-2</v>
      </c>
    </row>
    <row r="429" spans="1:21" x14ac:dyDescent="0.3">
      <c r="A429" s="118"/>
      <c r="B429" s="1" t="s">
        <v>76</v>
      </c>
      <c r="C429" s="27"/>
      <c r="D429" s="15">
        <v>1.44105337804084E-3</v>
      </c>
      <c r="E429" s="15">
        <v>0</v>
      </c>
      <c r="F429" s="16">
        <v>0</v>
      </c>
      <c r="G429" s="15">
        <v>0</v>
      </c>
      <c r="H429" s="15">
        <v>3.4322470888333701E-4</v>
      </c>
      <c r="I429" s="16">
        <v>2.5290621113724199E-3</v>
      </c>
      <c r="J429" s="15">
        <v>1.5392776385500199E-5</v>
      </c>
      <c r="K429" s="15">
        <v>5.4972476694316796E-4</v>
      </c>
      <c r="L429" s="16">
        <v>0</v>
      </c>
      <c r="M429" s="15">
        <v>1.4499152010335499E-2</v>
      </c>
      <c r="N429" s="15">
        <v>1.8205131783114802E-2</v>
      </c>
      <c r="O429" s="16">
        <v>2.4218026881904001E-2</v>
      </c>
      <c r="P429" s="15">
        <v>3.9013086022011999E-2</v>
      </c>
      <c r="Q429" s="15">
        <v>3.98913439258591E-2</v>
      </c>
      <c r="R429" s="16">
        <v>3.7699844210920597E-2</v>
      </c>
      <c r="S429" s="21">
        <v>6.2963252758030497E-2</v>
      </c>
      <c r="T429" s="21">
        <v>5.1136438970556898E-2</v>
      </c>
      <c r="U429" s="16">
        <v>5.4231800249759599E-2</v>
      </c>
    </row>
    <row r="430" spans="1:21" x14ac:dyDescent="0.3">
      <c r="A430" s="118"/>
      <c r="B430" s="1" t="s">
        <v>79</v>
      </c>
      <c r="C430" s="27"/>
      <c r="D430" s="15">
        <v>1.5056790530243E-4</v>
      </c>
      <c r="E430" s="15">
        <v>0</v>
      </c>
      <c r="F430" s="16">
        <v>0</v>
      </c>
      <c r="G430" s="15">
        <v>3.8027666276879002E-4</v>
      </c>
      <c r="H430" s="15">
        <v>5.7512340003771003E-3</v>
      </c>
      <c r="I430" s="16">
        <v>1.1662905639091201E-3</v>
      </c>
      <c r="J430" s="15">
        <v>0</v>
      </c>
      <c r="K430" s="15">
        <v>3.51884007799598E-4</v>
      </c>
      <c r="L430" s="16">
        <v>1.01756449820485E-5</v>
      </c>
      <c r="M430" s="15">
        <v>1.29390187453036E-2</v>
      </c>
      <c r="N430" s="15">
        <v>1.4813750372033901E-2</v>
      </c>
      <c r="O430" s="16">
        <v>1.3286337006098299E-2</v>
      </c>
      <c r="P430" s="15">
        <v>3.31500183185112E-2</v>
      </c>
      <c r="Q430" s="15">
        <v>3.45430644251285E-2</v>
      </c>
      <c r="R430" s="16">
        <v>2.3439852614184999E-2</v>
      </c>
      <c r="S430" s="21">
        <v>5.4274133589244399E-2</v>
      </c>
      <c r="T430" s="21">
        <v>5.5262344681273598E-2</v>
      </c>
      <c r="U430" s="16">
        <v>5.2379052589377202E-2</v>
      </c>
    </row>
    <row r="431" spans="1:21" x14ac:dyDescent="0.3">
      <c r="A431" s="118"/>
      <c r="B431" s="1" t="s">
        <v>81</v>
      </c>
      <c r="C431" s="27"/>
      <c r="D431" s="15">
        <v>0</v>
      </c>
      <c r="E431" s="15">
        <v>0</v>
      </c>
      <c r="F431" s="16">
        <v>0</v>
      </c>
      <c r="G431" s="15">
        <v>5.33325753271793E-4</v>
      </c>
      <c r="H431" s="15">
        <v>1.2592882775311E-3</v>
      </c>
      <c r="I431" s="16">
        <v>0</v>
      </c>
      <c r="J431" s="15">
        <v>1.21377194705534E-3</v>
      </c>
      <c r="K431" s="15">
        <v>2.2152277270965099E-3</v>
      </c>
      <c r="L431" s="16">
        <v>1.3643485094245601E-3</v>
      </c>
      <c r="M431" s="15">
        <v>6.92571825433608E-3</v>
      </c>
      <c r="N431" s="15">
        <v>1.27958039832304E-2</v>
      </c>
      <c r="O431" s="16">
        <v>9.5975484000789708E-3</v>
      </c>
      <c r="P431" s="15">
        <v>2.4768305361356002E-2</v>
      </c>
      <c r="Q431" s="15">
        <v>2.9003473790685699E-2</v>
      </c>
      <c r="R431" s="16">
        <v>2.6158021231914099E-2</v>
      </c>
      <c r="S431" s="21">
        <v>3.96870086995861E-2</v>
      </c>
      <c r="T431" s="21">
        <v>5.6002995914452298E-2</v>
      </c>
      <c r="U431" s="16">
        <v>4.8738773379995E-2</v>
      </c>
    </row>
    <row r="432" spans="1:21" x14ac:dyDescent="0.3">
      <c r="A432" s="118"/>
      <c r="B432" s="1" t="s">
        <v>82</v>
      </c>
      <c r="C432" s="27"/>
      <c r="D432" s="15">
        <v>0</v>
      </c>
      <c r="E432" s="15">
        <v>2.9356345705932398E-5</v>
      </c>
      <c r="F432" s="16">
        <v>8.89824962079729E-5</v>
      </c>
      <c r="G432" s="15">
        <v>0</v>
      </c>
      <c r="H432" s="15">
        <v>0</v>
      </c>
      <c r="I432" s="16">
        <v>0</v>
      </c>
      <c r="J432" s="15">
        <v>0</v>
      </c>
      <c r="K432" s="15">
        <v>0</v>
      </c>
      <c r="L432" s="16">
        <v>0</v>
      </c>
      <c r="M432" s="15">
        <v>6.9383720380066802E-3</v>
      </c>
      <c r="N432" s="15">
        <v>7.6476507083502098E-3</v>
      </c>
      <c r="O432" s="16">
        <v>6.5420607188157497E-3</v>
      </c>
      <c r="P432" s="15">
        <v>1.94059582951908E-2</v>
      </c>
      <c r="Q432" s="15">
        <v>2.2774180427476601E-2</v>
      </c>
      <c r="R432" s="16">
        <v>1.8086209325177099E-2</v>
      </c>
      <c r="S432" s="21">
        <v>3.6413191693102601E-2</v>
      </c>
      <c r="T432" s="21">
        <v>4.97437733094079E-2</v>
      </c>
      <c r="U432" s="16">
        <v>4.0076055327852397E-2</v>
      </c>
    </row>
    <row r="433" spans="1:21" x14ac:dyDescent="0.3">
      <c r="A433" s="118"/>
      <c r="B433" s="1" t="s">
        <v>83</v>
      </c>
      <c r="C433" s="27"/>
      <c r="D433" s="15">
        <v>2.2964069980919198E-3</v>
      </c>
      <c r="E433" s="15">
        <v>1.1428553057906E-2</v>
      </c>
      <c r="F433" s="16">
        <v>1.13203621054596E-2</v>
      </c>
      <c r="G433" s="15">
        <v>2.8045333230918802E-3</v>
      </c>
      <c r="H433" s="15">
        <v>1.36852808423687E-3</v>
      </c>
      <c r="I433" s="16">
        <v>1.0975900381982799E-3</v>
      </c>
      <c r="J433" s="15">
        <v>1.16304936937814E-3</v>
      </c>
      <c r="K433" s="15">
        <v>2.5538210098452201E-3</v>
      </c>
      <c r="L433" s="16">
        <v>2.7844728045206299E-3</v>
      </c>
      <c r="M433" s="15">
        <v>4.5648279711987998E-3</v>
      </c>
      <c r="N433" s="15">
        <v>5.5582373157724704E-3</v>
      </c>
      <c r="O433" s="16">
        <v>7.7820020581724101E-3</v>
      </c>
      <c r="P433" s="15">
        <v>1.74052115774436E-2</v>
      </c>
      <c r="Q433" s="15">
        <v>2.03645289410808E-2</v>
      </c>
      <c r="R433" s="16">
        <v>1.6498318221161299E-2</v>
      </c>
      <c r="S433" s="21">
        <v>3.3031882821319601E-2</v>
      </c>
      <c r="T433" s="21">
        <v>4.3060848943703697E-2</v>
      </c>
      <c r="U433" s="16">
        <v>3.33193792720516E-2</v>
      </c>
    </row>
    <row r="434" spans="1:21" x14ac:dyDescent="0.3">
      <c r="A434" s="118"/>
      <c r="B434" s="1" t="s">
        <v>84</v>
      </c>
      <c r="C434" s="27"/>
      <c r="D434" s="15">
        <v>8.1407115671470196E-4</v>
      </c>
      <c r="E434" s="15">
        <v>0</v>
      </c>
      <c r="F434" s="16">
        <v>0</v>
      </c>
      <c r="G434" s="15">
        <v>0</v>
      </c>
      <c r="H434" s="15">
        <v>0</v>
      </c>
      <c r="I434" s="16">
        <v>2.7315064504098802E-4</v>
      </c>
      <c r="J434" s="15">
        <v>0</v>
      </c>
      <c r="K434" s="15">
        <v>8.3679301317394204E-4</v>
      </c>
      <c r="L434" s="16">
        <v>0</v>
      </c>
      <c r="M434" s="15">
        <v>4.2385680504631101E-3</v>
      </c>
      <c r="N434" s="15">
        <v>4.3890295173297303E-3</v>
      </c>
      <c r="O434" s="16">
        <v>0</v>
      </c>
      <c r="P434" s="15">
        <v>9.9106063941270806E-3</v>
      </c>
      <c r="Q434" s="15">
        <v>1.1358276976351301E-2</v>
      </c>
      <c r="R434" s="16">
        <v>1.24255950911777E-2</v>
      </c>
      <c r="S434" s="21">
        <v>2.79206790094325E-2</v>
      </c>
      <c r="T434" s="21">
        <v>3.6063282592847197E-2</v>
      </c>
      <c r="U434" s="16">
        <v>2.9150289216458701E-2</v>
      </c>
    </row>
    <row r="435" spans="1:21" x14ac:dyDescent="0.3">
      <c r="A435" s="118"/>
      <c r="B435" s="1" t="s">
        <v>85</v>
      </c>
      <c r="C435" s="27"/>
      <c r="D435" s="15">
        <v>0</v>
      </c>
      <c r="E435" s="15">
        <v>0</v>
      </c>
      <c r="F435" s="16">
        <v>4.2730019796356398E-4</v>
      </c>
      <c r="G435" s="15">
        <v>1.8841018846387701E-4</v>
      </c>
      <c r="H435" s="15">
        <v>0</v>
      </c>
      <c r="I435" s="16">
        <v>4.4857286710941899E-4</v>
      </c>
      <c r="J435" s="15">
        <v>0</v>
      </c>
      <c r="K435" s="15">
        <v>0</v>
      </c>
      <c r="L435" s="16">
        <v>0</v>
      </c>
      <c r="M435" s="15">
        <v>1.5583673325682799E-3</v>
      </c>
      <c r="N435" s="15">
        <v>2.7298476274120898E-3</v>
      </c>
      <c r="O435" s="16">
        <v>2.6764971385595301E-3</v>
      </c>
      <c r="P435" s="15">
        <v>9.57124742903207E-3</v>
      </c>
      <c r="Q435" s="15">
        <v>1.0977570714459799E-2</v>
      </c>
      <c r="R435" s="16">
        <v>8.2424657238160202E-3</v>
      </c>
      <c r="S435" s="21">
        <v>2.1792548815582301E-2</v>
      </c>
      <c r="T435" s="21">
        <v>3.1084647491488801E-2</v>
      </c>
      <c r="U435" s="16">
        <v>3.8302009237671998E-2</v>
      </c>
    </row>
    <row r="436" spans="1:21" x14ac:dyDescent="0.3">
      <c r="A436" s="118"/>
      <c r="B436" s="1" t="s">
        <v>86</v>
      </c>
      <c r="C436" s="27"/>
      <c r="D436" s="15">
        <v>0</v>
      </c>
      <c r="E436" s="15">
        <v>5.8419805283952005E-4</v>
      </c>
      <c r="F436" s="16">
        <v>0</v>
      </c>
      <c r="G436" s="15">
        <v>0</v>
      </c>
      <c r="H436" s="15">
        <v>8.49054609188017E-4</v>
      </c>
      <c r="I436" s="16">
        <v>0</v>
      </c>
      <c r="J436" s="15">
        <v>0</v>
      </c>
      <c r="K436" s="15">
        <v>8.69564080684928E-5</v>
      </c>
      <c r="L436" s="16">
        <v>0</v>
      </c>
      <c r="M436" s="15">
        <v>1.4295185311525901E-3</v>
      </c>
      <c r="N436" s="15">
        <v>0</v>
      </c>
      <c r="O436" s="16">
        <v>0</v>
      </c>
      <c r="P436" s="15">
        <v>7.3431342372763898E-3</v>
      </c>
      <c r="Q436" s="15">
        <v>9.0523125498560408E-3</v>
      </c>
      <c r="R436" s="16">
        <v>8.9099074157814907E-3</v>
      </c>
      <c r="S436" s="21">
        <v>1.20710295702412E-2</v>
      </c>
      <c r="T436" s="21">
        <v>1.54758785119506E-2</v>
      </c>
      <c r="U436" s="16">
        <v>2.1603090178984999E-2</v>
      </c>
    </row>
    <row r="437" spans="1:21" x14ac:dyDescent="0.3">
      <c r="A437" s="118"/>
      <c r="B437" s="1" t="s">
        <v>87</v>
      </c>
      <c r="C437" s="27"/>
      <c r="D437" s="15">
        <v>0</v>
      </c>
      <c r="E437" s="15">
        <v>0</v>
      </c>
      <c r="F437" s="16">
        <v>0</v>
      </c>
      <c r="G437" s="15">
        <v>0</v>
      </c>
      <c r="H437" s="15">
        <v>0</v>
      </c>
      <c r="I437" s="16">
        <v>0</v>
      </c>
      <c r="J437" s="15">
        <v>0</v>
      </c>
      <c r="K437" s="15">
        <v>0</v>
      </c>
      <c r="L437" s="16">
        <v>0</v>
      </c>
      <c r="M437" s="15">
        <v>5.1386775604149795E-4</v>
      </c>
      <c r="N437" s="15">
        <v>0</v>
      </c>
      <c r="O437" s="16">
        <v>0</v>
      </c>
      <c r="P437" s="15">
        <v>4.4410886733342201E-3</v>
      </c>
      <c r="Q437" s="15">
        <v>5.4749373402955201E-3</v>
      </c>
      <c r="R437" s="16">
        <v>2.3024343621100602E-3</v>
      </c>
      <c r="S437" s="21">
        <v>1.11269149267572E-2</v>
      </c>
      <c r="T437" s="21">
        <v>1.8731341167759302E-2</v>
      </c>
      <c r="U437" s="16">
        <v>1.64248896590121E-2</v>
      </c>
    </row>
    <row r="438" spans="1:21" x14ac:dyDescent="0.3">
      <c r="A438" s="118"/>
      <c r="B438" s="1" t="s">
        <v>89</v>
      </c>
      <c r="C438" s="27"/>
      <c r="D438" s="15">
        <v>0</v>
      </c>
      <c r="E438" s="15">
        <v>0</v>
      </c>
      <c r="F438" s="16">
        <v>0</v>
      </c>
      <c r="G438" s="15">
        <v>0</v>
      </c>
      <c r="H438" s="15">
        <v>4.4731410869058098E-4</v>
      </c>
      <c r="I438" s="16">
        <v>0</v>
      </c>
      <c r="J438" s="15">
        <v>0</v>
      </c>
      <c r="K438" s="15">
        <v>0</v>
      </c>
      <c r="L438" s="16">
        <v>0</v>
      </c>
      <c r="M438" s="15">
        <v>3.76546416865884E-4</v>
      </c>
      <c r="N438" s="15">
        <v>3.27129419456396E-4</v>
      </c>
      <c r="O438" s="16">
        <v>0</v>
      </c>
      <c r="P438" s="15">
        <v>3.6699282419169299E-3</v>
      </c>
      <c r="Q438" s="15">
        <v>3.9246133359997501E-3</v>
      </c>
      <c r="R438" s="16">
        <v>2.1797755625621402E-3</v>
      </c>
      <c r="S438" s="21">
        <v>5.2715128168831999E-3</v>
      </c>
      <c r="T438" s="21">
        <v>9.8705160053114398E-3</v>
      </c>
      <c r="U438" s="16">
        <v>9.7681006322229494E-3</v>
      </c>
    </row>
    <row r="439" spans="1:21" x14ac:dyDescent="0.3">
      <c r="A439" s="119"/>
      <c r="B439" s="28" t="s">
        <v>90</v>
      </c>
      <c r="C439" s="24"/>
      <c r="D439" s="17">
        <v>0</v>
      </c>
      <c r="E439" s="17">
        <v>0</v>
      </c>
      <c r="F439" s="18">
        <v>0</v>
      </c>
      <c r="G439" s="17">
        <v>0</v>
      </c>
      <c r="H439" s="17">
        <v>7.1602475189547297E-4</v>
      </c>
      <c r="I439" s="18">
        <v>5.4977263021290801E-3</v>
      </c>
      <c r="J439" s="17">
        <v>8.5639956668952298E-4</v>
      </c>
      <c r="K439" s="17">
        <v>0</v>
      </c>
      <c r="L439" s="18">
        <v>0</v>
      </c>
      <c r="M439" s="17">
        <v>2.4412761925544598E-3</v>
      </c>
      <c r="N439" s="17">
        <v>1.15574173885862E-3</v>
      </c>
      <c r="O439" s="18">
        <v>3.7859262464166299E-3</v>
      </c>
      <c r="P439" s="17">
        <v>2.3808760705565E-3</v>
      </c>
      <c r="Q439" s="17">
        <v>2.47074040263067E-3</v>
      </c>
      <c r="R439" s="18">
        <v>4.5836656506877398E-4</v>
      </c>
      <c r="S439" s="17">
        <v>4.5355916150912803E-3</v>
      </c>
      <c r="T439" s="17">
        <v>6.7807666618509201E-3</v>
      </c>
      <c r="U439" s="18">
        <v>6.0602930849022402E-3</v>
      </c>
    </row>
    <row r="440" spans="1:21" x14ac:dyDescent="0.3">
      <c r="A440" s="120" t="s">
        <v>91</v>
      </c>
      <c r="B440" s="1" t="s">
        <v>66</v>
      </c>
      <c r="C440" s="27"/>
      <c r="D440" s="15">
        <v>1</v>
      </c>
      <c r="E440" s="15">
        <v>0.99940733561792405</v>
      </c>
      <c r="F440" s="16">
        <v>1</v>
      </c>
      <c r="G440" s="15">
        <v>0.97643673743443904</v>
      </c>
      <c r="H440" s="15">
        <v>0.99258661601998299</v>
      </c>
      <c r="I440" s="16">
        <v>0.96274572117930601</v>
      </c>
      <c r="J440" s="15">
        <v>0.841955252819926</v>
      </c>
      <c r="K440" s="15">
        <v>0.77161359867726698</v>
      </c>
      <c r="L440" s="16">
        <v>0.82000645431753905</v>
      </c>
      <c r="M440" s="15">
        <v>0.55947156933920394</v>
      </c>
      <c r="N440" s="15">
        <v>0.56341511138450695</v>
      </c>
      <c r="O440" s="16">
        <v>0.54708873202414199</v>
      </c>
      <c r="P440" s="15">
        <v>0.40833211039575601</v>
      </c>
      <c r="Q440" s="15">
        <v>0.42338609874993999</v>
      </c>
      <c r="R440" s="16">
        <v>0.43327536809185202</v>
      </c>
      <c r="S440" s="21">
        <v>0.20256331488966201</v>
      </c>
      <c r="T440" s="21">
        <v>0.19958770200729201</v>
      </c>
      <c r="U440" s="16">
        <v>0.21151387654582601</v>
      </c>
    </row>
    <row r="441" spans="1:21" x14ac:dyDescent="0.3">
      <c r="A441" s="118"/>
      <c r="B441" s="1" t="s">
        <v>67</v>
      </c>
      <c r="C441" s="27"/>
      <c r="D441" s="15">
        <v>0</v>
      </c>
      <c r="E441" s="15">
        <v>0</v>
      </c>
      <c r="F441" s="16">
        <v>0</v>
      </c>
      <c r="G441" s="15">
        <v>0</v>
      </c>
      <c r="H441" s="15">
        <v>0</v>
      </c>
      <c r="I441" s="16">
        <v>7.0507840810245604E-3</v>
      </c>
      <c r="J441" s="15">
        <v>1.9623903144292899E-2</v>
      </c>
      <c r="K441" s="15">
        <v>1.55714836705785E-2</v>
      </c>
      <c r="L441" s="16">
        <v>2.2513816131335702E-2</v>
      </c>
      <c r="M441" s="15">
        <v>5.00156074447149E-2</v>
      </c>
      <c r="N441" s="15">
        <v>4.2564755194176997E-2</v>
      </c>
      <c r="O441" s="16">
        <v>5.90279398809763E-2</v>
      </c>
      <c r="P441" s="15">
        <v>2.8278366447937402E-2</v>
      </c>
      <c r="Q441" s="15">
        <v>3.1571971643826101E-2</v>
      </c>
      <c r="R441" s="16">
        <v>1.4138250570203501E-2</v>
      </c>
      <c r="S441" s="21">
        <v>2.2403093803349199E-2</v>
      </c>
      <c r="T441" s="21">
        <v>8.6662031299158705E-3</v>
      </c>
      <c r="U441" s="16">
        <v>1.3499769284815701E-2</v>
      </c>
    </row>
    <row r="442" spans="1:21" x14ac:dyDescent="0.3">
      <c r="A442" s="118"/>
      <c r="B442" s="1" t="s">
        <v>68</v>
      </c>
      <c r="C442" s="27"/>
      <c r="D442" s="15">
        <v>0</v>
      </c>
      <c r="E442" s="15">
        <v>0</v>
      </c>
      <c r="F442" s="16">
        <v>0</v>
      </c>
      <c r="G442" s="15">
        <v>0</v>
      </c>
      <c r="H442" s="15">
        <v>0</v>
      </c>
      <c r="I442" s="16">
        <v>0</v>
      </c>
      <c r="J442" s="15">
        <v>5.1632170857213E-2</v>
      </c>
      <c r="K442" s="15">
        <v>6.4050593565694494E-2</v>
      </c>
      <c r="L442" s="16">
        <v>6.2633450231092402E-2</v>
      </c>
      <c r="M442" s="15">
        <v>8.5692220607831202E-2</v>
      </c>
      <c r="N442" s="15">
        <v>9.0995548506810894E-2</v>
      </c>
      <c r="O442" s="16">
        <v>9.1120691095493297E-2</v>
      </c>
      <c r="P442" s="15">
        <v>5.9095611434995601E-2</v>
      </c>
      <c r="Q442" s="15">
        <v>4.6475936572880301E-2</v>
      </c>
      <c r="R442" s="16">
        <v>5.2221509823476599E-2</v>
      </c>
      <c r="S442" s="21">
        <v>2.3579570189952999E-2</v>
      </c>
      <c r="T442" s="21">
        <v>2.5745404555399299E-2</v>
      </c>
      <c r="U442" s="16">
        <v>2.3480102634943201E-2</v>
      </c>
    </row>
    <row r="443" spans="1:21" x14ac:dyDescent="0.3">
      <c r="A443" s="118"/>
      <c r="B443" s="1" t="s">
        <v>78</v>
      </c>
      <c r="C443" s="27"/>
      <c r="D443" s="15">
        <v>0</v>
      </c>
      <c r="E443" s="15">
        <v>0</v>
      </c>
      <c r="F443" s="16">
        <v>0</v>
      </c>
      <c r="G443" s="15">
        <v>0</v>
      </c>
      <c r="H443" s="15">
        <v>0</v>
      </c>
      <c r="I443" s="16">
        <v>0</v>
      </c>
      <c r="J443" s="15">
        <v>1.35572964480483E-2</v>
      </c>
      <c r="K443" s="15">
        <v>1.6458617978713799E-2</v>
      </c>
      <c r="L443" s="16">
        <v>1.06208494650825E-2</v>
      </c>
      <c r="M443" s="15">
        <v>5.52589395422627E-2</v>
      </c>
      <c r="N443" s="15">
        <v>5.1253787095657997E-2</v>
      </c>
      <c r="O443" s="16">
        <v>5.1095487297989302E-2</v>
      </c>
      <c r="P443" s="15">
        <v>5.4147347800058497E-2</v>
      </c>
      <c r="Q443" s="15">
        <v>4.6219280912127403E-2</v>
      </c>
      <c r="R443" s="16">
        <v>5.30235108460506E-2</v>
      </c>
      <c r="S443" s="21">
        <v>4.1209803320437201E-2</v>
      </c>
      <c r="T443" s="21">
        <v>3.02926761160273E-2</v>
      </c>
      <c r="U443" s="16">
        <v>3.39113024143202E-2</v>
      </c>
    </row>
    <row r="444" spans="1:21" x14ac:dyDescent="0.3">
      <c r="A444" s="118"/>
      <c r="B444" s="1" t="s">
        <v>69</v>
      </c>
      <c r="C444" s="27"/>
      <c r="D444" s="15">
        <v>0</v>
      </c>
      <c r="E444" s="15">
        <v>0</v>
      </c>
      <c r="F444" s="16">
        <v>0</v>
      </c>
      <c r="G444" s="15">
        <v>0</v>
      </c>
      <c r="H444" s="15">
        <v>0</v>
      </c>
      <c r="I444" s="16">
        <v>0</v>
      </c>
      <c r="J444" s="15">
        <v>1.2762645960455199E-2</v>
      </c>
      <c r="K444" s="15">
        <v>2.2099950903260002E-2</v>
      </c>
      <c r="L444" s="16">
        <v>1.8045588993355101E-2</v>
      </c>
      <c r="M444" s="15">
        <v>6.4754108807769897E-2</v>
      </c>
      <c r="N444" s="15">
        <v>6.3582919007180105E-2</v>
      </c>
      <c r="O444" s="16">
        <v>7.0773560245703193E-2</v>
      </c>
      <c r="P444" s="15">
        <v>6.6002202834483104E-2</v>
      </c>
      <c r="Q444" s="15">
        <v>5.6033875832124498E-2</v>
      </c>
      <c r="R444" s="16">
        <v>5.1700307508106301E-2</v>
      </c>
      <c r="S444" s="21">
        <v>4.45469592859341E-2</v>
      </c>
      <c r="T444" s="21">
        <v>3.6371959934677997E-2</v>
      </c>
      <c r="U444" s="16">
        <v>4.4110908262397198E-2</v>
      </c>
    </row>
    <row r="445" spans="1:21" x14ac:dyDescent="0.3">
      <c r="A445" s="118"/>
      <c r="B445" s="1" t="s">
        <v>70</v>
      </c>
      <c r="C445" s="27"/>
      <c r="D445" s="15">
        <v>0</v>
      </c>
      <c r="E445" s="15">
        <v>0</v>
      </c>
      <c r="F445" s="16">
        <v>0</v>
      </c>
      <c r="G445" s="15">
        <v>0</v>
      </c>
      <c r="H445" s="15">
        <v>0</v>
      </c>
      <c r="I445" s="16">
        <v>0</v>
      </c>
      <c r="J445" s="15">
        <v>2.1523159839156301E-3</v>
      </c>
      <c r="K445" s="15">
        <v>4.0066433820017001E-3</v>
      </c>
      <c r="L445" s="16">
        <v>3.6720839393626298E-3</v>
      </c>
      <c r="M445" s="15">
        <v>3.6967778403103897E-2</v>
      </c>
      <c r="N445" s="15">
        <v>3.8997436454482198E-2</v>
      </c>
      <c r="O445" s="16">
        <v>3.1389747901217097E-2</v>
      </c>
      <c r="P445" s="15">
        <v>5.3677771649046198E-2</v>
      </c>
      <c r="Q445" s="15">
        <v>5.3231134971067101E-2</v>
      </c>
      <c r="R445" s="16">
        <v>6.0715442614392802E-2</v>
      </c>
      <c r="S445" s="21">
        <v>4.7263081597618203E-2</v>
      </c>
      <c r="T445" s="21">
        <v>4.6909381210910102E-2</v>
      </c>
      <c r="U445" s="16">
        <v>3.9717725249755802E-2</v>
      </c>
    </row>
    <row r="446" spans="1:21" x14ac:dyDescent="0.3">
      <c r="A446" s="118"/>
      <c r="B446" s="1" t="s">
        <v>71</v>
      </c>
      <c r="C446" s="27"/>
      <c r="D446" s="15">
        <v>0</v>
      </c>
      <c r="E446" s="15">
        <v>0</v>
      </c>
      <c r="F446" s="16">
        <v>0</v>
      </c>
      <c r="G446" s="15">
        <v>3.3753220906940099E-4</v>
      </c>
      <c r="H446" s="15">
        <v>2.17430547632887E-5</v>
      </c>
      <c r="I446" s="16">
        <v>4.2329832447500601E-4</v>
      </c>
      <c r="J446" s="15">
        <v>4.7997121167133502E-3</v>
      </c>
      <c r="K446" s="15">
        <v>5.7235741619248003E-3</v>
      </c>
      <c r="L446" s="16">
        <v>5.5002776251089399E-3</v>
      </c>
      <c r="M446" s="15">
        <v>4.1069203875847997E-2</v>
      </c>
      <c r="N446" s="15">
        <v>4.6771831210585001E-2</v>
      </c>
      <c r="O446" s="16">
        <v>4.28873119338277E-2</v>
      </c>
      <c r="P446" s="15">
        <v>5.8973703613047802E-2</v>
      </c>
      <c r="Q446" s="15">
        <v>5.7188656012107299E-2</v>
      </c>
      <c r="R446" s="16">
        <v>5.5474265296050103E-2</v>
      </c>
      <c r="S446" s="21">
        <v>6.9343239876268795E-2</v>
      </c>
      <c r="T446" s="21">
        <v>5.9328915624140902E-2</v>
      </c>
      <c r="U446" s="16">
        <v>6.0587600000494297E-2</v>
      </c>
    </row>
    <row r="447" spans="1:21" x14ac:dyDescent="0.3">
      <c r="A447" s="118"/>
      <c r="B447" s="1" t="s">
        <v>72</v>
      </c>
      <c r="C447" s="27"/>
      <c r="D447" s="15">
        <v>0</v>
      </c>
      <c r="E447" s="15">
        <v>0</v>
      </c>
      <c r="F447" s="16">
        <v>0</v>
      </c>
      <c r="G447" s="15">
        <v>2.2089684090067601E-2</v>
      </c>
      <c r="H447" s="15">
        <v>3.2586767697887001E-3</v>
      </c>
      <c r="I447" s="16">
        <v>2.70913837957951E-2</v>
      </c>
      <c r="J447" s="15">
        <v>4.62780151894744E-2</v>
      </c>
      <c r="K447" s="15">
        <v>7.8282662552421903E-2</v>
      </c>
      <c r="L447" s="16">
        <v>4.7449051443487301E-2</v>
      </c>
      <c r="M447" s="15">
        <v>2.7376068109465301E-2</v>
      </c>
      <c r="N447" s="15">
        <v>2.4594837261686899E-2</v>
      </c>
      <c r="O447" s="16">
        <v>2.6907302555161501E-2</v>
      </c>
      <c r="P447" s="15">
        <v>5.2360166448769799E-2</v>
      </c>
      <c r="Q447" s="15">
        <v>5.2016117923817301E-2</v>
      </c>
      <c r="R447" s="16">
        <v>5.0143666895962599E-2</v>
      </c>
      <c r="S447" s="21">
        <v>5.87563682835269E-2</v>
      </c>
      <c r="T447" s="21">
        <v>5.7542667835440799E-2</v>
      </c>
      <c r="U447" s="16">
        <v>6.4111511562821605E-2</v>
      </c>
    </row>
    <row r="448" spans="1:21" x14ac:dyDescent="0.3">
      <c r="A448" s="118"/>
      <c r="B448" s="1" t="s">
        <v>73</v>
      </c>
      <c r="C448" s="27"/>
      <c r="D448" s="15">
        <v>0</v>
      </c>
      <c r="E448" s="15">
        <v>0</v>
      </c>
      <c r="F448" s="16">
        <v>0</v>
      </c>
      <c r="G448" s="15">
        <v>0</v>
      </c>
      <c r="H448" s="15">
        <v>0</v>
      </c>
      <c r="I448" s="16">
        <v>0</v>
      </c>
      <c r="J448" s="15">
        <v>0</v>
      </c>
      <c r="K448" s="15">
        <v>1.0274039823932801E-3</v>
      </c>
      <c r="L448" s="16">
        <v>1.60718119149723E-3</v>
      </c>
      <c r="M448" s="15">
        <v>2.4209600345404099E-2</v>
      </c>
      <c r="N448" s="15">
        <v>2.2095322717915099E-2</v>
      </c>
      <c r="O448" s="16">
        <v>2.39310840828383E-2</v>
      </c>
      <c r="P448" s="15">
        <v>4.1713153646555798E-2</v>
      </c>
      <c r="Q448" s="15">
        <v>4.4338118762012803E-2</v>
      </c>
      <c r="R448" s="16">
        <v>6.07811657832543E-2</v>
      </c>
      <c r="S448" s="21">
        <v>6.3875697349611599E-2</v>
      </c>
      <c r="T448" s="21">
        <v>7.0405765515899402E-2</v>
      </c>
      <c r="U448" s="16">
        <v>5.93662349235662E-2</v>
      </c>
    </row>
    <row r="449" spans="1:21" x14ac:dyDescent="0.3">
      <c r="A449" s="118"/>
      <c r="B449" s="1" t="s">
        <v>74</v>
      </c>
      <c r="C449" s="27"/>
      <c r="D449" s="15">
        <v>0</v>
      </c>
      <c r="E449" s="15">
        <v>0</v>
      </c>
      <c r="F449" s="16">
        <v>0</v>
      </c>
      <c r="G449" s="15">
        <v>0</v>
      </c>
      <c r="H449" s="15">
        <v>0</v>
      </c>
      <c r="I449" s="16">
        <v>0</v>
      </c>
      <c r="J449" s="15">
        <v>5.8025230316641804E-3</v>
      </c>
      <c r="K449" s="15">
        <v>1.1796851780435999E-2</v>
      </c>
      <c r="L449" s="16">
        <v>3.1034760931799E-3</v>
      </c>
      <c r="M449" s="15">
        <v>1.51769630699066E-2</v>
      </c>
      <c r="N449" s="15">
        <v>1.48246487403181E-2</v>
      </c>
      <c r="O449" s="16">
        <v>1.33594117796369E-2</v>
      </c>
      <c r="P449" s="15">
        <v>3.5636356266161601E-2</v>
      </c>
      <c r="Q449" s="15">
        <v>4.0208861271638398E-2</v>
      </c>
      <c r="R449" s="16">
        <v>2.9802679763136199E-2</v>
      </c>
      <c r="S449" s="21">
        <v>6.7234297940689802E-2</v>
      </c>
      <c r="T449" s="21">
        <v>5.6803357760362098E-2</v>
      </c>
      <c r="U449" s="16">
        <v>6.8605327837036101E-2</v>
      </c>
    </row>
    <row r="450" spans="1:21" x14ac:dyDescent="0.3">
      <c r="A450" s="118"/>
      <c r="B450" s="1" t="s">
        <v>75</v>
      </c>
      <c r="C450" s="27"/>
      <c r="D450" s="15">
        <v>0</v>
      </c>
      <c r="E450" s="15">
        <v>0</v>
      </c>
      <c r="F450" s="16">
        <v>0</v>
      </c>
      <c r="G450" s="15">
        <v>0</v>
      </c>
      <c r="H450" s="15">
        <v>0</v>
      </c>
      <c r="I450" s="16">
        <v>0</v>
      </c>
      <c r="J450" s="15">
        <v>1.16330001567347E-3</v>
      </c>
      <c r="K450" s="15">
        <v>2.4528759488549302E-3</v>
      </c>
      <c r="L450" s="16">
        <v>3.1702570367123399E-3</v>
      </c>
      <c r="M450" s="15">
        <v>1.1740084488738801E-2</v>
      </c>
      <c r="N450" s="15">
        <v>1.24410046923008E-2</v>
      </c>
      <c r="O450" s="16">
        <v>1.4786511477771601E-2</v>
      </c>
      <c r="P450" s="15">
        <v>3.44862712123509E-2</v>
      </c>
      <c r="Q450" s="15">
        <v>3.4512830456127797E-2</v>
      </c>
      <c r="R450" s="16">
        <v>3.1571888341329298E-2</v>
      </c>
      <c r="S450" s="21">
        <v>5.2947996619224801E-2</v>
      </c>
      <c r="T450" s="21">
        <v>5.9739168228605803E-2</v>
      </c>
      <c r="U450" s="16">
        <v>4.9055817668410398E-2</v>
      </c>
    </row>
    <row r="451" spans="1:21" x14ac:dyDescent="0.3">
      <c r="A451" s="118"/>
      <c r="B451" s="1" t="s">
        <v>76</v>
      </c>
      <c r="C451" s="27"/>
      <c r="D451" s="15">
        <v>0</v>
      </c>
      <c r="E451" s="15">
        <v>0</v>
      </c>
      <c r="F451" s="16">
        <v>0</v>
      </c>
      <c r="G451" s="15">
        <v>3.13022360421443E-4</v>
      </c>
      <c r="H451" s="15">
        <v>1.7113005550001301E-3</v>
      </c>
      <c r="I451" s="16">
        <v>1.53235711142558E-3</v>
      </c>
      <c r="J451" s="15">
        <v>0</v>
      </c>
      <c r="K451" s="15">
        <v>4.8009096608998304E-3</v>
      </c>
      <c r="L451" s="16">
        <v>3.9292995112021203E-4</v>
      </c>
      <c r="M451" s="15">
        <v>8.8121293941867893E-3</v>
      </c>
      <c r="N451" s="15">
        <v>8.8763490645639501E-3</v>
      </c>
      <c r="O451" s="16">
        <v>9.1941791944230803E-3</v>
      </c>
      <c r="P451" s="15">
        <v>2.4477610161498201E-2</v>
      </c>
      <c r="Q451" s="15">
        <v>2.7355540529337499E-2</v>
      </c>
      <c r="R451" s="16">
        <v>2.4021199249115499E-2</v>
      </c>
      <c r="S451" s="21">
        <v>6.5746593884884602E-2</v>
      </c>
      <c r="T451" s="21">
        <v>5.5840477493330799E-2</v>
      </c>
      <c r="U451" s="16">
        <v>5.0584422024238802E-2</v>
      </c>
    </row>
    <row r="452" spans="1:21" x14ac:dyDescent="0.3">
      <c r="A452" s="118"/>
      <c r="B452" s="1" t="s">
        <v>79</v>
      </c>
      <c r="C452" s="27"/>
      <c r="D452" s="15">
        <v>0</v>
      </c>
      <c r="E452" s="15">
        <v>0</v>
      </c>
      <c r="F452" s="16">
        <v>0</v>
      </c>
      <c r="G452" s="15">
        <v>2.7597851101266601E-4</v>
      </c>
      <c r="H452" s="15">
        <v>4.43572938722424E-5</v>
      </c>
      <c r="I452" s="16">
        <v>0</v>
      </c>
      <c r="J452" s="15">
        <v>0</v>
      </c>
      <c r="K452" s="15">
        <v>1.3348229749736199E-3</v>
      </c>
      <c r="L452" s="16">
        <v>6.8250578561885504E-4</v>
      </c>
      <c r="M452" s="15">
        <v>7.8949551775347199E-3</v>
      </c>
      <c r="N452" s="15">
        <v>7.7538596123854601E-3</v>
      </c>
      <c r="O452" s="16">
        <v>7.3484312504472002E-3</v>
      </c>
      <c r="P452" s="15">
        <v>2.0598265461855E-2</v>
      </c>
      <c r="Q452" s="15">
        <v>2.1249182204169999E-2</v>
      </c>
      <c r="R452" s="16">
        <v>1.8368090719801201E-2</v>
      </c>
      <c r="S452" s="21">
        <v>4.8750771258642099E-2</v>
      </c>
      <c r="T452" s="21">
        <v>5.0788313586468799E-2</v>
      </c>
      <c r="U452" s="16">
        <v>4.09744159767675E-2</v>
      </c>
    </row>
    <row r="453" spans="1:21" x14ac:dyDescent="0.3">
      <c r="A453" s="118"/>
      <c r="B453" s="1" t="s">
        <v>81</v>
      </c>
      <c r="C453" s="27"/>
      <c r="D453" s="15">
        <v>0</v>
      </c>
      <c r="E453" s="15">
        <v>0</v>
      </c>
      <c r="F453" s="16">
        <v>0</v>
      </c>
      <c r="G453" s="15">
        <v>0</v>
      </c>
      <c r="H453" s="15">
        <v>0</v>
      </c>
      <c r="I453" s="16">
        <v>7.8902274200303997E-4</v>
      </c>
      <c r="J453" s="15">
        <v>0</v>
      </c>
      <c r="K453" s="15">
        <v>0</v>
      </c>
      <c r="L453" s="16">
        <v>0</v>
      </c>
      <c r="M453" s="15">
        <v>4.6623985579804898E-3</v>
      </c>
      <c r="N453" s="15">
        <v>3.8395193121298602E-3</v>
      </c>
      <c r="O453" s="16">
        <v>5.0630837002214202E-3</v>
      </c>
      <c r="P453" s="15">
        <v>1.7196460320703402E-2</v>
      </c>
      <c r="Q453" s="15">
        <v>1.63578855245252E-2</v>
      </c>
      <c r="R453" s="16">
        <v>1.6784576962987199E-2</v>
      </c>
      <c r="S453" s="21">
        <v>4.0569069708540802E-2</v>
      </c>
      <c r="T453" s="21">
        <v>4.6394586107776699E-2</v>
      </c>
      <c r="U453" s="16">
        <v>4.67377457535453E-2</v>
      </c>
    </row>
    <row r="454" spans="1:21" x14ac:dyDescent="0.3">
      <c r="A454" s="118"/>
      <c r="B454" s="1" t="s">
        <v>82</v>
      </c>
      <c r="C454" s="27"/>
      <c r="D454" s="15">
        <v>0</v>
      </c>
      <c r="E454" s="15">
        <v>0</v>
      </c>
      <c r="F454" s="16">
        <v>0</v>
      </c>
      <c r="G454" s="15">
        <v>0</v>
      </c>
      <c r="H454" s="15">
        <v>0</v>
      </c>
      <c r="I454" s="16">
        <v>0</v>
      </c>
      <c r="J454" s="15">
        <v>5.6334382530409395E-7</v>
      </c>
      <c r="K454" s="15">
        <v>0</v>
      </c>
      <c r="L454" s="16">
        <v>0</v>
      </c>
      <c r="M454" s="15">
        <v>2.4779752871673701E-3</v>
      </c>
      <c r="N454" s="15">
        <v>3.6210953789544602E-3</v>
      </c>
      <c r="O454" s="16">
        <v>2.7542475807907502E-3</v>
      </c>
      <c r="P454" s="15">
        <v>1.18865422704541E-2</v>
      </c>
      <c r="Q454" s="15">
        <v>1.4395411923277901E-2</v>
      </c>
      <c r="R454" s="16">
        <v>1.7761547763976201E-2</v>
      </c>
      <c r="S454" s="21">
        <v>3.8650728673540601E-2</v>
      </c>
      <c r="T454" s="21">
        <v>3.9568897023198102E-2</v>
      </c>
      <c r="U454" s="16">
        <v>3.8338422998309099E-2</v>
      </c>
    </row>
    <row r="455" spans="1:21" x14ac:dyDescent="0.3">
      <c r="A455" s="118"/>
      <c r="B455" s="1" t="s">
        <v>83</v>
      </c>
      <c r="C455" s="27"/>
      <c r="D455" s="15">
        <v>0</v>
      </c>
      <c r="E455" s="15">
        <v>0</v>
      </c>
      <c r="F455" s="16">
        <v>0</v>
      </c>
      <c r="G455" s="15">
        <v>2.8796647980437002E-4</v>
      </c>
      <c r="H455" s="15">
        <v>3.2395012554985701E-4</v>
      </c>
      <c r="I455" s="16">
        <v>0</v>
      </c>
      <c r="J455" s="15">
        <v>2.72301088797904E-4</v>
      </c>
      <c r="K455" s="15">
        <v>0</v>
      </c>
      <c r="L455" s="16">
        <v>0</v>
      </c>
      <c r="M455" s="15">
        <v>2.33625044151573E-3</v>
      </c>
      <c r="N455" s="15">
        <v>0</v>
      </c>
      <c r="O455" s="16">
        <v>3.0160742768590601E-3</v>
      </c>
      <c r="P455" s="15">
        <v>1.3132747893458399E-2</v>
      </c>
      <c r="Q455" s="15">
        <v>1.07997731679843E-2</v>
      </c>
      <c r="R455" s="16">
        <v>8.60489553931627E-3</v>
      </c>
      <c r="S455" s="21">
        <v>2.84976222259254E-2</v>
      </c>
      <c r="T455" s="21">
        <v>3.8699577049080898E-2</v>
      </c>
      <c r="U455" s="16">
        <v>3.8171948026024999E-2</v>
      </c>
    </row>
    <row r="456" spans="1:21" x14ac:dyDescent="0.3">
      <c r="A456" s="118"/>
      <c r="B456" s="1" t="s">
        <v>84</v>
      </c>
      <c r="C456" s="27"/>
      <c r="D456" s="15">
        <v>0</v>
      </c>
      <c r="E456" s="15">
        <v>0</v>
      </c>
      <c r="F456" s="16">
        <v>0</v>
      </c>
      <c r="G456" s="15">
        <v>0</v>
      </c>
      <c r="H456" s="15">
        <v>0</v>
      </c>
      <c r="I456" s="16">
        <v>0</v>
      </c>
      <c r="J456" s="15">
        <v>0</v>
      </c>
      <c r="K456" s="15">
        <v>3.2282001416912998E-6</v>
      </c>
      <c r="L456" s="16">
        <v>0</v>
      </c>
      <c r="M456" s="15">
        <v>6.2125184134698705E-4</v>
      </c>
      <c r="N456" s="15">
        <v>2.4195779270712002E-3</v>
      </c>
      <c r="O456" s="16">
        <v>0</v>
      </c>
      <c r="P456" s="15">
        <v>6.4716898747686604E-3</v>
      </c>
      <c r="Q456" s="15">
        <v>9.3885196201891896E-3</v>
      </c>
      <c r="R456" s="16">
        <v>8.7275071362696993E-3</v>
      </c>
      <c r="S456" s="21">
        <v>3.1919417306814399E-2</v>
      </c>
      <c r="T456" s="21">
        <v>3.4818045304734001E-2</v>
      </c>
      <c r="U456" s="16">
        <v>2.7505093842993902E-2</v>
      </c>
    </row>
    <row r="457" spans="1:21" x14ac:dyDescent="0.3">
      <c r="A457" s="118"/>
      <c r="B457" s="1" t="s">
        <v>85</v>
      </c>
      <c r="C457" s="27"/>
      <c r="D457" s="15">
        <v>0</v>
      </c>
      <c r="E457" s="15">
        <v>0</v>
      </c>
      <c r="F457" s="16">
        <v>0</v>
      </c>
      <c r="G457" s="15">
        <v>0</v>
      </c>
      <c r="H457" s="15">
        <v>7.8349208417818395E-4</v>
      </c>
      <c r="I457" s="16">
        <v>0</v>
      </c>
      <c r="J457" s="15">
        <v>0</v>
      </c>
      <c r="K457" s="15">
        <v>7.76782560438152E-4</v>
      </c>
      <c r="L457" s="16">
        <v>2.9583646672774501E-6</v>
      </c>
      <c r="M457" s="15">
        <v>9.7226686257415398E-4</v>
      </c>
      <c r="N457" s="15">
        <v>0</v>
      </c>
      <c r="O457" s="16">
        <v>2.5620372250156301E-4</v>
      </c>
      <c r="P457" s="15">
        <v>5.0072298689245003E-3</v>
      </c>
      <c r="Q457" s="15">
        <v>4.8142693626046602E-3</v>
      </c>
      <c r="R457" s="16">
        <v>6.0321826549083104E-3</v>
      </c>
      <c r="S457" s="21">
        <v>1.9480985768616801E-2</v>
      </c>
      <c r="T457" s="21">
        <v>2.1570912090167399E-2</v>
      </c>
      <c r="U457" s="16">
        <v>2.7226221244869699E-2</v>
      </c>
    </row>
    <row r="458" spans="1:21" x14ac:dyDescent="0.3">
      <c r="A458" s="118"/>
      <c r="B458" s="1" t="s">
        <v>86</v>
      </c>
      <c r="C458" s="27"/>
      <c r="D458" s="15">
        <v>0</v>
      </c>
      <c r="E458" s="15">
        <v>3.3011665145078798E-8</v>
      </c>
      <c r="F458" s="16">
        <v>0</v>
      </c>
      <c r="G458" s="15">
        <v>0</v>
      </c>
      <c r="H458" s="15">
        <v>3.4667757330087902E-5</v>
      </c>
      <c r="I458" s="16">
        <v>0</v>
      </c>
      <c r="J458" s="15">
        <v>0</v>
      </c>
      <c r="K458" s="15">
        <v>0</v>
      </c>
      <c r="L458" s="16">
        <v>5.9911943084014997E-4</v>
      </c>
      <c r="M458" s="15">
        <v>4.88402841986103E-4</v>
      </c>
      <c r="N458" s="15">
        <v>4.3271148613140897E-5</v>
      </c>
      <c r="O458" s="16">
        <v>0</v>
      </c>
      <c r="P458" s="15">
        <v>3.7751352275801702E-3</v>
      </c>
      <c r="Q458" s="15">
        <v>4.63618865895799E-3</v>
      </c>
      <c r="R458" s="16">
        <v>2.2561330071868501E-3</v>
      </c>
      <c r="S458" s="21">
        <v>1.40910378112435E-2</v>
      </c>
      <c r="T458" s="21">
        <v>2.2936810206719001E-2</v>
      </c>
      <c r="U458" s="16">
        <v>2.35468276866443E-2</v>
      </c>
    </row>
    <row r="459" spans="1:21" x14ac:dyDescent="0.3">
      <c r="A459" s="118"/>
      <c r="B459" s="1" t="s">
        <v>87</v>
      </c>
      <c r="C459" s="27"/>
      <c r="D459" s="15">
        <v>0</v>
      </c>
      <c r="E459" s="15">
        <v>1.9974987442223398E-6</v>
      </c>
      <c r="F459" s="16">
        <v>0</v>
      </c>
      <c r="G459" s="15">
        <v>0</v>
      </c>
      <c r="H459" s="15">
        <v>0</v>
      </c>
      <c r="I459" s="16">
        <v>2.8493762482971801E-8</v>
      </c>
      <c r="J459" s="15">
        <v>0</v>
      </c>
      <c r="K459" s="15">
        <v>0</v>
      </c>
      <c r="L459" s="16">
        <v>0</v>
      </c>
      <c r="M459" s="15">
        <v>2.2255614583943299E-6</v>
      </c>
      <c r="N459" s="15">
        <v>1.7645911505564699E-4</v>
      </c>
      <c r="O459" s="16">
        <v>0</v>
      </c>
      <c r="P459" s="15">
        <v>2.59273426083312E-3</v>
      </c>
      <c r="Q459" s="15">
        <v>2.1210297610014801E-3</v>
      </c>
      <c r="R459" s="16">
        <v>2.0062784879211E-3</v>
      </c>
      <c r="S459" s="21">
        <v>9.5017283946971197E-3</v>
      </c>
      <c r="T459" s="21">
        <v>1.6183818430998601E-2</v>
      </c>
      <c r="U459" s="16">
        <v>1.4077920107344001E-2</v>
      </c>
    </row>
    <row r="460" spans="1:21" x14ac:dyDescent="0.3">
      <c r="A460" s="118"/>
      <c r="B460" s="1" t="s">
        <v>89</v>
      </c>
      <c r="C460" s="27"/>
      <c r="D460" s="15">
        <v>0</v>
      </c>
      <c r="E460" s="15">
        <v>5.9063387166678196E-4</v>
      </c>
      <c r="F460" s="16">
        <v>0</v>
      </c>
      <c r="G460" s="15">
        <v>6.6260944961751104E-7</v>
      </c>
      <c r="H460" s="15">
        <v>3.4947478248131699E-5</v>
      </c>
      <c r="I460" s="16">
        <v>9.52575956111764E-7</v>
      </c>
      <c r="J460" s="15">
        <v>0</v>
      </c>
      <c r="K460" s="15">
        <v>0</v>
      </c>
      <c r="L460" s="16">
        <v>0</v>
      </c>
      <c r="M460" s="15">
        <v>0</v>
      </c>
      <c r="N460" s="15">
        <v>0</v>
      </c>
      <c r="O460" s="16">
        <v>0</v>
      </c>
      <c r="P460" s="15">
        <v>1.421463285247E-3</v>
      </c>
      <c r="Q460" s="15">
        <v>3.0388775164293001E-3</v>
      </c>
      <c r="R460" s="16">
        <v>1.57542355935888E-3</v>
      </c>
      <c r="S460" s="21">
        <v>6.02758009366178E-3</v>
      </c>
      <c r="T460" s="21">
        <v>1.03900549784971E-2</v>
      </c>
      <c r="U460" s="16">
        <v>1.0672011915696901E-2</v>
      </c>
    </row>
    <row r="461" spans="1:21" x14ac:dyDescent="0.3">
      <c r="A461" s="118"/>
      <c r="B461" s="1" t="s">
        <v>90</v>
      </c>
      <c r="C461" s="27"/>
      <c r="D461" s="15">
        <v>0</v>
      </c>
      <c r="E461" s="15">
        <v>0</v>
      </c>
      <c r="F461" s="16">
        <v>0</v>
      </c>
      <c r="G461" s="15">
        <v>2.5841630573567498E-4</v>
      </c>
      <c r="H461" s="15">
        <v>0</v>
      </c>
      <c r="I461" s="16">
        <v>3.6645169625182302E-4</v>
      </c>
      <c r="J461" s="15">
        <v>0</v>
      </c>
      <c r="K461" s="15">
        <v>0</v>
      </c>
      <c r="L461" s="16">
        <v>0</v>
      </c>
      <c r="M461" s="15">
        <v>0</v>
      </c>
      <c r="N461" s="15">
        <v>2.7622456187705301E-5</v>
      </c>
      <c r="O461" s="16">
        <v>0</v>
      </c>
      <c r="P461" s="15">
        <v>6.7152143293605204E-4</v>
      </c>
      <c r="Q461" s="15">
        <v>6.0159710255060705E-4</v>
      </c>
      <c r="R461" s="16">
        <v>1.01410938534476E-3</v>
      </c>
      <c r="S461" s="21">
        <v>1.4404780768566001E-3</v>
      </c>
      <c r="T461" s="21">
        <v>7.5454376082930603E-3</v>
      </c>
      <c r="U461" s="16">
        <v>8.7000532741203403E-3</v>
      </c>
    </row>
    <row r="462" spans="1:21" ht="15" thickBot="1" x14ac:dyDescent="0.35">
      <c r="A462" s="121"/>
      <c r="B462" s="25" t="s">
        <v>92</v>
      </c>
      <c r="C462" s="26"/>
      <c r="D462" s="19">
        <v>0</v>
      </c>
      <c r="E462" s="19">
        <v>0</v>
      </c>
      <c r="F462" s="20">
        <v>0</v>
      </c>
      <c r="G462" s="19">
        <v>0</v>
      </c>
      <c r="H462" s="19">
        <v>1.2002488612866101E-3</v>
      </c>
      <c r="I462" s="20">
        <v>0</v>
      </c>
      <c r="J462" s="19">
        <v>0</v>
      </c>
      <c r="K462" s="19">
        <v>0</v>
      </c>
      <c r="L462" s="20">
        <v>0</v>
      </c>
      <c r="M462" s="19">
        <v>0</v>
      </c>
      <c r="N462" s="19">
        <v>1.70504371941698E-3</v>
      </c>
      <c r="O462" s="20">
        <v>0</v>
      </c>
      <c r="P462" s="19">
        <v>6.5538192579018198E-5</v>
      </c>
      <c r="Q462" s="19">
        <v>5.8841521303246001E-5</v>
      </c>
      <c r="R462" s="20">
        <v>0</v>
      </c>
      <c r="S462" s="19">
        <v>1.6005636403008899E-3</v>
      </c>
      <c r="T462" s="19">
        <v>3.8698682020641101E-3</v>
      </c>
      <c r="U462" s="20">
        <v>5.5047407650587899E-3</v>
      </c>
    </row>
  </sheetData>
  <mergeCells count="25">
    <mergeCell ref="S2:U2"/>
    <mergeCell ref="D2:F2"/>
    <mergeCell ref="G2:I2"/>
    <mergeCell ref="J2:L2"/>
    <mergeCell ref="M2:O2"/>
    <mergeCell ref="P2:R2"/>
    <mergeCell ref="A277:A303"/>
    <mergeCell ref="A4:A26"/>
    <mergeCell ref="A27:A52"/>
    <mergeCell ref="A53:A78"/>
    <mergeCell ref="A79:A97"/>
    <mergeCell ref="A98:A116"/>
    <mergeCell ref="A117:A142"/>
    <mergeCell ref="A143:A169"/>
    <mergeCell ref="A170:A197"/>
    <mergeCell ref="A198:A225"/>
    <mergeCell ref="A226:A253"/>
    <mergeCell ref="A254:A276"/>
    <mergeCell ref="A418:A439"/>
    <mergeCell ref="A440:A462"/>
    <mergeCell ref="A304:A330"/>
    <mergeCell ref="A331:A357"/>
    <mergeCell ref="A358:A384"/>
    <mergeCell ref="A385:A397"/>
    <mergeCell ref="A398:A4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2"/>
  <sheetViews>
    <sheetView workbookViewId="0">
      <selection activeCell="H12" sqref="H12"/>
    </sheetView>
  </sheetViews>
  <sheetFormatPr defaultRowHeight="14.4" x14ac:dyDescent="0.3"/>
  <cols>
    <col min="1" max="1" width="11" style="29" bestFit="1" customWidth="1"/>
    <col min="2" max="2" width="13.77734375" style="29" bestFit="1" customWidth="1"/>
    <col min="3" max="3" width="13.44140625" style="29" bestFit="1" customWidth="1"/>
  </cols>
  <sheetData>
    <row r="1" spans="1:16384" x14ac:dyDescent="0.3">
      <c r="A1" s="33" t="s">
        <v>116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  <c r="XFD1" s="33"/>
    </row>
    <row r="2" spans="1:16384" s="22" customFormat="1" x14ac:dyDescent="0.3">
      <c r="A2" s="27"/>
      <c r="B2" s="1"/>
      <c r="C2" s="24" t="s">
        <v>115</v>
      </c>
      <c r="D2" s="123">
        <v>0</v>
      </c>
      <c r="E2" s="123"/>
      <c r="F2" s="123"/>
      <c r="G2" s="123">
        <v>2</v>
      </c>
      <c r="H2" s="123"/>
      <c r="I2" s="123"/>
      <c r="J2" s="123">
        <v>4</v>
      </c>
      <c r="K2" s="123"/>
      <c r="L2" s="123"/>
      <c r="M2" s="123">
        <v>8</v>
      </c>
      <c r="N2" s="123"/>
      <c r="O2" s="123"/>
      <c r="P2" s="123">
        <v>16</v>
      </c>
      <c r="Q2" s="123"/>
      <c r="R2" s="123"/>
      <c r="S2" s="123">
        <v>32</v>
      </c>
      <c r="T2" s="123"/>
      <c r="U2" s="119"/>
    </row>
    <row r="3" spans="1:16384" s="22" customFormat="1" ht="15" thickBot="1" x14ac:dyDescent="0.35">
      <c r="A3" s="26" t="s">
        <v>65</v>
      </c>
      <c r="B3" s="25" t="s">
        <v>113</v>
      </c>
      <c r="C3" s="26" t="s">
        <v>114</v>
      </c>
      <c r="D3" s="23">
        <v>1</v>
      </c>
      <c r="E3" s="23">
        <v>2</v>
      </c>
      <c r="F3" s="11">
        <v>3</v>
      </c>
      <c r="G3" s="23">
        <v>1</v>
      </c>
      <c r="H3" s="23">
        <v>2</v>
      </c>
      <c r="I3" s="11">
        <v>3</v>
      </c>
      <c r="J3" s="23">
        <v>1</v>
      </c>
      <c r="K3" s="23">
        <v>2</v>
      </c>
      <c r="L3" s="11">
        <v>3</v>
      </c>
      <c r="M3" s="23">
        <v>1</v>
      </c>
      <c r="N3" s="23">
        <v>2</v>
      </c>
      <c r="O3" s="11">
        <v>3</v>
      </c>
      <c r="P3" s="23">
        <v>1</v>
      </c>
      <c r="Q3" s="23">
        <v>2</v>
      </c>
      <c r="R3" s="11">
        <v>3</v>
      </c>
      <c r="S3" s="23">
        <v>1</v>
      </c>
      <c r="T3" s="23">
        <v>2</v>
      </c>
      <c r="U3" s="11">
        <v>3</v>
      </c>
    </row>
    <row r="4" spans="1:16384" x14ac:dyDescent="0.3">
      <c r="A4" s="122" t="s">
        <v>93</v>
      </c>
      <c r="B4" s="1" t="s">
        <v>66</v>
      </c>
      <c r="C4" s="27"/>
      <c r="D4" s="15">
        <v>0.53396808929041939</v>
      </c>
      <c r="E4" s="15">
        <v>0.53747490230531836</v>
      </c>
      <c r="F4" s="16">
        <v>0.52544712694773332</v>
      </c>
      <c r="G4" s="15">
        <v>0.524723644233696</v>
      </c>
      <c r="H4" s="15">
        <v>0.4267358699422556</v>
      </c>
      <c r="I4" s="16">
        <v>0.52177422618008751</v>
      </c>
      <c r="J4" s="15">
        <v>0.37162129215583228</v>
      </c>
      <c r="K4" s="15">
        <v>0.33660316970559434</v>
      </c>
      <c r="L4" s="16">
        <v>0.36578657169687173</v>
      </c>
      <c r="M4" s="15">
        <v>0.22128972691336149</v>
      </c>
      <c r="N4" s="15">
        <v>0.22225701713724827</v>
      </c>
      <c r="O4" s="16">
        <v>0.22263395907643094</v>
      </c>
      <c r="P4" s="15">
        <v>0.12235051954451701</v>
      </c>
      <c r="Q4" s="15">
        <v>0.12825983220310244</v>
      </c>
      <c r="R4" s="16">
        <v>0.13402926533279519</v>
      </c>
      <c r="S4" s="21">
        <v>3.4881147467015185E-2</v>
      </c>
      <c r="T4" s="21">
        <v>3.4848559789870309E-2</v>
      </c>
      <c r="U4" s="16">
        <v>4.6621479809494173E-2</v>
      </c>
    </row>
    <row r="5" spans="1:16384" x14ac:dyDescent="0.3">
      <c r="A5" s="118"/>
      <c r="B5" s="1" t="s">
        <v>67</v>
      </c>
      <c r="C5" s="27"/>
      <c r="D5" s="15">
        <v>0</v>
      </c>
      <c r="E5" s="15">
        <v>0</v>
      </c>
      <c r="F5" s="16">
        <v>0</v>
      </c>
      <c r="G5" s="15">
        <v>2.1218208039259258E-3</v>
      </c>
      <c r="H5" s="15">
        <v>8.6119592561968317E-3</v>
      </c>
      <c r="I5" s="16">
        <v>2.053141535781346E-3</v>
      </c>
      <c r="J5" s="15">
        <v>2.4071614051379833E-2</v>
      </c>
      <c r="K5" s="15">
        <v>2.1248597325127787E-2</v>
      </c>
      <c r="L5" s="16">
        <v>2.9231110772909137E-2</v>
      </c>
      <c r="M5" s="15">
        <v>2.4432991062484036E-2</v>
      </c>
      <c r="N5" s="15">
        <v>1.8341641179875429E-2</v>
      </c>
      <c r="O5" s="16">
        <v>1.4985189780041989E-2</v>
      </c>
      <c r="P5" s="15">
        <v>1.3988280843744373E-2</v>
      </c>
      <c r="Q5" s="15">
        <v>7.5686391513692108E-3</v>
      </c>
      <c r="R5" s="16">
        <v>6.6323514525863225E-3</v>
      </c>
      <c r="S5" s="21">
        <v>1.1911850308714661E-2</v>
      </c>
      <c r="T5" s="21">
        <v>8.0451215889815533E-3</v>
      </c>
      <c r="U5" s="16">
        <v>9.1427443067716198E-3</v>
      </c>
    </row>
    <row r="6" spans="1:16384" x14ac:dyDescent="0.3">
      <c r="A6" s="118"/>
      <c r="B6" s="1" t="s">
        <v>68</v>
      </c>
      <c r="C6" s="27"/>
      <c r="D6" s="15">
        <v>0</v>
      </c>
      <c r="E6" s="15">
        <v>0</v>
      </c>
      <c r="F6" s="16">
        <v>0</v>
      </c>
      <c r="G6" s="15">
        <v>8.1243827572540141E-3</v>
      </c>
      <c r="H6" s="15">
        <v>7.0675107645934623E-3</v>
      </c>
      <c r="I6" s="16">
        <v>9.1120493380782777E-3</v>
      </c>
      <c r="J6" s="15">
        <v>6.4667430317958477E-2</v>
      </c>
      <c r="K6" s="15">
        <v>6.7620124519505456E-2</v>
      </c>
      <c r="L6" s="16">
        <v>5.4940575737402637E-2</v>
      </c>
      <c r="M6" s="15">
        <v>3.9734849112704369E-2</v>
      </c>
      <c r="N6" s="15">
        <v>3.8447010040259237E-2</v>
      </c>
      <c r="O6" s="16">
        <v>3.7154946423916174E-2</v>
      </c>
      <c r="P6" s="15">
        <v>2.0205148525746574E-2</v>
      </c>
      <c r="Q6" s="15">
        <v>2.1556694937584449E-2</v>
      </c>
      <c r="R6" s="16">
        <v>2.3193231667680527E-2</v>
      </c>
      <c r="S6" s="21">
        <v>1.7768743209291026E-2</v>
      </c>
      <c r="T6" s="21">
        <v>1.1809884488383639E-2</v>
      </c>
      <c r="U6" s="16">
        <v>1.4789804623699124E-2</v>
      </c>
    </row>
    <row r="7" spans="1:16384" x14ac:dyDescent="0.3">
      <c r="A7" s="118"/>
      <c r="B7" s="1" t="s">
        <v>78</v>
      </c>
      <c r="C7" s="27"/>
      <c r="D7" s="15">
        <v>0</v>
      </c>
      <c r="E7" s="15">
        <v>0</v>
      </c>
      <c r="F7" s="16">
        <v>0</v>
      </c>
      <c r="G7" s="15">
        <v>1.1120132048415732E-3</v>
      </c>
      <c r="H7" s="15">
        <v>0</v>
      </c>
      <c r="I7" s="16">
        <v>1.110339770702778E-4</v>
      </c>
      <c r="J7" s="15">
        <v>1.8311219032355282E-2</v>
      </c>
      <c r="K7" s="15">
        <v>2.1790920655315404E-2</v>
      </c>
      <c r="L7" s="16">
        <v>2.3153206299831544E-2</v>
      </c>
      <c r="M7" s="15">
        <v>3.33612749846302E-2</v>
      </c>
      <c r="N7" s="15">
        <v>3.2570337396574979E-2</v>
      </c>
      <c r="O7" s="16">
        <v>2.8735886747079255E-2</v>
      </c>
      <c r="P7" s="15">
        <v>2.5003018967222249E-2</v>
      </c>
      <c r="Q7" s="15">
        <v>2.2682294750628759E-2</v>
      </c>
      <c r="R7" s="16">
        <v>2.7120660805387675E-2</v>
      </c>
      <c r="S7" s="21">
        <v>2.8449027835988672E-2</v>
      </c>
      <c r="T7" s="21">
        <v>2.1860286362697746E-2</v>
      </c>
      <c r="U7" s="16">
        <v>1.8347686529025745E-2</v>
      </c>
    </row>
    <row r="8" spans="1:16384" x14ac:dyDescent="0.3">
      <c r="A8" s="118"/>
      <c r="B8" s="1" t="s">
        <v>69</v>
      </c>
      <c r="C8" s="27"/>
      <c r="D8" s="15">
        <v>0</v>
      </c>
      <c r="E8" s="15">
        <v>0</v>
      </c>
      <c r="F8" s="16">
        <v>0</v>
      </c>
      <c r="G8" s="15">
        <v>8.8387509448567081E-4</v>
      </c>
      <c r="H8" s="15">
        <v>5.5151671042988294E-4</v>
      </c>
      <c r="I8" s="16">
        <v>5.3194672815907464E-4</v>
      </c>
      <c r="J8" s="15">
        <v>2.6659887458490236E-2</v>
      </c>
      <c r="K8" s="15">
        <v>3.5444572175957388E-2</v>
      </c>
      <c r="L8" s="16">
        <v>2.7934795501674933E-2</v>
      </c>
      <c r="M8" s="15">
        <v>4.1137007251018362E-2</v>
      </c>
      <c r="N8" s="15">
        <v>4.0826425398611407E-2</v>
      </c>
      <c r="O8" s="16">
        <v>4.4282811432937309E-2</v>
      </c>
      <c r="P8" s="15">
        <v>3.703740030032366E-2</v>
      </c>
      <c r="Q8" s="15">
        <v>3.5744170393316128E-2</v>
      </c>
      <c r="R8" s="16">
        <v>3.543909014950497E-2</v>
      </c>
      <c r="S8" s="21">
        <v>3.2735409150519451E-2</v>
      </c>
      <c r="T8" s="21">
        <v>2.6238837009705425E-2</v>
      </c>
      <c r="U8" s="16">
        <v>2.3694255307893101E-2</v>
      </c>
    </row>
    <row r="9" spans="1:16384" x14ac:dyDescent="0.3">
      <c r="A9" s="118"/>
      <c r="B9" s="1" t="s">
        <v>70</v>
      </c>
      <c r="C9" s="27"/>
      <c r="D9" s="15">
        <v>0</v>
      </c>
      <c r="E9" s="15">
        <v>0</v>
      </c>
      <c r="F9" s="16">
        <v>3.7805750390579974E-4</v>
      </c>
      <c r="G9" s="15">
        <v>0</v>
      </c>
      <c r="H9" s="15">
        <v>4.5124828673721126E-2</v>
      </c>
      <c r="I9" s="16">
        <v>4.8092077036072245E-4</v>
      </c>
      <c r="J9" s="15">
        <v>1.149368549631948E-2</v>
      </c>
      <c r="K9" s="15">
        <v>1.4940467026641291E-2</v>
      </c>
      <c r="L9" s="16">
        <v>1.2208927900549211E-2</v>
      </c>
      <c r="M9" s="15">
        <v>3.222563879986879E-2</v>
      </c>
      <c r="N9" s="15">
        <v>3.2537541293278453E-2</v>
      </c>
      <c r="O9" s="16">
        <v>3.3038684098787845E-2</v>
      </c>
      <c r="P9" s="15">
        <v>3.4163828021668022E-2</v>
      </c>
      <c r="Q9" s="15">
        <v>3.297603540038236E-2</v>
      </c>
      <c r="R9" s="16">
        <v>3.7077670712388655E-2</v>
      </c>
      <c r="S9" s="21">
        <v>4.1994921464957806E-2</v>
      </c>
      <c r="T9" s="21">
        <v>3.8156940591335967E-2</v>
      </c>
      <c r="U9" s="16">
        <v>3.8969790820099957E-2</v>
      </c>
    </row>
    <row r="10" spans="1:16384" x14ac:dyDescent="0.3">
      <c r="A10" s="118"/>
      <c r="B10" s="1" t="s">
        <v>71</v>
      </c>
      <c r="C10" s="27"/>
      <c r="D10" s="15">
        <v>3.1445799207203019E-3</v>
      </c>
      <c r="E10" s="15">
        <v>7.4375893744603748E-5</v>
      </c>
      <c r="F10" s="16">
        <v>1.2529909451104184E-4</v>
      </c>
      <c r="G10" s="15">
        <v>3.6658864455129231E-5</v>
      </c>
      <c r="H10" s="15">
        <v>7.2588106030154398E-4</v>
      </c>
      <c r="I10" s="16">
        <v>0</v>
      </c>
      <c r="J10" s="15">
        <v>9.2920792545604265E-3</v>
      </c>
      <c r="K10" s="15">
        <v>1.7215085573434517E-2</v>
      </c>
      <c r="L10" s="16">
        <v>1.1608037604731466E-2</v>
      </c>
      <c r="M10" s="15">
        <v>3.4334110391975266E-2</v>
      </c>
      <c r="N10" s="15">
        <v>3.4673329851756252E-2</v>
      </c>
      <c r="O10" s="16">
        <v>3.4727921610866193E-2</v>
      </c>
      <c r="P10" s="15">
        <v>4.2921193216245733E-2</v>
      </c>
      <c r="Q10" s="15">
        <v>4.5207946164657654E-2</v>
      </c>
      <c r="R10" s="16">
        <v>4.4415508032711125E-2</v>
      </c>
      <c r="S10" s="21">
        <v>4.5243096652189424E-2</v>
      </c>
      <c r="T10" s="21">
        <v>4.1488896211592151E-2</v>
      </c>
      <c r="U10" s="16">
        <v>3.8136824330119959E-2</v>
      </c>
    </row>
    <row r="11" spans="1:16384" x14ac:dyDescent="0.3">
      <c r="A11" s="118"/>
      <c r="B11" s="1" t="s">
        <v>72</v>
      </c>
      <c r="C11" s="27"/>
      <c r="D11" s="15">
        <v>0</v>
      </c>
      <c r="E11" s="15">
        <v>6.0394373758925466E-5</v>
      </c>
      <c r="F11" s="16">
        <v>1.3313798044468472E-3</v>
      </c>
      <c r="G11" s="15">
        <v>0</v>
      </c>
      <c r="H11" s="15">
        <v>0</v>
      </c>
      <c r="I11" s="16">
        <v>0</v>
      </c>
      <c r="J11" s="15">
        <v>4.4579250477227985E-3</v>
      </c>
      <c r="K11" s="15">
        <v>7.267434279851161E-3</v>
      </c>
      <c r="L11" s="16">
        <v>4.620963021065007E-3</v>
      </c>
      <c r="M11" s="15">
        <v>2.6019248927752946E-2</v>
      </c>
      <c r="N11" s="15">
        <v>2.6488528552744417E-2</v>
      </c>
      <c r="O11" s="16">
        <v>2.8382159995683859E-2</v>
      </c>
      <c r="P11" s="15">
        <v>4.0469430264208829E-2</v>
      </c>
      <c r="Q11" s="15">
        <v>3.9063455719666809E-2</v>
      </c>
      <c r="R11" s="16">
        <v>3.6710598297672307E-2</v>
      </c>
      <c r="S11" s="21">
        <v>4.6277392915905088E-2</v>
      </c>
      <c r="T11" s="21">
        <v>4.3306191424343721E-2</v>
      </c>
      <c r="U11" s="16">
        <v>3.926735622393885E-2</v>
      </c>
    </row>
    <row r="12" spans="1:16384" x14ac:dyDescent="0.3">
      <c r="A12" s="118"/>
      <c r="B12" s="1" t="s">
        <v>73</v>
      </c>
      <c r="C12" s="27"/>
      <c r="D12" s="15">
        <v>2.8873307888602168E-3</v>
      </c>
      <c r="E12" s="15">
        <v>2.0231825206082203E-3</v>
      </c>
      <c r="F12" s="16">
        <v>7.8531158323118522E-3</v>
      </c>
      <c r="G12" s="15">
        <v>5.5194444374688544E-4</v>
      </c>
      <c r="H12" s="15">
        <v>5.4461084550507725E-4</v>
      </c>
      <c r="I12" s="16">
        <v>5.9168289398863685E-5</v>
      </c>
      <c r="J12" s="15">
        <v>4.0494263633295844E-3</v>
      </c>
      <c r="K12" s="15">
        <v>7.5824781037702208E-3</v>
      </c>
      <c r="L12" s="16">
        <v>3.3978374512503035E-3</v>
      </c>
      <c r="M12" s="15">
        <v>2.1837786281310223E-2</v>
      </c>
      <c r="N12" s="15">
        <v>2.430430286850227E-2</v>
      </c>
      <c r="O12" s="16">
        <v>2.5010935018260533E-2</v>
      </c>
      <c r="P12" s="15">
        <v>3.7874987543701638E-2</v>
      </c>
      <c r="Q12" s="15">
        <v>3.8512368111232549E-2</v>
      </c>
      <c r="R12" s="16">
        <v>3.9703496059281425E-2</v>
      </c>
      <c r="S12" s="21">
        <v>4.2620150619509654E-2</v>
      </c>
      <c r="T12" s="21">
        <v>4.6849757946659173E-2</v>
      </c>
      <c r="U12" s="16">
        <v>4.4138352974604216E-2</v>
      </c>
    </row>
    <row r="13" spans="1:16384" x14ac:dyDescent="0.3">
      <c r="A13" s="118"/>
      <c r="B13" s="1" t="s">
        <v>74</v>
      </c>
      <c r="C13" s="27"/>
      <c r="D13" s="15">
        <v>0</v>
      </c>
      <c r="E13" s="15">
        <v>2.7301357005970393E-4</v>
      </c>
      <c r="F13" s="16">
        <v>4.0749830422512718E-3</v>
      </c>
      <c r="G13" s="15">
        <v>4.7916013642615121E-4</v>
      </c>
      <c r="H13" s="15">
        <v>0</v>
      </c>
      <c r="I13" s="16">
        <v>4.2381190970868709E-5</v>
      </c>
      <c r="J13" s="15">
        <v>1.5465545211057895E-3</v>
      </c>
      <c r="K13" s="15">
        <v>3.3041731267421967E-3</v>
      </c>
      <c r="L13" s="16">
        <v>3.1529587761408009E-3</v>
      </c>
      <c r="M13" s="15">
        <v>1.6473923685861661E-2</v>
      </c>
      <c r="N13" s="15">
        <v>1.7931994530622365E-2</v>
      </c>
      <c r="O13" s="16">
        <v>1.9719418954361152E-2</v>
      </c>
      <c r="P13" s="15">
        <v>3.1595349457846804E-2</v>
      </c>
      <c r="Q13" s="15">
        <v>2.9867940286262801E-2</v>
      </c>
      <c r="R13" s="16">
        <v>2.989130201581457E-2</v>
      </c>
      <c r="S13" s="21">
        <v>4.1800642618644905E-2</v>
      </c>
      <c r="T13" s="21">
        <v>4.1010142553322609E-2</v>
      </c>
      <c r="U13" s="16">
        <v>4.1130254998118697E-2</v>
      </c>
    </row>
    <row r="14" spans="1:16384" x14ac:dyDescent="0.3">
      <c r="A14" s="118"/>
      <c r="B14" s="1" t="s">
        <v>75</v>
      </c>
      <c r="C14" s="27"/>
      <c r="D14" s="15">
        <v>0</v>
      </c>
      <c r="E14" s="15">
        <v>0</v>
      </c>
      <c r="F14" s="16">
        <v>0</v>
      </c>
      <c r="G14" s="15">
        <v>4.0386598446331929E-4</v>
      </c>
      <c r="H14" s="15">
        <v>1.5562597027012435E-2</v>
      </c>
      <c r="I14" s="16">
        <v>5.3221272803951995E-3</v>
      </c>
      <c r="J14" s="15">
        <v>1.0101131994142512E-3</v>
      </c>
      <c r="K14" s="15">
        <v>2.4589769853111247E-3</v>
      </c>
      <c r="L14" s="16">
        <v>9.9964543605681236E-4</v>
      </c>
      <c r="M14" s="15">
        <v>1.3316366147911166E-2</v>
      </c>
      <c r="N14" s="15">
        <v>1.4728467050853589E-2</v>
      </c>
      <c r="O14" s="16">
        <v>1.1909867396935609E-2</v>
      </c>
      <c r="P14" s="15">
        <v>2.8487214199086772E-2</v>
      </c>
      <c r="Q14" s="15">
        <v>3.0313192711679482E-2</v>
      </c>
      <c r="R14" s="16">
        <v>2.9940672525080453E-2</v>
      </c>
      <c r="S14" s="21">
        <v>3.9422551529744283E-2</v>
      </c>
      <c r="T14" s="21">
        <v>4.1704488970157182E-2</v>
      </c>
      <c r="U14" s="16">
        <v>3.5370198633172756E-2</v>
      </c>
    </row>
    <row r="15" spans="1:16384" x14ac:dyDescent="0.3">
      <c r="A15" s="118"/>
      <c r="B15" s="1" t="s">
        <v>76</v>
      </c>
      <c r="C15" s="27"/>
      <c r="D15" s="15">
        <v>0</v>
      </c>
      <c r="E15" s="15">
        <v>0</v>
      </c>
      <c r="F15" s="16">
        <v>0</v>
      </c>
      <c r="G15" s="15">
        <v>0</v>
      </c>
      <c r="H15" s="15">
        <v>2.6463097261077536E-2</v>
      </c>
      <c r="I15" s="16">
        <v>1.660963029966648E-4</v>
      </c>
      <c r="J15" s="15">
        <v>6.232906974296341E-4</v>
      </c>
      <c r="K15" s="15">
        <v>1.9097555907043675E-3</v>
      </c>
      <c r="L15" s="16">
        <v>9.1973350251139138E-4</v>
      </c>
      <c r="M15" s="15">
        <v>1.0204396883993808E-2</v>
      </c>
      <c r="N15" s="15">
        <v>1.008484660287315E-2</v>
      </c>
      <c r="O15" s="16">
        <v>1.1676723515669053E-2</v>
      </c>
      <c r="P15" s="15">
        <v>2.3133151529031185E-2</v>
      </c>
      <c r="Q15" s="15">
        <v>2.4581142184891016E-2</v>
      </c>
      <c r="R15" s="16">
        <v>2.0623021647157423E-2</v>
      </c>
      <c r="S15" s="21">
        <v>2.9995648582093276E-2</v>
      </c>
      <c r="T15" s="21">
        <v>3.623053065641435E-2</v>
      </c>
      <c r="U15" s="16">
        <v>3.8781541053268996E-2</v>
      </c>
    </row>
    <row r="16" spans="1:16384" x14ac:dyDescent="0.3">
      <c r="A16" s="118"/>
      <c r="B16" s="1" t="s">
        <v>79</v>
      </c>
      <c r="C16" s="27"/>
      <c r="D16" s="15">
        <v>0</v>
      </c>
      <c r="E16" s="15">
        <v>0</v>
      </c>
      <c r="F16" s="16">
        <v>0</v>
      </c>
      <c r="G16" s="15">
        <v>0</v>
      </c>
      <c r="H16" s="15">
        <v>0</v>
      </c>
      <c r="I16" s="16">
        <v>0</v>
      </c>
      <c r="J16" s="15">
        <v>3.2279530102215139E-4</v>
      </c>
      <c r="K16" s="15">
        <v>7.5092612187024909E-4</v>
      </c>
      <c r="L16" s="16">
        <v>1.4055573612555864E-3</v>
      </c>
      <c r="M16" s="15">
        <v>7.2921763945851667E-3</v>
      </c>
      <c r="N16" s="15">
        <v>7.92170322162228E-3</v>
      </c>
      <c r="O16" s="16">
        <v>7.9848696619740974E-3</v>
      </c>
      <c r="P16" s="15">
        <v>2.0883727566095654E-2</v>
      </c>
      <c r="Q16" s="15">
        <v>1.9715443827936142E-2</v>
      </c>
      <c r="R16" s="16">
        <v>1.8267886500492672E-2</v>
      </c>
      <c r="S16" s="21">
        <v>3.2208914914433499E-2</v>
      </c>
      <c r="T16" s="21">
        <v>3.4033988631016997E-2</v>
      </c>
      <c r="U16" s="16">
        <v>2.9506592782932373E-2</v>
      </c>
    </row>
    <row r="17" spans="1:21" x14ac:dyDescent="0.3">
      <c r="A17" s="118"/>
      <c r="B17" s="1" t="s">
        <v>81</v>
      </c>
      <c r="C17" s="27"/>
      <c r="D17" s="15">
        <v>0</v>
      </c>
      <c r="E17" s="15">
        <v>0</v>
      </c>
      <c r="F17" s="16">
        <v>0</v>
      </c>
      <c r="G17" s="15">
        <v>0</v>
      </c>
      <c r="H17" s="15">
        <v>0</v>
      </c>
      <c r="I17" s="16">
        <v>0</v>
      </c>
      <c r="J17" s="15">
        <v>4.3645393310682006E-4</v>
      </c>
      <c r="K17" s="15">
        <v>6.4197968196914282E-4</v>
      </c>
      <c r="L17" s="16">
        <v>3.7137539597269828E-4</v>
      </c>
      <c r="M17" s="15">
        <v>6.3540425987252463E-3</v>
      </c>
      <c r="N17" s="15">
        <v>5.8366805654048578E-3</v>
      </c>
      <c r="O17" s="16">
        <v>5.5100361652216023E-3</v>
      </c>
      <c r="P17" s="15">
        <v>1.5466826250988075E-2</v>
      </c>
      <c r="Q17" s="15">
        <v>1.645406823519182E-2</v>
      </c>
      <c r="R17" s="16">
        <v>1.5178679508262627E-2</v>
      </c>
      <c r="S17" s="21">
        <v>2.2493854885731124E-2</v>
      </c>
      <c r="T17" s="21">
        <v>2.8069704088273462E-2</v>
      </c>
      <c r="U17" s="16">
        <v>3.0570579916849191E-2</v>
      </c>
    </row>
    <row r="18" spans="1:21" x14ac:dyDescent="0.3">
      <c r="A18" s="118"/>
      <c r="B18" s="1" t="s">
        <v>82</v>
      </c>
      <c r="C18" s="27"/>
      <c r="D18" s="15">
        <v>0</v>
      </c>
      <c r="E18" s="15">
        <v>0</v>
      </c>
      <c r="F18" s="16">
        <v>0</v>
      </c>
      <c r="G18" s="15">
        <v>6.1679720809433168E-4</v>
      </c>
      <c r="H18" s="15">
        <v>4.7440640658852201E-3</v>
      </c>
      <c r="I18" s="16">
        <v>0</v>
      </c>
      <c r="J18" s="15">
        <v>2.4199487524191818E-4</v>
      </c>
      <c r="K18" s="15">
        <v>8.4819687504271738E-4</v>
      </c>
      <c r="L18" s="16">
        <v>3.1038184531531985E-5</v>
      </c>
      <c r="M18" s="15">
        <v>3.9136968947584517E-3</v>
      </c>
      <c r="N18" s="15">
        <v>4.1603391525442159E-3</v>
      </c>
      <c r="O18" s="16">
        <v>4.2360862861281733E-3</v>
      </c>
      <c r="P18" s="15">
        <v>1.2748554961411555E-2</v>
      </c>
      <c r="Q18" s="15">
        <v>1.3805018133199884E-2</v>
      </c>
      <c r="R18" s="16">
        <v>1.0899033195841129E-2</v>
      </c>
      <c r="S18" s="21">
        <v>2.183415734326349E-2</v>
      </c>
      <c r="T18" s="21">
        <v>2.2239013945919022E-2</v>
      </c>
      <c r="U18" s="16">
        <v>2.399101112814624E-2</v>
      </c>
    </row>
    <row r="19" spans="1:21" x14ac:dyDescent="0.3">
      <c r="A19" s="118"/>
      <c r="B19" s="1" t="s">
        <v>83</v>
      </c>
      <c r="C19" s="27"/>
      <c r="D19" s="15">
        <v>0</v>
      </c>
      <c r="E19" s="15">
        <v>0</v>
      </c>
      <c r="F19" s="16">
        <v>0</v>
      </c>
      <c r="G19" s="15">
        <v>0</v>
      </c>
      <c r="H19" s="15">
        <v>5.5846487603205186E-4</v>
      </c>
      <c r="I19" s="16">
        <v>0</v>
      </c>
      <c r="J19" s="15">
        <v>7.4100595351958473E-5</v>
      </c>
      <c r="K19" s="15">
        <v>0</v>
      </c>
      <c r="L19" s="16">
        <v>0</v>
      </c>
      <c r="M19" s="15">
        <v>2.9122440866902097E-3</v>
      </c>
      <c r="N19" s="15">
        <v>3.0800839146881438E-3</v>
      </c>
      <c r="O19" s="16">
        <v>3.3297625275689161E-3</v>
      </c>
      <c r="P19" s="15">
        <v>1.0822927498900596E-2</v>
      </c>
      <c r="Q19" s="15">
        <v>1.0319017738144068E-2</v>
      </c>
      <c r="R19" s="16">
        <v>9.7346570516624528E-3</v>
      </c>
      <c r="S19" s="21">
        <v>1.6491505613776113E-2</v>
      </c>
      <c r="T19" s="21">
        <v>1.9609764503568806E-2</v>
      </c>
      <c r="U19" s="16">
        <v>1.9402223646916225E-2</v>
      </c>
    </row>
    <row r="20" spans="1:21" x14ac:dyDescent="0.3">
      <c r="A20" s="118"/>
      <c r="B20" s="1" t="s">
        <v>84</v>
      </c>
      <c r="C20" s="27"/>
      <c r="D20" s="15">
        <v>0</v>
      </c>
      <c r="E20" s="15">
        <v>0</v>
      </c>
      <c r="F20" s="16">
        <v>0</v>
      </c>
      <c r="G20" s="15">
        <v>2.7716011570256635E-5</v>
      </c>
      <c r="H20" s="15">
        <v>0</v>
      </c>
      <c r="I20" s="16">
        <v>0</v>
      </c>
      <c r="J20" s="15">
        <v>4.2370293902518278E-5</v>
      </c>
      <c r="K20" s="15">
        <v>1.3796128838331433E-4</v>
      </c>
      <c r="L20" s="16">
        <v>0</v>
      </c>
      <c r="M20" s="15">
        <v>1.7908397086314816E-3</v>
      </c>
      <c r="N20" s="15">
        <v>2.5537594242558532E-3</v>
      </c>
      <c r="O20" s="16">
        <v>3.3146195991445729E-3</v>
      </c>
      <c r="P20" s="15">
        <v>7.1862459574867929E-3</v>
      </c>
      <c r="Q20" s="15">
        <v>7.747931874613501E-3</v>
      </c>
      <c r="R20" s="16">
        <v>7.6225210434858071E-3</v>
      </c>
      <c r="S20" s="21">
        <v>1.1811123672759053E-2</v>
      </c>
      <c r="T20" s="21">
        <v>1.5357615695987545E-2</v>
      </c>
      <c r="U20" s="16">
        <v>1.3987123380099126E-2</v>
      </c>
    </row>
    <row r="21" spans="1:21" x14ac:dyDescent="0.3">
      <c r="A21" s="118"/>
      <c r="B21" s="1" t="s">
        <v>85</v>
      </c>
      <c r="C21" s="27"/>
      <c r="D21" s="15">
        <v>0</v>
      </c>
      <c r="E21" s="15">
        <v>7.430495656664395E-9</v>
      </c>
      <c r="F21" s="16">
        <v>1.2694181524155703E-7</v>
      </c>
      <c r="G21" s="15">
        <v>0</v>
      </c>
      <c r="H21" s="15">
        <v>8.0226294115774338E-5</v>
      </c>
      <c r="I21" s="16">
        <v>2.3366232272518075E-6</v>
      </c>
      <c r="J21" s="15">
        <v>0</v>
      </c>
      <c r="K21" s="15">
        <v>0</v>
      </c>
      <c r="L21" s="16">
        <v>0</v>
      </c>
      <c r="M21" s="15">
        <v>1.3504379189722489E-3</v>
      </c>
      <c r="N21" s="15">
        <v>1.4799621098977112E-3</v>
      </c>
      <c r="O21" s="16">
        <v>1.895715862908048E-3</v>
      </c>
      <c r="P21" s="15">
        <v>5.741054786109547E-3</v>
      </c>
      <c r="Q21" s="15">
        <v>5.7777657032752564E-3</v>
      </c>
      <c r="R21" s="16">
        <v>4.5348623133111528E-3</v>
      </c>
      <c r="S21" s="21">
        <v>1.0085446720061354E-2</v>
      </c>
      <c r="T21" s="21">
        <v>1.2217709755489518E-2</v>
      </c>
      <c r="U21" s="16">
        <v>1.1944621045018927E-2</v>
      </c>
    </row>
    <row r="22" spans="1:21" x14ac:dyDescent="0.3">
      <c r="A22" s="118"/>
      <c r="B22" s="1" t="s">
        <v>86</v>
      </c>
      <c r="C22" s="27"/>
      <c r="D22" s="15">
        <v>0</v>
      </c>
      <c r="E22" s="15">
        <v>7.9159796527413247E-5</v>
      </c>
      <c r="F22" s="16">
        <v>3.3303877016799136E-4</v>
      </c>
      <c r="G22" s="15">
        <v>9.1812125704061887E-4</v>
      </c>
      <c r="H22" s="15">
        <v>3.5964610550961123E-4</v>
      </c>
      <c r="I22" s="16">
        <v>3.4457178347377366E-4</v>
      </c>
      <c r="J22" s="15">
        <v>8.4232965829200669E-4</v>
      </c>
      <c r="K22" s="15">
        <v>8.1912355283034367E-5</v>
      </c>
      <c r="L22" s="16">
        <v>1.9680875164689517E-4</v>
      </c>
      <c r="M22" s="15">
        <v>1.0270245935173339E-3</v>
      </c>
      <c r="N22" s="15">
        <v>1.0837343380490534E-3</v>
      </c>
      <c r="O22" s="16">
        <v>2.2706828919571788E-4</v>
      </c>
      <c r="P22" s="15">
        <v>4.3270863928864221E-3</v>
      </c>
      <c r="Q22" s="15">
        <v>4.0195206899422773E-3</v>
      </c>
      <c r="R22" s="16">
        <v>3.566659085066916E-3</v>
      </c>
      <c r="S22" s="21">
        <v>6.4096099685464324E-3</v>
      </c>
      <c r="T22" s="21">
        <v>7.7032934639648647E-3</v>
      </c>
      <c r="U22" s="16">
        <v>7.7054120690786465E-3</v>
      </c>
    </row>
    <row r="23" spans="1:21" x14ac:dyDescent="0.3">
      <c r="A23" s="118"/>
      <c r="B23" s="1" t="s">
        <v>87</v>
      </c>
      <c r="C23" s="27"/>
      <c r="D23" s="15">
        <v>0</v>
      </c>
      <c r="E23" s="15">
        <v>1.4964109486866235E-5</v>
      </c>
      <c r="F23" s="16">
        <v>4.5687206285637466E-4</v>
      </c>
      <c r="G23" s="15">
        <v>0</v>
      </c>
      <c r="H23" s="15">
        <v>2.7937785125022158E-3</v>
      </c>
      <c r="I23" s="16">
        <v>0</v>
      </c>
      <c r="J23" s="15">
        <v>2.0423635698274274E-4</v>
      </c>
      <c r="K23" s="15">
        <v>6.7497635930845859E-5</v>
      </c>
      <c r="L23" s="16">
        <v>4.0856605598223109E-5</v>
      </c>
      <c r="M23" s="15">
        <v>4.927473099632252E-4</v>
      </c>
      <c r="N23" s="15">
        <v>5.8602572880490803E-4</v>
      </c>
      <c r="O23" s="16">
        <v>8.2548009573750903E-4</v>
      </c>
      <c r="P23" s="15">
        <v>2.6070336536849212E-3</v>
      </c>
      <c r="Q23" s="15">
        <v>2.7909247820565673E-3</v>
      </c>
      <c r="R23" s="16">
        <v>2.6467245903990799E-3</v>
      </c>
      <c r="S23" s="21">
        <v>4.391884747444905E-3</v>
      </c>
      <c r="T23" s="21">
        <v>4.2385265248521351E-3</v>
      </c>
      <c r="U23" s="16">
        <v>6.6944602680864308E-3</v>
      </c>
    </row>
    <row r="24" spans="1:21" x14ac:dyDescent="0.3">
      <c r="A24" s="118"/>
      <c r="B24" s="1" t="s">
        <v>89</v>
      </c>
      <c r="C24" s="27"/>
      <c r="D24" s="15">
        <v>0</v>
      </c>
      <c r="E24" s="15">
        <v>0</v>
      </c>
      <c r="F24" s="16">
        <v>0</v>
      </c>
      <c r="G24" s="15">
        <v>0</v>
      </c>
      <c r="H24" s="15">
        <v>0</v>
      </c>
      <c r="I24" s="16">
        <v>0</v>
      </c>
      <c r="J24" s="15">
        <v>0</v>
      </c>
      <c r="K24" s="15">
        <v>8.0965869142865939E-6</v>
      </c>
      <c r="L24" s="16">
        <v>0</v>
      </c>
      <c r="M24" s="15">
        <v>3.0117583049101742E-4</v>
      </c>
      <c r="N24" s="15">
        <v>0</v>
      </c>
      <c r="O24" s="16">
        <v>0</v>
      </c>
      <c r="P24" s="15">
        <v>1.6498087362828073E-3</v>
      </c>
      <c r="Q24" s="15">
        <v>1.3835737396545012E-3</v>
      </c>
      <c r="R24" s="16">
        <v>1.5565939303868064E-3</v>
      </c>
      <c r="S24" s="21">
        <v>1.2205035776068956E-4</v>
      </c>
      <c r="T24" s="21">
        <v>3.0992425412869028E-3</v>
      </c>
      <c r="U24" s="16">
        <v>3.4801576184228097E-3</v>
      </c>
    </row>
    <row r="25" spans="1:21" x14ac:dyDescent="0.3">
      <c r="A25" s="118"/>
      <c r="B25" s="1" t="s">
        <v>90</v>
      </c>
      <c r="C25" s="27"/>
      <c r="D25" s="15">
        <v>0</v>
      </c>
      <c r="E25" s="15">
        <v>0</v>
      </c>
      <c r="F25" s="16">
        <v>0</v>
      </c>
      <c r="G25" s="15">
        <v>0</v>
      </c>
      <c r="H25" s="15">
        <v>2.2854018419401609E-5</v>
      </c>
      <c r="I25" s="16">
        <v>0</v>
      </c>
      <c r="J25" s="15">
        <v>3.1201390201975631E-5</v>
      </c>
      <c r="K25" s="15">
        <v>0</v>
      </c>
      <c r="L25" s="16">
        <v>0</v>
      </c>
      <c r="M25" s="15">
        <v>1.6328168677474903E-4</v>
      </c>
      <c r="N25" s="15">
        <v>1.0626964153299378E-4</v>
      </c>
      <c r="O25" s="16">
        <v>4.1785746115167359E-4</v>
      </c>
      <c r="P25" s="15">
        <v>1.0473935149153386E-3</v>
      </c>
      <c r="Q25" s="15">
        <v>9.7462418063961795E-4</v>
      </c>
      <c r="R25" s="16">
        <v>5.5359494162523007E-4</v>
      </c>
      <c r="S25" s="21">
        <v>1.0508694216498937E-3</v>
      </c>
      <c r="T25" s="21">
        <v>1.2806692544024409E-3</v>
      </c>
      <c r="U25" s="16">
        <v>3.0830199084765954E-3</v>
      </c>
    </row>
    <row r="26" spans="1:21" x14ac:dyDescent="0.3">
      <c r="A26" s="119"/>
      <c r="B26" s="28" t="s">
        <v>92</v>
      </c>
      <c r="C26" s="24"/>
      <c r="D26" s="17">
        <v>0</v>
      </c>
      <c r="E26" s="17">
        <v>0</v>
      </c>
      <c r="F26" s="18">
        <v>0</v>
      </c>
      <c r="G26" s="17">
        <v>0</v>
      </c>
      <c r="H26" s="17">
        <v>5.3094586442049182E-5</v>
      </c>
      <c r="I26" s="18">
        <v>0</v>
      </c>
      <c r="J26" s="17">
        <v>0</v>
      </c>
      <c r="K26" s="17">
        <v>7.7674386651309903E-5</v>
      </c>
      <c r="L26" s="18">
        <v>0</v>
      </c>
      <c r="M26" s="17">
        <v>3.5012534018893026E-5</v>
      </c>
      <c r="N26" s="17">
        <v>0</v>
      </c>
      <c r="O26" s="18">
        <v>0</v>
      </c>
      <c r="P26" s="17">
        <v>2.8981826789551253E-4</v>
      </c>
      <c r="Q26" s="17">
        <v>6.7839908057291162E-4</v>
      </c>
      <c r="R26" s="18">
        <v>6.6191914140530941E-4</v>
      </c>
      <c r="S26" s="17">
        <v>0</v>
      </c>
      <c r="T26" s="17">
        <v>6.0083400177459898E-4</v>
      </c>
      <c r="U26" s="18">
        <v>1.2445086257663455E-3</v>
      </c>
    </row>
    <row r="27" spans="1:21" x14ac:dyDescent="0.3">
      <c r="A27" s="118" t="s">
        <v>94</v>
      </c>
      <c r="B27" s="1" t="s">
        <v>66</v>
      </c>
      <c r="C27" s="27"/>
      <c r="D27" s="15">
        <v>3.6950335915740036</v>
      </c>
      <c r="E27" s="15">
        <v>3.705110334612189</v>
      </c>
      <c r="F27" s="16">
        <v>3.7282911630222006</v>
      </c>
      <c r="G27" s="15">
        <v>3.5576172856454908</v>
      </c>
      <c r="H27" s="15">
        <v>3.2085177632008994</v>
      </c>
      <c r="I27" s="16">
        <v>3.5461727058246089</v>
      </c>
      <c r="J27" s="15">
        <v>2.8302123346150605</v>
      </c>
      <c r="K27" s="15">
        <v>2.593541436143163</v>
      </c>
      <c r="L27" s="16">
        <v>2.8909855159991009</v>
      </c>
      <c r="M27" s="15">
        <v>1.7809270996952375</v>
      </c>
      <c r="N27" s="15">
        <v>1.7289860901319367</v>
      </c>
      <c r="O27" s="16">
        <v>1.5862797299817977</v>
      </c>
      <c r="P27" s="15">
        <v>1.2149218695495287</v>
      </c>
      <c r="Q27" s="15">
        <v>1.0690581949952844</v>
      </c>
      <c r="R27" s="16">
        <v>1.1114866854863954</v>
      </c>
      <c r="S27" s="21">
        <v>0.5020981592678504</v>
      </c>
      <c r="T27" s="21">
        <v>0.47683673432632612</v>
      </c>
      <c r="U27" s="16">
        <v>0.58310148918364313</v>
      </c>
    </row>
    <row r="28" spans="1:21" x14ac:dyDescent="0.3">
      <c r="A28" s="118"/>
      <c r="B28" s="1" t="s">
        <v>67</v>
      </c>
      <c r="C28" s="27"/>
      <c r="D28" s="15">
        <v>0</v>
      </c>
      <c r="E28" s="15">
        <v>0</v>
      </c>
      <c r="F28" s="16">
        <v>0</v>
      </c>
      <c r="G28" s="15">
        <v>0</v>
      </c>
      <c r="H28" s="15">
        <v>4.57263110792306E-3</v>
      </c>
      <c r="I28" s="16">
        <v>0</v>
      </c>
      <c r="J28" s="15">
        <v>0.12118073123973079</v>
      </c>
      <c r="K28" s="15">
        <v>0.1337763821682289</v>
      </c>
      <c r="L28" s="16">
        <v>9.2907436944632132E-2</v>
      </c>
      <c r="M28" s="15">
        <v>0.15879561630388669</v>
      </c>
      <c r="N28" s="15">
        <v>0.14607342333955037</v>
      </c>
      <c r="O28" s="16">
        <v>0.16295841865279487</v>
      </c>
      <c r="P28" s="15">
        <v>0.10886017666963722</v>
      </c>
      <c r="Q28" s="15">
        <v>9.9808740304265495E-2</v>
      </c>
      <c r="R28" s="16">
        <v>0.11191874708675981</v>
      </c>
      <c r="S28" s="21">
        <v>0.10100369896668855</v>
      </c>
      <c r="T28" s="21">
        <v>8.1601850311559962E-2</v>
      </c>
      <c r="U28" s="16">
        <v>8.6421967857833792E-2</v>
      </c>
    </row>
    <row r="29" spans="1:21" x14ac:dyDescent="0.3">
      <c r="A29" s="118"/>
      <c r="B29" s="1" t="s">
        <v>68</v>
      </c>
      <c r="C29" s="27"/>
      <c r="D29" s="15">
        <v>0</v>
      </c>
      <c r="E29" s="15">
        <v>0</v>
      </c>
      <c r="F29" s="16">
        <v>0</v>
      </c>
      <c r="G29" s="15">
        <v>9.0372520971378854E-3</v>
      </c>
      <c r="H29" s="15">
        <v>9.0130295970552218E-3</v>
      </c>
      <c r="I29" s="16">
        <v>1.4693458661882545E-2</v>
      </c>
      <c r="J29" s="15">
        <v>0.32070366770463477</v>
      </c>
      <c r="K29" s="15">
        <v>0.40065414845046377</v>
      </c>
      <c r="L29" s="16">
        <v>0.33793654153176583</v>
      </c>
      <c r="M29" s="15">
        <v>0.30577140688502463</v>
      </c>
      <c r="N29" s="15">
        <v>0.32007245775871301</v>
      </c>
      <c r="O29" s="16">
        <v>0.32250490426240946</v>
      </c>
      <c r="P29" s="15">
        <v>0.21467442835946535</v>
      </c>
      <c r="Q29" s="15">
        <v>0.23008009220573311</v>
      </c>
      <c r="R29" s="16">
        <v>0.21563839387451977</v>
      </c>
      <c r="S29" s="21">
        <v>0.13235007686993425</v>
      </c>
      <c r="T29" s="21">
        <v>0.11787838739037187</v>
      </c>
      <c r="U29" s="16">
        <v>0.12390394386452723</v>
      </c>
    </row>
    <row r="30" spans="1:21" x14ac:dyDescent="0.3">
      <c r="A30" s="118"/>
      <c r="B30" s="1" t="s">
        <v>78</v>
      </c>
      <c r="C30" s="27"/>
      <c r="D30" s="15">
        <v>0</v>
      </c>
      <c r="E30" s="15">
        <v>0</v>
      </c>
      <c r="F30" s="16">
        <v>0</v>
      </c>
      <c r="G30" s="15">
        <v>0</v>
      </c>
      <c r="H30" s="15">
        <v>0</v>
      </c>
      <c r="I30" s="16">
        <v>0</v>
      </c>
      <c r="J30" s="15">
        <v>7.5933904861268331E-2</v>
      </c>
      <c r="K30" s="15">
        <v>0.10409748841422861</v>
      </c>
      <c r="L30" s="16">
        <v>7.2463829281131903E-2</v>
      </c>
      <c r="M30" s="15">
        <v>0.20482571495594667</v>
      </c>
      <c r="N30" s="15">
        <v>0.23298024938568007</v>
      </c>
      <c r="O30" s="16">
        <v>0.24643147143623181</v>
      </c>
      <c r="P30" s="15">
        <v>0.20638974242333358</v>
      </c>
      <c r="Q30" s="15">
        <v>0.20594994825687768</v>
      </c>
      <c r="R30" s="16">
        <v>0.21566566041394342</v>
      </c>
      <c r="S30" s="21">
        <v>0.18776692109049553</v>
      </c>
      <c r="T30" s="21">
        <v>0.1656172382938515</v>
      </c>
      <c r="U30" s="16">
        <v>0.16404768593563351</v>
      </c>
    </row>
    <row r="31" spans="1:21" x14ac:dyDescent="0.3">
      <c r="A31" s="118"/>
      <c r="B31" s="1" t="s">
        <v>69</v>
      </c>
      <c r="C31" s="27"/>
      <c r="D31" s="15">
        <v>0</v>
      </c>
      <c r="E31" s="15">
        <v>0</v>
      </c>
      <c r="F31" s="16">
        <v>0</v>
      </c>
      <c r="G31" s="15">
        <v>0</v>
      </c>
      <c r="H31" s="15">
        <v>0</v>
      </c>
      <c r="I31" s="16">
        <v>0</v>
      </c>
      <c r="J31" s="15">
        <v>0.11293061714227487</v>
      </c>
      <c r="K31" s="15">
        <v>0.15372568038140799</v>
      </c>
      <c r="L31" s="16">
        <v>0.11351253582869239</v>
      </c>
      <c r="M31" s="15">
        <v>0.2578427299013118</v>
      </c>
      <c r="N31" s="15">
        <v>0.27384865367326849</v>
      </c>
      <c r="O31" s="16">
        <v>0.28321270700791862</v>
      </c>
      <c r="P31" s="15">
        <v>0.2620226470345412</v>
      </c>
      <c r="Q31" s="15">
        <v>0.26531036491324406</v>
      </c>
      <c r="R31" s="16">
        <v>0.26879534068355648</v>
      </c>
      <c r="S31" s="21">
        <v>0.22257795672419184</v>
      </c>
      <c r="T31" s="21">
        <v>0.19309515328959181</v>
      </c>
      <c r="U31" s="16">
        <v>0.18789043288744475</v>
      </c>
    </row>
    <row r="32" spans="1:21" x14ac:dyDescent="0.3">
      <c r="A32" s="118"/>
      <c r="B32" s="1" t="s">
        <v>70</v>
      </c>
      <c r="C32" s="27"/>
      <c r="D32" s="15">
        <v>0</v>
      </c>
      <c r="E32" s="15">
        <v>0</v>
      </c>
      <c r="F32" s="16">
        <v>0</v>
      </c>
      <c r="G32" s="15">
        <v>5.7158627990369767E-4</v>
      </c>
      <c r="H32" s="15">
        <v>0</v>
      </c>
      <c r="I32" s="16">
        <v>2.2346010725398277E-4</v>
      </c>
      <c r="J32" s="15">
        <v>2.960406393135593E-2</v>
      </c>
      <c r="K32" s="15">
        <v>5.4077340923263176E-2</v>
      </c>
      <c r="L32" s="16">
        <v>3.892557075629343E-2</v>
      </c>
      <c r="M32" s="15">
        <v>0.19038893171003879</v>
      </c>
      <c r="N32" s="15">
        <v>0.22190171059387123</v>
      </c>
      <c r="O32" s="16">
        <v>0.2259026702924728</v>
      </c>
      <c r="P32" s="15">
        <v>0.23188958857658371</v>
      </c>
      <c r="Q32" s="15">
        <v>0.24826955441867099</v>
      </c>
      <c r="R32" s="16">
        <v>0.2545640316397747</v>
      </c>
      <c r="S32" s="21">
        <v>0.27859273744780977</v>
      </c>
      <c r="T32" s="21">
        <v>0.24535537124565046</v>
      </c>
      <c r="U32" s="16">
        <v>0.21572979302826401</v>
      </c>
    </row>
    <row r="33" spans="1:21" x14ac:dyDescent="0.3">
      <c r="A33" s="118"/>
      <c r="B33" s="1" t="s">
        <v>71</v>
      </c>
      <c r="C33" s="27"/>
      <c r="D33" s="15">
        <v>0</v>
      </c>
      <c r="E33" s="15">
        <v>2.752092907132657E-5</v>
      </c>
      <c r="F33" s="16">
        <v>0</v>
      </c>
      <c r="G33" s="15">
        <v>2.0921292736746333E-4</v>
      </c>
      <c r="H33" s="15">
        <v>8.5089472293785925E-4</v>
      </c>
      <c r="I33" s="16">
        <v>3.0920811553090591E-4</v>
      </c>
      <c r="J33" s="15">
        <v>3.6727151315491702E-2</v>
      </c>
      <c r="K33" s="15">
        <v>6.0273187933152152E-2</v>
      </c>
      <c r="L33" s="16">
        <v>4.0835226147792593E-2</v>
      </c>
      <c r="M33" s="15">
        <v>0.19870354597725873</v>
      </c>
      <c r="N33" s="15">
        <v>0.22023131943580118</v>
      </c>
      <c r="O33" s="16">
        <v>0.22445400290411702</v>
      </c>
      <c r="P33" s="15">
        <v>0.27052401958438155</v>
      </c>
      <c r="Q33" s="15">
        <v>0.28095269740156209</v>
      </c>
      <c r="R33" s="16">
        <v>0.29699575764623842</v>
      </c>
      <c r="S33" s="21">
        <v>0.30849957986732712</v>
      </c>
      <c r="T33" s="21">
        <v>0.26906894086954936</v>
      </c>
      <c r="U33" s="16">
        <v>0.26601507130401314</v>
      </c>
    </row>
    <row r="34" spans="1:21" x14ac:dyDescent="0.3">
      <c r="A34" s="118"/>
      <c r="B34" s="1" t="s">
        <v>72</v>
      </c>
      <c r="C34" s="27"/>
      <c r="D34" s="15">
        <v>0</v>
      </c>
      <c r="E34" s="15">
        <v>0</v>
      </c>
      <c r="F34" s="16">
        <v>1.198673220129595E-3</v>
      </c>
      <c r="G34" s="15">
        <v>0</v>
      </c>
      <c r="H34" s="15">
        <v>6.3094231933621983E-5</v>
      </c>
      <c r="I34" s="16">
        <v>1.5321002036679967E-4</v>
      </c>
      <c r="J34" s="15">
        <v>1.3535603200099805E-2</v>
      </c>
      <c r="K34" s="15">
        <v>2.2763985483510218E-2</v>
      </c>
      <c r="L34" s="16">
        <v>1.2625371152996921E-2</v>
      </c>
      <c r="M34" s="15">
        <v>0.1302625172721126</v>
      </c>
      <c r="N34" s="15">
        <v>0.1554780232115269</v>
      </c>
      <c r="O34" s="16">
        <v>0.17521699504081029</v>
      </c>
      <c r="P34" s="15">
        <v>0.2330546151518112</v>
      </c>
      <c r="Q34" s="15">
        <v>0.24838685720870768</v>
      </c>
      <c r="R34" s="16">
        <v>0.22076654612233132</v>
      </c>
      <c r="S34" s="21">
        <v>0.30723138142227258</v>
      </c>
      <c r="T34" s="21">
        <v>0.30046838948685972</v>
      </c>
      <c r="U34" s="16">
        <v>0.26824752972425597</v>
      </c>
    </row>
    <row r="35" spans="1:21" x14ac:dyDescent="0.3">
      <c r="A35" s="118"/>
      <c r="B35" s="1" t="s">
        <v>73</v>
      </c>
      <c r="C35" s="27"/>
      <c r="D35" s="15">
        <v>1.3547226372662393E-4</v>
      </c>
      <c r="E35" s="15">
        <v>0</v>
      </c>
      <c r="F35" s="16">
        <v>0</v>
      </c>
      <c r="G35" s="15">
        <v>1.2931517627761725E-4</v>
      </c>
      <c r="H35" s="15">
        <v>5.2779261692057679E-3</v>
      </c>
      <c r="I35" s="16">
        <v>9.445403734425294E-4</v>
      </c>
      <c r="J35" s="15">
        <v>1.0043171415007528E-2</v>
      </c>
      <c r="K35" s="15">
        <v>2.2017905454261036E-2</v>
      </c>
      <c r="L35" s="16">
        <v>1.1587831469396207E-2</v>
      </c>
      <c r="M35" s="15">
        <v>0.1235513203356349</v>
      </c>
      <c r="N35" s="15">
        <v>0.14414762664870001</v>
      </c>
      <c r="O35" s="16">
        <v>0.1436253682355097</v>
      </c>
      <c r="P35" s="15">
        <v>0.22369960362390295</v>
      </c>
      <c r="Q35" s="15">
        <v>0.22967000951156652</v>
      </c>
      <c r="R35" s="16">
        <v>0.24717892572461445</v>
      </c>
      <c r="S35" s="21">
        <v>0.3067366393471887</v>
      </c>
      <c r="T35" s="21">
        <v>0.28514738379059817</v>
      </c>
      <c r="U35" s="16">
        <v>0.27175870646290579</v>
      </c>
    </row>
    <row r="36" spans="1:21" x14ac:dyDescent="0.3">
      <c r="A36" s="118"/>
      <c r="B36" s="1" t="s">
        <v>74</v>
      </c>
      <c r="C36" s="27"/>
      <c r="D36" s="15">
        <v>2.0282619303358385E-4</v>
      </c>
      <c r="E36" s="15">
        <v>5.3558945869724474E-4</v>
      </c>
      <c r="F36" s="16">
        <v>4.9748868912807224E-4</v>
      </c>
      <c r="G36" s="15">
        <v>2.6378326142356885E-3</v>
      </c>
      <c r="H36" s="15">
        <v>1.381744827211831E-3</v>
      </c>
      <c r="I36" s="16">
        <v>0</v>
      </c>
      <c r="J36" s="15">
        <v>5.4894017573877572E-3</v>
      </c>
      <c r="K36" s="15">
        <v>8.7542852632289669E-3</v>
      </c>
      <c r="L36" s="16">
        <v>6.5788238118297268E-3</v>
      </c>
      <c r="M36" s="15">
        <v>8.5181049670964598E-2</v>
      </c>
      <c r="N36" s="15">
        <v>0.10203263920305677</v>
      </c>
      <c r="O36" s="16">
        <v>9.7714101623097932E-2</v>
      </c>
      <c r="P36" s="15">
        <v>0.18043611384650568</v>
      </c>
      <c r="Q36" s="15">
        <v>0.19484526817998726</v>
      </c>
      <c r="R36" s="16">
        <v>0.1880018494832959</v>
      </c>
      <c r="S36" s="21">
        <v>0.25219698663256934</v>
      </c>
      <c r="T36" s="21">
        <v>0.27313550587520835</v>
      </c>
      <c r="U36" s="16">
        <v>0.25020871992994875</v>
      </c>
    </row>
    <row r="37" spans="1:21" x14ac:dyDescent="0.3">
      <c r="A37" s="118"/>
      <c r="B37" s="1" t="s">
        <v>75</v>
      </c>
      <c r="C37" s="27"/>
      <c r="D37" s="15">
        <v>3.4056220844382881E-2</v>
      </c>
      <c r="E37" s="15">
        <v>3.5119430601792977E-2</v>
      </c>
      <c r="F37" s="16">
        <v>1.3089551663023283E-3</v>
      </c>
      <c r="G37" s="15">
        <v>0</v>
      </c>
      <c r="H37" s="15">
        <v>0.3720936717974172</v>
      </c>
      <c r="I37" s="16">
        <v>2.7666141092083305E-3</v>
      </c>
      <c r="J37" s="15">
        <v>2.2219731500880508E-3</v>
      </c>
      <c r="K37" s="15">
        <v>7.2160465570763246E-3</v>
      </c>
      <c r="L37" s="16">
        <v>3.454518193343175E-3</v>
      </c>
      <c r="M37" s="15">
        <v>6.5623625941868893E-2</v>
      </c>
      <c r="N37" s="15">
        <v>7.6588669287527625E-2</v>
      </c>
      <c r="O37" s="16">
        <v>8.493621845241385E-2</v>
      </c>
      <c r="P37" s="15">
        <v>0.16146019598843264</v>
      </c>
      <c r="Q37" s="15">
        <v>0.17418512628971503</v>
      </c>
      <c r="R37" s="16">
        <v>0.16172214048598971</v>
      </c>
      <c r="S37" s="21">
        <v>0.22811665009664497</v>
      </c>
      <c r="T37" s="21">
        <v>0.25816676127405708</v>
      </c>
      <c r="U37" s="16">
        <v>0.23922954201283214</v>
      </c>
    </row>
    <row r="38" spans="1:21" x14ac:dyDescent="0.3">
      <c r="A38" s="118"/>
      <c r="B38" s="1" t="s">
        <v>76</v>
      </c>
      <c r="C38" s="27"/>
      <c r="D38" s="15">
        <v>2.5418604277048116E-3</v>
      </c>
      <c r="E38" s="15">
        <v>0</v>
      </c>
      <c r="F38" s="16">
        <v>1.7463376210874704E-3</v>
      </c>
      <c r="G38" s="15">
        <v>5.8609605437048515E-4</v>
      </c>
      <c r="H38" s="15">
        <v>4.7270546009890439E-2</v>
      </c>
      <c r="I38" s="16">
        <v>8.5972490703738148E-4</v>
      </c>
      <c r="J38" s="15">
        <v>1.7875601466481505E-3</v>
      </c>
      <c r="K38" s="15">
        <v>3.6146721313504476E-3</v>
      </c>
      <c r="L38" s="16">
        <v>1.7976944696827177E-3</v>
      </c>
      <c r="M38" s="15">
        <v>4.5860207845620046E-2</v>
      </c>
      <c r="N38" s="15">
        <v>5.646281339993138E-2</v>
      </c>
      <c r="O38" s="16">
        <v>5.7323935333771225E-2</v>
      </c>
      <c r="P38" s="15">
        <v>0.11885159441703932</v>
      </c>
      <c r="Q38" s="15">
        <v>0.13365144905669521</v>
      </c>
      <c r="R38" s="16">
        <v>0.12851904254894631</v>
      </c>
      <c r="S38" s="21">
        <v>0.20978822356788965</v>
      </c>
      <c r="T38" s="21">
        <v>0.22484717743672622</v>
      </c>
      <c r="U38" s="16">
        <v>0.22700791582484062</v>
      </c>
    </row>
    <row r="39" spans="1:21" x14ac:dyDescent="0.3">
      <c r="A39" s="118"/>
      <c r="B39" s="1" t="s">
        <v>79</v>
      </c>
      <c r="C39" s="27"/>
      <c r="D39" s="15">
        <v>1.4072098710188649E-2</v>
      </c>
      <c r="E39" s="15">
        <v>1.8586272108712346E-2</v>
      </c>
      <c r="F39" s="16">
        <v>1.8149469176041797E-2</v>
      </c>
      <c r="G39" s="15">
        <v>5.9974980819547219E-2</v>
      </c>
      <c r="H39" s="15">
        <v>2.343139328878354E-2</v>
      </c>
      <c r="I39" s="16">
        <v>3.4153340925723967E-2</v>
      </c>
      <c r="J39" s="15">
        <v>3.8880379049409802E-2</v>
      </c>
      <c r="K39" s="15">
        <v>3.1137948181731946E-3</v>
      </c>
      <c r="L39" s="16">
        <v>9.3492656233114734E-4</v>
      </c>
      <c r="M39" s="15">
        <v>3.6479451242012649E-2</v>
      </c>
      <c r="N39" s="15">
        <v>4.2252408934905575E-2</v>
      </c>
      <c r="O39" s="16">
        <v>4.5314180912957372E-2</v>
      </c>
      <c r="P39" s="15">
        <v>0.10180892559152042</v>
      </c>
      <c r="Q39" s="15">
        <v>0.11514917340517539</v>
      </c>
      <c r="R39" s="16">
        <v>0.10894140719671802</v>
      </c>
      <c r="S39" s="21">
        <v>0.1669002220428922</v>
      </c>
      <c r="T39" s="21">
        <v>0.1963400517480543</v>
      </c>
      <c r="U39" s="16">
        <v>0.18646652599922023</v>
      </c>
    </row>
    <row r="40" spans="1:21" x14ac:dyDescent="0.3">
      <c r="A40" s="118"/>
      <c r="B40" s="1" t="s">
        <v>81</v>
      </c>
      <c r="C40" s="27"/>
      <c r="D40" s="15">
        <v>1.2363302867880925E-3</v>
      </c>
      <c r="E40" s="15">
        <v>4.9787170993603335E-4</v>
      </c>
      <c r="F40" s="16">
        <v>3.3287809436579417E-3</v>
      </c>
      <c r="G40" s="15">
        <v>6.3951549750411087E-3</v>
      </c>
      <c r="H40" s="15">
        <v>2.8495146591115267E-3</v>
      </c>
      <c r="I40" s="16">
        <v>4.6515952629651389E-3</v>
      </c>
      <c r="J40" s="15">
        <v>6.6147177979232284E-3</v>
      </c>
      <c r="K40" s="15">
        <v>7.6097287824495002E-4</v>
      </c>
      <c r="L40" s="16">
        <v>1.4773488221118783E-2</v>
      </c>
      <c r="M40" s="15">
        <v>2.6516034387085684E-2</v>
      </c>
      <c r="N40" s="15">
        <v>3.0800777713385245E-2</v>
      </c>
      <c r="O40" s="16">
        <v>3.1359379932554131E-2</v>
      </c>
      <c r="P40" s="15">
        <v>7.5171799779732332E-2</v>
      </c>
      <c r="Q40" s="15">
        <v>8.5095496239046803E-2</v>
      </c>
      <c r="R40" s="16">
        <v>8.1696024953207727E-2</v>
      </c>
      <c r="S40" s="21">
        <v>0.16638846298334453</v>
      </c>
      <c r="T40" s="21">
        <v>0.17698911824365934</v>
      </c>
      <c r="U40" s="16">
        <v>0.16971223034731966</v>
      </c>
    </row>
    <row r="41" spans="1:21" x14ac:dyDescent="0.3">
      <c r="A41" s="118"/>
      <c r="B41" s="1" t="s">
        <v>82</v>
      </c>
      <c r="C41" s="27"/>
      <c r="D41" s="15">
        <v>2.2902315092455136E-3</v>
      </c>
      <c r="E41" s="15">
        <v>1.8901685051149698E-3</v>
      </c>
      <c r="F41" s="16">
        <v>0</v>
      </c>
      <c r="G41" s="15">
        <v>8.5031251566717212E-5</v>
      </c>
      <c r="H41" s="15">
        <v>2.2617673598432069E-2</v>
      </c>
      <c r="I41" s="16">
        <v>0</v>
      </c>
      <c r="J41" s="15">
        <v>8.9553490853741969E-4</v>
      </c>
      <c r="K41" s="15">
        <v>4.4098918314001735E-3</v>
      </c>
      <c r="L41" s="16">
        <v>0</v>
      </c>
      <c r="M41" s="15">
        <v>2.077930156792604E-2</v>
      </c>
      <c r="N41" s="15">
        <v>2.1744590255889807E-2</v>
      </c>
      <c r="O41" s="16">
        <v>2.3034370840765248E-2</v>
      </c>
      <c r="P41" s="15">
        <v>6.6911159154313435E-2</v>
      </c>
      <c r="Q41" s="15">
        <v>7.0031120671279395E-2</v>
      </c>
      <c r="R41" s="16">
        <v>6.1582910307606251E-2</v>
      </c>
      <c r="S41" s="21">
        <v>0.11804386264789722</v>
      </c>
      <c r="T41" s="21">
        <v>0.15475106970738595</v>
      </c>
      <c r="U41" s="16">
        <v>0.13889163069452404</v>
      </c>
    </row>
    <row r="42" spans="1:21" x14ac:dyDescent="0.3">
      <c r="A42" s="118"/>
      <c r="B42" s="1" t="s">
        <v>83</v>
      </c>
      <c r="C42" s="27"/>
      <c r="D42" s="15">
        <v>2.0996509347501078E-3</v>
      </c>
      <c r="E42" s="15">
        <v>3.2623691517376472E-5</v>
      </c>
      <c r="F42" s="16">
        <v>0</v>
      </c>
      <c r="G42" s="15">
        <v>1.2651563973292533E-4</v>
      </c>
      <c r="H42" s="15">
        <v>2.873346357400385E-3</v>
      </c>
      <c r="I42" s="16">
        <v>0</v>
      </c>
      <c r="J42" s="15">
        <v>4.1626549523733294E-4</v>
      </c>
      <c r="K42" s="15">
        <v>1.4478937782466862E-4</v>
      </c>
      <c r="L42" s="16">
        <v>0</v>
      </c>
      <c r="M42" s="15">
        <v>1.3102813193961426E-2</v>
      </c>
      <c r="N42" s="15">
        <v>1.6400534105573135E-2</v>
      </c>
      <c r="O42" s="16">
        <v>1.4620697832613098E-2</v>
      </c>
      <c r="P42" s="15">
        <v>4.9017925617790857E-2</v>
      </c>
      <c r="Q42" s="15">
        <v>5.6507278071920942E-2</v>
      </c>
      <c r="R42" s="16">
        <v>4.7621902115404513E-2</v>
      </c>
      <c r="S42" s="21">
        <v>0.11435744877254772</v>
      </c>
      <c r="T42" s="21">
        <v>0.11712495011217729</v>
      </c>
      <c r="U42" s="16">
        <v>0.12569722825935906</v>
      </c>
    </row>
    <row r="43" spans="1:21" x14ac:dyDescent="0.3">
      <c r="A43" s="118"/>
      <c r="B43" s="1" t="s">
        <v>84</v>
      </c>
      <c r="C43" s="27"/>
      <c r="D43" s="15">
        <v>0</v>
      </c>
      <c r="E43" s="15">
        <v>0</v>
      </c>
      <c r="F43" s="16">
        <v>0</v>
      </c>
      <c r="G43" s="15">
        <v>9.0571527525184147E-4</v>
      </c>
      <c r="H43" s="15">
        <v>5.1601775726876692E-3</v>
      </c>
      <c r="I43" s="16">
        <v>6.9914929581115892E-4</v>
      </c>
      <c r="J43" s="15">
        <v>1.0954591797730272E-3</v>
      </c>
      <c r="K43" s="15">
        <v>3.1149711933853297E-3</v>
      </c>
      <c r="L43" s="16">
        <v>6.5161862419100419E-4</v>
      </c>
      <c r="M43" s="15">
        <v>8.509102620639749E-3</v>
      </c>
      <c r="N43" s="15">
        <v>1.0602554378411051E-2</v>
      </c>
      <c r="O43" s="16">
        <v>1.146599121313552E-2</v>
      </c>
      <c r="P43" s="15">
        <v>3.5026041925194304E-2</v>
      </c>
      <c r="Q43" s="15">
        <v>3.7720202925624183E-2</v>
      </c>
      <c r="R43" s="16">
        <v>3.5639425948158235E-2</v>
      </c>
      <c r="S43" s="21">
        <v>7.6778059027081957E-2</v>
      </c>
      <c r="T43" s="21">
        <v>9.6616410846356596E-2</v>
      </c>
      <c r="U43" s="16">
        <v>9.3440580895527148E-2</v>
      </c>
    </row>
    <row r="44" spans="1:21" x14ac:dyDescent="0.3">
      <c r="A44" s="118"/>
      <c r="B44" s="1" t="s">
        <v>85</v>
      </c>
      <c r="C44" s="27"/>
      <c r="D44" s="15">
        <v>2.7502925105104786E-3</v>
      </c>
      <c r="E44" s="15">
        <v>1.0458062808349426E-3</v>
      </c>
      <c r="F44" s="16">
        <v>0</v>
      </c>
      <c r="G44" s="15">
        <v>1.7997306459294975E-2</v>
      </c>
      <c r="H44" s="15">
        <v>7.7470764536180931E-2</v>
      </c>
      <c r="I44" s="16">
        <v>2.5204295878188746E-2</v>
      </c>
      <c r="J44" s="15">
        <v>1.2245300149021402E-2</v>
      </c>
      <c r="K44" s="15">
        <v>3.5374320844975451E-2</v>
      </c>
      <c r="L44" s="16">
        <v>1.3611107947804339E-2</v>
      </c>
      <c r="M44" s="15">
        <v>5.9885244105913876E-3</v>
      </c>
      <c r="N44" s="15">
        <v>6.453981746223237E-3</v>
      </c>
      <c r="O44" s="16">
        <v>6.3445717416676234E-3</v>
      </c>
      <c r="P44" s="15">
        <v>2.7768281447608015E-2</v>
      </c>
      <c r="Q44" s="15">
        <v>2.8168283919312267E-2</v>
      </c>
      <c r="R44" s="16">
        <v>2.4735115358863299E-2</v>
      </c>
      <c r="S44" s="21">
        <v>4.8375301214839288E-2</v>
      </c>
      <c r="T44" s="21">
        <v>7.0365488276543306E-2</v>
      </c>
      <c r="U44" s="16">
        <v>7.6063872569813173E-2</v>
      </c>
    </row>
    <row r="45" spans="1:21" x14ac:dyDescent="0.3">
      <c r="A45" s="118"/>
      <c r="B45" s="1" t="s">
        <v>86</v>
      </c>
      <c r="C45" s="27"/>
      <c r="D45" s="15">
        <v>0</v>
      </c>
      <c r="E45" s="15">
        <v>0</v>
      </c>
      <c r="F45" s="16">
        <v>2.0148445494063899E-7</v>
      </c>
      <c r="G45" s="15">
        <v>1.7956857312441607E-3</v>
      </c>
      <c r="H45" s="15">
        <v>9.5101607659337384E-3</v>
      </c>
      <c r="I45" s="16">
        <v>4.8372352769457906E-3</v>
      </c>
      <c r="J45" s="15">
        <v>1.9707191363499423E-3</v>
      </c>
      <c r="K45" s="15">
        <v>5.7406800578481843E-3</v>
      </c>
      <c r="L45" s="16">
        <v>3.1891905317058358E-3</v>
      </c>
      <c r="M45" s="15">
        <v>3.8945779438837053E-3</v>
      </c>
      <c r="N45" s="15">
        <v>4.3192285886802803E-3</v>
      </c>
      <c r="O45" s="16">
        <v>4.4885775204137786E-3</v>
      </c>
      <c r="P45" s="15">
        <v>1.7533000826083434E-2</v>
      </c>
      <c r="Q45" s="15">
        <v>1.9389451514515051E-2</v>
      </c>
      <c r="R45" s="16">
        <v>1.7284755879266509E-2</v>
      </c>
      <c r="S45" s="21">
        <v>4.5253911498073743E-2</v>
      </c>
      <c r="T45" s="21">
        <v>5.1963449800581978E-2</v>
      </c>
      <c r="U45" s="16">
        <v>5.5120673653236932E-2</v>
      </c>
    </row>
    <row r="46" spans="1:21" x14ac:dyDescent="0.3">
      <c r="A46" s="118"/>
      <c r="B46" s="1" t="s">
        <v>87</v>
      </c>
      <c r="C46" s="27"/>
      <c r="D46" s="15">
        <v>0</v>
      </c>
      <c r="E46" s="15">
        <v>1.319595109638993E-4</v>
      </c>
      <c r="F46" s="16">
        <v>1.777944449518072E-4</v>
      </c>
      <c r="G46" s="15">
        <v>0</v>
      </c>
      <c r="H46" s="15">
        <v>0</v>
      </c>
      <c r="I46" s="16">
        <v>2.1718521981279947E-4</v>
      </c>
      <c r="J46" s="15">
        <v>0</v>
      </c>
      <c r="K46" s="15">
        <v>0</v>
      </c>
      <c r="L46" s="16">
        <v>0</v>
      </c>
      <c r="M46" s="15">
        <v>1.9494434806637557E-3</v>
      </c>
      <c r="N46" s="15">
        <v>2.3528893859979696E-3</v>
      </c>
      <c r="O46" s="16">
        <v>2.4909707710859914E-3</v>
      </c>
      <c r="P46" s="15">
        <v>1.2786304903645709E-2</v>
      </c>
      <c r="Q46" s="15">
        <v>1.2769410391361652E-2</v>
      </c>
      <c r="R46" s="16">
        <v>1.2042967326770728E-2</v>
      </c>
      <c r="S46" s="21">
        <v>2.3187824459425056E-2</v>
      </c>
      <c r="T46" s="21">
        <v>3.1139979082929217E-2</v>
      </c>
      <c r="U46" s="16">
        <v>3.7957099919146559E-2</v>
      </c>
    </row>
    <row r="47" spans="1:21" x14ac:dyDescent="0.3">
      <c r="A47" s="118"/>
      <c r="B47" s="1" t="s">
        <v>89</v>
      </c>
      <c r="C47" s="27"/>
      <c r="D47" s="15">
        <v>0</v>
      </c>
      <c r="E47" s="15">
        <v>0</v>
      </c>
      <c r="F47" s="16">
        <v>0</v>
      </c>
      <c r="G47" s="15">
        <v>0</v>
      </c>
      <c r="H47" s="15">
        <v>0</v>
      </c>
      <c r="I47" s="16">
        <v>0</v>
      </c>
      <c r="J47" s="15">
        <v>8.8722510710118708E-5</v>
      </c>
      <c r="K47" s="15">
        <v>0</v>
      </c>
      <c r="L47" s="16">
        <v>0</v>
      </c>
      <c r="M47" s="15">
        <v>1.5783538820096756E-3</v>
      </c>
      <c r="N47" s="15">
        <v>7.8982941313722921E-4</v>
      </c>
      <c r="O47" s="16">
        <v>8.9777826388906306E-4</v>
      </c>
      <c r="P47" s="15">
        <v>7.1400413647191791E-3</v>
      </c>
      <c r="Q47" s="15">
        <v>7.9446121843119062E-3</v>
      </c>
      <c r="R47" s="16">
        <v>6.9105103398185673E-3</v>
      </c>
      <c r="S47" s="21">
        <v>1.3731249767249749E-2</v>
      </c>
      <c r="T47" s="21">
        <v>1.8830619118875788E-2</v>
      </c>
      <c r="U47" s="16">
        <v>2.5242408193318387E-2</v>
      </c>
    </row>
    <row r="48" spans="1:21" x14ac:dyDescent="0.3">
      <c r="A48" s="118"/>
      <c r="B48" s="1" t="s">
        <v>90</v>
      </c>
      <c r="C48" s="27"/>
      <c r="D48" s="15">
        <v>0</v>
      </c>
      <c r="E48" s="15">
        <v>0</v>
      </c>
      <c r="F48" s="16">
        <v>5.7308109470961084E-4</v>
      </c>
      <c r="G48" s="15">
        <v>7.453089235019228E-5</v>
      </c>
      <c r="H48" s="15">
        <v>8.6074754438310666E-4</v>
      </c>
      <c r="I48" s="16">
        <v>8.4172505335830804E-5</v>
      </c>
      <c r="J48" s="15">
        <v>4.0758212935978165E-4</v>
      </c>
      <c r="K48" s="15">
        <v>0</v>
      </c>
      <c r="L48" s="16">
        <v>0</v>
      </c>
      <c r="M48" s="15">
        <v>5.6554390834963732E-4</v>
      </c>
      <c r="N48" s="15">
        <v>1.1350038488310405E-3</v>
      </c>
      <c r="O48" s="16">
        <v>1.5043483477313972E-3</v>
      </c>
      <c r="P48" s="15">
        <v>5.0570954033612473E-3</v>
      </c>
      <c r="Q48" s="15">
        <v>4.3341961957899643E-3</v>
      </c>
      <c r="R48" s="16">
        <v>4.1816580698178455E-3</v>
      </c>
      <c r="S48" s="21">
        <v>1.0049151982450946E-2</v>
      </c>
      <c r="T48" s="21">
        <v>1.2256257264431679E-2</v>
      </c>
      <c r="U48" s="16">
        <v>1.8305629096125542E-2</v>
      </c>
    </row>
    <row r="49" spans="1:21" x14ac:dyDescent="0.3">
      <c r="A49" s="118"/>
      <c r="B49" s="1" t="s">
        <v>92</v>
      </c>
      <c r="C49" s="27"/>
      <c r="D49" s="15">
        <v>6.1877987647201017E-2</v>
      </c>
      <c r="E49" s="15">
        <v>4.1926653474110918E-2</v>
      </c>
      <c r="F49" s="16">
        <v>4.3971349307143637E-2</v>
      </c>
      <c r="G49" s="15">
        <v>0.11661736084916298</v>
      </c>
      <c r="H49" s="15">
        <v>2.4577778968000761E-2</v>
      </c>
      <c r="I49" s="16">
        <v>0.16102287603424448</v>
      </c>
      <c r="J49" s="15">
        <v>0.14217307834160736</v>
      </c>
      <c r="K49" s="15">
        <v>0.16472559938062126</v>
      </c>
      <c r="L49" s="16">
        <v>0.13121761319051181</v>
      </c>
      <c r="M49" s="15">
        <v>0.10395150910986778</v>
      </c>
      <c r="N49" s="15">
        <v>1.0155465938906063E-2</v>
      </c>
      <c r="O49" s="16">
        <v>4.899496778200392E-2</v>
      </c>
      <c r="P49" s="15">
        <v>3.3862743404407406E-3</v>
      </c>
      <c r="Q49" s="15">
        <v>2.9039914390561737E-3</v>
      </c>
      <c r="R49" s="16">
        <v>1.6787061778386441E-3</v>
      </c>
      <c r="S49" s="21">
        <v>3.9817147327510264E-3</v>
      </c>
      <c r="T49" s="21">
        <v>6.5839385170770211E-3</v>
      </c>
      <c r="U49" s="16">
        <v>8.8474739266503309E-3</v>
      </c>
    </row>
    <row r="50" spans="1:21" x14ac:dyDescent="0.3">
      <c r="A50" s="118"/>
      <c r="B50" s="1" t="s">
        <v>95</v>
      </c>
      <c r="C50" s="27"/>
      <c r="D50" s="15">
        <v>2.0960438508222374E-3</v>
      </c>
      <c r="E50" s="15">
        <v>9.5685694094047105E-3</v>
      </c>
      <c r="F50" s="16">
        <v>9.7365123711498462E-3</v>
      </c>
      <c r="G50" s="15">
        <v>4.0652998260261079E-2</v>
      </c>
      <c r="H50" s="15">
        <v>1.6101787793524592E-3</v>
      </c>
      <c r="I50" s="16">
        <v>2.4048969715041613E-2</v>
      </c>
      <c r="J50" s="15">
        <v>4.0034248107570385E-2</v>
      </c>
      <c r="K50" s="15">
        <v>2.5801998179922753E-2</v>
      </c>
      <c r="L50" s="16">
        <v>2.5425393586389452E-2</v>
      </c>
      <c r="M50" s="15">
        <v>3.9560272484801554E-2</v>
      </c>
      <c r="N50" s="15">
        <v>0</v>
      </c>
      <c r="O50" s="16">
        <v>1.3610233188450692E-2</v>
      </c>
      <c r="P50" s="15">
        <v>8.5102544892305437E-4</v>
      </c>
      <c r="Q50" s="15">
        <v>1.5742231377421842E-3</v>
      </c>
      <c r="R50" s="16">
        <v>6.2924903543102699E-3</v>
      </c>
      <c r="S50" s="21">
        <v>1.6703967377594147E-3</v>
      </c>
      <c r="T50" s="21">
        <v>4.1509970456805366E-3</v>
      </c>
      <c r="U50" s="16">
        <v>6.3468994780092654E-3</v>
      </c>
    </row>
    <row r="51" spans="1:21" x14ac:dyDescent="0.3">
      <c r="A51" s="118"/>
      <c r="B51" s="1" t="s">
        <v>96</v>
      </c>
      <c r="C51" s="27"/>
      <c r="D51" s="15">
        <v>1.1607393247641824E-2</v>
      </c>
      <c r="E51" s="15">
        <v>1.5527199707653139E-2</v>
      </c>
      <c r="F51" s="16">
        <v>2.1020193459040961E-2</v>
      </c>
      <c r="G51" s="15">
        <v>1.4586139051762372E-2</v>
      </c>
      <c r="H51" s="15">
        <v>9.9969622652593178E-3</v>
      </c>
      <c r="I51" s="16">
        <v>8.95825776660031E-3</v>
      </c>
      <c r="J51" s="15">
        <v>2.4807812715450663E-2</v>
      </c>
      <c r="K51" s="15">
        <v>2.2300422134270803E-2</v>
      </c>
      <c r="L51" s="16">
        <v>1.6585765749288359E-2</v>
      </c>
      <c r="M51" s="15">
        <v>1.9391305273301809E-2</v>
      </c>
      <c r="N51" s="15">
        <v>4.1890596204949681E-3</v>
      </c>
      <c r="O51" s="16">
        <v>1.531340842938699E-2</v>
      </c>
      <c r="P51" s="15">
        <v>3.8507196105784373E-4</v>
      </c>
      <c r="Q51" s="15">
        <v>8.2442571625533749E-3</v>
      </c>
      <c r="R51" s="16">
        <v>0</v>
      </c>
      <c r="S51" s="21">
        <v>4.3233828328235495E-3</v>
      </c>
      <c r="T51" s="21">
        <v>1.5460555728797273E-3</v>
      </c>
      <c r="U51" s="16">
        <v>3.4404266317820923E-3</v>
      </c>
    </row>
    <row r="52" spans="1:21" x14ac:dyDescent="0.3">
      <c r="A52" s="119"/>
      <c r="B52" s="28" t="s">
        <v>97</v>
      </c>
      <c r="C52" s="24"/>
      <c r="D52" s="17">
        <v>0</v>
      </c>
      <c r="E52" s="17">
        <v>0</v>
      </c>
      <c r="F52" s="18">
        <v>0</v>
      </c>
      <c r="G52" s="17">
        <v>0</v>
      </c>
      <c r="H52" s="17">
        <v>0</v>
      </c>
      <c r="I52" s="18">
        <v>0</v>
      </c>
      <c r="J52" s="17">
        <v>0</v>
      </c>
      <c r="K52" s="17">
        <v>0</v>
      </c>
      <c r="L52" s="18">
        <v>0</v>
      </c>
      <c r="M52" s="17">
        <v>0</v>
      </c>
      <c r="N52" s="17">
        <v>0</v>
      </c>
      <c r="O52" s="18">
        <v>0</v>
      </c>
      <c r="P52" s="17">
        <v>3.7245701044614468E-4</v>
      </c>
      <c r="Q52" s="17">
        <v>0</v>
      </c>
      <c r="R52" s="18">
        <v>1.3900477585334717E-4</v>
      </c>
      <c r="S52" s="17">
        <v>0</v>
      </c>
      <c r="T52" s="17">
        <v>1.227210730174674E-4</v>
      </c>
      <c r="U52" s="18">
        <v>9.0452231982419322E-4</v>
      </c>
    </row>
    <row r="53" spans="1:21" x14ac:dyDescent="0.3">
      <c r="A53" s="118" t="s">
        <v>98</v>
      </c>
      <c r="B53" s="1" t="s">
        <v>66</v>
      </c>
      <c r="C53" s="27"/>
      <c r="D53" s="15">
        <v>2.8119505646309486</v>
      </c>
      <c r="E53" s="15">
        <v>2.7994656507813782</v>
      </c>
      <c r="F53" s="16">
        <v>2.786934166868638</v>
      </c>
      <c r="G53" s="15">
        <v>2.7988632887181391</v>
      </c>
      <c r="H53" s="15">
        <v>2.7799781294130761</v>
      </c>
      <c r="I53" s="16">
        <v>2.7887146700117413</v>
      </c>
      <c r="J53" s="15">
        <v>2.5542651109157535</v>
      </c>
      <c r="K53" s="15">
        <v>2.441871690819585</v>
      </c>
      <c r="L53" s="16">
        <v>2.4782001584728466</v>
      </c>
      <c r="M53" s="15">
        <v>1.6927647004597071</v>
      </c>
      <c r="N53" s="15">
        <v>1.6461126629766893</v>
      </c>
      <c r="O53" s="16">
        <v>1.6468277861028495</v>
      </c>
      <c r="P53" s="15">
        <v>1.0797741547563673</v>
      </c>
      <c r="Q53" s="15">
        <v>0.99677732094470672</v>
      </c>
      <c r="R53" s="16">
        <v>1.0294713693417405</v>
      </c>
      <c r="S53" s="21">
        <v>0.46316881054704201</v>
      </c>
      <c r="T53" s="21">
        <v>0.43192894204829185</v>
      </c>
      <c r="U53" s="16">
        <v>0.46008631878913564</v>
      </c>
    </row>
    <row r="54" spans="1:21" x14ac:dyDescent="0.3">
      <c r="A54" s="118"/>
      <c r="B54" s="1" t="s">
        <v>67</v>
      </c>
      <c r="C54" s="27"/>
      <c r="D54" s="15">
        <v>0</v>
      </c>
      <c r="E54" s="15">
        <v>0</v>
      </c>
      <c r="F54" s="16">
        <v>1.7707757189281564E-2</v>
      </c>
      <c r="G54" s="15">
        <v>0</v>
      </c>
      <c r="H54" s="15">
        <v>0</v>
      </c>
      <c r="I54" s="16">
        <v>5.5516804834761166E-3</v>
      </c>
      <c r="J54" s="15">
        <v>4.3907821072835279E-2</v>
      </c>
      <c r="K54" s="15">
        <v>5.7843322960387036E-2</v>
      </c>
      <c r="L54" s="16">
        <v>7.7683708057169037E-2</v>
      </c>
      <c r="M54" s="15">
        <v>0.12812020915349454</v>
      </c>
      <c r="N54" s="15">
        <v>0.11895972405419862</v>
      </c>
      <c r="O54" s="16">
        <v>0.12972832480043081</v>
      </c>
      <c r="P54" s="15">
        <v>0.12531151756489448</v>
      </c>
      <c r="Q54" s="15">
        <v>0.11976080714451787</v>
      </c>
      <c r="R54" s="16">
        <v>0.11641958603988642</v>
      </c>
      <c r="S54" s="21">
        <v>9.7807523789134238E-2</v>
      </c>
      <c r="T54" s="21">
        <v>8.4315893182537988E-2</v>
      </c>
      <c r="U54" s="16">
        <v>8.5632909842602231E-2</v>
      </c>
    </row>
    <row r="55" spans="1:21" x14ac:dyDescent="0.3">
      <c r="A55" s="118"/>
      <c r="B55" s="1" t="s">
        <v>68</v>
      </c>
      <c r="C55" s="27"/>
      <c r="D55" s="15">
        <v>0</v>
      </c>
      <c r="E55" s="15">
        <v>0</v>
      </c>
      <c r="F55" s="16">
        <v>0</v>
      </c>
      <c r="G55" s="15">
        <v>0</v>
      </c>
      <c r="H55" s="15">
        <v>0</v>
      </c>
      <c r="I55" s="16">
        <v>0</v>
      </c>
      <c r="J55" s="15">
        <v>0.12661384878051996</v>
      </c>
      <c r="K55" s="15">
        <v>0.1719424217445347</v>
      </c>
      <c r="L55" s="16">
        <v>0.13737513826327671</v>
      </c>
      <c r="M55" s="15">
        <v>0.24706069849023096</v>
      </c>
      <c r="N55" s="15">
        <v>0.25387656774192724</v>
      </c>
      <c r="O55" s="16">
        <v>0.24733870021704221</v>
      </c>
      <c r="P55" s="15">
        <v>0.2029760943818357</v>
      </c>
      <c r="Q55" s="15">
        <v>0.19615431386796864</v>
      </c>
      <c r="R55" s="16">
        <v>0.1982315901907562</v>
      </c>
      <c r="S55" s="21">
        <v>0.12296130406551793</v>
      </c>
      <c r="T55" s="21">
        <v>0.10855955544049048</v>
      </c>
      <c r="U55" s="16">
        <v>0.10681566944047284</v>
      </c>
    </row>
    <row r="56" spans="1:21" x14ac:dyDescent="0.3">
      <c r="A56" s="118"/>
      <c r="B56" s="1" t="s">
        <v>78</v>
      </c>
      <c r="C56" s="27"/>
      <c r="D56" s="15">
        <v>0</v>
      </c>
      <c r="E56" s="15">
        <v>0</v>
      </c>
      <c r="F56" s="16">
        <v>0</v>
      </c>
      <c r="G56" s="15">
        <v>0</v>
      </c>
      <c r="H56" s="15">
        <v>0</v>
      </c>
      <c r="I56" s="16">
        <v>0</v>
      </c>
      <c r="J56" s="15">
        <v>3.5340552182877058E-2</v>
      </c>
      <c r="K56" s="15">
        <v>5.0560568168656096E-2</v>
      </c>
      <c r="L56" s="16">
        <v>4.688163670614625E-2</v>
      </c>
      <c r="M56" s="15">
        <v>0.1569433732180906</v>
      </c>
      <c r="N56" s="15">
        <v>0.16155470729702989</v>
      </c>
      <c r="O56" s="16">
        <v>0.16378967327242122</v>
      </c>
      <c r="P56" s="15">
        <v>0.19344398688871156</v>
      </c>
      <c r="Q56" s="15">
        <v>0.19307530884574237</v>
      </c>
      <c r="R56" s="16">
        <v>0.19846854991150098</v>
      </c>
      <c r="S56" s="21">
        <v>0.1537293691096582</v>
      </c>
      <c r="T56" s="21">
        <v>0.14301937162194003</v>
      </c>
      <c r="U56" s="16">
        <v>0.14260629921243631</v>
      </c>
    </row>
    <row r="57" spans="1:21" x14ac:dyDescent="0.3">
      <c r="A57" s="118"/>
      <c r="B57" s="1" t="s">
        <v>69</v>
      </c>
      <c r="C57" s="27"/>
      <c r="D57" s="15">
        <v>0</v>
      </c>
      <c r="E57" s="15">
        <v>0</v>
      </c>
      <c r="F57" s="16">
        <v>0</v>
      </c>
      <c r="G57" s="15">
        <v>0</v>
      </c>
      <c r="H57" s="15">
        <v>0</v>
      </c>
      <c r="I57" s="16">
        <v>0</v>
      </c>
      <c r="J57" s="15">
        <v>3.1169196156261035E-2</v>
      </c>
      <c r="K57" s="15">
        <v>5.0998947825307256E-2</v>
      </c>
      <c r="L57" s="16">
        <v>4.2937360238201688E-2</v>
      </c>
      <c r="M57" s="15">
        <v>0.16019302195823798</v>
      </c>
      <c r="N57" s="15">
        <v>0.17311437591290488</v>
      </c>
      <c r="O57" s="16">
        <v>0.16243184084572265</v>
      </c>
      <c r="P57" s="15">
        <v>0.19573493216098381</v>
      </c>
      <c r="Q57" s="15">
        <v>0.1913985835687744</v>
      </c>
      <c r="R57" s="16">
        <v>0.19649674233980305</v>
      </c>
      <c r="S57" s="21">
        <v>0.15357321337952537</v>
      </c>
      <c r="T57" s="21">
        <v>0.13965213284784692</v>
      </c>
      <c r="U57" s="16">
        <v>0.13363892351341405</v>
      </c>
    </row>
    <row r="58" spans="1:21" x14ac:dyDescent="0.3">
      <c r="A58" s="118"/>
      <c r="B58" s="1" t="s">
        <v>70</v>
      </c>
      <c r="C58" s="27"/>
      <c r="D58" s="15">
        <v>0</v>
      </c>
      <c r="E58" s="15">
        <v>0</v>
      </c>
      <c r="F58" s="16">
        <v>0</v>
      </c>
      <c r="G58" s="15">
        <v>9.7897172556728872E-3</v>
      </c>
      <c r="H58" s="15">
        <v>1.6456858433656626E-2</v>
      </c>
      <c r="I58" s="16">
        <v>8.9007902167492457E-3</v>
      </c>
      <c r="J58" s="15">
        <v>1.1644082926827308E-2</v>
      </c>
      <c r="K58" s="15">
        <v>1.6609777689314934E-2</v>
      </c>
      <c r="L58" s="16">
        <v>1.3139571310908392E-2</v>
      </c>
      <c r="M58" s="15">
        <v>0.10974328749170983</v>
      </c>
      <c r="N58" s="15">
        <v>0.10607159278227131</v>
      </c>
      <c r="O58" s="16">
        <v>0.10871107752795935</v>
      </c>
      <c r="P58" s="15">
        <v>0.1713449520920981</v>
      </c>
      <c r="Q58" s="15">
        <v>0.17275744867024861</v>
      </c>
      <c r="R58" s="16">
        <v>0.17409423641053914</v>
      </c>
      <c r="S58" s="21">
        <v>0.18648896175572185</v>
      </c>
      <c r="T58" s="21">
        <v>0.17857756386700516</v>
      </c>
      <c r="U58" s="16">
        <v>0.1626460855968197</v>
      </c>
    </row>
    <row r="59" spans="1:21" x14ac:dyDescent="0.3">
      <c r="A59" s="118"/>
      <c r="B59" s="1" t="s">
        <v>71</v>
      </c>
      <c r="C59" s="27"/>
      <c r="D59" s="15">
        <v>6.8044180395816897E-5</v>
      </c>
      <c r="E59" s="15">
        <v>7.3224928109273611E-6</v>
      </c>
      <c r="F59" s="16">
        <v>2.4431726112344743E-4</v>
      </c>
      <c r="G59" s="15">
        <v>0</v>
      </c>
      <c r="H59" s="15">
        <v>0</v>
      </c>
      <c r="I59" s="16">
        <v>0</v>
      </c>
      <c r="J59" s="15">
        <v>8.5063482761032413E-3</v>
      </c>
      <c r="K59" s="15">
        <v>1.5690079178667715E-2</v>
      </c>
      <c r="L59" s="16">
        <v>1.4386432647680473E-2</v>
      </c>
      <c r="M59" s="15">
        <v>9.9459527170943543E-2</v>
      </c>
      <c r="N59" s="15">
        <v>0.11536648457840461</v>
      </c>
      <c r="O59" s="16">
        <v>0.11552286069896975</v>
      </c>
      <c r="P59" s="15">
        <v>0.17069162475389629</v>
      </c>
      <c r="Q59" s="15">
        <v>0.19026073492716117</v>
      </c>
      <c r="R59" s="16">
        <v>0.18151110292944614</v>
      </c>
      <c r="S59" s="21">
        <v>0.20966700899443666</v>
      </c>
      <c r="T59" s="21">
        <v>0.19954980046214824</v>
      </c>
      <c r="U59" s="16">
        <v>0.18829331307781041</v>
      </c>
    </row>
    <row r="60" spans="1:21" x14ac:dyDescent="0.3">
      <c r="A60" s="118"/>
      <c r="B60" s="1" t="s">
        <v>72</v>
      </c>
      <c r="C60" s="27"/>
      <c r="D60" s="15">
        <v>0</v>
      </c>
      <c r="E60" s="15">
        <v>0</v>
      </c>
      <c r="F60" s="16">
        <v>0</v>
      </c>
      <c r="G60" s="15">
        <v>0</v>
      </c>
      <c r="H60" s="15">
        <v>1.539093564605977E-4</v>
      </c>
      <c r="I60" s="16">
        <v>0</v>
      </c>
      <c r="J60" s="15">
        <v>2.6429063884435755E-3</v>
      </c>
      <c r="K60" s="15">
        <v>6.4664464346707671E-3</v>
      </c>
      <c r="L60" s="16">
        <v>3.2650009429091276E-3</v>
      </c>
      <c r="M60" s="15">
        <v>6.4965257653825811E-2</v>
      </c>
      <c r="N60" s="15">
        <v>6.9236341157196971E-2</v>
      </c>
      <c r="O60" s="16">
        <v>6.5703067402802948E-2</v>
      </c>
      <c r="P60" s="15">
        <v>0.14688296427894576</v>
      </c>
      <c r="Q60" s="15">
        <v>0.15928493875826299</v>
      </c>
      <c r="R60" s="16">
        <v>0.15158439553651665</v>
      </c>
      <c r="S60" s="21">
        <v>0.21402505979410194</v>
      </c>
      <c r="T60" s="21">
        <v>0.21764562210187677</v>
      </c>
      <c r="U60" s="16">
        <v>0.20283143917227839</v>
      </c>
    </row>
    <row r="61" spans="1:21" x14ac:dyDescent="0.3">
      <c r="A61" s="118"/>
      <c r="B61" s="1" t="s">
        <v>73</v>
      </c>
      <c r="C61" s="27"/>
      <c r="D61" s="15">
        <v>0</v>
      </c>
      <c r="E61" s="15">
        <v>3.2815494314560945E-4</v>
      </c>
      <c r="F61" s="16">
        <v>0</v>
      </c>
      <c r="G61" s="15">
        <v>0</v>
      </c>
      <c r="H61" s="15">
        <v>0</v>
      </c>
      <c r="I61" s="16">
        <v>0</v>
      </c>
      <c r="J61" s="15">
        <v>2.4779317469643615E-3</v>
      </c>
      <c r="K61" s="15">
        <v>4.5691453175179166E-3</v>
      </c>
      <c r="L61" s="16">
        <v>3.788831152293207E-3</v>
      </c>
      <c r="M61" s="15">
        <v>5.5905339269228992E-2</v>
      </c>
      <c r="N61" s="15">
        <v>5.9829361255362846E-2</v>
      </c>
      <c r="O61" s="16">
        <v>6.4602879407580319E-2</v>
      </c>
      <c r="P61" s="15">
        <v>0.13341782731157825</v>
      </c>
      <c r="Q61" s="15">
        <v>0.13864265915821997</v>
      </c>
      <c r="R61" s="16">
        <v>0.13847359875789381</v>
      </c>
      <c r="S61" s="21">
        <v>0.20375999587921728</v>
      </c>
      <c r="T61" s="21">
        <v>0.20485120863140946</v>
      </c>
      <c r="U61" s="16">
        <v>0.20093096461335075</v>
      </c>
    </row>
    <row r="62" spans="1:21" x14ac:dyDescent="0.3">
      <c r="A62" s="118"/>
      <c r="B62" s="1" t="s">
        <v>74</v>
      </c>
      <c r="C62" s="27"/>
      <c r="D62" s="15">
        <v>0</v>
      </c>
      <c r="E62" s="15">
        <v>0</v>
      </c>
      <c r="F62" s="16">
        <v>0</v>
      </c>
      <c r="G62" s="15">
        <v>0</v>
      </c>
      <c r="H62" s="15">
        <v>0</v>
      </c>
      <c r="I62" s="16">
        <v>0</v>
      </c>
      <c r="J62" s="15">
        <v>1.3655517454816267E-3</v>
      </c>
      <c r="K62" s="15">
        <v>2.3313087249896072E-3</v>
      </c>
      <c r="L62" s="16">
        <v>1.6917071688557429E-3</v>
      </c>
      <c r="M62" s="15">
        <v>3.5893102401781903E-2</v>
      </c>
      <c r="N62" s="15">
        <v>3.9981220620551691E-2</v>
      </c>
      <c r="O62" s="16">
        <v>3.69112976421445E-2</v>
      </c>
      <c r="P62" s="15">
        <v>9.8827757691653334E-2</v>
      </c>
      <c r="Q62" s="15">
        <v>0.11001188693120052</v>
      </c>
      <c r="R62" s="16">
        <v>0.10725474560645404</v>
      </c>
      <c r="S62" s="21">
        <v>0.18808623779151132</v>
      </c>
      <c r="T62" s="21">
        <v>0.1857001981058285</v>
      </c>
      <c r="U62" s="16">
        <v>0.18880743582011589</v>
      </c>
    </row>
    <row r="63" spans="1:21" x14ac:dyDescent="0.3">
      <c r="A63" s="118"/>
      <c r="B63" s="1" t="s">
        <v>75</v>
      </c>
      <c r="C63" s="27"/>
      <c r="D63" s="15">
        <v>0</v>
      </c>
      <c r="E63" s="15">
        <v>2.5463561102887511E-6</v>
      </c>
      <c r="F63" s="16">
        <v>0</v>
      </c>
      <c r="G63" s="15">
        <v>0</v>
      </c>
      <c r="H63" s="15">
        <v>0</v>
      </c>
      <c r="I63" s="16">
        <v>6.8312022857222075E-5</v>
      </c>
      <c r="J63" s="15">
        <v>0</v>
      </c>
      <c r="K63" s="15">
        <v>1.6011320007706549E-3</v>
      </c>
      <c r="L63" s="16">
        <v>7.7040636556045437E-4</v>
      </c>
      <c r="M63" s="15">
        <v>2.7516086342060819E-2</v>
      </c>
      <c r="N63" s="15">
        <v>2.9725693104786757E-2</v>
      </c>
      <c r="O63" s="16">
        <v>3.0125763847538321E-2</v>
      </c>
      <c r="P63" s="15">
        <v>8.2265611917046733E-2</v>
      </c>
      <c r="Q63" s="15">
        <v>9.4219674803462189E-2</v>
      </c>
      <c r="R63" s="16">
        <v>8.4033634281407157E-2</v>
      </c>
      <c r="S63" s="21">
        <v>0.15783078940675577</v>
      </c>
      <c r="T63" s="21">
        <v>0.17189954903641388</v>
      </c>
      <c r="U63" s="16">
        <v>0.16783463995797959</v>
      </c>
    </row>
    <row r="64" spans="1:21" x14ac:dyDescent="0.3">
      <c r="A64" s="118"/>
      <c r="B64" s="1" t="s">
        <v>76</v>
      </c>
      <c r="C64" s="27"/>
      <c r="D64" s="15">
        <v>3.7168002572716604E-5</v>
      </c>
      <c r="E64" s="15">
        <v>1.0130893746541422E-4</v>
      </c>
      <c r="F64" s="16">
        <v>3.3150308569168571E-4</v>
      </c>
      <c r="G64" s="15">
        <v>0</v>
      </c>
      <c r="H64" s="15">
        <v>1.5078908619278631E-3</v>
      </c>
      <c r="I64" s="16">
        <v>1.8678592864534375E-4</v>
      </c>
      <c r="J64" s="15">
        <v>1.2480022571007612E-4</v>
      </c>
      <c r="K64" s="15">
        <v>2.3569544819776123E-4</v>
      </c>
      <c r="L64" s="16">
        <v>0</v>
      </c>
      <c r="M64" s="15">
        <v>1.7431310707855526E-2</v>
      </c>
      <c r="N64" s="15">
        <v>2.0002025229469714E-2</v>
      </c>
      <c r="O64" s="16">
        <v>1.9955839740160953E-2</v>
      </c>
      <c r="P64" s="15">
        <v>6.1568380993287097E-2</v>
      </c>
      <c r="Q64" s="15">
        <v>7.0578869348540074E-2</v>
      </c>
      <c r="R64" s="16">
        <v>6.922961590738852E-2</v>
      </c>
      <c r="S64" s="21">
        <v>0.14237470602360078</v>
      </c>
      <c r="T64" s="21">
        <v>0.15085833608834104</v>
      </c>
      <c r="U64" s="16">
        <v>0.15010399662923507</v>
      </c>
    </row>
    <row r="65" spans="1:21" x14ac:dyDescent="0.3">
      <c r="A65" s="118"/>
      <c r="B65" s="1" t="s">
        <v>79</v>
      </c>
      <c r="C65" s="27"/>
      <c r="D65" s="15">
        <v>3.8158690221676977E-3</v>
      </c>
      <c r="E65" s="15">
        <v>7.1833727444732005E-3</v>
      </c>
      <c r="F65" s="16">
        <v>4.4052968770074731E-3</v>
      </c>
      <c r="G65" s="15">
        <v>6.1822123441591355E-3</v>
      </c>
      <c r="H65" s="15">
        <v>1.1456573337648258E-2</v>
      </c>
      <c r="I65" s="16">
        <v>7.1075079215231008E-3</v>
      </c>
      <c r="J65" s="15">
        <v>4.4256808260521299E-3</v>
      </c>
      <c r="K65" s="15">
        <v>3.2645557606743227E-3</v>
      </c>
      <c r="L65" s="16">
        <v>2.5307239315436828E-3</v>
      </c>
      <c r="M65" s="15">
        <v>1.1594397035883037E-2</v>
      </c>
      <c r="N65" s="15">
        <v>1.4308409668791679E-2</v>
      </c>
      <c r="O65" s="16">
        <v>1.3449114740695312E-2</v>
      </c>
      <c r="P65" s="15">
        <v>4.3906771757987996E-2</v>
      </c>
      <c r="Q65" s="15">
        <v>5.1844976903288639E-2</v>
      </c>
      <c r="R65" s="16">
        <v>4.98855066426349E-2</v>
      </c>
      <c r="S65" s="21">
        <v>0.1143784445912471</v>
      </c>
      <c r="T65" s="21">
        <v>0.12430124694814454</v>
      </c>
      <c r="U65" s="16">
        <v>0.11962559331379546</v>
      </c>
    </row>
    <row r="66" spans="1:21" x14ac:dyDescent="0.3">
      <c r="A66" s="118"/>
      <c r="B66" s="1" t="s">
        <v>81</v>
      </c>
      <c r="C66" s="27"/>
      <c r="D66" s="15">
        <v>0</v>
      </c>
      <c r="E66" s="15">
        <v>1.1250181859444579E-3</v>
      </c>
      <c r="F66" s="16">
        <v>0</v>
      </c>
      <c r="G66" s="15">
        <v>1.1485865819354792E-3</v>
      </c>
      <c r="H66" s="15">
        <v>2.2348105260479863E-3</v>
      </c>
      <c r="I66" s="16">
        <v>1.3745856416077777E-4</v>
      </c>
      <c r="J66" s="15">
        <v>0</v>
      </c>
      <c r="K66" s="15">
        <v>2.9387975263928123E-4</v>
      </c>
      <c r="L66" s="16">
        <v>4.6934488102111106E-4</v>
      </c>
      <c r="M66" s="15">
        <v>1.0450189298039236E-2</v>
      </c>
      <c r="N66" s="15">
        <v>1.0259699951710822E-2</v>
      </c>
      <c r="O66" s="16">
        <v>8.8434093166527457E-3</v>
      </c>
      <c r="P66" s="15">
        <v>3.7682132565742002E-2</v>
      </c>
      <c r="Q66" s="15">
        <v>4.3198208558032705E-2</v>
      </c>
      <c r="R66" s="16">
        <v>4.1524717820051668E-2</v>
      </c>
      <c r="S66" s="21">
        <v>0.10062901472203534</v>
      </c>
      <c r="T66" s="21">
        <v>0.11158507734953602</v>
      </c>
      <c r="U66" s="16">
        <v>0.11406677034947529</v>
      </c>
    </row>
    <row r="67" spans="1:21" x14ac:dyDescent="0.3">
      <c r="A67" s="118"/>
      <c r="B67" s="1" t="s">
        <v>82</v>
      </c>
      <c r="C67" s="27"/>
      <c r="D67" s="15">
        <v>1.1423008097620519E-3</v>
      </c>
      <c r="E67" s="15">
        <v>2.1421020813213728E-4</v>
      </c>
      <c r="F67" s="16">
        <v>1.1452764079910953E-4</v>
      </c>
      <c r="G67" s="15">
        <v>2.7296163715482565E-4</v>
      </c>
      <c r="H67" s="15">
        <v>8.6507908092294909E-3</v>
      </c>
      <c r="I67" s="16">
        <v>2.6455063328591991E-3</v>
      </c>
      <c r="J67" s="15">
        <v>1.6850994010683977E-3</v>
      </c>
      <c r="K67" s="15">
        <v>1.1255524544913559E-3</v>
      </c>
      <c r="L67" s="16">
        <v>1.8280835990877684E-3</v>
      </c>
      <c r="M67" s="15">
        <v>5.4994732979508536E-3</v>
      </c>
      <c r="N67" s="15">
        <v>6.6366391876559547E-3</v>
      </c>
      <c r="O67" s="16">
        <v>7.2945291450301564E-3</v>
      </c>
      <c r="P67" s="15">
        <v>2.5427816188113166E-2</v>
      </c>
      <c r="Q67" s="15">
        <v>3.2249370012183066E-2</v>
      </c>
      <c r="R67" s="16">
        <v>2.8817501069779376E-2</v>
      </c>
      <c r="S67" s="21">
        <v>8.4085446666807562E-2</v>
      </c>
      <c r="T67" s="21">
        <v>9.5750991503706251E-2</v>
      </c>
      <c r="U67" s="16">
        <v>9.4057634137841087E-2</v>
      </c>
    </row>
    <row r="68" spans="1:21" x14ac:dyDescent="0.3">
      <c r="A68" s="118"/>
      <c r="B68" s="1" t="s">
        <v>83</v>
      </c>
      <c r="C68" s="27"/>
      <c r="D68" s="15">
        <v>3.6804715394298941E-4</v>
      </c>
      <c r="E68" s="15">
        <v>1.0187389005551798E-5</v>
      </c>
      <c r="F68" s="16">
        <v>3.8366482922983457E-4</v>
      </c>
      <c r="G68" s="15">
        <v>1.4587346849738797E-4</v>
      </c>
      <c r="H68" s="15">
        <v>6.1121129501524548E-4</v>
      </c>
      <c r="I68" s="16">
        <v>0</v>
      </c>
      <c r="J68" s="15">
        <v>0</v>
      </c>
      <c r="K68" s="15">
        <v>0</v>
      </c>
      <c r="L68" s="16">
        <v>3.0523958170197886E-4</v>
      </c>
      <c r="M68" s="15">
        <v>3.80269767248545E-3</v>
      </c>
      <c r="N68" s="15">
        <v>4.2425583138557682E-3</v>
      </c>
      <c r="O68" s="16">
        <v>4.4726222243218847E-3</v>
      </c>
      <c r="P68" s="15">
        <v>2.1636453926253948E-2</v>
      </c>
      <c r="Q68" s="15">
        <v>2.3248723331923026E-2</v>
      </c>
      <c r="R68" s="16">
        <v>2.2561548636980074E-2</v>
      </c>
      <c r="S68" s="21">
        <v>7.2921179656635998E-2</v>
      </c>
      <c r="T68" s="21">
        <v>8.0874424804935438E-2</v>
      </c>
      <c r="U68" s="16">
        <v>8.173965013739394E-2</v>
      </c>
    </row>
    <row r="69" spans="1:21" x14ac:dyDescent="0.3">
      <c r="A69" s="118"/>
      <c r="B69" s="1" t="s">
        <v>84</v>
      </c>
      <c r="C69" s="27"/>
      <c r="D69" s="15">
        <v>0</v>
      </c>
      <c r="E69" s="15">
        <v>0</v>
      </c>
      <c r="F69" s="16">
        <v>0</v>
      </c>
      <c r="G69" s="15">
        <v>0</v>
      </c>
      <c r="H69" s="15">
        <v>0</v>
      </c>
      <c r="I69" s="16">
        <v>0</v>
      </c>
      <c r="J69" s="15">
        <v>2.1067532097324938E-5</v>
      </c>
      <c r="K69" s="15">
        <v>0</v>
      </c>
      <c r="L69" s="16">
        <v>2.2271279353591346E-4</v>
      </c>
      <c r="M69" s="15">
        <v>2.3673340703024986E-3</v>
      </c>
      <c r="N69" s="15">
        <v>3.0260111070657403E-3</v>
      </c>
      <c r="O69" s="16">
        <v>3.4956106268623347E-3</v>
      </c>
      <c r="P69" s="15">
        <v>1.3921823011506499E-2</v>
      </c>
      <c r="Q69" s="15">
        <v>1.7343080111736121E-2</v>
      </c>
      <c r="R69" s="16">
        <v>1.4806593837969655E-2</v>
      </c>
      <c r="S69" s="21">
        <v>5.4439687943159919E-2</v>
      </c>
      <c r="T69" s="21">
        <v>6.4943119320434894E-2</v>
      </c>
      <c r="U69" s="16">
        <v>6.5251552760374795E-2</v>
      </c>
    </row>
    <row r="70" spans="1:21" x14ac:dyDescent="0.3">
      <c r="A70" s="118"/>
      <c r="B70" s="1" t="s">
        <v>85</v>
      </c>
      <c r="C70" s="27"/>
      <c r="D70" s="15">
        <v>0</v>
      </c>
      <c r="E70" s="15">
        <v>0</v>
      </c>
      <c r="F70" s="16">
        <v>0</v>
      </c>
      <c r="G70" s="15">
        <v>3.8149481690383771E-5</v>
      </c>
      <c r="H70" s="15">
        <v>0</v>
      </c>
      <c r="I70" s="16">
        <v>0</v>
      </c>
      <c r="J70" s="15">
        <v>0</v>
      </c>
      <c r="K70" s="15">
        <v>2.7720776779281829E-5</v>
      </c>
      <c r="L70" s="16">
        <v>0</v>
      </c>
      <c r="M70" s="15">
        <v>2.0151448766289339E-3</v>
      </c>
      <c r="N70" s="15">
        <v>1.9471974505987329E-3</v>
      </c>
      <c r="O70" s="16">
        <v>2.2120878753816983E-3</v>
      </c>
      <c r="P70" s="15">
        <v>1.0263945625212054E-2</v>
      </c>
      <c r="Q70" s="15">
        <v>1.3514982354202159E-2</v>
      </c>
      <c r="R70" s="16">
        <v>1.0591685228215684E-2</v>
      </c>
      <c r="S70" s="21">
        <v>3.9395250337644329E-2</v>
      </c>
      <c r="T70" s="21">
        <v>4.4637583237892874E-2</v>
      </c>
      <c r="U70" s="16">
        <v>5.4502274281372498E-2</v>
      </c>
    </row>
    <row r="71" spans="1:21" x14ac:dyDescent="0.3">
      <c r="A71" s="118"/>
      <c r="B71" s="1" t="s">
        <v>86</v>
      </c>
      <c r="C71" s="27"/>
      <c r="D71" s="15">
        <v>6.2280211213758052E-5</v>
      </c>
      <c r="E71" s="15">
        <v>0</v>
      </c>
      <c r="F71" s="16">
        <v>0</v>
      </c>
      <c r="G71" s="15">
        <v>1.1902982624821832E-4</v>
      </c>
      <c r="H71" s="15">
        <v>0</v>
      </c>
      <c r="I71" s="16">
        <v>0</v>
      </c>
      <c r="J71" s="15">
        <v>5.888048351843399E-5</v>
      </c>
      <c r="K71" s="15">
        <v>2.9105353536986439E-5</v>
      </c>
      <c r="L71" s="16">
        <v>6.8838097176712817E-6</v>
      </c>
      <c r="M71" s="15">
        <v>1.1476497348980009E-3</v>
      </c>
      <c r="N71" s="15">
        <v>1.1161102869888318E-3</v>
      </c>
      <c r="O71" s="16">
        <v>9.7772602073696959E-4</v>
      </c>
      <c r="P71" s="15">
        <v>8.1141641199058215E-3</v>
      </c>
      <c r="Q71" s="15">
        <v>8.4027991249243546E-3</v>
      </c>
      <c r="R71" s="16">
        <v>7.7820355043039273E-3</v>
      </c>
      <c r="S71" s="21">
        <v>2.9917268813824581E-2</v>
      </c>
      <c r="T71" s="21">
        <v>3.6779910508980627E-2</v>
      </c>
      <c r="U71" s="16">
        <v>4.0510734509934268E-2</v>
      </c>
    </row>
    <row r="72" spans="1:21" x14ac:dyDescent="0.3">
      <c r="A72" s="118"/>
      <c r="B72" s="1" t="s">
        <v>87</v>
      </c>
      <c r="C72" s="27"/>
      <c r="D72" s="15">
        <v>0</v>
      </c>
      <c r="E72" s="15">
        <v>0</v>
      </c>
      <c r="F72" s="16">
        <v>6.2309986399128884E-5</v>
      </c>
      <c r="G72" s="15">
        <v>2.4849872126276326E-5</v>
      </c>
      <c r="H72" s="15">
        <v>0</v>
      </c>
      <c r="I72" s="16">
        <v>9.5315524016809062E-5</v>
      </c>
      <c r="J72" s="15">
        <v>1.2625417695308642E-5</v>
      </c>
      <c r="K72" s="15">
        <v>4.2788446830218297E-5</v>
      </c>
      <c r="L72" s="16">
        <v>0</v>
      </c>
      <c r="M72" s="15">
        <v>4.3909472081436583E-4</v>
      </c>
      <c r="N72" s="15">
        <v>8.3581022592879649E-4</v>
      </c>
      <c r="O72" s="16">
        <v>6.0250642900588154E-4</v>
      </c>
      <c r="P72" s="15">
        <v>3.5300238302677159E-3</v>
      </c>
      <c r="Q72" s="15">
        <v>5.3730328431543994E-3</v>
      </c>
      <c r="R72" s="16">
        <v>5.2163688225663881E-3</v>
      </c>
      <c r="S72" s="21">
        <v>1.9207595256000926E-2</v>
      </c>
      <c r="T72" s="21">
        <v>2.6400741396074828E-2</v>
      </c>
      <c r="U72" s="16">
        <v>2.8838207038445307E-2</v>
      </c>
    </row>
    <row r="73" spans="1:21" x14ac:dyDescent="0.3">
      <c r="A73" s="118"/>
      <c r="B73" s="1" t="s">
        <v>89</v>
      </c>
      <c r="C73" s="27"/>
      <c r="D73" s="15">
        <v>2.1044797609024808E-5</v>
      </c>
      <c r="E73" s="15">
        <v>0</v>
      </c>
      <c r="F73" s="16">
        <v>0</v>
      </c>
      <c r="G73" s="15">
        <v>1.6465888123485346E-3</v>
      </c>
      <c r="H73" s="15">
        <v>6.784340293460504E-3</v>
      </c>
      <c r="I73" s="16">
        <v>2.5123473344246354E-3</v>
      </c>
      <c r="J73" s="15">
        <v>1.0367631822874839E-3</v>
      </c>
      <c r="K73" s="15">
        <v>2.4250826423788149E-3</v>
      </c>
      <c r="L73" s="16">
        <v>8.2767633492447559E-4</v>
      </c>
      <c r="M73" s="15">
        <v>1.6761568675981962E-3</v>
      </c>
      <c r="N73" s="15">
        <v>5.4227752550272616E-4</v>
      </c>
      <c r="O73" s="16">
        <v>1.9042191467623761E-4</v>
      </c>
      <c r="P73" s="15">
        <v>3.2831666242269359E-3</v>
      </c>
      <c r="Q73" s="15">
        <v>2.7710298405612798E-3</v>
      </c>
      <c r="R73" s="16">
        <v>3.3553857079199677E-3</v>
      </c>
      <c r="S73" s="21">
        <v>1.3376940945909568E-2</v>
      </c>
      <c r="T73" s="21">
        <v>1.4834827224746303E-2</v>
      </c>
      <c r="U73" s="16">
        <v>2.0478583691951966E-2</v>
      </c>
    </row>
    <row r="74" spans="1:21" x14ac:dyDescent="0.3">
      <c r="A74" s="118"/>
      <c r="B74" s="1" t="s">
        <v>90</v>
      </c>
      <c r="C74" s="27"/>
      <c r="D74" s="15">
        <v>0</v>
      </c>
      <c r="E74" s="15">
        <v>0</v>
      </c>
      <c r="F74" s="16">
        <v>6.5515167865298619E-5</v>
      </c>
      <c r="G74" s="15">
        <v>1.8912309544834359E-4</v>
      </c>
      <c r="H74" s="15">
        <v>3.1862204051041735E-4</v>
      </c>
      <c r="I74" s="16">
        <v>4.5634273939649801E-4</v>
      </c>
      <c r="J74" s="15">
        <v>9.3492868702733085E-5</v>
      </c>
      <c r="K74" s="15">
        <v>1.1989463786206512E-4</v>
      </c>
      <c r="L74" s="16">
        <v>0</v>
      </c>
      <c r="M74" s="15">
        <v>1.9498582487318769E-4</v>
      </c>
      <c r="N74" s="15">
        <v>4.3878589301727569E-5</v>
      </c>
      <c r="O74" s="16">
        <v>5.093332533252542E-5</v>
      </c>
      <c r="P74" s="15">
        <v>1.816653971846561E-3</v>
      </c>
      <c r="Q74" s="15">
        <v>1.7692431679920588E-3</v>
      </c>
      <c r="R74" s="16">
        <v>2.0016113970895955E-3</v>
      </c>
      <c r="S74" s="21">
        <v>9.2395582613531667E-3</v>
      </c>
      <c r="T74" s="21">
        <v>1.0864762398991652E-2</v>
      </c>
      <c r="U74" s="16">
        <v>1.370272629680553E-2</v>
      </c>
    </row>
    <row r="75" spans="1:21" x14ac:dyDescent="0.3">
      <c r="A75" s="118"/>
      <c r="B75" s="1" t="s">
        <v>92</v>
      </c>
      <c r="C75" s="27"/>
      <c r="D75" s="15">
        <v>0</v>
      </c>
      <c r="E75" s="15">
        <v>0</v>
      </c>
      <c r="F75" s="16">
        <v>0</v>
      </c>
      <c r="G75" s="15">
        <v>0</v>
      </c>
      <c r="H75" s="15">
        <v>0</v>
      </c>
      <c r="I75" s="16">
        <v>2.1648839424132766E-5</v>
      </c>
      <c r="J75" s="15">
        <v>0</v>
      </c>
      <c r="K75" s="15">
        <v>0</v>
      </c>
      <c r="L75" s="16">
        <v>0</v>
      </c>
      <c r="M75" s="15">
        <v>2.8488410896095712E-5</v>
      </c>
      <c r="N75" s="15">
        <v>0</v>
      </c>
      <c r="O75" s="16">
        <v>6.4314564182827499E-5</v>
      </c>
      <c r="P75" s="15">
        <v>6.8483228804973187E-4</v>
      </c>
      <c r="Q75" s="15">
        <v>9.3176518275275377E-4</v>
      </c>
      <c r="R75" s="16">
        <v>9.6122845598316741E-4</v>
      </c>
      <c r="S75" s="21">
        <v>4.3850389189858804E-3</v>
      </c>
      <c r="T75" s="21">
        <v>6.0599822101801088E-3</v>
      </c>
      <c r="U75" s="16">
        <v>8.19779301279089E-3</v>
      </c>
    </row>
    <row r="76" spans="1:21" x14ac:dyDescent="0.3">
      <c r="A76" s="118"/>
      <c r="B76" s="1" t="s">
        <v>95</v>
      </c>
      <c r="C76" s="27"/>
      <c r="D76" s="15">
        <v>0</v>
      </c>
      <c r="E76" s="15">
        <v>2.5509728366211959E-4</v>
      </c>
      <c r="F76" s="16">
        <v>2.2347121939273826E-4</v>
      </c>
      <c r="G76" s="15">
        <v>0</v>
      </c>
      <c r="H76" s="15">
        <v>7.6375099362133375E-4</v>
      </c>
      <c r="I76" s="16">
        <v>2.2659735083268103E-4</v>
      </c>
      <c r="J76" s="15">
        <v>0</v>
      </c>
      <c r="K76" s="15">
        <v>0</v>
      </c>
      <c r="L76" s="16">
        <v>0</v>
      </c>
      <c r="M76" s="15">
        <v>5.1089561423599855E-5</v>
      </c>
      <c r="N76" s="15">
        <v>6.9811132048328407E-5</v>
      </c>
      <c r="O76" s="16">
        <v>0</v>
      </c>
      <c r="P76" s="15">
        <v>6.2066216388651147E-4</v>
      </c>
      <c r="Q76" s="15">
        <v>2.9329456622539588E-4</v>
      </c>
      <c r="R76" s="16">
        <v>6.7370502346728294E-4</v>
      </c>
      <c r="S76" s="21">
        <v>2.0154768742297732E-3</v>
      </c>
      <c r="T76" s="21">
        <v>3.529620983581568E-3</v>
      </c>
      <c r="U76" s="16">
        <v>5.1320575874286047E-3</v>
      </c>
    </row>
    <row r="77" spans="1:21" x14ac:dyDescent="0.3">
      <c r="A77" s="118"/>
      <c r="B77" s="1" t="s">
        <v>96</v>
      </c>
      <c r="C77" s="27"/>
      <c r="D77" s="15">
        <v>2.0019255471430044E-2</v>
      </c>
      <c r="E77" s="15">
        <v>2.6420973599928572E-2</v>
      </c>
      <c r="F77" s="16">
        <v>2.378446994645143E-2</v>
      </c>
      <c r="G77" s="15">
        <v>1.9440066762176335E-2</v>
      </c>
      <c r="H77" s="15">
        <v>9.1263919057848319E-3</v>
      </c>
      <c r="I77" s="16">
        <v>1.8662220070739959E-2</v>
      </c>
      <c r="J77" s="15">
        <v>1.2041764991139656E-2</v>
      </c>
      <c r="K77" s="15">
        <v>9.7199233100892651E-3</v>
      </c>
      <c r="L77" s="16">
        <v>1.2040969394219154E-2</v>
      </c>
      <c r="M77" s="15">
        <v>3.8599218319093674E-3</v>
      </c>
      <c r="N77" s="15">
        <v>2.2859283693907381E-3</v>
      </c>
      <c r="O77" s="16">
        <v>5.2010934599081311E-3</v>
      </c>
      <c r="P77" s="15">
        <v>5.3072151208193993E-3</v>
      </c>
      <c r="Q77" s="15">
        <v>4.4740576147380175E-3</v>
      </c>
      <c r="R77" s="16">
        <v>5.1083910056592607E-3</v>
      </c>
      <c r="S77" s="21">
        <v>1.7709142945403736E-3</v>
      </c>
      <c r="T77" s="21">
        <v>2.049128374193084E-3</v>
      </c>
      <c r="U77" s="16">
        <v>2.5182543249243359E-3</v>
      </c>
    </row>
    <row r="78" spans="1:21" x14ac:dyDescent="0.3">
      <c r="A78" s="119"/>
      <c r="B78" s="28" t="s">
        <v>97</v>
      </c>
      <c r="C78" s="24"/>
      <c r="D78" s="17">
        <v>2.5154257199564885E-3</v>
      </c>
      <c r="E78" s="17">
        <v>4.8861570779434628E-3</v>
      </c>
      <c r="F78" s="18">
        <v>5.742999928119886E-3</v>
      </c>
      <c r="G78" s="17">
        <v>2.1395521444031508E-3</v>
      </c>
      <c r="H78" s="17">
        <v>1.9567207335603851E-3</v>
      </c>
      <c r="I78" s="18">
        <v>4.7128166591533308E-3</v>
      </c>
      <c r="J78" s="17">
        <v>2.5664748796607731E-3</v>
      </c>
      <c r="K78" s="17">
        <v>2.2309605521199502E-3</v>
      </c>
      <c r="L78" s="18">
        <v>1.6484143483987965E-3</v>
      </c>
      <c r="M78" s="17">
        <v>8.7746247912904012E-4</v>
      </c>
      <c r="N78" s="17">
        <v>8.5491148036711401E-4</v>
      </c>
      <c r="O78" s="18">
        <v>1.4965188515913242E-3</v>
      </c>
      <c r="P78" s="17">
        <v>1.5645340148820947E-3</v>
      </c>
      <c r="Q78" s="17">
        <v>1.6628894194812261E-3</v>
      </c>
      <c r="R78" s="18">
        <v>1.444553594045392E-3</v>
      </c>
      <c r="S78" s="17">
        <v>7.652021814018022E-4</v>
      </c>
      <c r="T78" s="17">
        <v>8.3041030447041997E-4</v>
      </c>
      <c r="U78" s="18">
        <v>1.1501728918139871E-3</v>
      </c>
    </row>
    <row r="79" spans="1:21" x14ac:dyDescent="0.3">
      <c r="A79" s="118" t="s">
        <v>99</v>
      </c>
      <c r="B79" s="1" t="s">
        <v>66</v>
      </c>
      <c r="C79" s="27"/>
      <c r="D79" s="15">
        <v>2.7513108796194209E-2</v>
      </c>
      <c r="E79" s="15">
        <v>2.6782204252457309E-2</v>
      </c>
      <c r="F79" s="16">
        <v>2.6806281825413551E-2</v>
      </c>
      <c r="G79" s="15">
        <v>2.5776942279901651E-2</v>
      </c>
      <c r="H79" s="15">
        <v>1.1502379217777491E-2</v>
      </c>
      <c r="I79" s="16">
        <v>2.3078882728907908E-2</v>
      </c>
      <c r="J79" s="15">
        <v>2.4747903127710569E-2</v>
      </c>
      <c r="K79" s="15">
        <v>2.0438649251857021E-2</v>
      </c>
      <c r="L79" s="16">
        <v>2.227467029059518E-2</v>
      </c>
      <c r="M79" s="15">
        <v>1.465834962923601E-2</v>
      </c>
      <c r="N79" s="15">
        <v>1.3423859969014918E-2</v>
      </c>
      <c r="O79" s="16">
        <v>1.202738735052291E-2</v>
      </c>
      <c r="P79" s="15">
        <v>8.8747244155898686E-3</v>
      </c>
      <c r="Q79" s="15">
        <v>8.7016036707296702E-3</v>
      </c>
      <c r="R79" s="16">
        <v>8.5982018153375403E-3</v>
      </c>
      <c r="S79" s="21">
        <v>4.3939890139519499E-3</v>
      </c>
      <c r="T79" s="21">
        <v>3.3774820588957201E-3</v>
      </c>
      <c r="U79" s="16">
        <v>3.61663763617419E-3</v>
      </c>
    </row>
    <row r="80" spans="1:21" x14ac:dyDescent="0.3">
      <c r="A80" s="118"/>
      <c r="B80" s="1" t="s">
        <v>67</v>
      </c>
      <c r="C80" s="27"/>
      <c r="D80" s="15">
        <v>0</v>
      </c>
      <c r="E80" s="15">
        <v>0</v>
      </c>
      <c r="F80" s="16">
        <v>0</v>
      </c>
      <c r="G80" s="15">
        <v>0</v>
      </c>
      <c r="H80" s="15">
        <v>9.5733071198172005E-4</v>
      </c>
      <c r="I80" s="16">
        <v>0</v>
      </c>
      <c r="J80" s="15">
        <v>0</v>
      </c>
      <c r="K80" s="15">
        <v>0</v>
      </c>
      <c r="L80" s="16">
        <v>1.0805951067282479E-3</v>
      </c>
      <c r="M80" s="15">
        <v>3.2304159261995098E-4</v>
      </c>
      <c r="N80" s="15">
        <v>9.4906447631643601E-5</v>
      </c>
      <c r="O80" s="16">
        <v>1.2747641688813898E-3</v>
      </c>
      <c r="P80" s="15">
        <v>7.89089453125719E-4</v>
      </c>
      <c r="Q80" s="15">
        <v>4.2469958811122393E-5</v>
      </c>
      <c r="R80" s="16">
        <v>1.5267771592113481E-3</v>
      </c>
      <c r="S80" s="21">
        <v>3.02030916777339E-4</v>
      </c>
      <c r="T80" s="21">
        <v>6.6847194940074294E-4</v>
      </c>
      <c r="U80" s="16">
        <v>1.220108390734101E-3</v>
      </c>
    </row>
    <row r="81" spans="1:21" x14ac:dyDescent="0.3">
      <c r="A81" s="118"/>
      <c r="B81" s="1" t="s">
        <v>68</v>
      </c>
      <c r="C81" s="27"/>
      <c r="D81" s="15">
        <v>0</v>
      </c>
      <c r="E81" s="15">
        <v>0</v>
      </c>
      <c r="F81" s="16">
        <v>0</v>
      </c>
      <c r="G81" s="15">
        <v>0</v>
      </c>
      <c r="H81" s="15">
        <v>4.40625093309159E-4</v>
      </c>
      <c r="I81" s="16">
        <v>0</v>
      </c>
      <c r="J81" s="15">
        <v>1.8657279552528748E-3</v>
      </c>
      <c r="K81" s="15">
        <v>2.9572624584761668E-3</v>
      </c>
      <c r="L81" s="16">
        <v>2.392863517196241E-3</v>
      </c>
      <c r="M81" s="15">
        <v>3.4194597477559502E-3</v>
      </c>
      <c r="N81" s="15">
        <v>3.3243427789321502E-3</v>
      </c>
      <c r="O81" s="16">
        <v>3.3728636678015097E-3</v>
      </c>
      <c r="P81" s="15">
        <v>2.316837806204754E-3</v>
      </c>
      <c r="Q81" s="15">
        <v>2.1481363509810269E-3</v>
      </c>
      <c r="R81" s="16">
        <v>1.6938296307846209E-3</v>
      </c>
      <c r="S81" s="21">
        <v>1.1676857690666399E-3</v>
      </c>
      <c r="T81" s="21">
        <v>9.0756463529455191E-4</v>
      </c>
      <c r="U81" s="16">
        <v>7.3595329950032701E-4</v>
      </c>
    </row>
    <row r="82" spans="1:21" x14ac:dyDescent="0.3">
      <c r="A82" s="118"/>
      <c r="B82" s="1" t="s">
        <v>78</v>
      </c>
      <c r="C82" s="27"/>
      <c r="D82" s="15">
        <v>0</v>
      </c>
      <c r="E82" s="15">
        <v>0</v>
      </c>
      <c r="F82" s="16">
        <v>0</v>
      </c>
      <c r="G82" s="15">
        <v>0</v>
      </c>
      <c r="H82" s="15">
        <v>0</v>
      </c>
      <c r="I82" s="16">
        <v>0</v>
      </c>
      <c r="J82" s="15">
        <v>5.96729917095861E-4</v>
      </c>
      <c r="K82" s="15">
        <v>9.29828526113793E-4</v>
      </c>
      <c r="L82" s="16">
        <v>2.5186922320341153E-4</v>
      </c>
      <c r="M82" s="15">
        <v>1.8255307873473359E-3</v>
      </c>
      <c r="N82" s="15">
        <v>2.0789906243545648E-3</v>
      </c>
      <c r="O82" s="16">
        <v>2.0566841968488779E-3</v>
      </c>
      <c r="P82" s="15">
        <v>1.55352084643116E-3</v>
      </c>
      <c r="Q82" s="15">
        <v>1.8854548656720357E-3</v>
      </c>
      <c r="R82" s="16">
        <v>2.0191052402769478E-3</v>
      </c>
      <c r="S82" s="21">
        <v>1.7456500137516418E-3</v>
      </c>
      <c r="T82" s="21">
        <v>1.2903209846492189E-3</v>
      </c>
      <c r="U82" s="16">
        <v>1.446327062196165E-3</v>
      </c>
    </row>
    <row r="83" spans="1:21" x14ac:dyDescent="0.3">
      <c r="A83" s="118"/>
      <c r="B83" s="1" t="s">
        <v>69</v>
      </c>
      <c r="C83" s="27"/>
      <c r="D83" s="15">
        <v>6.4743272777682001E-4</v>
      </c>
      <c r="E83" s="15">
        <v>9.3224346067686604E-4</v>
      </c>
      <c r="F83" s="16">
        <v>4.3475577533325902E-4</v>
      </c>
      <c r="G83" s="15">
        <v>2.7772670862125337E-4</v>
      </c>
      <c r="H83" s="15">
        <v>1.148676829987941E-3</v>
      </c>
      <c r="I83" s="16">
        <v>3.2304167196014403E-4</v>
      </c>
      <c r="J83" s="15">
        <v>5.1234380761737593E-4</v>
      </c>
      <c r="K83" s="15">
        <v>8.1392917526123989E-4</v>
      </c>
      <c r="L83" s="16">
        <v>9.2737459186310401E-4</v>
      </c>
      <c r="M83" s="15">
        <v>2.284026711833823E-3</v>
      </c>
      <c r="N83" s="15">
        <v>2.2303875318834478E-3</v>
      </c>
      <c r="O83" s="16">
        <v>2.9465803372770989E-3</v>
      </c>
      <c r="P83" s="15">
        <v>2.2197501694153142E-3</v>
      </c>
      <c r="Q83" s="15">
        <v>2.6061206317635989E-3</v>
      </c>
      <c r="R83" s="16">
        <v>2.427977918709588E-3</v>
      </c>
      <c r="S83" s="21">
        <v>1.6077791924726098E-3</v>
      </c>
      <c r="T83" s="21">
        <v>1.73742003948372E-3</v>
      </c>
      <c r="U83" s="16">
        <v>1.7171061238717949E-3</v>
      </c>
    </row>
    <row r="84" spans="1:21" x14ac:dyDescent="0.3">
      <c r="A84" s="118"/>
      <c r="B84" s="1" t="s">
        <v>70</v>
      </c>
      <c r="C84" s="27"/>
      <c r="D84" s="15">
        <v>3.1895728124287499E-4</v>
      </c>
      <c r="E84" s="15">
        <v>3.2486550508873801E-4</v>
      </c>
      <c r="F84" s="16">
        <v>7.4701347511485006E-4</v>
      </c>
      <c r="G84" s="15">
        <v>2.630234994478179E-3</v>
      </c>
      <c r="H84" s="15">
        <v>3.1699429755076198E-3</v>
      </c>
      <c r="I84" s="16">
        <v>5.0032537463938201E-3</v>
      </c>
      <c r="J84" s="15">
        <v>2.2776897298725329E-4</v>
      </c>
      <c r="K84" s="15">
        <v>4.8157091993300397E-4</v>
      </c>
      <c r="L84" s="16">
        <v>2.553412424479677E-4</v>
      </c>
      <c r="M84" s="15">
        <v>1.5511248377298871E-3</v>
      </c>
      <c r="N84" s="15">
        <v>1.837898890679985E-3</v>
      </c>
      <c r="O84" s="16">
        <v>1.5467673831140189E-3</v>
      </c>
      <c r="P84" s="15">
        <v>2.1202076324538721E-3</v>
      </c>
      <c r="Q84" s="15">
        <v>2.3172113681454837E-3</v>
      </c>
      <c r="R84" s="16">
        <v>2.2048026770031988E-3</v>
      </c>
      <c r="S84" s="21">
        <v>2.1512735043122009E-3</v>
      </c>
      <c r="T84" s="21">
        <v>2.0023512687502112E-3</v>
      </c>
      <c r="U84" s="16">
        <v>1.8875176225718849E-3</v>
      </c>
    </row>
    <row r="85" spans="1:21" x14ac:dyDescent="0.3">
      <c r="A85" s="118"/>
      <c r="B85" s="1" t="s">
        <v>71</v>
      </c>
      <c r="C85" s="27"/>
      <c r="D85" s="15">
        <v>2.1968327947898187E-4</v>
      </c>
      <c r="E85" s="15">
        <v>3.9121305442734594E-4</v>
      </c>
      <c r="F85" s="16">
        <v>6.6802895829445798E-4</v>
      </c>
      <c r="G85" s="15">
        <v>0</v>
      </c>
      <c r="H85" s="15">
        <v>2.6336860373229387E-3</v>
      </c>
      <c r="I85" s="16">
        <v>1.1322396305495339E-4</v>
      </c>
      <c r="J85" s="15">
        <v>7.9868497528387192E-4</v>
      </c>
      <c r="K85" s="15">
        <v>3.66523342302081E-4</v>
      </c>
      <c r="L85" s="16">
        <v>2.2201777567476777E-4</v>
      </c>
      <c r="M85" s="15">
        <v>1.5120784234025279E-3</v>
      </c>
      <c r="N85" s="15">
        <v>1.6700387920973189E-3</v>
      </c>
      <c r="O85" s="16">
        <v>2.0657842418308316E-3</v>
      </c>
      <c r="P85" s="15">
        <v>2.359849890361173E-3</v>
      </c>
      <c r="Q85" s="15">
        <v>2.322591979513941E-3</v>
      </c>
      <c r="R85" s="16">
        <v>2.6435003543431473E-3</v>
      </c>
      <c r="S85" s="21">
        <v>2.509562471028153E-3</v>
      </c>
      <c r="T85" s="21">
        <v>2.284865284974201E-3</v>
      </c>
      <c r="U85" s="16">
        <v>2.3277123579054657E-3</v>
      </c>
    </row>
    <row r="86" spans="1:21" x14ac:dyDescent="0.3">
      <c r="A86" s="118"/>
      <c r="B86" s="1" t="s">
        <v>72</v>
      </c>
      <c r="C86" s="27"/>
      <c r="D86" s="15">
        <v>0</v>
      </c>
      <c r="E86" s="15">
        <v>0</v>
      </c>
      <c r="F86" s="16">
        <v>1.014842777896587E-4</v>
      </c>
      <c r="G86" s="15">
        <v>0</v>
      </c>
      <c r="H86" s="15">
        <v>0</v>
      </c>
      <c r="I86" s="16">
        <v>0</v>
      </c>
      <c r="J86" s="15">
        <v>0</v>
      </c>
      <c r="K86" s="15">
        <v>1.6779055870970637E-5</v>
      </c>
      <c r="L86" s="16">
        <v>2.0938487693370091E-4</v>
      </c>
      <c r="M86" s="15">
        <v>8.6620500035671205E-4</v>
      </c>
      <c r="N86" s="15">
        <v>1.1850350331059311E-3</v>
      </c>
      <c r="O86" s="16">
        <v>1.2747850694729609E-3</v>
      </c>
      <c r="P86" s="15">
        <v>2.3027144259026278E-3</v>
      </c>
      <c r="Q86" s="15">
        <v>1.8816396407086559E-3</v>
      </c>
      <c r="R86" s="16">
        <v>1.7966615361636629E-3</v>
      </c>
      <c r="S86" s="21">
        <v>2.1322781226453028E-3</v>
      </c>
      <c r="T86" s="21">
        <v>2.1035217762500639E-3</v>
      </c>
      <c r="U86" s="16">
        <v>1.827674729477478E-3</v>
      </c>
    </row>
    <row r="87" spans="1:21" x14ac:dyDescent="0.3">
      <c r="A87" s="118"/>
      <c r="B87" s="1" t="s">
        <v>73</v>
      </c>
      <c r="C87" s="27"/>
      <c r="D87" s="15">
        <v>1.4213462466786899E-6</v>
      </c>
      <c r="E87" s="15">
        <v>0</v>
      </c>
      <c r="F87" s="16">
        <v>0</v>
      </c>
      <c r="G87" s="15">
        <v>0</v>
      </c>
      <c r="H87" s="15">
        <v>0</v>
      </c>
      <c r="I87" s="16">
        <v>0</v>
      </c>
      <c r="J87" s="15">
        <v>0</v>
      </c>
      <c r="K87" s="15">
        <v>6.2194200901023893E-5</v>
      </c>
      <c r="L87" s="16">
        <v>0</v>
      </c>
      <c r="M87" s="15">
        <v>9.3351933124062895E-4</v>
      </c>
      <c r="N87" s="15">
        <v>9.3022589226566697E-4</v>
      </c>
      <c r="O87" s="16">
        <v>8.5656325129244992E-4</v>
      </c>
      <c r="P87" s="15">
        <v>1.4162352328929719E-3</v>
      </c>
      <c r="Q87" s="15">
        <v>2.0224712545242659E-3</v>
      </c>
      <c r="R87" s="16">
        <v>1.825651961988408E-3</v>
      </c>
      <c r="S87" s="21">
        <v>1.985343280391373E-3</v>
      </c>
      <c r="T87" s="21">
        <v>2.3408191419461636E-3</v>
      </c>
      <c r="U87" s="16">
        <v>2.4469120466892361E-3</v>
      </c>
    </row>
    <row r="88" spans="1:21" x14ac:dyDescent="0.3">
      <c r="A88" s="118"/>
      <c r="B88" s="1" t="s">
        <v>74</v>
      </c>
      <c r="C88" s="27"/>
      <c r="D88" s="15">
        <v>0</v>
      </c>
      <c r="E88" s="15">
        <v>8.07780928625901E-6</v>
      </c>
      <c r="F88" s="16">
        <v>0</v>
      </c>
      <c r="G88" s="15">
        <v>0</v>
      </c>
      <c r="H88" s="15">
        <v>0</v>
      </c>
      <c r="I88" s="16">
        <v>0</v>
      </c>
      <c r="J88" s="15">
        <v>4.6256889554332797E-6</v>
      </c>
      <c r="K88" s="15">
        <v>6.5768507447832301E-5</v>
      </c>
      <c r="L88" s="16">
        <v>1.1698849352427239E-5</v>
      </c>
      <c r="M88" s="15">
        <v>5.7462995863404292E-4</v>
      </c>
      <c r="N88" s="15">
        <v>7.3804762444755901E-4</v>
      </c>
      <c r="O88" s="16">
        <v>1.016743540395246E-3</v>
      </c>
      <c r="P88" s="15">
        <v>1.5129566318493209E-3</v>
      </c>
      <c r="Q88" s="15">
        <v>1.4266358424068878E-3</v>
      </c>
      <c r="R88" s="16">
        <v>1.2013654714420259E-3</v>
      </c>
      <c r="S88" s="21">
        <v>2.3089311809957581E-3</v>
      </c>
      <c r="T88" s="21">
        <v>1.925154787885722E-3</v>
      </c>
      <c r="U88" s="16">
        <v>1.910333818029897E-3</v>
      </c>
    </row>
    <row r="89" spans="1:21" x14ac:dyDescent="0.3">
      <c r="A89" s="118"/>
      <c r="B89" s="1" t="s">
        <v>75</v>
      </c>
      <c r="C89" s="27"/>
      <c r="D89" s="15">
        <v>0</v>
      </c>
      <c r="E89" s="15">
        <v>0</v>
      </c>
      <c r="F89" s="16">
        <v>0</v>
      </c>
      <c r="G89" s="15">
        <v>0</v>
      </c>
      <c r="H89" s="15">
        <v>3.7560098800632897E-5</v>
      </c>
      <c r="I89" s="16">
        <v>0</v>
      </c>
      <c r="J89" s="15">
        <v>0</v>
      </c>
      <c r="K89" s="15">
        <v>0</v>
      </c>
      <c r="L89" s="16">
        <v>0</v>
      </c>
      <c r="M89" s="15">
        <v>4.8381864898965597E-4</v>
      </c>
      <c r="N89" s="15">
        <v>5.4960799708213195E-4</v>
      </c>
      <c r="O89" s="16">
        <v>2.1310912356903568E-4</v>
      </c>
      <c r="P89" s="15">
        <v>9.4055514987208494E-4</v>
      </c>
      <c r="Q89" s="15">
        <v>1.154346660889449E-3</v>
      </c>
      <c r="R89" s="16">
        <v>1.2030993848265328E-3</v>
      </c>
      <c r="S89" s="21">
        <v>1.913664836786187E-3</v>
      </c>
      <c r="T89" s="21">
        <v>2.0235940359933568E-3</v>
      </c>
      <c r="U89" s="16">
        <v>1.9412211052019851E-3</v>
      </c>
    </row>
    <row r="90" spans="1:21" x14ac:dyDescent="0.3">
      <c r="A90" s="118"/>
      <c r="B90" s="1" t="s">
        <v>76</v>
      </c>
      <c r="C90" s="27"/>
      <c r="D90" s="15">
        <v>0</v>
      </c>
      <c r="E90" s="15">
        <v>7.4741738797372504E-5</v>
      </c>
      <c r="F90" s="16">
        <v>0</v>
      </c>
      <c r="G90" s="15">
        <v>0</v>
      </c>
      <c r="H90" s="15">
        <v>0</v>
      </c>
      <c r="I90" s="16">
        <v>7.4343401386205696E-8</v>
      </c>
      <c r="J90" s="15">
        <v>0</v>
      </c>
      <c r="K90" s="15">
        <v>0</v>
      </c>
      <c r="L90" s="16">
        <v>0</v>
      </c>
      <c r="M90" s="15">
        <v>2.159825985704565E-4</v>
      </c>
      <c r="N90" s="15">
        <v>3.6157082003145298E-4</v>
      </c>
      <c r="O90" s="16">
        <v>5.0402491057523094E-4</v>
      </c>
      <c r="P90" s="15">
        <v>1.0736846353249349E-3</v>
      </c>
      <c r="Q90" s="15">
        <v>9.5106330747172195E-4</v>
      </c>
      <c r="R90" s="16">
        <v>5.1454368076107307E-4</v>
      </c>
      <c r="S90" s="21">
        <v>1.9576066244575288E-3</v>
      </c>
      <c r="T90" s="21">
        <v>1.8680164784844479E-3</v>
      </c>
      <c r="U90" s="16">
        <v>1.6619995578143248E-3</v>
      </c>
    </row>
    <row r="91" spans="1:21" x14ac:dyDescent="0.3">
      <c r="A91" s="118"/>
      <c r="B91" s="1" t="s">
        <v>79</v>
      </c>
      <c r="C91" s="27"/>
      <c r="D91" s="15">
        <v>3.1734444966869096E-4</v>
      </c>
      <c r="E91" s="15">
        <v>3.08802121017753E-4</v>
      </c>
      <c r="F91" s="16">
        <v>1.069344209753292E-4</v>
      </c>
      <c r="G91" s="15">
        <v>6.40557750334122E-5</v>
      </c>
      <c r="H91" s="15">
        <v>5.6175926754072599E-3</v>
      </c>
      <c r="I91" s="16">
        <v>1.1865431839530478E-4</v>
      </c>
      <c r="J91" s="15">
        <v>6.2679976447087792E-5</v>
      </c>
      <c r="K91" s="15">
        <v>1.2282349635956401E-3</v>
      </c>
      <c r="L91" s="16">
        <v>5.5315780158086698E-4</v>
      </c>
      <c r="M91" s="15">
        <v>2.3574477344362048E-4</v>
      </c>
      <c r="N91" s="15">
        <v>2.0660124891645721E-4</v>
      </c>
      <c r="O91" s="16">
        <v>1.5321525394749509E-4</v>
      </c>
      <c r="P91" s="15">
        <v>5.6682570619625693E-4</v>
      </c>
      <c r="Q91" s="15">
        <v>8.3614358895305995E-4</v>
      </c>
      <c r="R91" s="16">
        <v>5.6190179457146999E-4</v>
      </c>
      <c r="S91" s="21">
        <v>1.2486785330550569E-3</v>
      </c>
      <c r="T91" s="21">
        <v>1.7788619456075368E-3</v>
      </c>
      <c r="U91" s="16">
        <v>1.516239685052274E-3</v>
      </c>
    </row>
    <row r="92" spans="1:21" x14ac:dyDescent="0.3">
      <c r="A92" s="118"/>
      <c r="B92" s="1" t="s">
        <v>81</v>
      </c>
      <c r="C92" s="27"/>
      <c r="D92" s="15">
        <v>7.4539475216227498E-4</v>
      </c>
      <c r="E92" s="15">
        <v>4.4568267597389999E-4</v>
      </c>
      <c r="F92" s="16">
        <v>7.4946229668994797E-5</v>
      </c>
      <c r="G92" s="15">
        <v>2.7343579979519127E-4</v>
      </c>
      <c r="H92" s="15">
        <v>2.866560792100053E-4</v>
      </c>
      <c r="I92" s="16">
        <v>0</v>
      </c>
      <c r="J92" s="15">
        <v>1.4106688620537329E-4</v>
      </c>
      <c r="K92" s="15">
        <v>1.6305492300125398E-3</v>
      </c>
      <c r="L92" s="16">
        <v>8.5694701733773801E-5</v>
      </c>
      <c r="M92" s="15">
        <v>1.8291173973433201E-4</v>
      </c>
      <c r="N92" s="15">
        <v>4.0958141559008097E-4</v>
      </c>
      <c r="O92" s="16">
        <v>3.48833545888119E-4</v>
      </c>
      <c r="P92" s="15">
        <v>6.7043042233981196E-4</v>
      </c>
      <c r="Q92" s="15">
        <v>3.6867097391540701E-4</v>
      </c>
      <c r="R92" s="16">
        <v>7.045076700492659E-4</v>
      </c>
      <c r="S92" s="21">
        <v>1.4345411021828821E-3</v>
      </c>
      <c r="T92" s="21">
        <v>1.507890348214698E-3</v>
      </c>
      <c r="U92" s="16">
        <v>1.3057014128345249E-3</v>
      </c>
    </row>
    <row r="93" spans="1:21" x14ac:dyDescent="0.3">
      <c r="A93" s="118"/>
      <c r="B93" s="1" t="s">
        <v>82</v>
      </c>
      <c r="C93" s="27"/>
      <c r="D93" s="15">
        <v>1.7399727676327171E-4</v>
      </c>
      <c r="E93" s="15">
        <v>7.0594336380654305E-4</v>
      </c>
      <c r="F93" s="16">
        <v>5.0935067543286599E-4</v>
      </c>
      <c r="G93" s="15">
        <v>9.7760444217031488E-4</v>
      </c>
      <c r="H93" s="15">
        <v>4.1503768492918199E-3</v>
      </c>
      <c r="I93" s="16">
        <v>1.294002119936829E-3</v>
      </c>
      <c r="J93" s="15">
        <v>9.5627074915440003E-4</v>
      </c>
      <c r="K93" s="15">
        <v>9.7255220547165294E-4</v>
      </c>
      <c r="L93" s="16">
        <v>1.5581597427662191E-3</v>
      </c>
      <c r="M93" s="15">
        <v>5.7697648934352597E-4</v>
      </c>
      <c r="N93" s="15">
        <v>4.0760892525067496E-4</v>
      </c>
      <c r="O93" s="16">
        <v>2.7053827413227728E-4</v>
      </c>
      <c r="P93" s="15">
        <v>2.6570455679701173E-4</v>
      </c>
      <c r="Q93" s="15">
        <v>4.2857593258040097E-4</v>
      </c>
      <c r="R93" s="16">
        <v>3.5392113848805895E-4</v>
      </c>
      <c r="S93" s="21">
        <v>1.120773710903205E-3</v>
      </c>
      <c r="T93" s="21">
        <v>1.2283839683947888E-3</v>
      </c>
      <c r="U93" s="16">
        <v>1.1159968899405481E-3</v>
      </c>
    </row>
    <row r="94" spans="1:21" x14ac:dyDescent="0.3">
      <c r="A94" s="118"/>
      <c r="B94" s="1" t="s">
        <v>83</v>
      </c>
      <c r="C94" s="27"/>
      <c r="D94" s="15">
        <v>0</v>
      </c>
      <c r="E94" s="15">
        <v>0</v>
      </c>
      <c r="F94" s="16">
        <v>3.5872312107816597E-4</v>
      </c>
      <c r="G94" s="15">
        <v>0</v>
      </c>
      <c r="H94" s="15">
        <v>0</v>
      </c>
      <c r="I94" s="16">
        <v>5.1020786821310101E-5</v>
      </c>
      <c r="J94" s="15">
        <v>0</v>
      </c>
      <c r="K94" s="15">
        <v>0</v>
      </c>
      <c r="L94" s="16">
        <v>1.2851257304491529E-4</v>
      </c>
      <c r="M94" s="15">
        <v>1.1717617976604179E-4</v>
      </c>
      <c r="N94" s="15">
        <v>2.6010256747858264E-4</v>
      </c>
      <c r="O94" s="16">
        <v>1.8868812909841409E-6</v>
      </c>
      <c r="P94" s="15">
        <v>4.2655561602884101E-4</v>
      </c>
      <c r="Q94" s="15">
        <v>3.9081210378945298E-4</v>
      </c>
      <c r="R94" s="16">
        <v>3.4242787840383E-4</v>
      </c>
      <c r="S94" s="21">
        <v>7.3394710920994196E-4</v>
      </c>
      <c r="T94" s="21">
        <v>1.1490794300328721E-3</v>
      </c>
      <c r="U94" s="16">
        <v>1.1924811092594069E-3</v>
      </c>
    </row>
    <row r="95" spans="1:21" x14ac:dyDescent="0.3">
      <c r="A95" s="118"/>
      <c r="B95" s="1" t="s">
        <v>84</v>
      </c>
      <c r="C95" s="27"/>
      <c r="D95" s="15">
        <v>0</v>
      </c>
      <c r="E95" s="15">
        <v>0</v>
      </c>
      <c r="F95" s="16">
        <v>0</v>
      </c>
      <c r="G95" s="15">
        <v>0</v>
      </c>
      <c r="H95" s="15">
        <v>0</v>
      </c>
      <c r="I95" s="16">
        <v>0</v>
      </c>
      <c r="J95" s="15">
        <v>6.1965905491017596E-5</v>
      </c>
      <c r="K95" s="15">
        <v>1.6288912391450939E-5</v>
      </c>
      <c r="L95" s="16">
        <v>3.8010690654841495E-5</v>
      </c>
      <c r="M95" s="15">
        <v>7.94256771672714E-5</v>
      </c>
      <c r="N95" s="15">
        <v>3.7307178627243294E-5</v>
      </c>
      <c r="O95" s="16">
        <v>5.7981135546579297E-5</v>
      </c>
      <c r="P95" s="15">
        <v>2.5484165198166842E-4</v>
      </c>
      <c r="Q95" s="15">
        <v>2.2421164141276978E-4</v>
      </c>
      <c r="R95" s="16">
        <v>1.300268895601197E-4</v>
      </c>
      <c r="S95" s="21">
        <v>7.9628204653685102E-4</v>
      </c>
      <c r="T95" s="21">
        <v>7.5447060042560098E-4</v>
      </c>
      <c r="U95" s="16">
        <v>8.806108396831109E-4</v>
      </c>
    </row>
    <row r="96" spans="1:21" x14ac:dyDescent="0.3">
      <c r="A96" s="118"/>
      <c r="B96" s="1" t="s">
        <v>85</v>
      </c>
      <c r="C96" s="27"/>
      <c r="D96" s="15">
        <v>6.2660090466183603E-5</v>
      </c>
      <c r="E96" s="15">
        <v>2.6226018467905979E-5</v>
      </c>
      <c r="F96" s="16">
        <v>1.9248124089885299E-4</v>
      </c>
      <c r="G96" s="15">
        <v>0</v>
      </c>
      <c r="H96" s="15">
        <v>0</v>
      </c>
      <c r="I96" s="16">
        <v>7.3145126202078598E-6</v>
      </c>
      <c r="J96" s="15">
        <v>0</v>
      </c>
      <c r="K96" s="15">
        <v>0</v>
      </c>
      <c r="L96" s="16">
        <v>8.2192005284362504E-7</v>
      </c>
      <c r="M96" s="15">
        <v>1.21038923629929E-4</v>
      </c>
      <c r="N96" s="15">
        <v>1.031132107354152E-4</v>
      </c>
      <c r="O96" s="16">
        <v>1.148766761299224E-5</v>
      </c>
      <c r="P96" s="15">
        <v>1.460141511427779E-4</v>
      </c>
      <c r="Q96" s="15">
        <v>2.2061415581265631E-4</v>
      </c>
      <c r="R96" s="16">
        <v>1.3430655976114799E-4</v>
      </c>
      <c r="S96" s="21">
        <v>1.9535732880969118E-4</v>
      </c>
      <c r="T96" s="21">
        <v>6.6965110681647001E-4</v>
      </c>
      <c r="U96" s="16">
        <v>7.2314954025893695E-4</v>
      </c>
    </row>
    <row r="97" spans="1:21" x14ac:dyDescent="0.3">
      <c r="A97" s="119"/>
      <c r="B97" s="28" t="s">
        <v>86</v>
      </c>
      <c r="C97" s="24"/>
      <c r="D97" s="17">
        <v>0</v>
      </c>
      <c r="E97" s="17">
        <v>0</v>
      </c>
      <c r="F97" s="18">
        <v>0</v>
      </c>
      <c r="G97" s="17">
        <v>0</v>
      </c>
      <c r="H97" s="17">
        <v>5.5173431403396596E-5</v>
      </c>
      <c r="I97" s="18">
        <v>1.053180850812516E-5</v>
      </c>
      <c r="J97" s="17">
        <v>2.423203779888117E-5</v>
      </c>
      <c r="K97" s="17">
        <v>1.9869250365574107E-5</v>
      </c>
      <c r="L97" s="18">
        <v>9.8270961714816306E-6</v>
      </c>
      <c r="M97" s="17">
        <v>3.8958949198303198E-5</v>
      </c>
      <c r="N97" s="17">
        <v>1.507730518748001E-4</v>
      </c>
      <c r="O97" s="18">
        <v>0</v>
      </c>
      <c r="P97" s="17">
        <v>1.8950160608982718E-4</v>
      </c>
      <c r="Q97" s="17">
        <v>7.1226071918394592E-5</v>
      </c>
      <c r="R97" s="18">
        <v>1.1739123831800761E-4</v>
      </c>
      <c r="S97" s="17">
        <v>2.9462524266569013E-4</v>
      </c>
      <c r="T97" s="17">
        <v>3.8208015849991499E-4</v>
      </c>
      <c r="U97" s="18">
        <v>5.2631677280436302E-4</v>
      </c>
    </row>
    <row r="98" spans="1:21" x14ac:dyDescent="0.3">
      <c r="A98" s="118" t="s">
        <v>100</v>
      </c>
      <c r="B98" s="1" t="s">
        <v>66</v>
      </c>
      <c r="C98" s="27"/>
      <c r="D98" s="15">
        <v>0.92320923760054696</v>
      </c>
      <c r="E98" s="15">
        <v>0.96318301806734596</v>
      </c>
      <c r="F98" s="16">
        <v>0.96721848879684502</v>
      </c>
      <c r="G98" s="15">
        <v>0.99624619508559498</v>
      </c>
      <c r="H98" s="15">
        <v>0.83143599520338396</v>
      </c>
      <c r="I98" s="16">
        <v>0.98319311030914203</v>
      </c>
      <c r="J98" s="15">
        <v>0.80392130293549602</v>
      </c>
      <c r="K98" s="15">
        <v>0.78223206231937503</v>
      </c>
      <c r="L98" s="16">
        <v>0.81514365850221804</v>
      </c>
      <c r="M98" s="15">
        <v>0.62173424838644298</v>
      </c>
      <c r="N98" s="15">
        <v>0.67377948997669102</v>
      </c>
      <c r="O98" s="16">
        <v>0.67701034548913397</v>
      </c>
      <c r="P98" s="15">
        <v>0.44939535691416899</v>
      </c>
      <c r="Q98" s="15">
        <v>0.51521707901537095</v>
      </c>
      <c r="R98" s="16">
        <v>0.53151521971109095</v>
      </c>
      <c r="S98" s="21">
        <v>0.38031697112394602</v>
      </c>
      <c r="T98" s="21">
        <v>0.214563971912312</v>
      </c>
      <c r="U98" s="16">
        <v>0.27261432499982602</v>
      </c>
    </row>
    <row r="99" spans="1:21" x14ac:dyDescent="0.3">
      <c r="A99" s="118"/>
      <c r="B99" s="1" t="s">
        <v>67</v>
      </c>
      <c r="C99" s="27"/>
      <c r="D99" s="15">
        <v>0</v>
      </c>
      <c r="E99" s="15">
        <v>0</v>
      </c>
      <c r="F99" s="16">
        <v>0</v>
      </c>
      <c r="G99" s="15">
        <v>0</v>
      </c>
      <c r="H99" s="15">
        <v>0</v>
      </c>
      <c r="I99" s="16">
        <v>0</v>
      </c>
      <c r="J99" s="15">
        <v>2.0404956861901E-2</v>
      </c>
      <c r="K99" s="15">
        <v>1.6457632479793299E-2</v>
      </c>
      <c r="L99" s="16">
        <v>7.0337547874575797E-3</v>
      </c>
      <c r="M99" s="15">
        <v>3.2627693809546998E-2</v>
      </c>
      <c r="N99" s="15">
        <v>3.0433954988115901E-2</v>
      </c>
      <c r="O99" s="16">
        <v>9.89873123076003E-3</v>
      </c>
      <c r="P99" s="15">
        <v>9.6265000775712598E-3</v>
      </c>
      <c r="Q99" s="15">
        <v>0</v>
      </c>
      <c r="R99" s="16">
        <v>4.4699972500453697E-3</v>
      </c>
      <c r="S99" s="21">
        <v>0</v>
      </c>
      <c r="T99" s="21">
        <v>1.7515964536009902E-2</v>
      </c>
      <c r="U99" s="16">
        <v>0</v>
      </c>
    </row>
    <row r="100" spans="1:21" x14ac:dyDescent="0.3">
      <c r="A100" s="118"/>
      <c r="B100" s="1" t="s">
        <v>68</v>
      </c>
      <c r="C100" s="27"/>
      <c r="D100" s="15">
        <v>0</v>
      </c>
      <c r="E100" s="15">
        <v>0</v>
      </c>
      <c r="F100" s="16">
        <v>0</v>
      </c>
      <c r="G100" s="15">
        <v>0</v>
      </c>
      <c r="H100" s="15">
        <v>0</v>
      </c>
      <c r="I100" s="16">
        <v>1.0204076580914601E-2</v>
      </c>
      <c r="J100" s="15">
        <v>7.7271335047987694E-2</v>
      </c>
      <c r="K100" s="15">
        <v>8.0543600527675896E-2</v>
      </c>
      <c r="L100" s="16">
        <v>7.4011222942692703E-2</v>
      </c>
      <c r="M100" s="15">
        <v>4.0535760703423199E-2</v>
      </c>
      <c r="N100" s="15">
        <v>2.6305575976604399E-2</v>
      </c>
      <c r="O100" s="16">
        <v>3.3044908582815502E-2</v>
      </c>
      <c r="P100" s="15">
        <v>2.44469020525496E-2</v>
      </c>
      <c r="Q100" s="15">
        <v>2.1930318953876898E-2</v>
      </c>
      <c r="R100" s="16">
        <v>1.8542784431062501E-2</v>
      </c>
      <c r="S100" s="21">
        <v>0</v>
      </c>
      <c r="T100" s="21">
        <v>1.3767535573114E-2</v>
      </c>
      <c r="U100" s="16">
        <v>2.5838725315029999E-2</v>
      </c>
    </row>
    <row r="101" spans="1:21" x14ac:dyDescent="0.3">
      <c r="A101" s="118"/>
      <c r="B101" s="1" t="s">
        <v>78</v>
      </c>
      <c r="C101" s="27"/>
      <c r="D101" s="15">
        <v>0</v>
      </c>
      <c r="E101" s="15">
        <v>0</v>
      </c>
      <c r="F101" s="16">
        <v>0</v>
      </c>
      <c r="G101" s="15">
        <v>1.1056758415080501E-3</v>
      </c>
      <c r="H101" s="15">
        <v>6.9608031792550999E-4</v>
      </c>
      <c r="I101" s="16">
        <v>0</v>
      </c>
      <c r="J101" s="15">
        <v>2.2160314376176399E-2</v>
      </c>
      <c r="K101" s="15">
        <v>2.3059989348025799E-2</v>
      </c>
      <c r="L101" s="16">
        <v>2.3280713465843501E-2</v>
      </c>
      <c r="M101" s="15">
        <v>4.1057575468928402E-2</v>
      </c>
      <c r="N101" s="15">
        <v>3.8381342454211501E-2</v>
      </c>
      <c r="O101" s="16">
        <v>2.8673934972999301E-2</v>
      </c>
      <c r="P101" s="15">
        <v>2.95913237042272E-2</v>
      </c>
      <c r="Q101" s="15">
        <v>3.1400958984944702E-2</v>
      </c>
      <c r="R101" s="16">
        <v>3.3763807112708003E-2</v>
      </c>
      <c r="S101" s="21">
        <v>1.61547117910695E-2</v>
      </c>
      <c r="T101" s="21">
        <v>4.2406732238945401E-2</v>
      </c>
      <c r="U101" s="16">
        <v>1.95237372406806E-2</v>
      </c>
    </row>
    <row r="102" spans="1:21" x14ac:dyDescent="0.3">
      <c r="A102" s="118"/>
      <c r="B102" s="1" t="s">
        <v>69</v>
      </c>
      <c r="C102" s="27"/>
      <c r="D102" s="15">
        <v>0</v>
      </c>
      <c r="E102" s="15">
        <v>0</v>
      </c>
      <c r="F102" s="16">
        <v>0</v>
      </c>
      <c r="G102" s="15">
        <v>9.7194322068264497E-4</v>
      </c>
      <c r="H102" s="15">
        <v>3.6828365587599301E-4</v>
      </c>
      <c r="I102" s="16">
        <v>9.4135042582051305E-4</v>
      </c>
      <c r="J102" s="15">
        <v>3.6728695751661398E-2</v>
      </c>
      <c r="K102" s="15">
        <v>4.2008509038433998E-2</v>
      </c>
      <c r="L102" s="16">
        <v>3.4811978302938598E-2</v>
      </c>
      <c r="M102" s="15">
        <v>4.7528453010084598E-2</v>
      </c>
      <c r="N102" s="15">
        <v>4.28242973788436E-2</v>
      </c>
      <c r="O102" s="16">
        <v>4.4138544858179099E-2</v>
      </c>
      <c r="P102" s="15">
        <v>4.0646623865403797E-2</v>
      </c>
      <c r="Q102" s="15">
        <v>3.98210141218538E-2</v>
      </c>
      <c r="R102" s="16">
        <v>4.3410727251266698E-2</v>
      </c>
      <c r="S102" s="21">
        <v>8.5607676464273502E-2</v>
      </c>
      <c r="T102" s="21">
        <v>4.50546850390025E-2</v>
      </c>
      <c r="U102" s="16">
        <v>5.3312690274959502E-2</v>
      </c>
    </row>
    <row r="103" spans="1:21" x14ac:dyDescent="0.3">
      <c r="A103" s="118"/>
      <c r="B103" s="1" t="s">
        <v>70</v>
      </c>
      <c r="C103" s="27"/>
      <c r="D103" s="15">
        <v>4.6884141625870899E-4</v>
      </c>
      <c r="E103" s="15">
        <v>1.16277204992894E-3</v>
      </c>
      <c r="F103" s="16">
        <v>0</v>
      </c>
      <c r="G103" s="15">
        <v>0</v>
      </c>
      <c r="H103" s="15">
        <v>8.4395872818037995E-2</v>
      </c>
      <c r="I103" s="16">
        <v>0</v>
      </c>
      <c r="J103" s="15">
        <v>1.13097028354383E-2</v>
      </c>
      <c r="K103" s="15">
        <v>1.6702839485067102E-2</v>
      </c>
      <c r="L103" s="16">
        <v>1.4235806523900401E-2</v>
      </c>
      <c r="M103" s="15">
        <v>3.9568973871409098E-2</v>
      </c>
      <c r="N103" s="15">
        <v>3.6291573457497298E-2</v>
      </c>
      <c r="O103" s="16">
        <v>4.2385031109726697E-2</v>
      </c>
      <c r="P103" s="15">
        <v>4.0213680843732301E-2</v>
      </c>
      <c r="Q103" s="15">
        <v>4.99225860797834E-2</v>
      </c>
      <c r="R103" s="16">
        <v>4.7510237353864199E-2</v>
      </c>
      <c r="S103" s="21">
        <v>8.5221262549378798E-2</v>
      </c>
      <c r="T103" s="21">
        <v>6.1528649287162201E-2</v>
      </c>
      <c r="U103" s="16">
        <v>8.0506516050980206E-2</v>
      </c>
    </row>
    <row r="104" spans="1:21" x14ac:dyDescent="0.3">
      <c r="A104" s="118"/>
      <c r="B104" s="1" t="s">
        <v>71</v>
      </c>
      <c r="C104" s="27"/>
      <c r="D104" s="15">
        <v>1.88683202977917E-3</v>
      </c>
      <c r="E104" s="15">
        <v>8.2263537034063397E-4</v>
      </c>
      <c r="F104" s="16">
        <v>1.8598808765268699E-3</v>
      </c>
      <c r="G104" s="15">
        <v>0</v>
      </c>
      <c r="H104" s="15">
        <v>2.1237899456874802E-3</v>
      </c>
      <c r="I104" s="16">
        <v>0</v>
      </c>
      <c r="J104" s="15">
        <v>1.4722667794868799E-2</v>
      </c>
      <c r="K104" s="15">
        <v>1.5082521094241399E-2</v>
      </c>
      <c r="L104" s="16">
        <v>1.0314981181273299E-2</v>
      </c>
      <c r="M104" s="15">
        <v>4.0485911494834902E-2</v>
      </c>
      <c r="N104" s="15">
        <v>3.4491963337196799E-2</v>
      </c>
      <c r="O104" s="16">
        <v>3.8381493526692401E-2</v>
      </c>
      <c r="P104" s="15">
        <v>5.9359656734805297E-2</v>
      </c>
      <c r="Q104" s="15">
        <v>5.1880625120240401E-2</v>
      </c>
      <c r="R104" s="16">
        <v>4.8079048346866798E-2</v>
      </c>
      <c r="S104" s="21">
        <v>3.52502106986868E-2</v>
      </c>
      <c r="T104" s="21">
        <v>7.7097409710291803E-2</v>
      </c>
      <c r="U104" s="16">
        <v>0.10168736748603401</v>
      </c>
    </row>
    <row r="105" spans="1:21" x14ac:dyDescent="0.3">
      <c r="A105" s="118"/>
      <c r="B105" s="1" t="s">
        <v>72</v>
      </c>
      <c r="C105" s="27"/>
      <c r="D105" s="15">
        <v>0</v>
      </c>
      <c r="E105" s="15">
        <v>9.4332190127077199E-4</v>
      </c>
      <c r="F105" s="16">
        <v>3.8661601559661701E-3</v>
      </c>
      <c r="G105" s="15">
        <v>0</v>
      </c>
      <c r="H105" s="15">
        <v>8.2659336033906602E-4</v>
      </c>
      <c r="I105" s="16">
        <v>9.8779244780003396E-4</v>
      </c>
      <c r="J105" s="15">
        <v>3.6402208612970198E-3</v>
      </c>
      <c r="K105" s="15">
        <v>9.6725175422179305E-3</v>
      </c>
      <c r="L105" s="16">
        <v>7.3560466994646197E-3</v>
      </c>
      <c r="M105" s="15">
        <v>3.2754979740870903E-2</v>
      </c>
      <c r="N105" s="15">
        <v>2.7614264874256798E-2</v>
      </c>
      <c r="O105" s="16">
        <v>3.2957981616242603E-2</v>
      </c>
      <c r="P105" s="15">
        <v>4.9896879833767303E-2</v>
      </c>
      <c r="Q105" s="15">
        <v>3.8814778650919798E-2</v>
      </c>
      <c r="R105" s="16">
        <v>4.6427112923451599E-2</v>
      </c>
      <c r="S105" s="21">
        <v>0.12688599023726399</v>
      </c>
      <c r="T105" s="21">
        <v>7.3989343413366201E-2</v>
      </c>
      <c r="U105" s="16">
        <v>4.0324356264079701E-2</v>
      </c>
    </row>
    <row r="106" spans="1:21" x14ac:dyDescent="0.3">
      <c r="A106" s="118"/>
      <c r="B106" s="1" t="s">
        <v>73</v>
      </c>
      <c r="C106" s="27"/>
      <c r="D106" s="15">
        <v>1.2936370532611201E-4</v>
      </c>
      <c r="E106" s="15">
        <v>0</v>
      </c>
      <c r="F106" s="16">
        <v>6.2735947621041899E-5</v>
      </c>
      <c r="G106" s="15">
        <v>8.9532951806086595E-4</v>
      </c>
      <c r="H106" s="15">
        <v>0</v>
      </c>
      <c r="I106" s="16">
        <v>0</v>
      </c>
      <c r="J106" s="15">
        <v>4.6598372907889303E-3</v>
      </c>
      <c r="K106" s="15">
        <v>5.6322283714369198E-3</v>
      </c>
      <c r="L106" s="16">
        <v>6.7053680729599798E-3</v>
      </c>
      <c r="M106" s="15">
        <v>3.01959651596104E-2</v>
      </c>
      <c r="N106" s="15">
        <v>2.9091236366714401E-2</v>
      </c>
      <c r="O106" s="16">
        <v>2.7159311607889699E-2</v>
      </c>
      <c r="P106" s="15">
        <v>5.3246956646289402E-2</v>
      </c>
      <c r="Q106" s="15">
        <v>4.9196182203975702E-2</v>
      </c>
      <c r="R106" s="16">
        <v>4.9638678975347302E-2</v>
      </c>
      <c r="S106" s="21">
        <v>5.4871512724231901E-2</v>
      </c>
      <c r="T106" s="21">
        <v>6.1248700889398398E-2</v>
      </c>
      <c r="U106" s="16">
        <v>7.4386632329791105E-2</v>
      </c>
    </row>
    <row r="107" spans="1:21" x14ac:dyDescent="0.3">
      <c r="A107" s="118"/>
      <c r="B107" s="1" t="s">
        <v>74</v>
      </c>
      <c r="C107" s="27"/>
      <c r="D107" s="15">
        <v>1.6922423888649501E-3</v>
      </c>
      <c r="E107" s="15">
        <v>7.5136019543006803E-4</v>
      </c>
      <c r="F107" s="16">
        <v>2.24961964217488E-4</v>
      </c>
      <c r="G107" s="15">
        <v>0</v>
      </c>
      <c r="H107" s="15">
        <v>2.4601542487525498E-3</v>
      </c>
      <c r="I107" s="16">
        <v>0</v>
      </c>
      <c r="J107" s="15">
        <v>2.1684592166923001E-3</v>
      </c>
      <c r="K107" s="15">
        <v>1.94076440938008E-3</v>
      </c>
      <c r="L107" s="16">
        <v>2.0577213123177201E-3</v>
      </c>
      <c r="M107" s="15">
        <v>1.5908850676509802E-2</v>
      </c>
      <c r="N107" s="15">
        <v>1.6362746729119498E-2</v>
      </c>
      <c r="O107" s="16">
        <v>1.57945408804561E-2</v>
      </c>
      <c r="P107" s="15">
        <v>4.8666827382506002E-2</v>
      </c>
      <c r="Q107" s="15">
        <v>3.9110964484729199E-2</v>
      </c>
      <c r="R107" s="16">
        <v>4.2119126049796798E-2</v>
      </c>
      <c r="S107" s="21">
        <v>8.0054690824666305E-2</v>
      </c>
      <c r="T107" s="21">
        <v>8.8352938860710398E-2</v>
      </c>
      <c r="U107" s="16">
        <v>8.4780453588987101E-2</v>
      </c>
    </row>
    <row r="108" spans="1:21" x14ac:dyDescent="0.3">
      <c r="A108" s="118"/>
      <c r="B108" s="1" t="s">
        <v>75</v>
      </c>
      <c r="C108" s="27"/>
      <c r="D108" s="15">
        <v>7.2533024912065702E-2</v>
      </c>
      <c r="E108" s="15">
        <v>3.25027533198931E-2</v>
      </c>
      <c r="F108" s="16">
        <v>2.6767772258823399E-2</v>
      </c>
      <c r="G108" s="15">
        <v>0</v>
      </c>
      <c r="H108" s="15">
        <v>7.5870785869143101E-2</v>
      </c>
      <c r="I108" s="16">
        <v>4.6736702363228697E-3</v>
      </c>
      <c r="J108" s="15">
        <v>2.0759050834793899E-3</v>
      </c>
      <c r="K108" s="15">
        <v>4.1063301105804199E-3</v>
      </c>
      <c r="L108" s="16">
        <v>3.7177411409637599E-3</v>
      </c>
      <c r="M108" s="15">
        <v>1.5260461868447E-2</v>
      </c>
      <c r="N108" s="15">
        <v>1.50638698249393E-2</v>
      </c>
      <c r="O108" s="16">
        <v>1.4830056167106699E-2</v>
      </c>
      <c r="P108" s="15">
        <v>3.8624176659740002E-2</v>
      </c>
      <c r="Q108" s="15">
        <v>3.1663807470267598E-2</v>
      </c>
      <c r="R108" s="16">
        <v>3.2127518143291199E-2</v>
      </c>
      <c r="S108" s="21">
        <v>2.7375468915414401E-2</v>
      </c>
      <c r="T108" s="21">
        <v>6.4482811975149698E-2</v>
      </c>
      <c r="U108" s="16">
        <v>2.5529035745883302E-2</v>
      </c>
    </row>
    <row r="109" spans="1:21" x14ac:dyDescent="0.3">
      <c r="A109" s="118"/>
      <c r="B109" s="1" t="s">
        <v>76</v>
      </c>
      <c r="C109" s="27"/>
      <c r="D109" s="15">
        <v>0</v>
      </c>
      <c r="E109" s="15">
        <v>0</v>
      </c>
      <c r="F109" s="16">
        <v>0</v>
      </c>
      <c r="G109" s="15">
        <v>0</v>
      </c>
      <c r="H109" s="15">
        <v>0</v>
      </c>
      <c r="I109" s="16">
        <v>0</v>
      </c>
      <c r="J109" s="15">
        <v>5.40625312212114E-4</v>
      </c>
      <c r="K109" s="15">
        <v>1.65705529394348E-3</v>
      </c>
      <c r="L109" s="16">
        <v>5.0496532865534297E-4</v>
      </c>
      <c r="M109" s="15">
        <v>1.30242837941373E-2</v>
      </c>
      <c r="N109" s="15">
        <v>8.5250527641958004E-3</v>
      </c>
      <c r="O109" s="16">
        <v>1.17834312024336E-2</v>
      </c>
      <c r="P109" s="15">
        <v>3.2542146801326E-2</v>
      </c>
      <c r="Q109" s="15">
        <v>2.9953742074073499E-2</v>
      </c>
      <c r="R109" s="16">
        <v>1.9379143997631101E-2</v>
      </c>
      <c r="S109" s="21">
        <v>5.26044781808266E-2</v>
      </c>
      <c r="T109" s="21">
        <v>5.6046908555879099E-2</v>
      </c>
      <c r="U109" s="16">
        <v>6.35129170090699E-2</v>
      </c>
    </row>
    <row r="110" spans="1:21" x14ac:dyDescent="0.3">
      <c r="A110" s="118"/>
      <c r="B110" s="1" t="s">
        <v>79</v>
      </c>
      <c r="C110" s="27"/>
      <c r="D110" s="15">
        <v>0</v>
      </c>
      <c r="E110" s="15">
        <v>0</v>
      </c>
      <c r="F110" s="16">
        <v>0</v>
      </c>
      <c r="G110" s="15">
        <v>5.9066438746038395E-4</v>
      </c>
      <c r="H110" s="15">
        <v>0</v>
      </c>
      <c r="I110" s="16">
        <v>0</v>
      </c>
      <c r="J110" s="15">
        <v>4.6785321209966001E-5</v>
      </c>
      <c r="K110" s="15">
        <v>3.6468387680852599E-4</v>
      </c>
      <c r="L110" s="16">
        <v>4.1300732298562301E-4</v>
      </c>
      <c r="M110" s="15">
        <v>9.9046725548550402E-3</v>
      </c>
      <c r="N110" s="15">
        <v>6.0165724437806897E-3</v>
      </c>
      <c r="O110" s="16">
        <v>1.2474258965139699E-2</v>
      </c>
      <c r="P110" s="15">
        <v>3.1437858295723001E-2</v>
      </c>
      <c r="Q110" s="15">
        <v>3.1450228798713703E-2</v>
      </c>
      <c r="R110" s="16">
        <v>2.2025101019382699E-2</v>
      </c>
      <c r="S110" s="21">
        <v>0</v>
      </c>
      <c r="T110" s="21">
        <v>3.8489482234897503E-2</v>
      </c>
      <c r="U110" s="16">
        <v>3.4843359794908803E-2</v>
      </c>
    </row>
    <row r="111" spans="1:21" x14ac:dyDescent="0.3">
      <c r="A111" s="118"/>
      <c r="B111" s="1" t="s">
        <v>81</v>
      </c>
      <c r="C111" s="27"/>
      <c r="D111" s="15">
        <v>0</v>
      </c>
      <c r="E111" s="15">
        <v>0</v>
      </c>
      <c r="F111" s="16">
        <v>0</v>
      </c>
      <c r="G111" s="15">
        <v>1.90191946693059E-4</v>
      </c>
      <c r="H111" s="15">
        <v>0</v>
      </c>
      <c r="I111" s="16">
        <v>0</v>
      </c>
      <c r="J111" s="15">
        <v>3.4919131079082602E-4</v>
      </c>
      <c r="K111" s="15">
        <v>3.7195357032510101E-4</v>
      </c>
      <c r="L111" s="16">
        <v>0</v>
      </c>
      <c r="M111" s="15">
        <v>5.9124758318424998E-3</v>
      </c>
      <c r="N111" s="15">
        <v>6.4017956894409801E-3</v>
      </c>
      <c r="O111" s="16">
        <v>4.1125912284007997E-3</v>
      </c>
      <c r="P111" s="15">
        <v>2.6822338340303901E-2</v>
      </c>
      <c r="Q111" s="15">
        <v>1.8097682508407702E-2</v>
      </c>
      <c r="R111" s="16">
        <v>2.4307450481986799E-2</v>
      </c>
      <c r="S111" s="21">
        <v>2.4092547139748701E-2</v>
      </c>
      <c r="T111" s="21">
        <v>4.2580023667249799E-2</v>
      </c>
      <c r="U111" s="16">
        <v>4.14236150779691E-2</v>
      </c>
    </row>
    <row r="112" spans="1:21" x14ac:dyDescent="0.3">
      <c r="A112" s="118"/>
      <c r="B112" s="1" t="s">
        <v>82</v>
      </c>
      <c r="C112" s="27"/>
      <c r="D112" s="15">
        <v>8.0457947158753195E-5</v>
      </c>
      <c r="E112" s="15">
        <v>4.9769590821129701E-4</v>
      </c>
      <c r="F112" s="16">
        <v>0</v>
      </c>
      <c r="G112" s="15">
        <v>0</v>
      </c>
      <c r="H112" s="15">
        <v>0</v>
      </c>
      <c r="I112" s="16">
        <v>0</v>
      </c>
      <c r="J112" s="15">
        <v>0</v>
      </c>
      <c r="K112" s="15">
        <v>0</v>
      </c>
      <c r="L112" s="16">
        <v>0</v>
      </c>
      <c r="M112" s="15">
        <v>5.8419614550869704E-3</v>
      </c>
      <c r="N112" s="15">
        <v>4.3146196753750402E-3</v>
      </c>
      <c r="O112" s="16">
        <v>2.1510812801517E-3</v>
      </c>
      <c r="P112" s="15">
        <v>1.74367329443177E-2</v>
      </c>
      <c r="Q112" s="15">
        <v>1.42608390976144E-2</v>
      </c>
      <c r="R112" s="16">
        <v>8.6107527390347598E-3</v>
      </c>
      <c r="S112" s="21">
        <v>1.7473157906823099E-2</v>
      </c>
      <c r="T112" s="21">
        <v>3.9176892048832998E-2</v>
      </c>
      <c r="U112" s="16">
        <v>3.4070608891980401E-2</v>
      </c>
    </row>
    <row r="113" spans="1:21" x14ac:dyDescent="0.3">
      <c r="A113" s="118"/>
      <c r="B113" s="1" t="s">
        <v>83</v>
      </c>
      <c r="C113" s="27"/>
      <c r="D113" s="15">
        <v>0</v>
      </c>
      <c r="E113" s="15">
        <v>0</v>
      </c>
      <c r="F113" s="16">
        <v>0</v>
      </c>
      <c r="G113" s="15">
        <v>0</v>
      </c>
      <c r="H113" s="15">
        <v>0</v>
      </c>
      <c r="I113" s="16">
        <v>0</v>
      </c>
      <c r="J113" s="15">
        <v>0</v>
      </c>
      <c r="K113" s="15">
        <v>0</v>
      </c>
      <c r="L113" s="16">
        <v>0</v>
      </c>
      <c r="M113" s="15">
        <v>2.2878619385132302E-3</v>
      </c>
      <c r="N113" s="15">
        <v>2.6358322313291202E-3</v>
      </c>
      <c r="O113" s="16">
        <v>2.4552875692191701E-3</v>
      </c>
      <c r="P113" s="15">
        <v>1.5906909836035502E-2</v>
      </c>
      <c r="Q113" s="15">
        <v>1.44634870578096E-2</v>
      </c>
      <c r="R113" s="16">
        <v>9.4875934374858001E-3</v>
      </c>
      <c r="S113" s="21">
        <v>1.1137355985294001E-2</v>
      </c>
      <c r="T113" s="21">
        <v>2.8023042065370402E-2</v>
      </c>
      <c r="U113" s="16">
        <v>2.1313835560016099E-2</v>
      </c>
    </row>
    <row r="114" spans="1:21" x14ac:dyDescent="0.3">
      <c r="A114" s="118"/>
      <c r="B114" s="1" t="s">
        <v>84</v>
      </c>
      <c r="C114" s="27"/>
      <c r="D114" s="15">
        <v>0</v>
      </c>
      <c r="E114" s="15">
        <v>0</v>
      </c>
      <c r="F114" s="16">
        <v>0</v>
      </c>
      <c r="G114" s="15">
        <v>0</v>
      </c>
      <c r="H114" s="15">
        <v>8.5873873677543597E-4</v>
      </c>
      <c r="I114" s="16">
        <v>0</v>
      </c>
      <c r="J114" s="15">
        <v>0</v>
      </c>
      <c r="K114" s="15">
        <v>0</v>
      </c>
      <c r="L114" s="16">
        <v>1.9758425301555699E-4</v>
      </c>
      <c r="M114" s="15">
        <v>3.4875298693258301E-3</v>
      </c>
      <c r="N114" s="15">
        <v>1.4658118316873299E-3</v>
      </c>
      <c r="O114" s="16">
        <v>2.6124441595551098E-3</v>
      </c>
      <c r="P114" s="15">
        <v>1.455019535824E-2</v>
      </c>
      <c r="Q114" s="15">
        <v>9.5462365815500994E-3</v>
      </c>
      <c r="R114" s="16">
        <v>9.5745147102556001E-3</v>
      </c>
      <c r="S114" s="21">
        <v>2.9539654583766299E-3</v>
      </c>
      <c r="T114" s="21">
        <v>2.2444599170869901E-2</v>
      </c>
      <c r="U114" s="16">
        <v>2.8968581551452898E-3</v>
      </c>
    </row>
    <row r="115" spans="1:21" x14ac:dyDescent="0.3">
      <c r="A115" s="118"/>
      <c r="B115" s="1" t="s">
        <v>85</v>
      </c>
      <c r="C115" s="27"/>
      <c r="D115" s="15">
        <v>0</v>
      </c>
      <c r="E115" s="15">
        <v>1.36443187579412E-4</v>
      </c>
      <c r="F115" s="16">
        <v>0</v>
      </c>
      <c r="G115" s="15">
        <v>0</v>
      </c>
      <c r="H115" s="15">
        <v>0</v>
      </c>
      <c r="I115" s="16">
        <v>0</v>
      </c>
      <c r="J115" s="15">
        <v>0</v>
      </c>
      <c r="K115" s="15">
        <v>0</v>
      </c>
      <c r="L115" s="16">
        <v>0</v>
      </c>
      <c r="M115" s="15">
        <v>1.12056340295333E-3</v>
      </c>
      <c r="N115" s="15">
        <v>0</v>
      </c>
      <c r="O115" s="16">
        <v>1.3602555309751799E-4</v>
      </c>
      <c r="P115" s="15">
        <v>1.16543233976812E-2</v>
      </c>
      <c r="Q115" s="15">
        <v>7.2500619054917496E-3</v>
      </c>
      <c r="R115" s="16">
        <v>9.0111860654320201E-3</v>
      </c>
      <c r="S115" s="21">
        <v>0</v>
      </c>
      <c r="T115" s="21">
        <v>1.3230308821437499E-2</v>
      </c>
      <c r="U115" s="16">
        <v>2.1127710407806501E-2</v>
      </c>
    </row>
    <row r="116" spans="1:21" x14ac:dyDescent="0.3">
      <c r="A116" s="119"/>
      <c r="B116" s="28" t="s">
        <v>86</v>
      </c>
      <c r="C116" s="24"/>
      <c r="D116" s="17">
        <v>0</v>
      </c>
      <c r="E116" s="17">
        <v>0</v>
      </c>
      <c r="F116" s="18">
        <v>0</v>
      </c>
      <c r="G116" s="17">
        <v>0</v>
      </c>
      <c r="H116" s="17">
        <v>9.6370584407889199E-4</v>
      </c>
      <c r="I116" s="18">
        <v>0</v>
      </c>
      <c r="J116" s="17">
        <v>0</v>
      </c>
      <c r="K116" s="17">
        <v>1.6731253269495499E-4</v>
      </c>
      <c r="L116" s="18">
        <v>2.1545016331315901E-4</v>
      </c>
      <c r="M116" s="17">
        <v>7.6177696317797697E-4</v>
      </c>
      <c r="N116" s="17">
        <v>0</v>
      </c>
      <c r="O116" s="18">
        <v>0</v>
      </c>
      <c r="P116" s="17">
        <v>5.9346103116110997E-3</v>
      </c>
      <c r="Q116" s="17">
        <v>6.0194068903764997E-3</v>
      </c>
      <c r="R116" s="18">
        <v>0</v>
      </c>
      <c r="S116" s="17">
        <v>0</v>
      </c>
      <c r="T116" s="17">
        <v>0</v>
      </c>
      <c r="U116" s="18">
        <v>2.3072558068516101E-3</v>
      </c>
    </row>
    <row r="117" spans="1:21" x14ac:dyDescent="0.3">
      <c r="A117" s="118" t="s">
        <v>101</v>
      </c>
      <c r="B117" s="1" t="s">
        <v>66</v>
      </c>
      <c r="C117" s="27"/>
      <c r="D117" s="15">
        <v>1.3861129563422452</v>
      </c>
      <c r="E117" s="15">
        <v>1.4046298474706953</v>
      </c>
      <c r="F117" s="16">
        <v>1.411513434072033</v>
      </c>
      <c r="G117" s="15">
        <v>1.35762695760351</v>
      </c>
      <c r="H117" s="15">
        <v>1.3210101010393032</v>
      </c>
      <c r="I117" s="16">
        <v>1.3664801919849647</v>
      </c>
      <c r="J117" s="15">
        <v>0.98407822963815972</v>
      </c>
      <c r="K117" s="15">
        <v>0.95802332122700784</v>
      </c>
      <c r="L117" s="16">
        <v>1.0116514625352255</v>
      </c>
      <c r="M117" s="15">
        <v>0.71710832521701962</v>
      </c>
      <c r="N117" s="15">
        <v>0.75576024527258268</v>
      </c>
      <c r="O117" s="16">
        <v>0.75061976934961161</v>
      </c>
      <c r="P117" s="15">
        <v>0.53661311721479543</v>
      </c>
      <c r="Q117" s="15">
        <v>0.56038034317381624</v>
      </c>
      <c r="R117" s="16">
        <v>0.53233772119914569</v>
      </c>
      <c r="S117" s="21">
        <v>0.32781881467316393</v>
      </c>
      <c r="T117" s="21">
        <v>0.25782013813076388</v>
      </c>
      <c r="U117" s="16">
        <v>0.32576168177698667</v>
      </c>
    </row>
    <row r="118" spans="1:21" x14ac:dyDescent="0.3">
      <c r="A118" s="118"/>
      <c r="B118" s="1" t="s">
        <v>67</v>
      </c>
      <c r="C118" s="27"/>
      <c r="D118" s="15">
        <v>0</v>
      </c>
      <c r="E118" s="15">
        <v>0</v>
      </c>
      <c r="F118" s="16">
        <v>0</v>
      </c>
      <c r="G118" s="15">
        <v>7.5151217210949195E-3</v>
      </c>
      <c r="H118" s="15">
        <v>8.8045038568816437E-3</v>
      </c>
      <c r="I118" s="16">
        <v>0</v>
      </c>
      <c r="J118" s="15">
        <v>5.6835591296953467E-2</v>
      </c>
      <c r="K118" s="15">
        <v>4.8082527948066903E-2</v>
      </c>
      <c r="L118" s="16">
        <v>4.3522585844012251E-2</v>
      </c>
      <c r="M118" s="15">
        <v>3.3705214602830047E-2</v>
      </c>
      <c r="N118" s="15">
        <v>3.1881693558329316E-2</v>
      </c>
      <c r="O118" s="16">
        <v>2.8489953033202311E-2</v>
      </c>
      <c r="P118" s="15">
        <v>2.7867038647120094E-2</v>
      </c>
      <c r="Q118" s="15">
        <v>2.5292656479296734E-2</v>
      </c>
      <c r="R118" s="16">
        <v>2.1128062250362258E-2</v>
      </c>
      <c r="S118" s="21">
        <v>5.635672916063158E-3</v>
      </c>
      <c r="T118" s="21">
        <v>9.182213041757625E-3</v>
      </c>
      <c r="U118" s="16">
        <v>2.8682186401814462E-2</v>
      </c>
    </row>
    <row r="119" spans="1:21" x14ac:dyDescent="0.3">
      <c r="A119" s="118"/>
      <c r="B119" s="1" t="s">
        <v>68</v>
      </c>
      <c r="C119" s="27"/>
      <c r="D119" s="15">
        <v>0</v>
      </c>
      <c r="E119" s="15">
        <v>0</v>
      </c>
      <c r="F119" s="16">
        <v>0</v>
      </c>
      <c r="G119" s="15">
        <v>3.5739925543982927E-2</v>
      </c>
      <c r="H119" s="15">
        <v>2.4482276743233229E-2</v>
      </c>
      <c r="I119" s="16">
        <v>3.9518963064525202E-2</v>
      </c>
      <c r="J119" s="15">
        <v>0.13635678973935839</v>
      </c>
      <c r="K119" s="15">
        <v>0.124615829541248</v>
      </c>
      <c r="L119" s="16">
        <v>0.12968074907616886</v>
      </c>
      <c r="M119" s="15">
        <v>8.3058191089929595E-2</v>
      </c>
      <c r="N119" s="15">
        <v>7.4053354143321093E-2</v>
      </c>
      <c r="O119" s="16">
        <v>7.1466912584319156E-2</v>
      </c>
      <c r="P119" s="15">
        <v>5.1564474388258064E-2</v>
      </c>
      <c r="Q119" s="15">
        <v>5.1820459999077778E-2</v>
      </c>
      <c r="R119" s="16">
        <v>5.432099564120197E-2</v>
      </c>
      <c r="S119" s="21">
        <v>3.7462101119470799E-2</v>
      </c>
      <c r="T119" s="21">
        <v>2.8532426704267925E-2</v>
      </c>
      <c r="U119" s="16">
        <v>2.7374530317345696E-2</v>
      </c>
    </row>
    <row r="120" spans="1:21" x14ac:dyDescent="0.3">
      <c r="A120" s="118"/>
      <c r="B120" s="1" t="s">
        <v>78</v>
      </c>
      <c r="C120" s="27"/>
      <c r="D120" s="15">
        <v>0</v>
      </c>
      <c r="E120" s="15">
        <v>0</v>
      </c>
      <c r="F120" s="16">
        <v>0</v>
      </c>
      <c r="G120" s="15">
        <v>0</v>
      </c>
      <c r="H120" s="15">
        <v>7.7495739111900193E-4</v>
      </c>
      <c r="I120" s="16">
        <v>0</v>
      </c>
      <c r="J120" s="15">
        <v>4.7879514577277418E-2</v>
      </c>
      <c r="K120" s="15">
        <v>4.7969025169468105E-2</v>
      </c>
      <c r="L120" s="16">
        <v>4.1359662449135678E-2</v>
      </c>
      <c r="M120" s="15">
        <v>5.6915156756280512E-2</v>
      </c>
      <c r="N120" s="15">
        <v>5.8979291165768687E-2</v>
      </c>
      <c r="O120" s="16">
        <v>5.6005280140917227E-2</v>
      </c>
      <c r="P120" s="15">
        <v>5.0281897142925545E-2</v>
      </c>
      <c r="Q120" s="15">
        <v>5.1681729987150198E-2</v>
      </c>
      <c r="R120" s="16">
        <v>5.7286266343109744E-2</v>
      </c>
      <c r="S120" s="21">
        <v>5.1698950636122176E-2</v>
      </c>
      <c r="T120" s="21">
        <v>3.8136439886641622E-2</v>
      </c>
      <c r="U120" s="16">
        <v>3.748512680519335E-2</v>
      </c>
    </row>
    <row r="121" spans="1:21" x14ac:dyDescent="0.3">
      <c r="A121" s="118"/>
      <c r="B121" s="1" t="s">
        <v>69</v>
      </c>
      <c r="C121" s="27"/>
      <c r="D121" s="15">
        <v>0</v>
      </c>
      <c r="E121" s="15">
        <v>0</v>
      </c>
      <c r="F121" s="16">
        <v>0</v>
      </c>
      <c r="G121" s="15">
        <v>5.2871145782407286E-3</v>
      </c>
      <c r="H121" s="15">
        <v>1.9982833531326082E-3</v>
      </c>
      <c r="I121" s="16">
        <v>5.0549801118519441E-3</v>
      </c>
      <c r="J121" s="15">
        <v>6.912671334451187E-2</v>
      </c>
      <c r="K121" s="15">
        <v>7.1484152994427758E-2</v>
      </c>
      <c r="L121" s="16">
        <v>6.9682793496629772E-2</v>
      </c>
      <c r="M121" s="15">
        <v>7.1821724293189754E-2</v>
      </c>
      <c r="N121" s="15">
        <v>7.4582596365942999E-2</v>
      </c>
      <c r="O121" s="16">
        <v>7.2559228918632437E-2</v>
      </c>
      <c r="P121" s="15">
        <v>6.4926936197687732E-2</v>
      </c>
      <c r="Q121" s="15">
        <v>7.0120885983202513E-2</v>
      </c>
      <c r="R121" s="16">
        <v>7.2753593459162644E-2</v>
      </c>
      <c r="S121" s="21">
        <v>6.9792952573799277E-2</v>
      </c>
      <c r="T121" s="21">
        <v>5.1326163570540657E-2</v>
      </c>
      <c r="U121" s="16">
        <v>5.0152403057415244E-2</v>
      </c>
    </row>
    <row r="122" spans="1:21" x14ac:dyDescent="0.3">
      <c r="A122" s="118"/>
      <c r="B122" s="1" t="s">
        <v>70</v>
      </c>
      <c r="C122" s="27"/>
      <c r="D122" s="15">
        <v>0</v>
      </c>
      <c r="E122" s="15">
        <v>0</v>
      </c>
      <c r="F122" s="16">
        <v>6.4242187166296794E-4</v>
      </c>
      <c r="G122" s="15">
        <v>2.3004075602480146E-5</v>
      </c>
      <c r="H122" s="15">
        <v>8.1598118119142831E-4</v>
      </c>
      <c r="I122" s="16">
        <v>1.386564902031153E-5</v>
      </c>
      <c r="J122" s="15">
        <v>3.1876911654586573E-2</v>
      </c>
      <c r="K122" s="15">
        <v>3.4005658555596244E-2</v>
      </c>
      <c r="L122" s="16">
        <v>2.8330267654933638E-2</v>
      </c>
      <c r="M122" s="15">
        <v>5.57612166225009E-2</v>
      </c>
      <c r="N122" s="15">
        <v>5.8490028171234838E-2</v>
      </c>
      <c r="O122" s="16">
        <v>5.5467458868752491E-2</v>
      </c>
      <c r="P122" s="15">
        <v>6.3395155640486631E-2</v>
      </c>
      <c r="Q122" s="15">
        <v>6.3129731377825613E-2</v>
      </c>
      <c r="R122" s="16">
        <v>6.3324983166113125E-2</v>
      </c>
      <c r="S122" s="21">
        <v>6.6996948966467407E-2</v>
      </c>
      <c r="T122" s="21">
        <v>6.2282795049534684E-2</v>
      </c>
      <c r="U122" s="16">
        <v>7.4053764150296755E-2</v>
      </c>
    </row>
    <row r="123" spans="1:21" x14ac:dyDescent="0.3">
      <c r="A123" s="118"/>
      <c r="B123" s="1" t="s">
        <v>71</v>
      </c>
      <c r="C123" s="27"/>
      <c r="D123" s="15">
        <v>4.173889756626005E-3</v>
      </c>
      <c r="E123" s="15">
        <v>5.6504733709127628E-4</v>
      </c>
      <c r="F123" s="16">
        <v>1.2531941370436831E-3</v>
      </c>
      <c r="G123" s="15">
        <v>1.9420894605324049E-4</v>
      </c>
      <c r="H123" s="15">
        <v>7.2311167745459353E-3</v>
      </c>
      <c r="I123" s="16">
        <v>5.7564994107164717E-4</v>
      </c>
      <c r="J123" s="15">
        <v>3.2011921774926136E-2</v>
      </c>
      <c r="K123" s="15">
        <v>3.9924521895394305E-2</v>
      </c>
      <c r="L123" s="16">
        <v>3.3934228583377558E-2</v>
      </c>
      <c r="M123" s="15">
        <v>6.5317707469323472E-2</v>
      </c>
      <c r="N123" s="15">
        <v>6.302890417924098E-2</v>
      </c>
      <c r="O123" s="16">
        <v>6.3919761425667146E-2</v>
      </c>
      <c r="P123" s="15">
        <v>7.3137681297198359E-2</v>
      </c>
      <c r="Q123" s="15">
        <v>7.6599323446791337E-2</v>
      </c>
      <c r="R123" s="16">
        <v>7.8451997793437478E-2</v>
      </c>
      <c r="S123" s="21">
        <v>8.4319507339325112E-2</v>
      </c>
      <c r="T123" s="21">
        <v>7.4314937368385153E-2</v>
      </c>
      <c r="U123" s="16">
        <v>7.7861947415507587E-2</v>
      </c>
    </row>
    <row r="124" spans="1:21" x14ac:dyDescent="0.3">
      <c r="A124" s="118"/>
      <c r="B124" s="1" t="s">
        <v>72</v>
      </c>
      <c r="C124" s="27"/>
      <c r="D124" s="15">
        <v>0</v>
      </c>
      <c r="E124" s="15">
        <v>5.2484631968843733E-4</v>
      </c>
      <c r="F124" s="16">
        <v>0</v>
      </c>
      <c r="G124" s="15">
        <v>5.6490924172567165E-5</v>
      </c>
      <c r="H124" s="15">
        <v>0</v>
      </c>
      <c r="I124" s="16">
        <v>2.5198685101735603E-4</v>
      </c>
      <c r="J124" s="15">
        <v>1.8830487225619016E-2</v>
      </c>
      <c r="K124" s="15">
        <v>2.4357366172988202E-2</v>
      </c>
      <c r="L124" s="16">
        <v>1.9141914259409629E-2</v>
      </c>
      <c r="M124" s="15">
        <v>4.9112132403624317E-2</v>
      </c>
      <c r="N124" s="15">
        <v>4.9006534524435777E-2</v>
      </c>
      <c r="O124" s="16">
        <v>5.3833768073695998E-2</v>
      </c>
      <c r="P124" s="15">
        <v>6.3170701491689088E-2</v>
      </c>
      <c r="Q124" s="15">
        <v>6.4075757668582478E-2</v>
      </c>
      <c r="R124" s="16">
        <v>7.297679173273694E-2</v>
      </c>
      <c r="S124" s="21">
        <v>9.3733833383923312E-2</v>
      </c>
      <c r="T124" s="21">
        <v>8.0059546743581317E-2</v>
      </c>
      <c r="U124" s="16">
        <v>7.4184035668477505E-2</v>
      </c>
    </row>
    <row r="125" spans="1:21" x14ac:dyDescent="0.3">
      <c r="A125" s="118"/>
      <c r="B125" s="1" t="s">
        <v>73</v>
      </c>
      <c r="C125" s="27"/>
      <c r="D125" s="15">
        <v>0</v>
      </c>
      <c r="E125" s="15">
        <v>0</v>
      </c>
      <c r="F125" s="16">
        <v>3.9708522012310343E-4</v>
      </c>
      <c r="G125" s="15">
        <v>0</v>
      </c>
      <c r="H125" s="15">
        <v>0</v>
      </c>
      <c r="I125" s="16">
        <v>3.8780063702209507E-5</v>
      </c>
      <c r="J125" s="15">
        <v>1.4479781802240733E-2</v>
      </c>
      <c r="K125" s="15">
        <v>2.2872560495978862E-2</v>
      </c>
      <c r="L125" s="16">
        <v>1.2969208458171002E-2</v>
      </c>
      <c r="M125" s="15">
        <v>5.3158884572308981E-2</v>
      </c>
      <c r="N125" s="15">
        <v>5.1134107079979715E-2</v>
      </c>
      <c r="O125" s="16">
        <v>4.8531742246508094E-2</v>
      </c>
      <c r="P125" s="15">
        <v>7.125105354619711E-2</v>
      </c>
      <c r="Q125" s="15">
        <v>7.0825781348609174E-2</v>
      </c>
      <c r="R125" s="16">
        <v>6.6672803779268042E-2</v>
      </c>
      <c r="S125" s="21">
        <v>0.1046756704519633</v>
      </c>
      <c r="T125" s="21">
        <v>9.0225000948235393E-2</v>
      </c>
      <c r="U125" s="16">
        <v>8.5631085849884769E-2</v>
      </c>
    </row>
    <row r="126" spans="1:21" x14ac:dyDescent="0.3">
      <c r="A126" s="118"/>
      <c r="B126" s="1" t="s">
        <v>74</v>
      </c>
      <c r="C126" s="27"/>
      <c r="D126" s="15">
        <v>0</v>
      </c>
      <c r="E126" s="15">
        <v>1.5709619378855024E-4</v>
      </c>
      <c r="F126" s="16">
        <v>5.0430655570359484E-4</v>
      </c>
      <c r="G126" s="15">
        <v>3.098696969076954E-4</v>
      </c>
      <c r="H126" s="15">
        <v>1.5491527849054596E-4</v>
      </c>
      <c r="I126" s="16">
        <v>3.4901418904634447E-4</v>
      </c>
      <c r="J126" s="15">
        <v>9.7037215839050096E-3</v>
      </c>
      <c r="K126" s="15">
        <v>1.4181375817808669E-2</v>
      </c>
      <c r="L126" s="16">
        <v>9.3448348021391327E-3</v>
      </c>
      <c r="M126" s="15">
        <v>4.4380493659577566E-2</v>
      </c>
      <c r="N126" s="15">
        <v>3.7976575124668399E-2</v>
      </c>
      <c r="O126" s="16">
        <v>4.2477251178203293E-2</v>
      </c>
      <c r="P126" s="15">
        <v>5.9108905390829844E-2</v>
      </c>
      <c r="Q126" s="15">
        <v>5.8263553957584716E-2</v>
      </c>
      <c r="R126" s="16">
        <v>6.180040828624439E-2</v>
      </c>
      <c r="S126" s="21">
        <v>8.459263752026118E-2</v>
      </c>
      <c r="T126" s="21">
        <v>9.4180428323322296E-2</v>
      </c>
      <c r="U126" s="16">
        <v>8.4167439829580484E-2</v>
      </c>
    </row>
    <row r="127" spans="1:21" x14ac:dyDescent="0.3">
      <c r="A127" s="118"/>
      <c r="B127" s="1" t="s">
        <v>75</v>
      </c>
      <c r="C127" s="27"/>
      <c r="D127" s="15">
        <v>2.4576846680449495E-2</v>
      </c>
      <c r="E127" s="15">
        <v>8.5958858653602255E-3</v>
      </c>
      <c r="F127" s="16">
        <v>1.1851285409633398E-3</v>
      </c>
      <c r="G127" s="15">
        <v>0</v>
      </c>
      <c r="H127" s="15">
        <v>4.3620569240289869E-2</v>
      </c>
      <c r="I127" s="16">
        <v>1.4761301592734982E-3</v>
      </c>
      <c r="J127" s="15">
        <v>7.2567025926479328E-3</v>
      </c>
      <c r="K127" s="15">
        <v>1.1337667828446236E-2</v>
      </c>
      <c r="L127" s="16">
        <v>8.0471921167362976E-3</v>
      </c>
      <c r="M127" s="15">
        <v>3.9068560770009607E-2</v>
      </c>
      <c r="N127" s="15">
        <v>3.3495828569243866E-2</v>
      </c>
      <c r="O127" s="16">
        <v>3.6179499945714302E-2</v>
      </c>
      <c r="P127" s="15">
        <v>5.5442712669954874E-2</v>
      </c>
      <c r="Q127" s="15">
        <v>5.7535012300653554E-2</v>
      </c>
      <c r="R127" s="16">
        <v>6.5111058507932612E-2</v>
      </c>
      <c r="S127" s="21">
        <v>7.3128417886562075E-2</v>
      </c>
      <c r="T127" s="21">
        <v>8.5274487514983857E-2</v>
      </c>
      <c r="U127" s="16">
        <v>8.3503093700970171E-2</v>
      </c>
    </row>
    <row r="128" spans="1:21" x14ac:dyDescent="0.3">
      <c r="A128" s="118"/>
      <c r="B128" s="1" t="s">
        <v>76</v>
      </c>
      <c r="C128" s="27"/>
      <c r="D128" s="15">
        <v>2.3659541195212661E-3</v>
      </c>
      <c r="E128" s="15">
        <v>7.3768869742247948E-4</v>
      </c>
      <c r="F128" s="16">
        <v>9.1636360928397346E-5</v>
      </c>
      <c r="G128" s="15">
        <v>5.6819618647297554E-5</v>
      </c>
      <c r="H128" s="15">
        <v>4.2842655560711845E-3</v>
      </c>
      <c r="I128" s="16">
        <v>4.2870240763086373E-4</v>
      </c>
      <c r="J128" s="15">
        <v>4.4125395160621575E-3</v>
      </c>
      <c r="K128" s="15">
        <v>7.451461753013271E-3</v>
      </c>
      <c r="L128" s="16">
        <v>4.0500568124717919E-3</v>
      </c>
      <c r="M128" s="15">
        <v>3.2869521681947754E-2</v>
      </c>
      <c r="N128" s="15">
        <v>2.8658222407065094E-2</v>
      </c>
      <c r="O128" s="16">
        <v>3.0871415594784256E-2</v>
      </c>
      <c r="P128" s="15">
        <v>5.3915283375223666E-2</v>
      </c>
      <c r="Q128" s="15">
        <v>4.5695312913346428E-2</v>
      </c>
      <c r="R128" s="16">
        <v>4.533174107064239E-2</v>
      </c>
      <c r="S128" s="21">
        <v>7.8138652006166404E-2</v>
      </c>
      <c r="T128" s="21">
        <v>8.463173963679077E-2</v>
      </c>
      <c r="U128" s="16">
        <v>7.3462357664245165E-2</v>
      </c>
    </row>
    <row r="129" spans="1:21" x14ac:dyDescent="0.3">
      <c r="A129" s="118"/>
      <c r="B129" s="1" t="s">
        <v>79</v>
      </c>
      <c r="C129" s="27"/>
      <c r="D129" s="15">
        <v>1.1754200677745257E-3</v>
      </c>
      <c r="E129" s="15">
        <v>1.7382937166350069E-3</v>
      </c>
      <c r="F129" s="16">
        <v>3.2571389572287912E-3</v>
      </c>
      <c r="G129" s="15">
        <v>1.1997810456773337E-2</v>
      </c>
      <c r="H129" s="15">
        <v>0</v>
      </c>
      <c r="I129" s="16">
        <v>4.5419915318328334E-3</v>
      </c>
      <c r="J129" s="15">
        <v>3.1653630284877751E-3</v>
      </c>
      <c r="K129" s="15">
        <v>5.5722251414171793E-3</v>
      </c>
      <c r="L129" s="16">
        <v>4.2041234728450901E-3</v>
      </c>
      <c r="M129" s="15">
        <v>2.7538603936277852E-2</v>
      </c>
      <c r="N129" s="15">
        <v>2.455643071091124E-2</v>
      </c>
      <c r="O129" s="16">
        <v>2.5081911888627476E-2</v>
      </c>
      <c r="P129" s="15">
        <v>4.4688543976042445E-2</v>
      </c>
      <c r="Q129" s="15">
        <v>4.4764818166537511E-2</v>
      </c>
      <c r="R129" s="16">
        <v>4.890807490178517E-2</v>
      </c>
      <c r="S129" s="21">
        <v>7.6778976473702618E-2</v>
      </c>
      <c r="T129" s="21">
        <v>8.6113417331764391E-2</v>
      </c>
      <c r="U129" s="16">
        <v>7.0232413047296799E-2</v>
      </c>
    </row>
    <row r="130" spans="1:21" x14ac:dyDescent="0.3">
      <c r="A130" s="118"/>
      <c r="B130" s="1" t="s">
        <v>81</v>
      </c>
      <c r="C130" s="27"/>
      <c r="D130" s="15">
        <v>0</v>
      </c>
      <c r="E130" s="15">
        <v>3.8022610521521328E-4</v>
      </c>
      <c r="F130" s="16">
        <v>0</v>
      </c>
      <c r="G130" s="15">
        <v>9.6644570183698623E-4</v>
      </c>
      <c r="H130" s="15">
        <v>1.4189503234070067E-5</v>
      </c>
      <c r="I130" s="16">
        <v>7.2042824023618225E-4</v>
      </c>
      <c r="J130" s="15">
        <v>1.795621678713913E-3</v>
      </c>
      <c r="K130" s="15">
        <v>4.4315805275114079E-3</v>
      </c>
      <c r="L130" s="16">
        <v>1.3442545579519759E-3</v>
      </c>
      <c r="M130" s="15">
        <v>2.1871793011265052E-2</v>
      </c>
      <c r="N130" s="15">
        <v>2.1687796810591683E-2</v>
      </c>
      <c r="O130" s="16">
        <v>2.218495287005641E-2</v>
      </c>
      <c r="P130" s="15">
        <v>4.1928565950212417E-2</v>
      </c>
      <c r="Q130" s="15">
        <v>3.8962744402344852E-2</v>
      </c>
      <c r="R130" s="16">
        <v>4.0270708215696067E-2</v>
      </c>
      <c r="S130" s="21">
        <v>6.1228158524696007E-2</v>
      </c>
      <c r="T130" s="21">
        <v>7.0308460710880538E-2</v>
      </c>
      <c r="U130" s="16">
        <v>6.8118914676605288E-2</v>
      </c>
    </row>
    <row r="131" spans="1:21" x14ac:dyDescent="0.3">
      <c r="A131" s="118"/>
      <c r="B131" s="1" t="s">
        <v>82</v>
      </c>
      <c r="C131" s="27"/>
      <c r="D131" s="15">
        <v>1.5949330333833098E-3</v>
      </c>
      <c r="E131" s="15">
        <v>8.6687466291524528E-4</v>
      </c>
      <c r="F131" s="16">
        <v>0</v>
      </c>
      <c r="G131" s="15">
        <v>1.7126456862757701E-4</v>
      </c>
      <c r="H131" s="15">
        <v>4.6927005268177068E-3</v>
      </c>
      <c r="I131" s="16">
        <v>2.6418506966168647E-4</v>
      </c>
      <c r="J131" s="15">
        <v>1.5004517757078915E-3</v>
      </c>
      <c r="K131" s="15">
        <v>2.3586156075867462E-3</v>
      </c>
      <c r="L131" s="16">
        <v>1.0309488297402941E-3</v>
      </c>
      <c r="M131" s="15">
        <v>2.0406406326621974E-2</v>
      </c>
      <c r="N131" s="15">
        <v>1.5110424912290173E-2</v>
      </c>
      <c r="O131" s="16">
        <v>1.7015531188706277E-2</v>
      </c>
      <c r="P131" s="15">
        <v>3.8359740696254391E-2</v>
      </c>
      <c r="Q131" s="15">
        <v>3.4177768266557211E-2</v>
      </c>
      <c r="R131" s="16">
        <v>3.1120784488516868E-2</v>
      </c>
      <c r="S131" s="21">
        <v>5.9166454502742126E-2</v>
      </c>
      <c r="T131" s="21">
        <v>7.8759686508602808E-2</v>
      </c>
      <c r="U131" s="16">
        <v>6.0798099133201479E-2</v>
      </c>
    </row>
    <row r="132" spans="1:21" x14ac:dyDescent="0.3">
      <c r="A132" s="118"/>
      <c r="B132" s="1" t="s">
        <v>83</v>
      </c>
      <c r="C132" s="27"/>
      <c r="D132" s="15">
        <v>0</v>
      </c>
      <c r="E132" s="15">
        <v>0</v>
      </c>
      <c r="F132" s="16">
        <v>0</v>
      </c>
      <c r="G132" s="15">
        <v>0</v>
      </c>
      <c r="H132" s="15">
        <v>6.2667523694940014E-4</v>
      </c>
      <c r="I132" s="16">
        <v>0</v>
      </c>
      <c r="J132" s="15">
        <v>3.3717911013036772E-4</v>
      </c>
      <c r="K132" s="15">
        <v>1.3854636775833516E-3</v>
      </c>
      <c r="L132" s="16">
        <v>9.5483178542326078E-4</v>
      </c>
      <c r="M132" s="15">
        <v>1.4303020815631175E-2</v>
      </c>
      <c r="N132" s="15">
        <v>1.3622157765623267E-2</v>
      </c>
      <c r="O132" s="16">
        <v>1.3296607838292208E-2</v>
      </c>
      <c r="P132" s="15">
        <v>2.8640981352595275E-2</v>
      </c>
      <c r="Q132" s="15">
        <v>2.6413292954181739E-2</v>
      </c>
      <c r="R132" s="16">
        <v>3.1894669190549292E-2</v>
      </c>
      <c r="S132" s="21">
        <v>4.8388627768129772E-2</v>
      </c>
      <c r="T132" s="21">
        <v>5.7364170594070472E-2</v>
      </c>
      <c r="U132" s="16">
        <v>5.0538182303472019E-2</v>
      </c>
    </row>
    <row r="133" spans="1:21" x14ac:dyDescent="0.3">
      <c r="A133" s="118"/>
      <c r="B133" s="1" t="s">
        <v>84</v>
      </c>
      <c r="C133" s="27"/>
      <c r="D133" s="15">
        <v>0</v>
      </c>
      <c r="E133" s="15">
        <v>0</v>
      </c>
      <c r="F133" s="16">
        <v>0</v>
      </c>
      <c r="G133" s="15">
        <v>5.4966564550759292E-5</v>
      </c>
      <c r="H133" s="15">
        <v>0</v>
      </c>
      <c r="I133" s="16">
        <v>0</v>
      </c>
      <c r="J133" s="15">
        <v>2.2397162117853542E-4</v>
      </c>
      <c r="K133" s="15">
        <v>8.0302619826795173E-4</v>
      </c>
      <c r="L133" s="16">
        <v>1.6693300086874696E-4</v>
      </c>
      <c r="M133" s="15">
        <v>1.1145005538919742E-2</v>
      </c>
      <c r="N133" s="15">
        <v>8.1853763680442507E-3</v>
      </c>
      <c r="O133" s="16">
        <v>1.06492166923011E-2</v>
      </c>
      <c r="P133" s="15">
        <v>2.6994141034218409E-2</v>
      </c>
      <c r="Q133" s="15">
        <v>2.154123420182609E-2</v>
      </c>
      <c r="R133" s="16">
        <v>1.9209072263291788E-2</v>
      </c>
      <c r="S133" s="21">
        <v>3.0530664524651231E-2</v>
      </c>
      <c r="T133" s="21">
        <v>5.0086241080997858E-2</v>
      </c>
      <c r="U133" s="16">
        <v>4.5863599888318375E-2</v>
      </c>
    </row>
    <row r="134" spans="1:21" x14ac:dyDescent="0.3">
      <c r="A134" s="118"/>
      <c r="B134" s="1" t="s">
        <v>85</v>
      </c>
      <c r="C134" s="27"/>
      <c r="D134" s="15">
        <v>0</v>
      </c>
      <c r="E134" s="15">
        <v>0</v>
      </c>
      <c r="F134" s="16">
        <v>0</v>
      </c>
      <c r="G134" s="15">
        <v>0</v>
      </c>
      <c r="H134" s="15">
        <v>4.7667418827538348E-7</v>
      </c>
      <c r="I134" s="16">
        <v>6.8018759662069671E-5</v>
      </c>
      <c r="J134" s="15">
        <v>4.3078308814552031E-5</v>
      </c>
      <c r="K134" s="15">
        <v>3.9023279732825085E-4</v>
      </c>
      <c r="L134" s="16">
        <v>4.7694986912197269E-4</v>
      </c>
      <c r="M134" s="15">
        <v>7.5320663986735824E-3</v>
      </c>
      <c r="N134" s="15">
        <v>7.2480529321104275E-3</v>
      </c>
      <c r="O134" s="16">
        <v>8.4028709949695718E-3</v>
      </c>
      <c r="P134" s="15">
        <v>2.1536252912556293E-2</v>
      </c>
      <c r="Q134" s="15">
        <v>1.7354476644049967E-2</v>
      </c>
      <c r="R134" s="16">
        <v>1.9961865303031401E-2</v>
      </c>
      <c r="S134" s="21">
        <v>3.0697988566442534E-2</v>
      </c>
      <c r="T134" s="21">
        <v>4.3309564121597047E-2</v>
      </c>
      <c r="U134" s="16">
        <v>3.1997346683499781E-2</v>
      </c>
    </row>
    <row r="135" spans="1:21" x14ac:dyDescent="0.3">
      <c r="A135" s="118"/>
      <c r="B135" s="1" t="s">
        <v>86</v>
      </c>
      <c r="C135" s="27"/>
      <c r="D135" s="15">
        <v>0</v>
      </c>
      <c r="E135" s="15">
        <v>0</v>
      </c>
      <c r="F135" s="16">
        <v>0</v>
      </c>
      <c r="G135" s="15">
        <v>0</v>
      </c>
      <c r="H135" s="15">
        <v>7.7066349072557058E-5</v>
      </c>
      <c r="I135" s="16">
        <v>0</v>
      </c>
      <c r="J135" s="15">
        <v>6.5411728104840743E-5</v>
      </c>
      <c r="K135" s="15">
        <v>1.6574157858621354E-4</v>
      </c>
      <c r="L135" s="16">
        <v>0</v>
      </c>
      <c r="M135" s="15">
        <v>6.3029080432184768E-3</v>
      </c>
      <c r="N135" s="15">
        <v>5.305373283768732E-3</v>
      </c>
      <c r="O135" s="16">
        <v>5.1484173318600522E-3</v>
      </c>
      <c r="P135" s="15">
        <v>1.5829524545696548E-2</v>
      </c>
      <c r="Q135" s="15">
        <v>1.3238644047255417E-2</v>
      </c>
      <c r="R135" s="16">
        <v>1.2379325527262012E-2</v>
      </c>
      <c r="S135" s="21">
        <v>1.512896841753622E-2</v>
      </c>
      <c r="T135" s="21">
        <v>2.8657579165476954E-2</v>
      </c>
      <c r="U135" s="16">
        <v>2.2698041330454506E-2</v>
      </c>
    </row>
    <row r="136" spans="1:21" x14ac:dyDescent="0.3">
      <c r="A136" s="118"/>
      <c r="B136" s="1" t="s">
        <v>87</v>
      </c>
      <c r="C136" s="27"/>
      <c r="D136" s="15">
        <v>0</v>
      </c>
      <c r="E136" s="15">
        <v>5.0741274654891544E-7</v>
      </c>
      <c r="F136" s="16">
        <v>0</v>
      </c>
      <c r="G136" s="15">
        <v>0</v>
      </c>
      <c r="H136" s="15">
        <v>0</v>
      </c>
      <c r="I136" s="16">
        <v>0</v>
      </c>
      <c r="J136" s="15">
        <v>0</v>
      </c>
      <c r="K136" s="15">
        <v>3.0950772263394868E-5</v>
      </c>
      <c r="L136" s="16">
        <v>0</v>
      </c>
      <c r="M136" s="15">
        <v>3.724706394200453E-3</v>
      </c>
      <c r="N136" s="15">
        <v>3.0303375914357933E-3</v>
      </c>
      <c r="O136" s="16">
        <v>3.9359851914262927E-3</v>
      </c>
      <c r="P136" s="15">
        <v>1.1860165048912375E-2</v>
      </c>
      <c r="Q136" s="15">
        <v>1.0799284850371304E-2</v>
      </c>
      <c r="R136" s="16">
        <v>8.8969167826715208E-3</v>
      </c>
      <c r="S136" s="21">
        <v>9.6905525857277387E-3</v>
      </c>
      <c r="T136" s="21">
        <v>1.6924413014572391E-2</v>
      </c>
      <c r="U136" s="16">
        <v>1.9469015928100394E-2</v>
      </c>
    </row>
    <row r="137" spans="1:21" x14ac:dyDescent="0.3">
      <c r="A137" s="118"/>
      <c r="B137" s="1" t="s">
        <v>89</v>
      </c>
      <c r="C137" s="27"/>
      <c r="D137" s="15">
        <v>0</v>
      </c>
      <c r="E137" s="15">
        <v>1.0133105557610117E-4</v>
      </c>
      <c r="F137" s="16">
        <v>0</v>
      </c>
      <c r="G137" s="15">
        <v>0</v>
      </c>
      <c r="H137" s="15">
        <v>6.2680810384642993E-5</v>
      </c>
      <c r="I137" s="16">
        <v>0</v>
      </c>
      <c r="J137" s="15">
        <v>0</v>
      </c>
      <c r="K137" s="15">
        <v>0</v>
      </c>
      <c r="L137" s="16">
        <v>0</v>
      </c>
      <c r="M137" s="15">
        <v>2.4720550620775696E-3</v>
      </c>
      <c r="N137" s="15">
        <v>2.0190281951377172E-3</v>
      </c>
      <c r="O137" s="16">
        <v>2.4360330068126223E-3</v>
      </c>
      <c r="P137" s="15">
        <v>7.2580455174945926E-3</v>
      </c>
      <c r="Q137" s="15">
        <v>6.6596874125696669E-3</v>
      </c>
      <c r="R137" s="16">
        <v>6.3448389922183442E-3</v>
      </c>
      <c r="S137" s="21">
        <v>8.1526773743727399E-3</v>
      </c>
      <c r="T137" s="21">
        <v>1.4751139156355165E-2</v>
      </c>
      <c r="U137" s="16">
        <v>1.0744728494128662E-2</v>
      </c>
    </row>
    <row r="138" spans="1:21" x14ac:dyDescent="0.3">
      <c r="A138" s="118"/>
      <c r="B138" s="1" t="s">
        <v>90</v>
      </c>
      <c r="C138" s="27"/>
      <c r="D138" s="15">
        <v>0</v>
      </c>
      <c r="E138" s="15">
        <v>0</v>
      </c>
      <c r="F138" s="16">
        <v>2.7984606023779879E-7</v>
      </c>
      <c r="G138" s="15">
        <v>0</v>
      </c>
      <c r="H138" s="15">
        <v>0</v>
      </c>
      <c r="I138" s="16">
        <v>0</v>
      </c>
      <c r="J138" s="15">
        <v>0</v>
      </c>
      <c r="K138" s="15">
        <v>0</v>
      </c>
      <c r="L138" s="16">
        <v>0</v>
      </c>
      <c r="M138" s="15">
        <v>1.0757139897802654E-3</v>
      </c>
      <c r="N138" s="15">
        <v>1.0021163535289801E-3</v>
      </c>
      <c r="O138" s="16">
        <v>3.7385265864219518E-4</v>
      </c>
      <c r="P138" s="15">
        <v>5.5036427576008948E-3</v>
      </c>
      <c r="Q138" s="15">
        <v>4.5422631782406145E-3</v>
      </c>
      <c r="R138" s="16">
        <v>3.9835938606414502E-3</v>
      </c>
      <c r="S138" s="21">
        <v>0</v>
      </c>
      <c r="T138" s="21">
        <v>7.6681887921073149E-3</v>
      </c>
      <c r="U138" s="16">
        <v>9.852898260946312E-3</v>
      </c>
    </row>
    <row r="139" spans="1:21" x14ac:dyDescent="0.3">
      <c r="A139" s="118"/>
      <c r="B139" s="1" t="s">
        <v>92</v>
      </c>
      <c r="C139" s="27"/>
      <c r="D139" s="15">
        <v>0</v>
      </c>
      <c r="E139" s="15">
        <v>1.0139030521059038E-4</v>
      </c>
      <c r="F139" s="16">
        <v>3.031227167078505E-6</v>
      </c>
      <c r="G139" s="15">
        <v>0</v>
      </c>
      <c r="H139" s="15">
        <v>0</v>
      </c>
      <c r="I139" s="16">
        <v>8.1108648510862324E-7</v>
      </c>
      <c r="J139" s="15">
        <v>0</v>
      </c>
      <c r="K139" s="15">
        <v>3.35734543254631E-5</v>
      </c>
      <c r="L139" s="16">
        <v>0</v>
      </c>
      <c r="M139" s="15">
        <v>1.0362632489287775E-3</v>
      </c>
      <c r="N139" s="15">
        <v>1.0089490818571134E-3</v>
      </c>
      <c r="O139" s="16">
        <v>1.8173611825639114E-4</v>
      </c>
      <c r="P139" s="15">
        <v>3.4030311496780928E-3</v>
      </c>
      <c r="Q139" s="15">
        <v>2.8897428787551024E-3</v>
      </c>
      <c r="R139" s="16">
        <v>3.4761860624223126E-3</v>
      </c>
      <c r="S139" s="21">
        <v>0</v>
      </c>
      <c r="T139" s="21">
        <v>5.1969720407193257E-3</v>
      </c>
      <c r="U139" s="16">
        <v>4.1364025000699437E-3</v>
      </c>
    </row>
    <row r="140" spans="1:21" x14ac:dyDescent="0.3">
      <c r="A140" s="118"/>
      <c r="B140" s="1" t="s">
        <v>95</v>
      </c>
      <c r="C140" s="27"/>
      <c r="D140" s="15">
        <v>0</v>
      </c>
      <c r="E140" s="15">
        <v>1.3028256109753752E-3</v>
      </c>
      <c r="F140" s="16">
        <v>8.7010758951127721E-4</v>
      </c>
      <c r="G140" s="15">
        <v>0</v>
      </c>
      <c r="H140" s="15">
        <v>1.0270728960401251E-3</v>
      </c>
      <c r="I140" s="16">
        <v>2.1630089001826655E-4</v>
      </c>
      <c r="J140" s="15">
        <v>0</v>
      </c>
      <c r="K140" s="15">
        <v>4.8517019605668206E-4</v>
      </c>
      <c r="L140" s="16">
        <v>0</v>
      </c>
      <c r="M140" s="15">
        <v>2.3737126299278548E-4</v>
      </c>
      <c r="N140" s="15">
        <v>7.4819780987368936E-5</v>
      </c>
      <c r="O140" s="16">
        <v>7.9241529149758679E-4</v>
      </c>
      <c r="P140" s="15">
        <v>2.0687324515434135E-3</v>
      </c>
      <c r="Q140" s="15">
        <v>1.4682090763210524E-3</v>
      </c>
      <c r="R140" s="16">
        <v>1.1911135180608197E-3</v>
      </c>
      <c r="S140" s="21">
        <v>1.7294552805747494E-3</v>
      </c>
      <c r="T140" s="21">
        <v>2.1258761046831702E-3</v>
      </c>
      <c r="U140" s="16">
        <v>2.5836285809303795E-3</v>
      </c>
    </row>
    <row r="141" spans="1:21" x14ac:dyDescent="0.3">
      <c r="A141" s="118"/>
      <c r="B141" s="1" t="s">
        <v>96</v>
      </c>
      <c r="C141" s="27"/>
      <c r="D141" s="15">
        <v>0</v>
      </c>
      <c r="E141" s="15">
        <v>2.0784041688496802E-4</v>
      </c>
      <c r="F141" s="16">
        <v>0</v>
      </c>
      <c r="G141" s="15">
        <v>0</v>
      </c>
      <c r="H141" s="15">
        <v>3.2150410628038306E-4</v>
      </c>
      <c r="I141" s="16">
        <v>0</v>
      </c>
      <c r="J141" s="15">
        <v>0</v>
      </c>
      <c r="K141" s="15">
        <v>0</v>
      </c>
      <c r="L141" s="16">
        <v>0</v>
      </c>
      <c r="M141" s="15">
        <v>0</v>
      </c>
      <c r="N141" s="15">
        <v>1.0175565189978531E-4</v>
      </c>
      <c r="O141" s="16">
        <v>0</v>
      </c>
      <c r="P141" s="15">
        <v>9.9196715225172843E-4</v>
      </c>
      <c r="Q141" s="15">
        <v>7.9612110892161858E-4</v>
      </c>
      <c r="R141" s="16">
        <v>4.9315221197834488E-4</v>
      </c>
      <c r="S141" s="21">
        <v>5.1331650813609374E-4</v>
      </c>
      <c r="T141" s="21">
        <v>1.8691942101473884E-3</v>
      </c>
      <c r="U141" s="16">
        <v>0</v>
      </c>
    </row>
    <row r="142" spans="1:21" x14ac:dyDescent="0.3">
      <c r="A142" s="119"/>
      <c r="B142" s="28" t="s">
        <v>97</v>
      </c>
      <c r="C142" s="24"/>
      <c r="D142" s="17">
        <v>0</v>
      </c>
      <c r="E142" s="17">
        <v>9.0298829795019896E-5</v>
      </c>
      <c r="F142" s="18">
        <v>2.8223562157452518E-4</v>
      </c>
      <c r="G142" s="17">
        <v>0</v>
      </c>
      <c r="H142" s="17">
        <v>6.6348277427014344E-7</v>
      </c>
      <c r="I142" s="18">
        <v>0</v>
      </c>
      <c r="J142" s="17">
        <v>2.0018002613359267E-5</v>
      </c>
      <c r="K142" s="17">
        <v>3.7950649628403989E-5</v>
      </c>
      <c r="L142" s="18">
        <v>1.0700239563747869E-4</v>
      </c>
      <c r="M142" s="17">
        <v>7.6956832870022271E-5</v>
      </c>
      <c r="N142" s="17">
        <v>0</v>
      </c>
      <c r="O142" s="18">
        <v>7.8427568543796609E-5</v>
      </c>
      <c r="P142" s="17">
        <v>2.6170845257667425E-4</v>
      </c>
      <c r="Q142" s="17">
        <v>9.7116417613045554E-4</v>
      </c>
      <c r="R142" s="18">
        <v>3.7327545251691219E-4</v>
      </c>
      <c r="S142" s="17">
        <v>0</v>
      </c>
      <c r="T142" s="17">
        <v>8.9878024922012171E-4</v>
      </c>
      <c r="U142" s="18">
        <v>6.4707653525824063E-4</v>
      </c>
    </row>
    <row r="143" spans="1:21" x14ac:dyDescent="0.3">
      <c r="A143" s="118" t="s">
        <v>102</v>
      </c>
      <c r="B143" s="1" t="s">
        <v>66</v>
      </c>
      <c r="C143" s="27"/>
      <c r="D143" s="15">
        <v>4.2448754777362216</v>
      </c>
      <c r="E143" s="15">
        <v>4.2584821407398223</v>
      </c>
      <c r="F143" s="16">
        <v>4.2555096169782827</v>
      </c>
      <c r="G143" s="15">
        <v>4.1079263901552112</v>
      </c>
      <c r="H143" s="15">
        <v>4.1643606131201443</v>
      </c>
      <c r="I143" s="16">
        <v>4.1300427475816317</v>
      </c>
      <c r="J143" s="15">
        <v>3.2444915275910371</v>
      </c>
      <c r="K143" s="15">
        <v>2.9994293376877201</v>
      </c>
      <c r="L143" s="16">
        <v>3.2146782837111783</v>
      </c>
      <c r="M143" s="15">
        <v>2.4177964197531869</v>
      </c>
      <c r="N143" s="15">
        <v>2.4527372423446789</v>
      </c>
      <c r="O143" s="16">
        <v>2.4003283905657442</v>
      </c>
      <c r="P143" s="15">
        <v>1.4667037830776257</v>
      </c>
      <c r="Q143" s="15">
        <v>1.3968257916210993</v>
      </c>
      <c r="R143" s="16">
        <v>1.3950521091762704</v>
      </c>
      <c r="S143" s="21">
        <v>0.97373288538772118</v>
      </c>
      <c r="T143" s="21">
        <v>0.88997560956907673</v>
      </c>
      <c r="U143" s="16">
        <v>0.99463432592939538</v>
      </c>
    </row>
    <row r="144" spans="1:21" x14ac:dyDescent="0.3">
      <c r="A144" s="118"/>
      <c r="B144" s="1" t="s">
        <v>67</v>
      </c>
      <c r="C144" s="27"/>
      <c r="D144" s="15">
        <v>0</v>
      </c>
      <c r="E144" s="15">
        <v>0</v>
      </c>
      <c r="F144" s="16">
        <v>0</v>
      </c>
      <c r="G144" s="15">
        <v>5.6366149908456065E-2</v>
      </c>
      <c r="H144" s="15">
        <v>0</v>
      </c>
      <c r="I144" s="16">
        <v>4.4511557855237298E-2</v>
      </c>
      <c r="J144" s="15">
        <v>0.13727307756410614</v>
      </c>
      <c r="K144" s="15">
        <v>0.17173496616550135</v>
      </c>
      <c r="L144" s="16">
        <v>0.12166566807846468</v>
      </c>
      <c r="M144" s="15">
        <v>0.13038418363922311</v>
      </c>
      <c r="N144" s="15">
        <v>0.15908479484970042</v>
      </c>
      <c r="O144" s="16">
        <v>0.12902898148363534</v>
      </c>
      <c r="P144" s="15">
        <v>0.11388827972267325</v>
      </c>
      <c r="Q144" s="15">
        <v>0.1031933745077336</v>
      </c>
      <c r="R144" s="16">
        <v>9.5781201347157938E-2</v>
      </c>
      <c r="S144" s="21">
        <v>8.8000328029412503E-2</v>
      </c>
      <c r="T144" s="21">
        <v>7.8080038213399594E-2</v>
      </c>
      <c r="U144" s="16">
        <v>8.3705285137479796E-2</v>
      </c>
    </row>
    <row r="145" spans="1:21" x14ac:dyDescent="0.3">
      <c r="A145" s="118"/>
      <c r="B145" s="1" t="s">
        <v>68</v>
      </c>
      <c r="C145" s="27"/>
      <c r="D145" s="15">
        <v>0</v>
      </c>
      <c r="E145" s="15">
        <v>0</v>
      </c>
      <c r="F145" s="16">
        <v>0</v>
      </c>
      <c r="G145" s="15">
        <v>4.2410094334871404E-2</v>
      </c>
      <c r="H145" s="15">
        <v>4.7156846317154014E-2</v>
      </c>
      <c r="I145" s="16">
        <v>4.2990593246972027E-2</v>
      </c>
      <c r="J145" s="15">
        <v>0.34055052832406507</v>
      </c>
      <c r="K145" s="15">
        <v>0.34196575782652927</v>
      </c>
      <c r="L145" s="16">
        <v>0.358468252951952</v>
      </c>
      <c r="M145" s="15">
        <v>0.24687646692837942</v>
      </c>
      <c r="N145" s="15">
        <v>0.2292908314130831</v>
      </c>
      <c r="O145" s="16">
        <v>0.225998365163567</v>
      </c>
      <c r="P145" s="15">
        <v>0.16934723858193323</v>
      </c>
      <c r="Q145" s="15">
        <v>0.15542805503082488</v>
      </c>
      <c r="R145" s="16">
        <v>0.17799352079610578</v>
      </c>
      <c r="S145" s="21">
        <v>0.1367798983424148</v>
      </c>
      <c r="T145" s="21">
        <v>9.250279285229962E-2</v>
      </c>
      <c r="U145" s="16">
        <v>0.12238465300643181</v>
      </c>
    </row>
    <row r="146" spans="1:21" x14ac:dyDescent="0.3">
      <c r="A146" s="118"/>
      <c r="B146" s="1" t="s">
        <v>78</v>
      </c>
      <c r="C146" s="27"/>
      <c r="D146" s="15">
        <v>0</v>
      </c>
      <c r="E146" s="15">
        <v>0</v>
      </c>
      <c r="F146" s="16">
        <v>0</v>
      </c>
      <c r="G146" s="15">
        <v>0</v>
      </c>
      <c r="H146" s="15">
        <v>1.9894299404064962E-3</v>
      </c>
      <c r="I146" s="16">
        <v>0</v>
      </c>
      <c r="J146" s="15">
        <v>0.12458719378930497</v>
      </c>
      <c r="K146" s="15">
        <v>0.1462455691362379</v>
      </c>
      <c r="L146" s="16">
        <v>0.12837235366013972</v>
      </c>
      <c r="M146" s="15">
        <v>0.18232007855807664</v>
      </c>
      <c r="N146" s="15">
        <v>0.18521481372321905</v>
      </c>
      <c r="O146" s="16">
        <v>0.20184548708349642</v>
      </c>
      <c r="P146" s="15">
        <v>0.16728350957447063</v>
      </c>
      <c r="Q146" s="15">
        <v>0.17090185700241331</v>
      </c>
      <c r="R146" s="16">
        <v>0.16742377056209395</v>
      </c>
      <c r="S146" s="21">
        <v>0.15621185663583259</v>
      </c>
      <c r="T146" s="21">
        <v>0.13453531888384274</v>
      </c>
      <c r="U146" s="16">
        <v>0.13989101157820186</v>
      </c>
    </row>
    <row r="147" spans="1:21" x14ac:dyDescent="0.3">
      <c r="A147" s="118"/>
      <c r="B147" s="1" t="s">
        <v>69</v>
      </c>
      <c r="C147" s="27"/>
      <c r="D147" s="15">
        <v>0</v>
      </c>
      <c r="E147" s="15">
        <v>0</v>
      </c>
      <c r="F147" s="16">
        <v>0</v>
      </c>
      <c r="G147" s="15">
        <v>5.5874166126484315E-3</v>
      </c>
      <c r="H147" s="15">
        <v>1.0574267967513895E-3</v>
      </c>
      <c r="I147" s="16">
        <v>7.2902700844407085E-3</v>
      </c>
      <c r="J147" s="15">
        <v>0.16602337022450017</v>
      </c>
      <c r="K147" s="15">
        <v>0.20134072532986252</v>
      </c>
      <c r="L147" s="16">
        <v>0.17787887492379542</v>
      </c>
      <c r="M147" s="15">
        <v>0.21290182151505038</v>
      </c>
      <c r="N147" s="15">
        <v>0.19677539391901988</v>
      </c>
      <c r="O147" s="16">
        <v>0.20187430630682315</v>
      </c>
      <c r="P147" s="15">
        <v>0.1876318393526914</v>
      </c>
      <c r="Q147" s="15">
        <v>0.19948330417041829</v>
      </c>
      <c r="R147" s="16">
        <v>0.21939039626418511</v>
      </c>
      <c r="S147" s="21">
        <v>0.18155122538229093</v>
      </c>
      <c r="T147" s="21">
        <v>0.14563059430695574</v>
      </c>
      <c r="U147" s="16">
        <v>0.15042477880841582</v>
      </c>
    </row>
    <row r="148" spans="1:21" x14ac:dyDescent="0.3">
      <c r="A148" s="118"/>
      <c r="B148" s="1" t="s">
        <v>70</v>
      </c>
      <c r="C148" s="27"/>
      <c r="D148" s="15">
        <v>0</v>
      </c>
      <c r="E148" s="15">
        <v>0</v>
      </c>
      <c r="F148" s="16">
        <v>0</v>
      </c>
      <c r="G148" s="15">
        <v>0</v>
      </c>
      <c r="H148" s="15">
        <v>7.5635947024674808E-4</v>
      </c>
      <c r="I148" s="16">
        <v>5.4386206331075062E-4</v>
      </c>
      <c r="J148" s="15">
        <v>6.8577141955864368E-2</v>
      </c>
      <c r="K148" s="15">
        <v>9.7048031070895893E-2</v>
      </c>
      <c r="L148" s="16">
        <v>6.5035533145958252E-2</v>
      </c>
      <c r="M148" s="15">
        <v>0.14833317462515302</v>
      </c>
      <c r="N148" s="15">
        <v>0.15093366772693267</v>
      </c>
      <c r="O148" s="16">
        <v>0.15519109304918063</v>
      </c>
      <c r="P148" s="15">
        <v>0.18708447024284833</v>
      </c>
      <c r="Q148" s="15">
        <v>0.17922363649090181</v>
      </c>
      <c r="R148" s="16">
        <v>0.18692083423528633</v>
      </c>
      <c r="S148" s="21">
        <v>0.20655014941801461</v>
      </c>
      <c r="T148" s="21">
        <v>0.19584755161870723</v>
      </c>
      <c r="U148" s="16">
        <v>0.18220213710079469</v>
      </c>
    </row>
    <row r="149" spans="1:21" x14ac:dyDescent="0.3">
      <c r="A149" s="118"/>
      <c r="B149" s="1" t="s">
        <v>71</v>
      </c>
      <c r="C149" s="27"/>
      <c r="D149" s="15">
        <v>2.1315662426118925E-3</v>
      </c>
      <c r="E149" s="15">
        <v>9.1101507858708805E-4</v>
      </c>
      <c r="F149" s="16">
        <v>3.4301064760735607E-4</v>
      </c>
      <c r="G149" s="15">
        <v>1.0964232969679409E-3</v>
      </c>
      <c r="H149" s="15">
        <v>1.4996846063608413E-2</v>
      </c>
      <c r="I149" s="16">
        <v>1.0144983345740963E-3</v>
      </c>
      <c r="J149" s="15">
        <v>7.352056871415559E-2</v>
      </c>
      <c r="K149" s="15">
        <v>0.11067221364835501</v>
      </c>
      <c r="L149" s="16">
        <v>8.1578086269199074E-2</v>
      </c>
      <c r="M149" s="15">
        <v>0.16128856935963878</v>
      </c>
      <c r="N149" s="15">
        <v>0.16416378463861145</v>
      </c>
      <c r="O149" s="16">
        <v>0.1707666022794796</v>
      </c>
      <c r="P149" s="15">
        <v>0.21490343492586342</v>
      </c>
      <c r="Q149" s="15">
        <v>0.23217230483876938</v>
      </c>
      <c r="R149" s="16">
        <v>0.24436597157455073</v>
      </c>
      <c r="S149" s="21">
        <v>0.26368356095788092</v>
      </c>
      <c r="T149" s="21">
        <v>0.22294984889463981</v>
      </c>
      <c r="U149" s="16">
        <v>0.20789833731602314</v>
      </c>
    </row>
    <row r="150" spans="1:21" x14ac:dyDescent="0.3">
      <c r="A150" s="118"/>
      <c r="B150" s="1" t="s">
        <v>72</v>
      </c>
      <c r="C150" s="27"/>
      <c r="D150" s="15">
        <v>1.9812346474225549E-3</v>
      </c>
      <c r="E150" s="15">
        <v>1.3222048831306589E-3</v>
      </c>
      <c r="F150" s="16">
        <v>1.4310033309528627E-3</v>
      </c>
      <c r="G150" s="15">
        <v>7.19854611665963E-3</v>
      </c>
      <c r="H150" s="15">
        <v>2.8156339524479106E-3</v>
      </c>
      <c r="I150" s="16">
        <v>7.5249422259031137E-3</v>
      </c>
      <c r="J150" s="15">
        <v>3.7972387879579177E-2</v>
      </c>
      <c r="K150" s="15">
        <v>5.6130754826655853E-2</v>
      </c>
      <c r="L150" s="16">
        <v>3.7455785820799233E-2</v>
      </c>
      <c r="M150" s="15">
        <v>0.1298040041105481</v>
      </c>
      <c r="N150" s="15">
        <v>0.12894191372845307</v>
      </c>
      <c r="O150" s="16">
        <v>0.14217762158928407</v>
      </c>
      <c r="P150" s="15">
        <v>0.20083428785352145</v>
      </c>
      <c r="Q150" s="15">
        <v>0.21052071160553659</v>
      </c>
      <c r="R150" s="16">
        <v>0.20975427597026236</v>
      </c>
      <c r="S150" s="21">
        <v>0.26398546631646674</v>
      </c>
      <c r="T150" s="21">
        <v>0.2428430076005251</v>
      </c>
      <c r="U150" s="16">
        <v>0.23908113870509484</v>
      </c>
    </row>
    <row r="151" spans="1:21" x14ac:dyDescent="0.3">
      <c r="A151" s="118"/>
      <c r="B151" s="1" t="s">
        <v>73</v>
      </c>
      <c r="C151" s="27"/>
      <c r="D151" s="15">
        <v>0</v>
      </c>
      <c r="E151" s="15">
        <v>3.488493623292658E-5</v>
      </c>
      <c r="F151" s="16">
        <v>2.9627049225299738E-4</v>
      </c>
      <c r="G151" s="15">
        <v>4.8305937546775252E-4</v>
      </c>
      <c r="H151" s="15">
        <v>4.3219510210597027E-3</v>
      </c>
      <c r="I151" s="16">
        <v>0</v>
      </c>
      <c r="J151" s="15">
        <v>3.0428246527410118E-2</v>
      </c>
      <c r="K151" s="15">
        <v>5.0796319498455221E-2</v>
      </c>
      <c r="L151" s="16">
        <v>3.4606133222512478E-2</v>
      </c>
      <c r="M151" s="15">
        <v>0.13035155873762161</v>
      </c>
      <c r="N151" s="15">
        <v>0.1261334659527231</v>
      </c>
      <c r="O151" s="16">
        <v>0.1332144215631009</v>
      </c>
      <c r="P151" s="15">
        <v>0.21226080098116826</v>
      </c>
      <c r="Q151" s="15">
        <v>0.22526415311818351</v>
      </c>
      <c r="R151" s="16">
        <v>0.22689083869608048</v>
      </c>
      <c r="S151" s="21">
        <v>0.26845092063250969</v>
      </c>
      <c r="T151" s="21">
        <v>0.25091274694850418</v>
      </c>
      <c r="U151" s="16">
        <v>0.23076316777103123</v>
      </c>
    </row>
    <row r="152" spans="1:21" x14ac:dyDescent="0.3">
      <c r="A152" s="118"/>
      <c r="B152" s="1" t="s">
        <v>74</v>
      </c>
      <c r="C152" s="27"/>
      <c r="D152" s="15">
        <v>0</v>
      </c>
      <c r="E152" s="15">
        <v>2.2504834557891842E-4</v>
      </c>
      <c r="F152" s="16">
        <v>2.0376254959625158E-3</v>
      </c>
      <c r="G152" s="15">
        <v>0</v>
      </c>
      <c r="H152" s="15">
        <v>0</v>
      </c>
      <c r="I152" s="16">
        <v>0</v>
      </c>
      <c r="J152" s="15">
        <v>1.6460289582697945E-2</v>
      </c>
      <c r="K152" s="15">
        <v>3.0050328536219431E-2</v>
      </c>
      <c r="L152" s="16">
        <v>1.788799998747647E-2</v>
      </c>
      <c r="M152" s="15">
        <v>0.10327468540304281</v>
      </c>
      <c r="N152" s="15">
        <v>9.0959678581931186E-2</v>
      </c>
      <c r="O152" s="16">
        <v>0.10057441959840485</v>
      </c>
      <c r="P152" s="15">
        <v>0.1795089812584402</v>
      </c>
      <c r="Q152" s="15">
        <v>0.18881099843125021</v>
      </c>
      <c r="R152" s="16">
        <v>0.19551922214529757</v>
      </c>
      <c r="S152" s="21">
        <v>0.26665685427909225</v>
      </c>
      <c r="T152" s="21">
        <v>0.26788843770637882</v>
      </c>
      <c r="U152" s="16">
        <v>0.24964798735266497</v>
      </c>
    </row>
    <row r="153" spans="1:21" x14ac:dyDescent="0.3">
      <c r="A153" s="118"/>
      <c r="B153" s="1" t="s">
        <v>75</v>
      </c>
      <c r="C153" s="27"/>
      <c r="D153" s="15">
        <v>3.5941954318964957E-3</v>
      </c>
      <c r="E153" s="15">
        <v>1.5797204305585916E-3</v>
      </c>
      <c r="F153" s="16">
        <v>0</v>
      </c>
      <c r="G153" s="15">
        <v>2.4136140356867506E-4</v>
      </c>
      <c r="H153" s="15">
        <v>2.876042650928157E-3</v>
      </c>
      <c r="I153" s="16">
        <v>7.1625993904330862E-4</v>
      </c>
      <c r="J153" s="15">
        <v>1.2987216989779391E-2</v>
      </c>
      <c r="K153" s="15">
        <v>2.577589633062604E-2</v>
      </c>
      <c r="L153" s="16">
        <v>1.5646193534339905E-2</v>
      </c>
      <c r="M153" s="15">
        <v>9.6114490185265897E-2</v>
      </c>
      <c r="N153" s="15">
        <v>9.070100391347731E-2</v>
      </c>
      <c r="O153" s="16">
        <v>9.2815748919212418E-2</v>
      </c>
      <c r="P153" s="15">
        <v>0.18806579315431457</v>
      </c>
      <c r="Q153" s="15">
        <v>0.19617013370940287</v>
      </c>
      <c r="R153" s="16">
        <v>0.19459684476525416</v>
      </c>
      <c r="S153" s="21">
        <v>0.24058993836824139</v>
      </c>
      <c r="T153" s="21">
        <v>0.24468619639015229</v>
      </c>
      <c r="U153" s="16">
        <v>0.24473425758306014</v>
      </c>
    </row>
    <row r="154" spans="1:21" x14ac:dyDescent="0.3">
      <c r="A154" s="118"/>
      <c r="B154" s="1" t="s">
        <v>76</v>
      </c>
      <c r="C154" s="27"/>
      <c r="D154" s="15">
        <v>9.7690781872290973E-4</v>
      </c>
      <c r="E154" s="15">
        <v>9.3857201023742629E-4</v>
      </c>
      <c r="F154" s="16">
        <v>2.0289672342756792E-3</v>
      </c>
      <c r="G154" s="15">
        <v>6.8880611903718672E-5</v>
      </c>
      <c r="H154" s="15">
        <v>2.3305956510698048E-3</v>
      </c>
      <c r="I154" s="16">
        <v>8.2713906275660174E-4</v>
      </c>
      <c r="J154" s="15">
        <v>6.8358031999436681E-3</v>
      </c>
      <c r="K154" s="15">
        <v>1.4001819447386443E-2</v>
      </c>
      <c r="L154" s="16">
        <v>7.1647154274158626E-3</v>
      </c>
      <c r="M154" s="15">
        <v>7.3077413224286347E-2</v>
      </c>
      <c r="N154" s="15">
        <v>6.9641528090733984E-2</v>
      </c>
      <c r="O154" s="16">
        <v>7.5854409796075953E-2</v>
      </c>
      <c r="P154" s="15">
        <v>0.166813632765172</v>
      </c>
      <c r="Q154" s="15">
        <v>0.1768309931624249</v>
      </c>
      <c r="R154" s="16">
        <v>0.16930542355022693</v>
      </c>
      <c r="S154" s="21">
        <v>0.23398010372286257</v>
      </c>
      <c r="T154" s="21">
        <v>0.25293365289561781</v>
      </c>
      <c r="U154" s="16">
        <v>0.23014721810941133</v>
      </c>
    </row>
    <row r="155" spans="1:21" x14ac:dyDescent="0.3">
      <c r="A155" s="118"/>
      <c r="B155" s="1" t="s">
        <v>79</v>
      </c>
      <c r="C155" s="27"/>
      <c r="D155" s="15">
        <v>1.7655674780994182E-2</v>
      </c>
      <c r="E155" s="15">
        <v>1.2452146018127058E-2</v>
      </c>
      <c r="F155" s="16">
        <v>1.1758801545927769E-2</v>
      </c>
      <c r="G155" s="15">
        <v>3.8216955438400944E-2</v>
      </c>
      <c r="H155" s="15">
        <v>1.9849394064745387E-3</v>
      </c>
      <c r="I155" s="16">
        <v>2.774798092677206E-2</v>
      </c>
      <c r="J155" s="15">
        <v>4.5877592007265858E-3</v>
      </c>
      <c r="K155" s="15">
        <v>9.9479271909484572E-3</v>
      </c>
      <c r="L155" s="16">
        <v>5.4659103571246363E-3</v>
      </c>
      <c r="M155" s="15">
        <v>6.132357296948604E-2</v>
      </c>
      <c r="N155" s="15">
        <v>5.4397693315216919E-2</v>
      </c>
      <c r="O155" s="16">
        <v>6.2669316813968395E-2</v>
      </c>
      <c r="P155" s="15">
        <v>0.15410693734858594</v>
      </c>
      <c r="Q155" s="15">
        <v>0.1564191026971328</v>
      </c>
      <c r="R155" s="16">
        <v>0.15504204701621949</v>
      </c>
      <c r="S155" s="21">
        <v>0.18248941373720215</v>
      </c>
      <c r="T155" s="21">
        <v>0.23017223036714801</v>
      </c>
      <c r="U155" s="16">
        <v>0.21576657413619416</v>
      </c>
    </row>
    <row r="156" spans="1:21" x14ac:dyDescent="0.3">
      <c r="A156" s="118"/>
      <c r="B156" s="1" t="s">
        <v>81</v>
      </c>
      <c r="C156" s="27"/>
      <c r="D156" s="15">
        <v>1.7525486249811623E-3</v>
      </c>
      <c r="E156" s="15">
        <v>2.3846121412817085E-3</v>
      </c>
      <c r="F156" s="16">
        <v>2.8320450669640676E-3</v>
      </c>
      <c r="G156" s="15">
        <v>5.1158732625950689E-3</v>
      </c>
      <c r="H156" s="15">
        <v>0</v>
      </c>
      <c r="I156" s="16">
        <v>3.686505621129241E-3</v>
      </c>
      <c r="J156" s="15">
        <v>2.7549839333683877E-3</v>
      </c>
      <c r="K156" s="15">
        <v>5.635982502798541E-3</v>
      </c>
      <c r="L156" s="16">
        <v>3.4725692170616655E-3</v>
      </c>
      <c r="M156" s="15">
        <v>5.0462910228538389E-2</v>
      </c>
      <c r="N156" s="15">
        <v>5.0106097696272139E-2</v>
      </c>
      <c r="O156" s="16">
        <v>5.3049556279821886E-2</v>
      </c>
      <c r="P156" s="15">
        <v>0.13777248935815609</v>
      </c>
      <c r="Q156" s="15">
        <v>0.15306018464139071</v>
      </c>
      <c r="R156" s="16">
        <v>0.14674419045297646</v>
      </c>
      <c r="S156" s="21">
        <v>0.20197146004936545</v>
      </c>
      <c r="T156" s="21">
        <v>0.21341689144020123</v>
      </c>
      <c r="U156" s="16">
        <v>0.18782847019959109</v>
      </c>
    </row>
    <row r="157" spans="1:21" x14ac:dyDescent="0.3">
      <c r="A157" s="118"/>
      <c r="B157" s="1" t="s">
        <v>82</v>
      </c>
      <c r="C157" s="27"/>
      <c r="D157" s="15">
        <v>4.2730606322141425E-3</v>
      </c>
      <c r="E157" s="15">
        <v>1.0073851005593929E-4</v>
      </c>
      <c r="F157" s="16">
        <v>0</v>
      </c>
      <c r="G157" s="15">
        <v>3.646189699970416E-4</v>
      </c>
      <c r="H157" s="15">
        <v>2.0914711322317866E-2</v>
      </c>
      <c r="I157" s="16">
        <v>0</v>
      </c>
      <c r="J157" s="15">
        <v>1.3464456050100101E-3</v>
      </c>
      <c r="K157" s="15">
        <v>3.9790380418700394E-3</v>
      </c>
      <c r="L157" s="16">
        <v>2.3627040478827266E-3</v>
      </c>
      <c r="M157" s="15">
        <v>4.1180888615943281E-2</v>
      </c>
      <c r="N157" s="15">
        <v>3.8608726594174018E-2</v>
      </c>
      <c r="O157" s="16">
        <v>3.789000025483083E-2</v>
      </c>
      <c r="P157" s="15">
        <v>0.12681942321422507</v>
      </c>
      <c r="Q157" s="15">
        <v>0.12545711064260018</v>
      </c>
      <c r="R157" s="16">
        <v>0.11656728874320145</v>
      </c>
      <c r="S157" s="21">
        <v>0.15509893135730637</v>
      </c>
      <c r="T157" s="21">
        <v>0.19293842537679734</v>
      </c>
      <c r="U157" s="16">
        <v>0.16647465197120775</v>
      </c>
    </row>
    <row r="158" spans="1:21" x14ac:dyDescent="0.3">
      <c r="A158" s="118"/>
      <c r="B158" s="1" t="s">
        <v>83</v>
      </c>
      <c r="C158" s="27"/>
      <c r="D158" s="15">
        <v>0</v>
      </c>
      <c r="E158" s="15">
        <v>4.1470843004268057E-5</v>
      </c>
      <c r="F158" s="16">
        <v>5.0877931091423511E-4</v>
      </c>
      <c r="G158" s="15">
        <v>0</v>
      </c>
      <c r="H158" s="15">
        <v>0</v>
      </c>
      <c r="I158" s="16">
        <v>0</v>
      </c>
      <c r="J158" s="15">
        <v>1.3025422168453603E-3</v>
      </c>
      <c r="K158" s="15">
        <v>2.2721081776074818E-3</v>
      </c>
      <c r="L158" s="16">
        <v>4.9989208227339474E-4</v>
      </c>
      <c r="M158" s="15">
        <v>2.9463832907738987E-2</v>
      </c>
      <c r="N158" s="15">
        <v>2.986802382579231E-2</v>
      </c>
      <c r="O158" s="16">
        <v>2.9716312387340821E-2</v>
      </c>
      <c r="P158" s="15">
        <v>0.10254110090356562</v>
      </c>
      <c r="Q158" s="15">
        <v>0.10448644668768095</v>
      </c>
      <c r="R158" s="16">
        <v>0.10079906034449483</v>
      </c>
      <c r="S158" s="21">
        <v>0.11501009045138727</v>
      </c>
      <c r="T158" s="21">
        <v>0.16577377351608016</v>
      </c>
      <c r="U158" s="16">
        <v>0.15029237182211513</v>
      </c>
    </row>
    <row r="159" spans="1:21" x14ac:dyDescent="0.3">
      <c r="A159" s="118"/>
      <c r="B159" s="1" t="s">
        <v>84</v>
      </c>
      <c r="C159" s="27"/>
      <c r="D159" s="15">
        <v>0</v>
      </c>
      <c r="E159" s="15">
        <v>0</v>
      </c>
      <c r="F159" s="16">
        <v>0</v>
      </c>
      <c r="G159" s="15">
        <v>0</v>
      </c>
      <c r="H159" s="15">
        <v>0</v>
      </c>
      <c r="I159" s="16">
        <v>0</v>
      </c>
      <c r="J159" s="15">
        <v>1.2013314886235115E-4</v>
      </c>
      <c r="K159" s="15">
        <v>1.4069630950871027E-3</v>
      </c>
      <c r="L159" s="16">
        <v>9.1535441984912189E-4</v>
      </c>
      <c r="M159" s="15">
        <v>2.2925210800828301E-2</v>
      </c>
      <c r="N159" s="15">
        <v>2.1493440528839565E-2</v>
      </c>
      <c r="O159" s="16">
        <v>2.1382432505762279E-2</v>
      </c>
      <c r="P159" s="15">
        <v>8.5795457154523039E-2</v>
      </c>
      <c r="Q159" s="15">
        <v>9.0978027173948692E-2</v>
      </c>
      <c r="R159" s="16">
        <v>8.1236818960615936E-2</v>
      </c>
      <c r="S159" s="21">
        <v>0.10983990768785594</v>
      </c>
      <c r="T159" s="21">
        <v>0.12588476422838046</v>
      </c>
      <c r="U159" s="16">
        <v>0.13396131517146878</v>
      </c>
    </row>
    <row r="160" spans="1:21" x14ac:dyDescent="0.3">
      <c r="A160" s="118"/>
      <c r="B160" s="1" t="s">
        <v>85</v>
      </c>
      <c r="C160" s="27"/>
      <c r="D160" s="15">
        <v>0</v>
      </c>
      <c r="E160" s="15">
        <v>0</v>
      </c>
      <c r="F160" s="16">
        <v>0</v>
      </c>
      <c r="G160" s="15">
        <v>2.6226242518474371E-5</v>
      </c>
      <c r="H160" s="15">
        <v>3.5927004378552254E-4</v>
      </c>
      <c r="I160" s="16">
        <v>0</v>
      </c>
      <c r="J160" s="15">
        <v>2.4297096794471162E-5</v>
      </c>
      <c r="K160" s="15">
        <v>8.0208463806522587E-4</v>
      </c>
      <c r="L160" s="16">
        <v>0</v>
      </c>
      <c r="M160" s="15">
        <v>1.4529850538381201E-2</v>
      </c>
      <c r="N160" s="15">
        <v>1.3799660388338506E-2</v>
      </c>
      <c r="O160" s="16">
        <v>1.6572149070868489E-2</v>
      </c>
      <c r="P160" s="15">
        <v>6.7541701886132302E-2</v>
      </c>
      <c r="Q160" s="15">
        <v>6.6313475088740845E-2</v>
      </c>
      <c r="R160" s="16">
        <v>6.0781102396315741E-2</v>
      </c>
      <c r="S160" s="21">
        <v>7.9723056208252166E-2</v>
      </c>
      <c r="T160" s="21">
        <v>0.11489792670480212</v>
      </c>
      <c r="U160" s="16">
        <v>0.10395042222186264</v>
      </c>
    </row>
    <row r="161" spans="1:21" x14ac:dyDescent="0.3">
      <c r="A161" s="118"/>
      <c r="B161" s="1" t="s">
        <v>86</v>
      </c>
      <c r="C161" s="27"/>
      <c r="D161" s="15">
        <v>2.7593340849336231E-3</v>
      </c>
      <c r="E161" s="15">
        <v>6.6455197082746149E-4</v>
      </c>
      <c r="F161" s="16">
        <v>6.2697859939643552E-4</v>
      </c>
      <c r="G161" s="15">
        <v>1.4739779093714662E-2</v>
      </c>
      <c r="H161" s="15">
        <v>1.8284787166935438E-3</v>
      </c>
      <c r="I161" s="16">
        <v>1.310364305822914E-2</v>
      </c>
      <c r="J161" s="15">
        <v>9.7854651873885388E-3</v>
      </c>
      <c r="K161" s="15">
        <v>9.9409452482295598E-3</v>
      </c>
      <c r="L161" s="16">
        <v>6.3572093652899259E-3</v>
      </c>
      <c r="M161" s="15">
        <v>1.2044932374171978E-2</v>
      </c>
      <c r="N161" s="15">
        <v>1.1801255955313729E-2</v>
      </c>
      <c r="O161" s="16">
        <v>1.2350855302787964E-2</v>
      </c>
      <c r="P161" s="15">
        <v>5.2772348685599123E-2</v>
      </c>
      <c r="Q161" s="15">
        <v>5.1844133966421915E-2</v>
      </c>
      <c r="R161" s="16">
        <v>4.8524558659131689E-2</v>
      </c>
      <c r="S161" s="21">
        <v>5.8926250868856923E-2</v>
      </c>
      <c r="T161" s="21">
        <v>7.4209825540754865E-2</v>
      </c>
      <c r="U161" s="16">
        <v>7.892541407441539E-2</v>
      </c>
    </row>
    <row r="162" spans="1:21" x14ac:dyDescent="0.3">
      <c r="A162" s="118"/>
      <c r="B162" s="1" t="s">
        <v>87</v>
      </c>
      <c r="C162" s="27"/>
      <c r="D162" s="15">
        <v>0</v>
      </c>
      <c r="E162" s="15">
        <v>0</v>
      </c>
      <c r="F162" s="16">
        <v>5.6214607721060948E-5</v>
      </c>
      <c r="G162" s="15">
        <v>0</v>
      </c>
      <c r="H162" s="15">
        <v>1.0125652269000592E-2</v>
      </c>
      <c r="I162" s="16">
        <v>0</v>
      </c>
      <c r="J162" s="15">
        <v>3.7102126855867397E-4</v>
      </c>
      <c r="K162" s="15">
        <v>6.0512923351181051E-4</v>
      </c>
      <c r="L162" s="16">
        <v>4.8847977728544358E-4</v>
      </c>
      <c r="M162" s="15">
        <v>5.7855808458982449E-3</v>
      </c>
      <c r="N162" s="15">
        <v>6.8806888336169691E-3</v>
      </c>
      <c r="O162" s="16">
        <v>7.7924614496590891E-3</v>
      </c>
      <c r="P162" s="15">
        <v>3.6185944901374459E-2</v>
      </c>
      <c r="Q162" s="15">
        <v>3.3954110635159587E-2</v>
      </c>
      <c r="R162" s="16">
        <v>3.2760751336998621E-2</v>
      </c>
      <c r="S162" s="21">
        <v>3.7086936559260791E-2</v>
      </c>
      <c r="T162" s="21">
        <v>5.5689299260078373E-2</v>
      </c>
      <c r="U162" s="16">
        <v>5.8654798272660118E-2</v>
      </c>
    </row>
    <row r="163" spans="1:21" x14ac:dyDescent="0.3">
      <c r="A163" s="118"/>
      <c r="B163" s="1" t="s">
        <v>89</v>
      </c>
      <c r="C163" s="27"/>
      <c r="D163" s="15">
        <v>0</v>
      </c>
      <c r="E163" s="15">
        <v>2.0968066630318318E-5</v>
      </c>
      <c r="F163" s="16">
        <v>0</v>
      </c>
      <c r="G163" s="15">
        <v>0</v>
      </c>
      <c r="H163" s="15">
        <v>0</v>
      </c>
      <c r="I163" s="16">
        <v>0</v>
      </c>
      <c r="J163" s="15">
        <v>0</v>
      </c>
      <c r="K163" s="15">
        <v>0</v>
      </c>
      <c r="L163" s="16">
        <v>0</v>
      </c>
      <c r="M163" s="15">
        <v>5.5222760453130931E-3</v>
      </c>
      <c r="N163" s="15">
        <v>4.3188603903458597E-3</v>
      </c>
      <c r="O163" s="16">
        <v>4.8421666480599141E-3</v>
      </c>
      <c r="P163" s="15">
        <v>2.5792112213388885E-2</v>
      </c>
      <c r="Q163" s="15">
        <v>2.476321714971769E-2</v>
      </c>
      <c r="R163" s="16">
        <v>2.4987659871656541E-2</v>
      </c>
      <c r="S163" s="21">
        <v>2.5154714195692155E-2</v>
      </c>
      <c r="T163" s="21">
        <v>3.7049363881063231E-2</v>
      </c>
      <c r="U163" s="16">
        <v>4.2351556273664138E-2</v>
      </c>
    </row>
    <row r="164" spans="1:21" x14ac:dyDescent="0.3">
      <c r="A164" s="118"/>
      <c r="B164" s="1" t="s">
        <v>90</v>
      </c>
      <c r="C164" s="27"/>
      <c r="D164" s="15">
        <v>0</v>
      </c>
      <c r="E164" s="15">
        <v>0</v>
      </c>
      <c r="F164" s="16">
        <v>0</v>
      </c>
      <c r="G164" s="15">
        <v>0</v>
      </c>
      <c r="H164" s="15">
        <v>0</v>
      </c>
      <c r="I164" s="16">
        <v>0</v>
      </c>
      <c r="J164" s="15">
        <v>0</v>
      </c>
      <c r="K164" s="15">
        <v>0</v>
      </c>
      <c r="L164" s="16">
        <v>0</v>
      </c>
      <c r="M164" s="15">
        <v>2.3269946034173757E-3</v>
      </c>
      <c r="N164" s="15">
        <v>2.3353350040231668E-3</v>
      </c>
      <c r="O164" s="16">
        <v>1.8313684259299214E-3</v>
      </c>
      <c r="P164" s="15">
        <v>1.5154260971447359E-2</v>
      </c>
      <c r="Q164" s="15">
        <v>1.6116556255262454E-2</v>
      </c>
      <c r="R164" s="16">
        <v>1.2162822905602439E-2</v>
      </c>
      <c r="S164" s="21">
        <v>1.7256155952783552E-2</v>
      </c>
      <c r="T164" s="21">
        <v>1.97886141161038E-2</v>
      </c>
      <c r="U164" s="16">
        <v>3.0329387616353402E-2</v>
      </c>
    </row>
    <row r="165" spans="1:21" x14ac:dyDescent="0.3">
      <c r="A165" s="118"/>
      <c r="B165" s="1" t="s">
        <v>92</v>
      </c>
      <c r="C165" s="27"/>
      <c r="D165" s="15">
        <v>0</v>
      </c>
      <c r="E165" s="15">
        <v>0</v>
      </c>
      <c r="F165" s="16">
        <v>0</v>
      </c>
      <c r="G165" s="15">
        <v>0</v>
      </c>
      <c r="H165" s="15">
        <v>1.1586739036679838E-4</v>
      </c>
      <c r="I165" s="16">
        <v>0</v>
      </c>
      <c r="J165" s="15">
        <v>0</v>
      </c>
      <c r="K165" s="15">
        <v>0</v>
      </c>
      <c r="L165" s="16">
        <v>0</v>
      </c>
      <c r="M165" s="15">
        <v>1.1007292045975923E-3</v>
      </c>
      <c r="N165" s="15">
        <v>1.2529448064518573E-3</v>
      </c>
      <c r="O165" s="16">
        <v>1.3022710080466959E-3</v>
      </c>
      <c r="P165" s="15">
        <v>9.2582300516307545E-3</v>
      </c>
      <c r="Q165" s="15">
        <v>8.8531569766827131E-3</v>
      </c>
      <c r="R165" s="16">
        <v>8.0423149134165265E-3</v>
      </c>
      <c r="S165" s="21">
        <v>9.4282310050797877E-3</v>
      </c>
      <c r="T165" s="21">
        <v>1.7096525876670658E-2</v>
      </c>
      <c r="U165" s="16">
        <v>1.7011897179834062E-2</v>
      </c>
    </row>
    <row r="166" spans="1:21" x14ac:dyDescent="0.3">
      <c r="A166" s="118"/>
      <c r="B166" s="1" t="s">
        <v>95</v>
      </c>
      <c r="C166" s="27"/>
      <c r="D166" s="15">
        <v>0</v>
      </c>
      <c r="E166" s="15">
        <v>7.3956216952307833E-8</v>
      </c>
      <c r="F166" s="16">
        <v>0</v>
      </c>
      <c r="G166" s="15">
        <v>0</v>
      </c>
      <c r="H166" s="15">
        <v>0</v>
      </c>
      <c r="I166" s="16">
        <v>0</v>
      </c>
      <c r="J166" s="15">
        <v>0</v>
      </c>
      <c r="K166" s="15">
        <v>0</v>
      </c>
      <c r="L166" s="16">
        <v>0</v>
      </c>
      <c r="M166" s="15">
        <v>8.1035482621327607E-4</v>
      </c>
      <c r="N166" s="15">
        <v>0</v>
      </c>
      <c r="O166" s="16">
        <v>5.2963583096011775E-4</v>
      </c>
      <c r="P166" s="15">
        <v>5.6459252655571505E-3</v>
      </c>
      <c r="Q166" s="15">
        <v>6.208034156701416E-3</v>
      </c>
      <c r="R166" s="16">
        <v>5.2990514509734009E-3</v>
      </c>
      <c r="S166" s="21">
        <v>6.4920231811244743E-3</v>
      </c>
      <c r="T166" s="21">
        <v>8.3203658671142967E-3</v>
      </c>
      <c r="U166" s="16">
        <v>1.0608402855489692E-2</v>
      </c>
    </row>
    <row r="167" spans="1:21" x14ac:dyDescent="0.3">
      <c r="A167" s="118"/>
      <c r="B167" s="1" t="s">
        <v>96</v>
      </c>
      <c r="C167" s="27"/>
      <c r="D167" s="15">
        <v>0</v>
      </c>
      <c r="E167" s="15">
        <v>1.704796452489199E-6</v>
      </c>
      <c r="F167" s="16">
        <v>0</v>
      </c>
      <c r="G167" s="15">
        <v>0</v>
      </c>
      <c r="H167" s="15">
        <v>2.548514652530434E-4</v>
      </c>
      <c r="I167" s="16">
        <v>0</v>
      </c>
      <c r="J167" s="15">
        <v>0</v>
      </c>
      <c r="K167" s="15">
        <v>0</v>
      </c>
      <c r="L167" s="16">
        <v>0</v>
      </c>
      <c r="M167" s="15">
        <v>0</v>
      </c>
      <c r="N167" s="15">
        <v>8.8872849378508254E-5</v>
      </c>
      <c r="O167" s="16">
        <v>2.9149119034332683E-4</v>
      </c>
      <c r="P167" s="15">
        <v>3.9138171857488607E-3</v>
      </c>
      <c r="Q167" s="15">
        <v>3.948343157115188E-3</v>
      </c>
      <c r="R167" s="16">
        <v>2.6344493407897845E-3</v>
      </c>
      <c r="S167" s="21">
        <v>8.509574893206702E-4</v>
      </c>
      <c r="T167" s="21">
        <v>4.7295701764387714E-3</v>
      </c>
      <c r="U167" s="16">
        <v>6.1691960076490056E-3</v>
      </c>
    </row>
    <row r="168" spans="1:21" x14ac:dyDescent="0.3">
      <c r="A168" s="118"/>
      <c r="B168" s="1" t="s">
        <v>97</v>
      </c>
      <c r="C168" s="27"/>
      <c r="D168" s="15">
        <v>0</v>
      </c>
      <c r="E168" s="15">
        <v>8.4014727325471179E-4</v>
      </c>
      <c r="F168" s="16">
        <v>2.5086477924036385E-3</v>
      </c>
      <c r="G168" s="15">
        <v>0</v>
      </c>
      <c r="H168" s="15">
        <v>1.7145350478333481E-3</v>
      </c>
      <c r="I168" s="16">
        <v>0</v>
      </c>
      <c r="J168" s="15">
        <v>0</v>
      </c>
      <c r="K168" s="15">
        <v>1.4637301623051044E-4</v>
      </c>
      <c r="L168" s="16">
        <v>0</v>
      </c>
      <c r="M168" s="15">
        <v>0</v>
      </c>
      <c r="N168" s="15">
        <v>1.2055892349407636E-4</v>
      </c>
      <c r="O168" s="16">
        <v>0</v>
      </c>
      <c r="P168" s="15">
        <v>1.5825386569615597E-3</v>
      </c>
      <c r="Q168" s="15">
        <v>2.0557751821899742E-3</v>
      </c>
      <c r="R168" s="16">
        <v>8.8699977978703819E-4</v>
      </c>
      <c r="S168" s="21">
        <v>0</v>
      </c>
      <c r="T168" s="21">
        <v>3.3694697833490687E-4</v>
      </c>
      <c r="U168" s="16">
        <v>1.875915290844046E-3</v>
      </c>
    </row>
    <row r="169" spans="1:21" x14ac:dyDescent="0.3">
      <c r="A169" s="119"/>
      <c r="B169" s="28" t="s">
        <v>103</v>
      </c>
      <c r="C169" s="24"/>
      <c r="D169" s="17">
        <v>0</v>
      </c>
      <c r="E169" s="17">
        <v>0</v>
      </c>
      <c r="F169" s="18">
        <v>6.2038897340799015E-5</v>
      </c>
      <c r="G169" s="17">
        <v>1.5822517701985525E-4</v>
      </c>
      <c r="H169" s="17">
        <v>3.9949354457048185E-5</v>
      </c>
      <c r="I169" s="18">
        <v>0</v>
      </c>
      <c r="J169" s="17">
        <v>0</v>
      </c>
      <c r="K169" s="17">
        <v>7.1729351207021016E-5</v>
      </c>
      <c r="L169" s="18">
        <v>0</v>
      </c>
      <c r="M169" s="17">
        <v>0</v>
      </c>
      <c r="N169" s="17">
        <v>3.4972200617768267E-4</v>
      </c>
      <c r="O169" s="18">
        <v>1.1013543361637686E-4</v>
      </c>
      <c r="P169" s="17">
        <v>7.9166071238203131E-4</v>
      </c>
      <c r="Q169" s="17">
        <v>7.1701190029415122E-4</v>
      </c>
      <c r="R169" s="18">
        <v>5.3647474505010581E-4</v>
      </c>
      <c r="S169" s="17">
        <v>4.9868378377201591E-4</v>
      </c>
      <c r="T169" s="17">
        <v>9.0968078993305826E-4</v>
      </c>
      <c r="U169" s="18">
        <v>2.8532850864611416E-4</v>
      </c>
    </row>
    <row r="170" spans="1:21" x14ac:dyDescent="0.3">
      <c r="A170" s="118" t="s">
        <v>104</v>
      </c>
      <c r="B170" s="1" t="s">
        <v>66</v>
      </c>
      <c r="C170" s="27"/>
      <c r="D170" s="15">
        <v>7.4619265378293909</v>
      </c>
      <c r="E170" s="15">
        <v>7.4196328215605725</v>
      </c>
      <c r="F170" s="16">
        <v>7.4395868359977282</v>
      </c>
      <c r="G170" s="15">
        <v>6.7709264583120188</v>
      </c>
      <c r="H170" s="15">
        <v>6.8362464791456752</v>
      </c>
      <c r="I170" s="16">
        <v>6.8060316544805808</v>
      </c>
      <c r="J170" s="15">
        <v>4.5928034099070647</v>
      </c>
      <c r="K170" s="15">
        <v>3.9324940199200724</v>
      </c>
      <c r="L170" s="16">
        <v>4.5014894436751067</v>
      </c>
      <c r="M170" s="15">
        <v>2.8279685385673581</v>
      </c>
      <c r="N170" s="15">
        <v>2.6366859711354347</v>
      </c>
      <c r="O170" s="16">
        <v>2.4258628709625296</v>
      </c>
      <c r="P170" s="15">
        <v>2.111609363963403</v>
      </c>
      <c r="Q170" s="15">
        <v>1.8706736399437052</v>
      </c>
      <c r="R170" s="16">
        <v>1.8744344219912796</v>
      </c>
      <c r="S170" s="21">
        <v>0.97257957755779811</v>
      </c>
      <c r="T170" s="21">
        <v>0.86443752720421074</v>
      </c>
      <c r="U170" s="16">
        <v>1.1276300338102117</v>
      </c>
    </row>
    <row r="171" spans="1:21" x14ac:dyDescent="0.3">
      <c r="A171" s="118"/>
      <c r="B171" s="1" t="s">
        <v>67</v>
      </c>
      <c r="C171" s="27"/>
      <c r="D171" s="15">
        <v>0</v>
      </c>
      <c r="E171" s="15">
        <v>0</v>
      </c>
      <c r="F171" s="16">
        <v>0</v>
      </c>
      <c r="G171" s="15">
        <v>0.16708980685052682</v>
      </c>
      <c r="H171" s="15">
        <v>0</v>
      </c>
      <c r="I171" s="16">
        <v>0.13411235682532283</v>
      </c>
      <c r="J171" s="15">
        <v>0.4110314002146126</v>
      </c>
      <c r="K171" s="15">
        <v>0.43429820033189531</v>
      </c>
      <c r="L171" s="16">
        <v>0.4230891154934574</v>
      </c>
      <c r="M171" s="15">
        <v>0.21544208465792664</v>
      </c>
      <c r="N171" s="15">
        <v>0.22901599066802136</v>
      </c>
      <c r="O171" s="16">
        <v>0.27867541100176457</v>
      </c>
      <c r="P171" s="15">
        <v>0.13598330800658415</v>
      </c>
      <c r="Q171" s="15">
        <v>0.12613578783795246</v>
      </c>
      <c r="R171" s="16">
        <v>0.15861181708867914</v>
      </c>
      <c r="S171" s="21">
        <v>0.12932747582760767</v>
      </c>
      <c r="T171" s="21">
        <v>0.11098162716796145</v>
      </c>
      <c r="U171" s="16">
        <v>0.14286793143817195</v>
      </c>
    </row>
    <row r="172" spans="1:21" x14ac:dyDescent="0.3">
      <c r="A172" s="118"/>
      <c r="B172" s="1" t="s">
        <v>68</v>
      </c>
      <c r="C172" s="27"/>
      <c r="D172" s="15">
        <v>0</v>
      </c>
      <c r="E172" s="15">
        <v>0</v>
      </c>
      <c r="F172" s="16">
        <v>0</v>
      </c>
      <c r="G172" s="15">
        <v>8.8357602438029564E-2</v>
      </c>
      <c r="H172" s="15">
        <v>9.5131379005436015E-2</v>
      </c>
      <c r="I172" s="16">
        <v>8.6941172545150311E-2</v>
      </c>
      <c r="J172" s="15">
        <v>1.0107020721413718</v>
      </c>
      <c r="K172" s="15">
        <v>1.0479917027670269</v>
      </c>
      <c r="L172" s="16">
        <v>0.97977782318126294</v>
      </c>
      <c r="M172" s="15">
        <v>0.53234254334320952</v>
      </c>
      <c r="N172" s="15">
        <v>0.52573534811074563</v>
      </c>
      <c r="O172" s="16">
        <v>0.54495669405697533</v>
      </c>
      <c r="P172" s="15">
        <v>0.26680581623940136</v>
      </c>
      <c r="Q172" s="15">
        <v>0.25316429432552512</v>
      </c>
      <c r="R172" s="16">
        <v>0.28772011612465109</v>
      </c>
      <c r="S172" s="21">
        <v>0.20300659425437204</v>
      </c>
      <c r="T172" s="21">
        <v>0.14319898644825527</v>
      </c>
      <c r="U172" s="16">
        <v>0.17705829659282935</v>
      </c>
    </row>
    <row r="173" spans="1:21" x14ac:dyDescent="0.3">
      <c r="A173" s="118"/>
      <c r="B173" s="1" t="s">
        <v>78</v>
      </c>
      <c r="C173" s="27"/>
      <c r="D173" s="15">
        <v>0</v>
      </c>
      <c r="E173" s="15">
        <v>0</v>
      </c>
      <c r="F173" s="16">
        <v>0</v>
      </c>
      <c r="G173" s="15">
        <v>0</v>
      </c>
      <c r="H173" s="15">
        <v>5.5770241057104273E-3</v>
      </c>
      <c r="I173" s="16">
        <v>3.9156160715764386E-3</v>
      </c>
      <c r="J173" s="15">
        <v>0.28473879394605472</v>
      </c>
      <c r="K173" s="15">
        <v>0.37099671878752283</v>
      </c>
      <c r="L173" s="16">
        <v>0.31148824047738732</v>
      </c>
      <c r="M173" s="15">
        <v>0.41723395862886259</v>
      </c>
      <c r="N173" s="15">
        <v>0.43947723714725606</v>
      </c>
      <c r="O173" s="16">
        <v>0.44967532348451617</v>
      </c>
      <c r="P173" s="15">
        <v>0.29538362321633188</v>
      </c>
      <c r="Q173" s="15">
        <v>0.29790099019937022</v>
      </c>
      <c r="R173" s="16">
        <v>0.29947510696012691</v>
      </c>
      <c r="S173" s="21">
        <v>0.28370101843934747</v>
      </c>
      <c r="T173" s="21">
        <v>0.2307479905786283</v>
      </c>
      <c r="U173" s="16">
        <v>0.24844322468925725</v>
      </c>
    </row>
    <row r="174" spans="1:21" x14ac:dyDescent="0.3">
      <c r="A174" s="118"/>
      <c r="B174" s="1" t="s">
        <v>69</v>
      </c>
      <c r="C174" s="27"/>
      <c r="D174" s="15">
        <v>0</v>
      </c>
      <c r="E174" s="15">
        <v>0</v>
      </c>
      <c r="F174" s="16">
        <v>0</v>
      </c>
      <c r="G174" s="15">
        <v>5.1069284906040922E-3</v>
      </c>
      <c r="H174" s="15">
        <v>9.5454871804804067E-3</v>
      </c>
      <c r="I174" s="16">
        <v>5.0894913218252407E-3</v>
      </c>
      <c r="J174" s="15">
        <v>0.41640142926701834</v>
      </c>
      <c r="K174" s="15">
        <v>0.51550760780597538</v>
      </c>
      <c r="L174" s="16">
        <v>0.44050140716529246</v>
      </c>
      <c r="M174" s="15">
        <v>0.56335641787064672</v>
      </c>
      <c r="N174" s="15">
        <v>0.58408113813465445</v>
      </c>
      <c r="O174" s="16">
        <v>0.59325070816542347</v>
      </c>
      <c r="P174" s="15">
        <v>0.3794814186883082</v>
      </c>
      <c r="Q174" s="15">
        <v>0.38100791913726545</v>
      </c>
      <c r="R174" s="16">
        <v>0.39185778606077071</v>
      </c>
      <c r="S174" s="21">
        <v>0.34887669612510636</v>
      </c>
      <c r="T174" s="21">
        <v>0.27466593534087491</v>
      </c>
      <c r="U174" s="16">
        <v>0.2760747025986422</v>
      </c>
    </row>
    <row r="175" spans="1:21" x14ac:dyDescent="0.3">
      <c r="A175" s="118"/>
      <c r="B175" s="1" t="s">
        <v>70</v>
      </c>
      <c r="C175" s="27"/>
      <c r="D175" s="15">
        <v>0</v>
      </c>
      <c r="E175" s="15">
        <v>0</v>
      </c>
      <c r="F175" s="16">
        <v>0</v>
      </c>
      <c r="G175" s="15">
        <v>3.7129072510485098E-3</v>
      </c>
      <c r="H175" s="15">
        <v>2.9901590964800761E-3</v>
      </c>
      <c r="I175" s="16">
        <v>3.6929484442651178E-4</v>
      </c>
      <c r="J175" s="15">
        <v>0.14587681510731296</v>
      </c>
      <c r="K175" s="15">
        <v>0.24829125242147521</v>
      </c>
      <c r="L175" s="16">
        <v>0.16785633292704766</v>
      </c>
      <c r="M175" s="15">
        <v>0.45062483993586894</v>
      </c>
      <c r="N175" s="15">
        <v>0.46115784473309285</v>
      </c>
      <c r="O175" s="16">
        <v>0.46752542205994096</v>
      </c>
      <c r="P175" s="15">
        <v>0.39034941140173407</v>
      </c>
      <c r="Q175" s="15">
        <v>0.39723005703376629</v>
      </c>
      <c r="R175" s="16">
        <v>0.41328997498353182</v>
      </c>
      <c r="S175" s="21">
        <v>0.41606271819302287</v>
      </c>
      <c r="T175" s="21">
        <v>0.35620527701618943</v>
      </c>
      <c r="U175" s="16">
        <v>0.34817910172648553</v>
      </c>
    </row>
    <row r="176" spans="1:21" x14ac:dyDescent="0.3">
      <c r="A176" s="118"/>
      <c r="B176" s="1" t="s">
        <v>71</v>
      </c>
      <c r="C176" s="27"/>
      <c r="D176" s="15">
        <v>1.4357087392008006E-4</v>
      </c>
      <c r="E176" s="15">
        <v>0</v>
      </c>
      <c r="F176" s="16">
        <v>2.7777186977119653E-4</v>
      </c>
      <c r="G176" s="15">
        <v>0</v>
      </c>
      <c r="H176" s="15">
        <v>3.8383070285198124E-3</v>
      </c>
      <c r="I176" s="16">
        <v>1.7963800176550211E-3</v>
      </c>
      <c r="J176" s="15">
        <v>0.15451456266399935</v>
      </c>
      <c r="K176" s="15">
        <v>0.2392197629286642</v>
      </c>
      <c r="L176" s="16">
        <v>0.16875090713504373</v>
      </c>
      <c r="M176" s="15">
        <v>0.47992638047492525</v>
      </c>
      <c r="N176" s="15">
        <v>0.52360815614369494</v>
      </c>
      <c r="O176" s="16">
        <v>0.52101614795949835</v>
      </c>
      <c r="P176" s="15">
        <v>0.44506862233043776</v>
      </c>
      <c r="Q176" s="15">
        <v>0.47436140664139881</v>
      </c>
      <c r="R176" s="16">
        <v>0.492820588181068</v>
      </c>
      <c r="S176" s="21">
        <v>0.46990283466314198</v>
      </c>
      <c r="T176" s="21">
        <v>0.41444837830704651</v>
      </c>
      <c r="U176" s="16">
        <v>0.40883737005214293</v>
      </c>
    </row>
    <row r="177" spans="1:21" x14ac:dyDescent="0.3">
      <c r="A177" s="118"/>
      <c r="B177" s="1" t="s">
        <v>72</v>
      </c>
      <c r="C177" s="27"/>
      <c r="D177" s="15">
        <v>1.1717941649900854E-4</v>
      </c>
      <c r="E177" s="15">
        <v>5.5554847854344936E-5</v>
      </c>
      <c r="F177" s="16">
        <v>1.4011860722270607E-4</v>
      </c>
      <c r="G177" s="15">
        <v>4.6655281737222699E-4</v>
      </c>
      <c r="H177" s="15">
        <v>1.5269145218360306E-3</v>
      </c>
      <c r="I177" s="16">
        <v>0</v>
      </c>
      <c r="J177" s="15">
        <v>6.706224491826486E-2</v>
      </c>
      <c r="K177" s="15">
        <v>0.11222113209259525</v>
      </c>
      <c r="L177" s="16">
        <v>7.1004082829639797E-2</v>
      </c>
      <c r="M177" s="15">
        <v>0.36891619451680857</v>
      </c>
      <c r="N177" s="15">
        <v>0.39794997922316433</v>
      </c>
      <c r="O177" s="16">
        <v>0.44001386755162647</v>
      </c>
      <c r="P177" s="15">
        <v>0.42278302807058082</v>
      </c>
      <c r="Q177" s="15">
        <v>0.4376314607516798</v>
      </c>
      <c r="R177" s="16">
        <v>0.42745570223652463</v>
      </c>
      <c r="S177" s="21">
        <v>0.4909909250467015</v>
      </c>
      <c r="T177" s="21">
        <v>0.47340130072176301</v>
      </c>
      <c r="U177" s="16">
        <v>0.44848380807131233</v>
      </c>
    </row>
    <row r="178" spans="1:21" x14ac:dyDescent="0.3">
      <c r="A178" s="118"/>
      <c r="B178" s="1" t="s">
        <v>73</v>
      </c>
      <c r="C178" s="27"/>
      <c r="D178" s="15">
        <v>0</v>
      </c>
      <c r="E178" s="15">
        <v>9.7000681967801755E-5</v>
      </c>
      <c r="F178" s="16">
        <v>0</v>
      </c>
      <c r="G178" s="15">
        <v>1.0461823311515925E-4</v>
      </c>
      <c r="H178" s="15">
        <v>5.9569773524929519E-3</v>
      </c>
      <c r="I178" s="16">
        <v>4.8422885292438906E-4</v>
      </c>
      <c r="J178" s="15">
        <v>5.5092784964686441E-2</v>
      </c>
      <c r="K178" s="15">
        <v>0.10123736152945924</v>
      </c>
      <c r="L178" s="16">
        <v>7.0276081168002436E-2</v>
      </c>
      <c r="M178" s="15">
        <v>0.35623990504964115</v>
      </c>
      <c r="N178" s="15">
        <v>0.37251019101341198</v>
      </c>
      <c r="O178" s="16">
        <v>0.36989593084134775</v>
      </c>
      <c r="P178" s="15">
        <v>0.45456230114410395</v>
      </c>
      <c r="Q178" s="15">
        <v>0.48522026683914665</v>
      </c>
      <c r="R178" s="16">
        <v>0.49343482513342585</v>
      </c>
      <c r="S178" s="21">
        <v>0.50486140637676247</v>
      </c>
      <c r="T178" s="21">
        <v>0.46565316726629369</v>
      </c>
      <c r="U178" s="16">
        <v>0.44516446044656982</v>
      </c>
    </row>
    <row r="179" spans="1:21" x14ac:dyDescent="0.3">
      <c r="A179" s="118"/>
      <c r="B179" s="1" t="s">
        <v>74</v>
      </c>
      <c r="C179" s="27"/>
      <c r="D179" s="15">
        <v>7.0603969789554286E-6</v>
      </c>
      <c r="E179" s="15">
        <v>3.5608974898825377E-4</v>
      </c>
      <c r="F179" s="16">
        <v>7.2109204493359645E-4</v>
      </c>
      <c r="G179" s="15">
        <v>0</v>
      </c>
      <c r="H179" s="15">
        <v>8.6225285138659998E-4</v>
      </c>
      <c r="I179" s="16">
        <v>0</v>
      </c>
      <c r="J179" s="15">
        <v>2.5705425146254304E-2</v>
      </c>
      <c r="K179" s="15">
        <v>4.9374053424971136E-2</v>
      </c>
      <c r="L179" s="16">
        <v>2.700497840999546E-2</v>
      </c>
      <c r="M179" s="15">
        <v>0.26273311120820941</v>
      </c>
      <c r="N179" s="15">
        <v>0.28878952258414353</v>
      </c>
      <c r="O179" s="16">
        <v>0.31943378001026046</v>
      </c>
      <c r="P179" s="15">
        <v>0.40811823179417961</v>
      </c>
      <c r="Q179" s="15">
        <v>0.42643263206864368</v>
      </c>
      <c r="R179" s="16">
        <v>0.42712882510873729</v>
      </c>
      <c r="S179" s="21">
        <v>0.48581072029287792</v>
      </c>
      <c r="T179" s="21">
        <v>0.48132783039366139</v>
      </c>
      <c r="U179" s="16">
        <v>0.45947778510606652</v>
      </c>
    </row>
    <row r="180" spans="1:21" x14ac:dyDescent="0.3">
      <c r="A180" s="118"/>
      <c r="B180" s="1" t="s">
        <v>75</v>
      </c>
      <c r="C180" s="27"/>
      <c r="D180" s="15">
        <v>3.5087280054089398E-3</v>
      </c>
      <c r="E180" s="15">
        <v>3.0486564980668302E-3</v>
      </c>
      <c r="F180" s="16">
        <v>0</v>
      </c>
      <c r="G180" s="15">
        <v>1.4270548064958331E-2</v>
      </c>
      <c r="H180" s="15">
        <v>2.6891225789930799E-2</v>
      </c>
      <c r="I180" s="16">
        <v>1.0105662985616156E-2</v>
      </c>
      <c r="J180" s="15">
        <v>1.8424499822780282E-2</v>
      </c>
      <c r="K180" s="15">
        <v>3.9723468713265951E-2</v>
      </c>
      <c r="L180" s="16">
        <v>2.1797024943134447E-2</v>
      </c>
      <c r="M180" s="15">
        <v>0.23034412641015403</v>
      </c>
      <c r="N180" s="15">
        <v>0.25399697869951521</v>
      </c>
      <c r="O180" s="16">
        <v>0.26360847811231963</v>
      </c>
      <c r="P180" s="15">
        <v>0.37308615852576926</v>
      </c>
      <c r="Q180" s="15">
        <v>0.41369988207020281</v>
      </c>
      <c r="R180" s="16">
        <v>0.3862213966840834</v>
      </c>
      <c r="S180" s="21">
        <v>0.49793041655702897</v>
      </c>
      <c r="T180" s="21">
        <v>0.47525502079824922</v>
      </c>
      <c r="U180" s="16">
        <v>0.4403480377412734</v>
      </c>
    </row>
    <row r="181" spans="1:21" x14ac:dyDescent="0.3">
      <c r="A181" s="118"/>
      <c r="B181" s="1" t="s">
        <v>76</v>
      </c>
      <c r="C181" s="27"/>
      <c r="D181" s="15">
        <v>0</v>
      </c>
      <c r="E181" s="15">
        <v>9.6392566985580632E-5</v>
      </c>
      <c r="F181" s="16">
        <v>5.9523631127419584E-4</v>
      </c>
      <c r="G181" s="15">
        <v>1.1276684238337694E-3</v>
      </c>
      <c r="H181" s="15">
        <v>1.9738710430194165E-3</v>
      </c>
      <c r="I181" s="16">
        <v>0</v>
      </c>
      <c r="J181" s="15">
        <v>7.5330801938748452E-3</v>
      </c>
      <c r="K181" s="15">
        <v>1.7425549376002311E-2</v>
      </c>
      <c r="L181" s="16">
        <v>1.1734958282165944E-2</v>
      </c>
      <c r="M181" s="15">
        <v>0.18188615398325761</v>
      </c>
      <c r="N181" s="15">
        <v>0.20277684099302903</v>
      </c>
      <c r="O181" s="16">
        <v>0.21085284130285928</v>
      </c>
      <c r="P181" s="15">
        <v>0.34370079822064981</v>
      </c>
      <c r="Q181" s="15">
        <v>0.34647702485366788</v>
      </c>
      <c r="R181" s="16">
        <v>0.35508006911330475</v>
      </c>
      <c r="S181" s="21">
        <v>0.47406318097361977</v>
      </c>
      <c r="T181" s="21">
        <v>0.51979487394091806</v>
      </c>
      <c r="U181" s="16">
        <v>0.4569782840997344</v>
      </c>
    </row>
    <row r="182" spans="1:21" x14ac:dyDescent="0.3">
      <c r="A182" s="118"/>
      <c r="B182" s="1" t="s">
        <v>79</v>
      </c>
      <c r="C182" s="27"/>
      <c r="D182" s="15">
        <v>3.3830500985791358E-2</v>
      </c>
      <c r="E182" s="15">
        <v>2.7828869708515055E-2</v>
      </c>
      <c r="F182" s="16">
        <v>2.6807890031406576E-2</v>
      </c>
      <c r="G182" s="15">
        <v>9.2610632625938577E-2</v>
      </c>
      <c r="H182" s="15">
        <v>0.18504853807057955</v>
      </c>
      <c r="I182" s="16">
        <v>6.3428565451416744E-2</v>
      </c>
      <c r="J182" s="15">
        <v>7.005042372042216E-3</v>
      </c>
      <c r="K182" s="15">
        <v>1.4588409617815778E-2</v>
      </c>
      <c r="L182" s="16">
        <v>1.0726778976838595E-2</v>
      </c>
      <c r="M182" s="15">
        <v>0.14440791480792334</v>
      </c>
      <c r="N182" s="15">
        <v>0.16360556889789049</v>
      </c>
      <c r="O182" s="16">
        <v>0.1690818419661575</v>
      </c>
      <c r="P182" s="15">
        <v>0.30186331053722976</v>
      </c>
      <c r="Q182" s="15">
        <v>0.33130195767446019</v>
      </c>
      <c r="R182" s="16">
        <v>0.31473806143633581</v>
      </c>
      <c r="S182" s="21">
        <v>0.45776743627380445</v>
      </c>
      <c r="T182" s="21">
        <v>0.49038189673335059</v>
      </c>
      <c r="U182" s="16">
        <v>0.40835524296132869</v>
      </c>
    </row>
    <row r="183" spans="1:21" x14ac:dyDescent="0.3">
      <c r="A183" s="118"/>
      <c r="B183" s="1" t="s">
        <v>81</v>
      </c>
      <c r="C183" s="27"/>
      <c r="D183" s="15">
        <v>2.683131006123969E-3</v>
      </c>
      <c r="E183" s="15">
        <v>2.5728151052421722E-3</v>
      </c>
      <c r="F183" s="16">
        <v>6.3560466958427235E-3</v>
      </c>
      <c r="G183" s="15">
        <v>6.6887941042787068E-3</v>
      </c>
      <c r="H183" s="15">
        <v>1.8552518574143844E-2</v>
      </c>
      <c r="I183" s="16">
        <v>6.1351910151867337E-3</v>
      </c>
      <c r="J183" s="15">
        <v>4.4187555813234875E-3</v>
      </c>
      <c r="K183" s="15">
        <v>8.1140679857517068E-3</v>
      </c>
      <c r="L183" s="16">
        <v>4.5264249003030927E-3</v>
      </c>
      <c r="M183" s="15">
        <v>0.1148832235988085</v>
      </c>
      <c r="N183" s="15">
        <v>0.13089271644865672</v>
      </c>
      <c r="O183" s="16">
        <v>0.12453974293440657</v>
      </c>
      <c r="P183" s="15">
        <v>0.26851279801758449</v>
      </c>
      <c r="Q183" s="15">
        <v>0.2886587333010659</v>
      </c>
      <c r="R183" s="16">
        <v>0.27396286605500203</v>
      </c>
      <c r="S183" s="21">
        <v>0.40224332346193559</v>
      </c>
      <c r="T183" s="21">
        <v>0.45070294496239421</v>
      </c>
      <c r="U183" s="16">
        <v>0.4109659226071164</v>
      </c>
    </row>
    <row r="184" spans="1:21" x14ac:dyDescent="0.3">
      <c r="A184" s="118"/>
      <c r="B184" s="1" t="s">
        <v>82</v>
      </c>
      <c r="C184" s="27"/>
      <c r="D184" s="15">
        <v>2.125696032149169E-3</v>
      </c>
      <c r="E184" s="15">
        <v>2.4371830796062377E-4</v>
      </c>
      <c r="F184" s="16">
        <v>0</v>
      </c>
      <c r="G184" s="15">
        <v>1.1927151021071008E-3</v>
      </c>
      <c r="H184" s="15">
        <v>1.1444091468622975E-2</v>
      </c>
      <c r="I184" s="16">
        <v>1.280330917101865E-3</v>
      </c>
      <c r="J184" s="15">
        <v>7.0259818029079889E-3</v>
      </c>
      <c r="K184" s="15">
        <v>4.8468441793023493E-3</v>
      </c>
      <c r="L184" s="16">
        <v>1.6223484085515888E-3</v>
      </c>
      <c r="M184" s="15">
        <v>8.1867330306391886E-2</v>
      </c>
      <c r="N184" s="15">
        <v>9.5219879952991429E-2</v>
      </c>
      <c r="O184" s="16">
        <v>0.11358257217390241</v>
      </c>
      <c r="P184" s="15">
        <v>0.2296951487696757</v>
      </c>
      <c r="Q184" s="15">
        <v>0.24649154595616038</v>
      </c>
      <c r="R184" s="16">
        <v>0.2447571384327884</v>
      </c>
      <c r="S184" s="21">
        <v>0.36043460633709229</v>
      </c>
      <c r="T184" s="21">
        <v>0.4203240774410279</v>
      </c>
      <c r="U184" s="16">
        <v>0.37399530273425724</v>
      </c>
    </row>
    <row r="185" spans="1:21" x14ac:dyDescent="0.3">
      <c r="A185" s="118"/>
      <c r="B185" s="1" t="s">
        <v>83</v>
      </c>
      <c r="C185" s="27"/>
      <c r="D185" s="15">
        <v>0</v>
      </c>
      <c r="E185" s="15">
        <v>0</v>
      </c>
      <c r="F185" s="16">
        <v>0</v>
      </c>
      <c r="G185" s="15">
        <v>0</v>
      </c>
      <c r="H185" s="15">
        <v>0</v>
      </c>
      <c r="I185" s="16">
        <v>0</v>
      </c>
      <c r="J185" s="15">
        <v>1.6275147141388785E-3</v>
      </c>
      <c r="K185" s="15">
        <v>2.5264005986352545E-3</v>
      </c>
      <c r="L185" s="16">
        <v>1.9787451625021316E-3</v>
      </c>
      <c r="M185" s="15">
        <v>6.2016621230848029E-2</v>
      </c>
      <c r="N185" s="15">
        <v>7.1984866424475727E-2</v>
      </c>
      <c r="O185" s="16">
        <v>7.3156645305137616E-2</v>
      </c>
      <c r="P185" s="15">
        <v>0.1995120963641159</v>
      </c>
      <c r="Q185" s="15">
        <v>0.21562504756229139</v>
      </c>
      <c r="R185" s="16">
        <v>0.20218424526644757</v>
      </c>
      <c r="S185" s="21">
        <v>0.29923790379619125</v>
      </c>
      <c r="T185" s="21">
        <v>0.34839023116453743</v>
      </c>
      <c r="U185" s="16">
        <v>0.33029195669880529</v>
      </c>
    </row>
    <row r="186" spans="1:21" x14ac:dyDescent="0.3">
      <c r="A186" s="118"/>
      <c r="B186" s="1" t="s">
        <v>84</v>
      </c>
      <c r="C186" s="27"/>
      <c r="D186" s="15">
        <v>0</v>
      </c>
      <c r="E186" s="15">
        <v>5.1336096799768773E-5</v>
      </c>
      <c r="F186" s="16">
        <v>0</v>
      </c>
      <c r="G186" s="15">
        <v>0</v>
      </c>
      <c r="H186" s="15">
        <v>0</v>
      </c>
      <c r="I186" s="16">
        <v>0</v>
      </c>
      <c r="J186" s="15">
        <v>6.5380511319867616E-4</v>
      </c>
      <c r="K186" s="15">
        <v>1.9309163413120912E-3</v>
      </c>
      <c r="L186" s="16">
        <v>7.7303215470522356E-4</v>
      </c>
      <c r="M186" s="15">
        <v>4.7274812584947749E-2</v>
      </c>
      <c r="N186" s="15">
        <v>5.4235807675787867E-2</v>
      </c>
      <c r="O186" s="16">
        <v>5.9563285077632769E-2</v>
      </c>
      <c r="P186" s="15">
        <v>0.15157904218296872</v>
      </c>
      <c r="Q186" s="15">
        <v>0.16475386928032196</v>
      </c>
      <c r="R186" s="16">
        <v>0.16000299224615175</v>
      </c>
      <c r="S186" s="21">
        <v>0.22811994558737739</v>
      </c>
      <c r="T186" s="21">
        <v>0.30937459120537464</v>
      </c>
      <c r="U186" s="16">
        <v>0.2867263238462488</v>
      </c>
    </row>
    <row r="187" spans="1:21" x14ac:dyDescent="0.3">
      <c r="A187" s="118"/>
      <c r="B187" s="1" t="s">
        <v>85</v>
      </c>
      <c r="C187" s="27"/>
      <c r="D187" s="15">
        <v>0</v>
      </c>
      <c r="E187" s="15">
        <v>1.4029623024190504E-4</v>
      </c>
      <c r="F187" s="16">
        <v>1.3867507812796416E-4</v>
      </c>
      <c r="G187" s="15">
        <v>0</v>
      </c>
      <c r="H187" s="15">
        <v>0</v>
      </c>
      <c r="I187" s="16">
        <v>0</v>
      </c>
      <c r="J187" s="15">
        <v>0</v>
      </c>
      <c r="K187" s="15">
        <v>1.0936086082185418E-3</v>
      </c>
      <c r="L187" s="16">
        <v>0</v>
      </c>
      <c r="M187" s="15">
        <v>3.0862975337093198E-2</v>
      </c>
      <c r="N187" s="15">
        <v>3.8777168426103105E-2</v>
      </c>
      <c r="O187" s="16">
        <v>4.1016416179644084E-2</v>
      </c>
      <c r="P187" s="15">
        <v>0.12628699220390951</v>
      </c>
      <c r="Q187" s="15">
        <v>0.12920803083839336</v>
      </c>
      <c r="R187" s="16">
        <v>0.11889568437375495</v>
      </c>
      <c r="S187" s="21">
        <v>0.18266222806983232</v>
      </c>
      <c r="T187" s="21">
        <v>0.23893704351589998</v>
      </c>
      <c r="U187" s="16">
        <v>0.23094144025691341</v>
      </c>
    </row>
    <row r="188" spans="1:21" x14ac:dyDescent="0.3">
      <c r="A188" s="118"/>
      <c r="B188" s="1" t="s">
        <v>86</v>
      </c>
      <c r="C188" s="27"/>
      <c r="D188" s="15">
        <v>0</v>
      </c>
      <c r="E188" s="15">
        <v>8.5259212814139268E-5</v>
      </c>
      <c r="F188" s="16">
        <v>1.9084962351611582E-4</v>
      </c>
      <c r="G188" s="15">
        <v>9.2635095302669168E-5</v>
      </c>
      <c r="H188" s="15">
        <v>1.9708382060096505E-4</v>
      </c>
      <c r="I188" s="16">
        <v>2.4003189409599693E-4</v>
      </c>
      <c r="J188" s="15">
        <v>3.033440913804598E-6</v>
      </c>
      <c r="K188" s="15">
        <v>2.483801485477921E-4</v>
      </c>
      <c r="L188" s="16">
        <v>1.4103569472108255E-4</v>
      </c>
      <c r="M188" s="15">
        <v>2.1035263675327456E-2</v>
      </c>
      <c r="N188" s="15">
        <v>2.3383249889349346E-2</v>
      </c>
      <c r="O188" s="16">
        <v>2.7650104274278373E-2</v>
      </c>
      <c r="P188" s="15">
        <v>9.0879387607319048E-2</v>
      </c>
      <c r="Q188" s="15">
        <v>9.9945079976709164E-2</v>
      </c>
      <c r="R188" s="16">
        <v>8.8723008015836796E-2</v>
      </c>
      <c r="S188" s="21">
        <v>0.1301697586245768</v>
      </c>
      <c r="T188" s="21">
        <v>0.16929213441085209</v>
      </c>
      <c r="U188" s="16">
        <v>0.17504051544341048</v>
      </c>
    </row>
    <row r="189" spans="1:21" x14ac:dyDescent="0.3">
      <c r="A189" s="118"/>
      <c r="B189" s="1" t="s">
        <v>87</v>
      </c>
      <c r="C189" s="27"/>
      <c r="D189" s="15">
        <v>0</v>
      </c>
      <c r="E189" s="15">
        <v>0</v>
      </c>
      <c r="F189" s="16">
        <v>0</v>
      </c>
      <c r="G189" s="15">
        <v>5.3074722707983045E-4</v>
      </c>
      <c r="H189" s="15">
        <v>0</v>
      </c>
      <c r="I189" s="16">
        <v>2.5226317987059805E-5</v>
      </c>
      <c r="J189" s="15">
        <v>7.6128336242262974E-4</v>
      </c>
      <c r="K189" s="15">
        <v>3.9694116631999293E-4</v>
      </c>
      <c r="L189" s="16">
        <v>0</v>
      </c>
      <c r="M189" s="15">
        <v>1.4164238292512224E-2</v>
      </c>
      <c r="N189" s="15">
        <v>1.6746290084887962E-2</v>
      </c>
      <c r="O189" s="16">
        <v>1.7730892363527071E-2</v>
      </c>
      <c r="P189" s="15">
        <v>6.2645831874666685E-2</v>
      </c>
      <c r="Q189" s="15">
        <v>6.8802287119866815E-2</v>
      </c>
      <c r="R189" s="16">
        <v>6.065104690977155E-2</v>
      </c>
      <c r="S189" s="21">
        <v>9.2541633355124747E-2</v>
      </c>
      <c r="T189" s="21">
        <v>0.12770733337613591</v>
      </c>
      <c r="U189" s="16">
        <v>0.13508197275757908</v>
      </c>
    </row>
    <row r="190" spans="1:21" x14ac:dyDescent="0.3">
      <c r="A190" s="118"/>
      <c r="B190" s="1" t="s">
        <v>89</v>
      </c>
      <c r="C190" s="27"/>
      <c r="D190" s="15">
        <v>0</v>
      </c>
      <c r="E190" s="15">
        <v>0</v>
      </c>
      <c r="F190" s="16">
        <v>0</v>
      </c>
      <c r="G190" s="15">
        <v>9.9128354215692439E-5</v>
      </c>
      <c r="H190" s="15">
        <v>2.7158787397235091E-3</v>
      </c>
      <c r="I190" s="16">
        <v>4.5675817906845644E-5</v>
      </c>
      <c r="J190" s="15">
        <v>0</v>
      </c>
      <c r="K190" s="15">
        <v>0</v>
      </c>
      <c r="L190" s="16">
        <v>0</v>
      </c>
      <c r="M190" s="15">
        <v>8.2202838736606196E-3</v>
      </c>
      <c r="N190" s="15">
        <v>1.047705115229767E-2</v>
      </c>
      <c r="O190" s="16">
        <v>9.723348498786373E-3</v>
      </c>
      <c r="P190" s="15">
        <v>4.4529935931447537E-2</v>
      </c>
      <c r="Q190" s="15">
        <v>4.7151677470949276E-2</v>
      </c>
      <c r="R190" s="16">
        <v>4.1964783314958141E-2</v>
      </c>
      <c r="S190" s="21">
        <v>6.0387604421363303E-2</v>
      </c>
      <c r="T190" s="21">
        <v>8.209082448056064E-2</v>
      </c>
      <c r="U190" s="16">
        <v>8.6330837634054552E-2</v>
      </c>
    </row>
    <row r="191" spans="1:21" x14ac:dyDescent="0.3">
      <c r="A191" s="118"/>
      <c r="B191" s="1" t="s">
        <v>90</v>
      </c>
      <c r="C191" s="27"/>
      <c r="D191" s="15">
        <v>0</v>
      </c>
      <c r="E191" s="15">
        <v>0</v>
      </c>
      <c r="F191" s="16">
        <v>2.5536283460498519E-4</v>
      </c>
      <c r="G191" s="15">
        <v>1.1115153656185551E-4</v>
      </c>
      <c r="H191" s="15">
        <v>4.087285808509862E-4</v>
      </c>
      <c r="I191" s="16">
        <v>0</v>
      </c>
      <c r="J191" s="15">
        <v>0</v>
      </c>
      <c r="K191" s="15">
        <v>0</v>
      </c>
      <c r="L191" s="16">
        <v>0</v>
      </c>
      <c r="M191" s="15">
        <v>6.4888980224309693E-3</v>
      </c>
      <c r="N191" s="15">
        <v>7.2331931701388047E-3</v>
      </c>
      <c r="O191" s="16">
        <v>6.3944881056256725E-3</v>
      </c>
      <c r="P191" s="15">
        <v>2.9691120437972451E-2</v>
      </c>
      <c r="Q191" s="15">
        <v>2.8302152521199754E-2</v>
      </c>
      <c r="R191" s="16">
        <v>2.544623641842229E-2</v>
      </c>
      <c r="S191" s="21">
        <v>3.2991987079464921E-2</v>
      </c>
      <c r="T191" s="21">
        <v>5.4871418402062236E-2</v>
      </c>
      <c r="U191" s="16">
        <v>5.9806864864683874E-2</v>
      </c>
    </row>
    <row r="192" spans="1:21" x14ac:dyDescent="0.3">
      <c r="A192" s="118"/>
      <c r="B192" s="1" t="s">
        <v>92</v>
      </c>
      <c r="C192" s="27"/>
      <c r="D192" s="15">
        <v>1.2162692837597034E-2</v>
      </c>
      <c r="E192" s="15">
        <v>9.4533237892835215E-2</v>
      </c>
      <c r="F192" s="16">
        <v>6.9831028219549243E-2</v>
      </c>
      <c r="G192" s="15">
        <v>0.33002487470994007</v>
      </c>
      <c r="H192" s="15">
        <v>0.28711587035724317</v>
      </c>
      <c r="I192" s="16">
        <v>0.35225438798305558</v>
      </c>
      <c r="J192" s="15">
        <v>0.20521671427343793</v>
      </c>
      <c r="K192" s="15">
        <v>0.27294731790727866</v>
      </c>
      <c r="L192" s="16">
        <v>0.23313376411920217</v>
      </c>
      <c r="M192" s="15">
        <v>3.2341637116366541E-3</v>
      </c>
      <c r="N192" s="15">
        <v>3.6070126734020829E-3</v>
      </c>
      <c r="O192" s="16">
        <v>3.8787006338646436E-3</v>
      </c>
      <c r="P192" s="15">
        <v>1.5624857613487746E-2</v>
      </c>
      <c r="Q192" s="15">
        <v>1.9030583544286873E-2</v>
      </c>
      <c r="R192" s="16">
        <v>1.4238760419280677E-2</v>
      </c>
      <c r="S192" s="21">
        <v>2.3672930584159535E-2</v>
      </c>
      <c r="T192" s="21">
        <v>3.0481383310687622E-2</v>
      </c>
      <c r="U192" s="16">
        <v>4.348359187435407E-2</v>
      </c>
    </row>
    <row r="193" spans="1:21" x14ac:dyDescent="0.3">
      <c r="A193" s="118"/>
      <c r="B193" s="1" t="s">
        <v>95</v>
      </c>
      <c r="C193" s="27"/>
      <c r="D193" s="15">
        <v>5.3494902616138477E-2</v>
      </c>
      <c r="E193" s="15">
        <v>1.8642837002363147E-2</v>
      </c>
      <c r="F193" s="16">
        <v>2.1581209296551988E-2</v>
      </c>
      <c r="G193" s="15">
        <v>7.57947761782959E-2</v>
      </c>
      <c r="H193" s="15">
        <v>6.5519727862768509E-2</v>
      </c>
      <c r="I193" s="16">
        <v>8.5541479402580708E-2</v>
      </c>
      <c r="J193" s="15">
        <v>9.4370149635913725E-2</v>
      </c>
      <c r="K193" s="15">
        <v>8.0250405144982079E-2</v>
      </c>
      <c r="L193" s="16">
        <v>6.7899684914716443E-2</v>
      </c>
      <c r="M193" s="15">
        <v>0.10940740585086137</v>
      </c>
      <c r="N193" s="15">
        <v>2.1754118026293887E-3</v>
      </c>
      <c r="O193" s="16">
        <v>2.0002218154585275E-3</v>
      </c>
      <c r="P193" s="15">
        <v>1.1250363390090256E-2</v>
      </c>
      <c r="Q193" s="15">
        <v>1.1733923622706494E-2</v>
      </c>
      <c r="R193" s="16">
        <v>9.2042107213312508E-3</v>
      </c>
      <c r="S193" s="21">
        <v>1.2860125310543832E-2</v>
      </c>
      <c r="T193" s="21">
        <v>2.0651996746620938E-2</v>
      </c>
      <c r="U193" s="16">
        <v>2.3372299539861054E-2</v>
      </c>
    </row>
    <row r="194" spans="1:21" x14ac:dyDescent="0.3">
      <c r="A194" s="118"/>
      <c r="B194" s="1" t="s">
        <v>96</v>
      </c>
      <c r="C194" s="27"/>
      <c r="D194" s="15">
        <v>0</v>
      </c>
      <c r="E194" s="15">
        <v>2.6151145387907962E-3</v>
      </c>
      <c r="F194" s="16">
        <v>2.893742908498584E-3</v>
      </c>
      <c r="G194" s="15">
        <v>1.1691454184769391E-2</v>
      </c>
      <c r="H194" s="15">
        <v>8.4270460493262069E-3</v>
      </c>
      <c r="I194" s="16">
        <v>1.2203253255593311E-2</v>
      </c>
      <c r="J194" s="15">
        <v>5.9031201410406728E-2</v>
      </c>
      <c r="K194" s="15">
        <v>7.427587820290743E-2</v>
      </c>
      <c r="L194" s="16">
        <v>5.4427789980928093E-2</v>
      </c>
      <c r="M194" s="15">
        <v>3.9122614060687622E-2</v>
      </c>
      <c r="N194" s="15">
        <v>3.5876584815223503E-2</v>
      </c>
      <c r="O194" s="16">
        <v>3.6914265162513921E-2</v>
      </c>
      <c r="P194" s="15">
        <v>5.5125549982905477E-3</v>
      </c>
      <c r="Q194" s="15">
        <v>4.2307158159816827E-3</v>
      </c>
      <c r="R194" s="16">
        <v>4.4778555650460397E-3</v>
      </c>
      <c r="S194" s="21">
        <v>5.2114432246376623E-3</v>
      </c>
      <c r="T194" s="21">
        <v>9.248850578528537E-3</v>
      </c>
      <c r="U194" s="16">
        <v>1.2507894037760349E-2</v>
      </c>
    </row>
    <row r="195" spans="1:21" x14ac:dyDescent="0.3">
      <c r="A195" s="118"/>
      <c r="B195" s="1" t="s">
        <v>97</v>
      </c>
      <c r="C195" s="27"/>
      <c r="D195" s="15">
        <v>0</v>
      </c>
      <c r="E195" s="15">
        <v>0</v>
      </c>
      <c r="F195" s="16">
        <v>0</v>
      </c>
      <c r="G195" s="15">
        <v>0</v>
      </c>
      <c r="H195" s="15">
        <v>0</v>
      </c>
      <c r="I195" s="16">
        <v>0</v>
      </c>
      <c r="J195" s="15">
        <v>0</v>
      </c>
      <c r="K195" s="15">
        <v>0</v>
      </c>
      <c r="L195" s="16">
        <v>0</v>
      </c>
      <c r="M195" s="15">
        <v>0</v>
      </c>
      <c r="N195" s="15">
        <v>0</v>
      </c>
      <c r="O195" s="16">
        <v>0</v>
      </c>
      <c r="P195" s="15">
        <v>3.0337101633440234E-3</v>
      </c>
      <c r="Q195" s="15">
        <v>3.0123879811880063E-3</v>
      </c>
      <c r="R195" s="16">
        <v>2.1182048170795883E-3</v>
      </c>
      <c r="S195" s="21">
        <v>3.3122521450928916E-3</v>
      </c>
      <c r="T195" s="21">
        <v>5.7036381459491196E-3</v>
      </c>
      <c r="U195" s="16">
        <v>7.486472209314571E-3</v>
      </c>
    </row>
    <row r="196" spans="1:21" x14ac:dyDescent="0.3">
      <c r="A196" s="118"/>
      <c r="B196" s="1" t="s">
        <v>103</v>
      </c>
      <c r="C196" s="27"/>
      <c r="D196" s="15">
        <v>0</v>
      </c>
      <c r="E196" s="15">
        <v>0</v>
      </c>
      <c r="F196" s="16">
        <v>0</v>
      </c>
      <c r="G196" s="15">
        <v>0</v>
      </c>
      <c r="H196" s="15">
        <v>0</v>
      </c>
      <c r="I196" s="16">
        <v>0</v>
      </c>
      <c r="J196" s="15">
        <v>0</v>
      </c>
      <c r="K196" s="15">
        <v>0</v>
      </c>
      <c r="L196" s="16">
        <v>0</v>
      </c>
      <c r="M196" s="15">
        <v>0</v>
      </c>
      <c r="N196" s="15">
        <v>0</v>
      </c>
      <c r="O196" s="16">
        <v>0</v>
      </c>
      <c r="P196" s="15">
        <v>2.0796221852937362E-3</v>
      </c>
      <c r="Q196" s="15">
        <v>1.5515137100851938E-3</v>
      </c>
      <c r="R196" s="16">
        <v>9.8807111012098664E-4</v>
      </c>
      <c r="S196" s="21">
        <v>6.887270191898423E-4</v>
      </c>
      <c r="T196" s="21">
        <v>1.52313984982868E-3</v>
      </c>
      <c r="U196" s="16">
        <v>3.9103060830333108E-3</v>
      </c>
    </row>
    <row r="197" spans="1:21" x14ac:dyDescent="0.3">
      <c r="A197" s="119"/>
      <c r="B197" s="28" t="s">
        <v>105</v>
      </c>
      <c r="C197" s="24"/>
      <c r="D197" s="17">
        <v>0</v>
      </c>
      <c r="E197" s="17">
        <v>0</v>
      </c>
      <c r="F197" s="18">
        <v>6.2414048097114575E-4</v>
      </c>
      <c r="G197" s="17">
        <v>0</v>
      </c>
      <c r="H197" s="17">
        <v>3.0439355171159472E-5</v>
      </c>
      <c r="I197" s="18">
        <v>0</v>
      </c>
      <c r="J197" s="17">
        <v>0</v>
      </c>
      <c r="K197" s="17">
        <v>0</v>
      </c>
      <c r="L197" s="18">
        <v>0</v>
      </c>
      <c r="M197" s="17">
        <v>0</v>
      </c>
      <c r="N197" s="17">
        <v>0</v>
      </c>
      <c r="O197" s="18">
        <v>0</v>
      </c>
      <c r="P197" s="17">
        <v>3.7114612112221988E-4</v>
      </c>
      <c r="Q197" s="17">
        <v>2.6513192201094919E-4</v>
      </c>
      <c r="R197" s="18">
        <v>1.162052314895307E-4</v>
      </c>
      <c r="S197" s="17">
        <v>5.8453040222796555E-4</v>
      </c>
      <c r="T197" s="17">
        <v>2.0058049213526188E-4</v>
      </c>
      <c r="U197" s="18">
        <v>2.1600200785773264E-3</v>
      </c>
    </row>
    <row r="198" spans="1:21" x14ac:dyDescent="0.3">
      <c r="A198" s="118" t="s">
        <v>106</v>
      </c>
      <c r="B198" s="1" t="s">
        <v>66</v>
      </c>
      <c r="C198" s="27"/>
      <c r="D198" s="15">
        <v>8.573213233073627</v>
      </c>
      <c r="E198" s="15">
        <v>8.5726642816082705</v>
      </c>
      <c r="F198" s="16">
        <v>8.5772544137724811</v>
      </c>
      <c r="G198" s="15">
        <v>8.5191667224989605</v>
      </c>
      <c r="H198" s="15">
        <v>8.3714470865968043</v>
      </c>
      <c r="I198" s="16">
        <v>8.484522114172707</v>
      </c>
      <c r="J198" s="15">
        <v>6.1160437924354323</v>
      </c>
      <c r="K198" s="15">
        <v>5.5458449609332297</v>
      </c>
      <c r="L198" s="16">
        <v>5.9883443342100264</v>
      </c>
      <c r="M198" s="15">
        <v>3.1097683039726869</v>
      </c>
      <c r="N198" s="15">
        <v>2.9203229733928358</v>
      </c>
      <c r="O198" s="16">
        <v>2.9407201664738856</v>
      </c>
      <c r="P198" s="15">
        <v>2.2039373857368898</v>
      </c>
      <c r="Q198" s="15">
        <v>2.0105384793858545</v>
      </c>
      <c r="R198" s="16">
        <v>2.0675096839422817</v>
      </c>
      <c r="S198" s="21">
        <v>1.0841661477007711</v>
      </c>
      <c r="T198" s="21">
        <v>0.93500684524416766</v>
      </c>
      <c r="U198" s="16">
        <v>1.0933291425969671</v>
      </c>
    </row>
    <row r="199" spans="1:21" x14ac:dyDescent="0.3">
      <c r="A199" s="118"/>
      <c r="B199" s="1" t="s">
        <v>67</v>
      </c>
      <c r="C199" s="27"/>
      <c r="D199" s="15">
        <v>0</v>
      </c>
      <c r="E199" s="15">
        <v>0</v>
      </c>
      <c r="F199" s="16">
        <v>0</v>
      </c>
      <c r="G199" s="15">
        <v>0</v>
      </c>
      <c r="H199" s="15">
        <v>3.7629137275318941E-2</v>
      </c>
      <c r="I199" s="16">
        <v>0</v>
      </c>
      <c r="J199" s="15">
        <v>0.36183324114297549</v>
      </c>
      <c r="K199" s="15">
        <v>0.38194679985782776</v>
      </c>
      <c r="L199" s="16">
        <v>0.35722107108888462</v>
      </c>
      <c r="M199" s="15">
        <v>0.36039077681756898</v>
      </c>
      <c r="N199" s="15">
        <v>0.35374797235965805</v>
      </c>
      <c r="O199" s="16">
        <v>0.32574361965296894</v>
      </c>
      <c r="P199" s="15">
        <v>0.19568958561874769</v>
      </c>
      <c r="Q199" s="15">
        <v>0.18756236086339947</v>
      </c>
      <c r="R199" s="16">
        <v>0.17770905895809858</v>
      </c>
      <c r="S199" s="21">
        <v>0.12843972429138106</v>
      </c>
      <c r="T199" s="21">
        <v>0.11486036429074276</v>
      </c>
      <c r="U199" s="16">
        <v>0.1334945114975303</v>
      </c>
    </row>
    <row r="200" spans="1:21" x14ac:dyDescent="0.3">
      <c r="A200" s="118"/>
      <c r="B200" s="1" t="s">
        <v>68</v>
      </c>
      <c r="C200" s="27"/>
      <c r="D200" s="15">
        <v>0</v>
      </c>
      <c r="E200" s="15">
        <v>0</v>
      </c>
      <c r="F200" s="16">
        <v>0</v>
      </c>
      <c r="G200" s="15">
        <v>3.534392879900649E-2</v>
      </c>
      <c r="H200" s="15">
        <v>0</v>
      </c>
      <c r="I200" s="16">
        <v>6.9129911613796599E-2</v>
      </c>
      <c r="J200" s="15">
        <v>1.136624384590345</v>
      </c>
      <c r="K200" s="15">
        <v>1.2301619068477991</v>
      </c>
      <c r="L200" s="16">
        <v>1.1371602506193561</v>
      </c>
      <c r="M200" s="15">
        <v>0.69886569570812862</v>
      </c>
      <c r="N200" s="15">
        <v>0.69826386607261737</v>
      </c>
      <c r="O200" s="16">
        <v>0.71947605880609411</v>
      </c>
      <c r="P200" s="15">
        <v>0.40438409444406448</v>
      </c>
      <c r="Q200" s="15">
        <v>0.39307581672364605</v>
      </c>
      <c r="R200" s="16">
        <v>0.41432619919892844</v>
      </c>
      <c r="S200" s="21">
        <v>0.25810365700006854</v>
      </c>
      <c r="T200" s="21">
        <v>0.19483665878461784</v>
      </c>
      <c r="U200" s="16">
        <v>0.21074106880203847</v>
      </c>
    </row>
    <row r="201" spans="1:21" x14ac:dyDescent="0.3">
      <c r="A201" s="118"/>
      <c r="B201" s="1" t="s">
        <v>78</v>
      </c>
      <c r="C201" s="27"/>
      <c r="D201" s="15">
        <v>0</v>
      </c>
      <c r="E201" s="15">
        <v>0</v>
      </c>
      <c r="F201" s="16">
        <v>0</v>
      </c>
      <c r="G201" s="15">
        <v>0</v>
      </c>
      <c r="H201" s="15">
        <v>0</v>
      </c>
      <c r="I201" s="16">
        <v>0</v>
      </c>
      <c r="J201" s="15">
        <v>0.23007999828069411</v>
      </c>
      <c r="K201" s="15">
        <v>0.32144465402902506</v>
      </c>
      <c r="L201" s="16">
        <v>0.25619536359183542</v>
      </c>
      <c r="M201" s="15">
        <v>0.5911840154826008</v>
      </c>
      <c r="N201" s="15">
        <v>0.55349848220565889</v>
      </c>
      <c r="O201" s="16">
        <v>0.55678754071136316</v>
      </c>
      <c r="P201" s="15">
        <v>0.41219562833042916</v>
      </c>
      <c r="Q201" s="15">
        <v>0.41531640304233181</v>
      </c>
      <c r="R201" s="16">
        <v>0.41888406070498119</v>
      </c>
      <c r="S201" s="21">
        <v>0.33010203244488068</v>
      </c>
      <c r="T201" s="21">
        <v>0.26963910332700142</v>
      </c>
      <c r="U201" s="16">
        <v>0.27784286153666865</v>
      </c>
    </row>
    <row r="202" spans="1:21" x14ac:dyDescent="0.3">
      <c r="A202" s="118"/>
      <c r="B202" s="1" t="s">
        <v>69</v>
      </c>
      <c r="C202" s="27"/>
      <c r="D202" s="15">
        <v>0</v>
      </c>
      <c r="E202" s="15">
        <v>0</v>
      </c>
      <c r="F202" s="16">
        <v>0</v>
      </c>
      <c r="G202" s="15">
        <v>0</v>
      </c>
      <c r="H202" s="15">
        <v>6.6589459033991241E-3</v>
      </c>
      <c r="I202" s="16">
        <v>0</v>
      </c>
      <c r="J202" s="15">
        <v>0.38109024543134057</v>
      </c>
      <c r="K202" s="15">
        <v>0.46979229791692989</v>
      </c>
      <c r="L202" s="16">
        <v>0.41876532382588894</v>
      </c>
      <c r="M202" s="15">
        <v>0.71451331742685886</v>
      </c>
      <c r="N202" s="15">
        <v>0.72718844519693782</v>
      </c>
      <c r="O202" s="16">
        <v>0.71381983449864506</v>
      </c>
      <c r="P202" s="15">
        <v>0.5431141471470845</v>
      </c>
      <c r="Q202" s="15">
        <v>0.55539240752431884</v>
      </c>
      <c r="R202" s="16">
        <v>0.57496722065198602</v>
      </c>
      <c r="S202" s="21">
        <v>0.44344486524818993</v>
      </c>
      <c r="T202" s="21">
        <v>0.34436062404127687</v>
      </c>
      <c r="U202" s="16">
        <v>0.36698919216867809</v>
      </c>
    </row>
    <row r="203" spans="1:21" x14ac:dyDescent="0.3">
      <c r="A203" s="118"/>
      <c r="B203" s="1" t="s">
        <v>70</v>
      </c>
      <c r="C203" s="27"/>
      <c r="D203" s="15">
        <v>0</v>
      </c>
      <c r="E203" s="15">
        <v>0</v>
      </c>
      <c r="F203" s="16">
        <v>0</v>
      </c>
      <c r="G203" s="15">
        <v>0</v>
      </c>
      <c r="H203" s="15">
        <v>4.6416793305780598E-3</v>
      </c>
      <c r="I203" s="16">
        <v>0</v>
      </c>
      <c r="J203" s="15">
        <v>0.11488809219295426</v>
      </c>
      <c r="K203" s="15">
        <v>0.18026343773155329</v>
      </c>
      <c r="L203" s="16">
        <v>0.13075358305582915</v>
      </c>
      <c r="M203" s="15">
        <v>0.55202507778033749</v>
      </c>
      <c r="N203" s="15">
        <v>0.57882047420038463</v>
      </c>
      <c r="O203" s="16">
        <v>0.56882704635715897</v>
      </c>
      <c r="P203" s="15">
        <v>0.52317347586608942</v>
      </c>
      <c r="Q203" s="15">
        <v>0.54309319312428983</v>
      </c>
      <c r="R203" s="16">
        <v>0.53655312038047887</v>
      </c>
      <c r="S203" s="21">
        <v>0.5088139336311196</v>
      </c>
      <c r="T203" s="21">
        <v>0.4376082581201573</v>
      </c>
      <c r="U203" s="16">
        <v>0.41603430351997384</v>
      </c>
    </row>
    <row r="204" spans="1:21" x14ac:dyDescent="0.3">
      <c r="A204" s="118"/>
      <c r="B204" s="1" t="s">
        <v>71</v>
      </c>
      <c r="C204" s="27"/>
      <c r="D204" s="15">
        <v>0</v>
      </c>
      <c r="E204" s="15">
        <v>0</v>
      </c>
      <c r="F204" s="16">
        <v>0</v>
      </c>
      <c r="G204" s="15">
        <v>0</v>
      </c>
      <c r="H204" s="15">
        <v>3.3960168762584291E-3</v>
      </c>
      <c r="I204" s="16">
        <v>4.7391251536828863E-4</v>
      </c>
      <c r="J204" s="15">
        <v>0.11610239440906807</v>
      </c>
      <c r="K204" s="15">
        <v>0.17987594430463347</v>
      </c>
      <c r="L204" s="16">
        <v>0.12921394638910169</v>
      </c>
      <c r="M204" s="15">
        <v>0.53691297720380204</v>
      </c>
      <c r="N204" s="15">
        <v>0.56319323312040215</v>
      </c>
      <c r="O204" s="16">
        <v>0.60998528483104986</v>
      </c>
      <c r="P204" s="15">
        <v>0.64195096580944533</v>
      </c>
      <c r="Q204" s="15">
        <v>0.64612868595246664</v>
      </c>
      <c r="R204" s="16">
        <v>0.6475076293211951</v>
      </c>
      <c r="S204" s="21">
        <v>0.5699733502838924</v>
      </c>
      <c r="T204" s="21">
        <v>0.51982990839793264</v>
      </c>
      <c r="U204" s="16">
        <v>0.53527701398430694</v>
      </c>
    </row>
    <row r="205" spans="1:21" x14ac:dyDescent="0.3">
      <c r="A205" s="118"/>
      <c r="B205" s="1" t="s">
        <v>72</v>
      </c>
      <c r="C205" s="27"/>
      <c r="D205" s="15">
        <v>0</v>
      </c>
      <c r="E205" s="15">
        <v>0</v>
      </c>
      <c r="F205" s="16">
        <v>0</v>
      </c>
      <c r="G205" s="15">
        <v>7.6528202100927109E-4</v>
      </c>
      <c r="H205" s="15">
        <v>2.4765139752091513E-3</v>
      </c>
      <c r="I205" s="16">
        <v>6.3427982078278914E-4</v>
      </c>
      <c r="J205" s="15">
        <v>3.8679710527346055E-2</v>
      </c>
      <c r="K205" s="15">
        <v>7.5028232266198369E-2</v>
      </c>
      <c r="L205" s="16">
        <v>5.424366350793991E-2</v>
      </c>
      <c r="M205" s="15">
        <v>0.44990623040389538</v>
      </c>
      <c r="N205" s="15">
        <v>0.45230877399167069</v>
      </c>
      <c r="O205" s="16">
        <v>0.46092839831598453</v>
      </c>
      <c r="P205" s="15">
        <v>0.5610145760298183</v>
      </c>
      <c r="Q205" s="15">
        <v>0.55064146628504307</v>
      </c>
      <c r="R205" s="16">
        <v>0.55173860792555462</v>
      </c>
      <c r="S205" s="21">
        <v>0.58044754597951287</v>
      </c>
      <c r="T205" s="21">
        <v>0.54182722527276272</v>
      </c>
      <c r="U205" s="16">
        <v>0.55415606381663662</v>
      </c>
    </row>
    <row r="206" spans="1:21" x14ac:dyDescent="0.3">
      <c r="A206" s="118"/>
      <c r="B206" s="1" t="s">
        <v>73</v>
      </c>
      <c r="C206" s="27"/>
      <c r="D206" s="15">
        <v>5.8292842075811739E-4</v>
      </c>
      <c r="E206" s="15">
        <v>3.0573476634175996E-4</v>
      </c>
      <c r="F206" s="16">
        <v>0</v>
      </c>
      <c r="G206" s="15">
        <v>5.7301474661742516E-3</v>
      </c>
      <c r="H206" s="15">
        <v>9.6024913155101452E-3</v>
      </c>
      <c r="I206" s="16">
        <v>5.3976756491563123E-3</v>
      </c>
      <c r="J206" s="15">
        <v>3.5888426560540379E-2</v>
      </c>
      <c r="K206" s="15">
        <v>5.8907606207634383E-2</v>
      </c>
      <c r="L206" s="16">
        <v>4.0805340861418189E-2</v>
      </c>
      <c r="M206" s="15">
        <v>0.39005870644062346</v>
      </c>
      <c r="N206" s="15">
        <v>0.41234455536671649</v>
      </c>
      <c r="O206" s="16">
        <v>0.41757543381264051</v>
      </c>
      <c r="P206" s="15">
        <v>0.54363910386054082</v>
      </c>
      <c r="Q206" s="15">
        <v>0.57405478055708914</v>
      </c>
      <c r="R206" s="16">
        <v>0.55839432111111753</v>
      </c>
      <c r="S206" s="21">
        <v>0.56960415633118966</v>
      </c>
      <c r="T206" s="21">
        <v>0.58508695204758587</v>
      </c>
      <c r="U206" s="16">
        <v>0.55067659543996705</v>
      </c>
    </row>
    <row r="207" spans="1:21" x14ac:dyDescent="0.3">
      <c r="A207" s="118"/>
      <c r="B207" s="1" t="s">
        <v>74</v>
      </c>
      <c r="C207" s="27"/>
      <c r="D207" s="15">
        <v>3.5171116112721882E-4</v>
      </c>
      <c r="E207" s="15">
        <v>6.8748116304860694E-5</v>
      </c>
      <c r="F207" s="16">
        <v>1.000793126461863E-4</v>
      </c>
      <c r="G207" s="15">
        <v>1.2761940634049393E-3</v>
      </c>
      <c r="H207" s="15">
        <v>3.2780462176664267E-3</v>
      </c>
      <c r="I207" s="16">
        <v>6.0602878753330397E-4</v>
      </c>
      <c r="J207" s="15">
        <v>1.359545635289928E-2</v>
      </c>
      <c r="K207" s="15">
        <v>3.1422003698087647E-2</v>
      </c>
      <c r="L207" s="16">
        <v>1.881669356511698E-2</v>
      </c>
      <c r="M207" s="15">
        <v>0.26511401288832626</v>
      </c>
      <c r="N207" s="15">
        <v>0.29085962699297241</v>
      </c>
      <c r="O207" s="16">
        <v>0.29779002151823658</v>
      </c>
      <c r="P207" s="15">
        <v>0.45984317618945808</v>
      </c>
      <c r="Q207" s="15">
        <v>0.48549282377403158</v>
      </c>
      <c r="R207" s="16">
        <v>0.48828799132433331</v>
      </c>
      <c r="S207" s="21">
        <v>0.57487756985829663</v>
      </c>
      <c r="T207" s="21">
        <v>0.55397573247370235</v>
      </c>
      <c r="U207" s="16">
        <v>0.54811280584014077</v>
      </c>
    </row>
    <row r="208" spans="1:21" x14ac:dyDescent="0.3">
      <c r="A208" s="118"/>
      <c r="B208" s="1" t="s">
        <v>75</v>
      </c>
      <c r="C208" s="27"/>
      <c r="D208" s="15">
        <v>3.278398737840472E-3</v>
      </c>
      <c r="E208" s="15">
        <v>6.6092514841773692E-3</v>
      </c>
      <c r="F208" s="16">
        <v>6.7224670099286579E-3</v>
      </c>
      <c r="G208" s="15">
        <v>1.0042842130820018E-2</v>
      </c>
      <c r="H208" s="15">
        <v>2.5663455617122573E-2</v>
      </c>
      <c r="I208" s="16">
        <v>1.1976731574921308E-2</v>
      </c>
      <c r="J208" s="15">
        <v>1.3344541856213483E-2</v>
      </c>
      <c r="K208" s="15">
        <v>2.4821953320168733E-2</v>
      </c>
      <c r="L208" s="16">
        <v>1.6903186876016055E-2</v>
      </c>
      <c r="M208" s="15">
        <v>0.24904174354353836</v>
      </c>
      <c r="N208" s="15">
        <v>0.26215360525544917</v>
      </c>
      <c r="O208" s="16">
        <v>0.26852153613236646</v>
      </c>
      <c r="P208" s="15">
        <v>0.41486489655348946</v>
      </c>
      <c r="Q208" s="15">
        <v>0.43416807593917889</v>
      </c>
      <c r="R208" s="16">
        <v>0.43067462037205961</v>
      </c>
      <c r="S208" s="21">
        <v>0.52038643652093697</v>
      </c>
      <c r="T208" s="21">
        <v>0.55966412957184919</v>
      </c>
      <c r="U208" s="16">
        <v>0.5194894053860819</v>
      </c>
    </row>
    <row r="209" spans="1:21" x14ac:dyDescent="0.3">
      <c r="A209" s="118"/>
      <c r="B209" s="1" t="s">
        <v>76</v>
      </c>
      <c r="C209" s="27"/>
      <c r="D209" s="15">
        <v>0</v>
      </c>
      <c r="E209" s="15">
        <v>0</v>
      </c>
      <c r="F209" s="16">
        <v>0</v>
      </c>
      <c r="G209" s="15">
        <v>0</v>
      </c>
      <c r="H209" s="15">
        <v>0</v>
      </c>
      <c r="I209" s="16">
        <v>0</v>
      </c>
      <c r="J209" s="15">
        <v>3.3641550164678776E-3</v>
      </c>
      <c r="K209" s="15">
        <v>8.2533731998523773E-3</v>
      </c>
      <c r="L209" s="16">
        <v>4.8171558035778068E-3</v>
      </c>
      <c r="M209" s="15">
        <v>0.17471537049134533</v>
      </c>
      <c r="N209" s="15">
        <v>0.19434774014178863</v>
      </c>
      <c r="O209" s="16">
        <v>0.1922433280150313</v>
      </c>
      <c r="P209" s="15">
        <v>0.34263640540102769</v>
      </c>
      <c r="Q209" s="15">
        <v>0.37121934987307525</v>
      </c>
      <c r="R209" s="16">
        <v>0.35375575169383483</v>
      </c>
      <c r="S209" s="21">
        <v>0.49786919404765062</v>
      </c>
      <c r="T209" s="21">
        <v>0.54081844755085995</v>
      </c>
      <c r="U209" s="16">
        <v>0.48695468016873117</v>
      </c>
    </row>
    <row r="210" spans="1:21" x14ac:dyDescent="0.3">
      <c r="A210" s="118"/>
      <c r="B210" s="1" t="s">
        <v>79</v>
      </c>
      <c r="C210" s="27"/>
      <c r="D210" s="15">
        <v>0</v>
      </c>
      <c r="E210" s="15">
        <v>0</v>
      </c>
      <c r="F210" s="16">
        <v>0</v>
      </c>
      <c r="G210" s="15">
        <v>0</v>
      </c>
      <c r="H210" s="15">
        <v>0</v>
      </c>
      <c r="I210" s="16">
        <v>0</v>
      </c>
      <c r="J210" s="15">
        <v>0</v>
      </c>
      <c r="K210" s="15">
        <v>1.9392597987955295E-3</v>
      </c>
      <c r="L210" s="16">
        <v>0</v>
      </c>
      <c r="M210" s="15">
        <v>0.11038242333966093</v>
      </c>
      <c r="N210" s="15">
        <v>0.12089942925395575</v>
      </c>
      <c r="O210" s="16">
        <v>0.11126946295941226</v>
      </c>
      <c r="P210" s="15">
        <v>0.26766014732789761</v>
      </c>
      <c r="Q210" s="15">
        <v>0.25167937522267642</v>
      </c>
      <c r="R210" s="16">
        <v>0.26606738132390129</v>
      </c>
      <c r="S210" s="21">
        <v>0.46753383486795896</v>
      </c>
      <c r="T210" s="21">
        <v>0.47626735304567147</v>
      </c>
      <c r="U210" s="16">
        <v>0.45352207775180342</v>
      </c>
    </row>
    <row r="211" spans="1:21" x14ac:dyDescent="0.3">
      <c r="A211" s="118"/>
      <c r="B211" s="1" t="s">
        <v>81</v>
      </c>
      <c r="C211" s="27"/>
      <c r="D211" s="15">
        <v>0</v>
      </c>
      <c r="E211" s="15">
        <v>0</v>
      </c>
      <c r="F211" s="16">
        <v>0</v>
      </c>
      <c r="G211" s="15">
        <v>0</v>
      </c>
      <c r="H211" s="15">
        <v>0</v>
      </c>
      <c r="I211" s="16">
        <v>0</v>
      </c>
      <c r="J211" s="15">
        <v>0</v>
      </c>
      <c r="K211" s="15">
        <v>1.6188971601095599E-3</v>
      </c>
      <c r="L211" s="16">
        <v>3.2139540255542737E-3</v>
      </c>
      <c r="M211" s="15">
        <v>9.0991362673054479E-2</v>
      </c>
      <c r="N211" s="15">
        <v>0.10232931036028015</v>
      </c>
      <c r="O211" s="16">
        <v>0.10551512398938526</v>
      </c>
      <c r="P211" s="15">
        <v>0.23390825632761006</v>
      </c>
      <c r="Q211" s="15">
        <v>0.27052980834591883</v>
      </c>
      <c r="R211" s="16">
        <v>0.25564217912530113</v>
      </c>
      <c r="S211" s="21">
        <v>0.43211062927267985</v>
      </c>
      <c r="T211" s="21">
        <v>0.47494822813006837</v>
      </c>
      <c r="U211" s="16">
        <v>0.44071433379483688</v>
      </c>
    </row>
    <row r="212" spans="1:21" x14ac:dyDescent="0.3">
      <c r="A212" s="118"/>
      <c r="B212" s="1" t="s">
        <v>82</v>
      </c>
      <c r="C212" s="27"/>
      <c r="D212" s="15">
        <v>0</v>
      </c>
      <c r="E212" s="15">
        <v>0</v>
      </c>
      <c r="F212" s="16">
        <v>0</v>
      </c>
      <c r="G212" s="15">
        <v>0</v>
      </c>
      <c r="H212" s="15">
        <v>0</v>
      </c>
      <c r="I212" s="16">
        <v>0</v>
      </c>
      <c r="J212" s="15">
        <v>0</v>
      </c>
      <c r="K212" s="15">
        <v>0</v>
      </c>
      <c r="L212" s="16">
        <v>0</v>
      </c>
      <c r="M212" s="15">
        <v>7.5214008987395692E-2</v>
      </c>
      <c r="N212" s="15">
        <v>8.8935265105087535E-2</v>
      </c>
      <c r="O212" s="16">
        <v>9.3314861790787282E-2</v>
      </c>
      <c r="P212" s="15">
        <v>0.2088082775919928</v>
      </c>
      <c r="Q212" s="15">
        <v>0.22208855154666901</v>
      </c>
      <c r="R212" s="16">
        <v>0.21686215592801686</v>
      </c>
      <c r="S212" s="21">
        <v>0.38428308396822752</v>
      </c>
      <c r="T212" s="21">
        <v>0.45333351441110808</v>
      </c>
      <c r="U212" s="16">
        <v>0.41272815421996356</v>
      </c>
    </row>
    <row r="213" spans="1:21" x14ac:dyDescent="0.3">
      <c r="A213" s="118"/>
      <c r="B213" s="1" t="s">
        <v>83</v>
      </c>
      <c r="C213" s="27"/>
      <c r="D213" s="15">
        <v>3.2006682238330979E-5</v>
      </c>
      <c r="E213" s="15">
        <v>2.5828406226940087E-5</v>
      </c>
      <c r="F213" s="16">
        <v>1.3049597745782547E-5</v>
      </c>
      <c r="G213" s="15">
        <v>1.1851305601653083E-4</v>
      </c>
      <c r="H213" s="15">
        <v>4.1243260246511947E-4</v>
      </c>
      <c r="I213" s="16">
        <v>5.9774143575127435E-5</v>
      </c>
      <c r="J213" s="15">
        <v>5.130477860012982E-5</v>
      </c>
      <c r="K213" s="15">
        <v>0</v>
      </c>
      <c r="L213" s="16">
        <v>0</v>
      </c>
      <c r="M213" s="15">
        <v>5.5973330287042607E-2</v>
      </c>
      <c r="N213" s="15">
        <v>6.050250146513883E-2</v>
      </c>
      <c r="O213" s="16">
        <v>5.5364456155249618E-2</v>
      </c>
      <c r="P213" s="15">
        <v>0.17297871149101068</v>
      </c>
      <c r="Q213" s="15">
        <v>0.1882407007590349</v>
      </c>
      <c r="R213" s="16">
        <v>0.16813318105475936</v>
      </c>
      <c r="S213" s="21">
        <v>0.32312067277433421</v>
      </c>
      <c r="T213" s="21">
        <v>0.39505860972071499</v>
      </c>
      <c r="U213" s="16">
        <v>0.36664881484511547</v>
      </c>
    </row>
    <row r="214" spans="1:21" x14ac:dyDescent="0.3">
      <c r="A214" s="118"/>
      <c r="B214" s="1" t="s">
        <v>84</v>
      </c>
      <c r="C214" s="27"/>
      <c r="D214" s="15">
        <v>3.2658939700559589E-3</v>
      </c>
      <c r="E214" s="15">
        <v>2.487735194119752E-3</v>
      </c>
      <c r="F214" s="16">
        <v>1.5499406468400434E-3</v>
      </c>
      <c r="G214" s="15">
        <v>1.4150820608077038E-2</v>
      </c>
      <c r="H214" s="15">
        <v>3.9926267537121668E-2</v>
      </c>
      <c r="I214" s="16">
        <v>8.8663168819703465E-3</v>
      </c>
      <c r="J214" s="15">
        <v>1.0071793582467481E-2</v>
      </c>
      <c r="K214" s="15">
        <v>1.1187040015409211E-2</v>
      </c>
      <c r="L214" s="16">
        <v>9.6510767312858788E-3</v>
      </c>
      <c r="M214" s="15">
        <v>3.3364884407409472E-2</v>
      </c>
      <c r="N214" s="15">
        <v>4.0553306899576348E-2</v>
      </c>
      <c r="O214" s="16">
        <v>4.398382844944812E-2</v>
      </c>
      <c r="P214" s="15">
        <v>0.12873603026038091</v>
      </c>
      <c r="Q214" s="15">
        <v>0.1485315918749458</v>
      </c>
      <c r="R214" s="16">
        <v>0.13129321601504035</v>
      </c>
      <c r="S214" s="21">
        <v>0.26669054143759141</v>
      </c>
      <c r="T214" s="21">
        <v>0.32634827248840981</v>
      </c>
      <c r="U214" s="16">
        <v>0.31700186673890107</v>
      </c>
    </row>
    <row r="215" spans="1:21" x14ac:dyDescent="0.3">
      <c r="A215" s="118"/>
      <c r="B215" s="1" t="s">
        <v>85</v>
      </c>
      <c r="C215" s="27"/>
      <c r="D215" s="15">
        <v>0</v>
      </c>
      <c r="E215" s="15">
        <v>0</v>
      </c>
      <c r="F215" s="16">
        <v>0</v>
      </c>
      <c r="G215" s="15">
        <v>0</v>
      </c>
      <c r="H215" s="15">
        <v>0</v>
      </c>
      <c r="I215" s="16">
        <v>0</v>
      </c>
      <c r="J215" s="15">
        <v>0</v>
      </c>
      <c r="K215" s="15">
        <v>0</v>
      </c>
      <c r="L215" s="16">
        <v>0</v>
      </c>
      <c r="M215" s="15">
        <v>2.6891869396658361E-2</v>
      </c>
      <c r="N215" s="15">
        <v>2.9262622239054271E-2</v>
      </c>
      <c r="O215" s="16">
        <v>2.9624980995322205E-2</v>
      </c>
      <c r="P215" s="15">
        <v>9.6621833084170439E-2</v>
      </c>
      <c r="Q215" s="15">
        <v>9.7269054231133814E-2</v>
      </c>
      <c r="R215" s="16">
        <v>0.10354847380535069</v>
      </c>
      <c r="S215" s="21">
        <v>0.20092353562813289</v>
      </c>
      <c r="T215" s="21">
        <v>0.26555852798482477</v>
      </c>
      <c r="U215" s="16">
        <v>0.25562578448215567</v>
      </c>
    </row>
    <row r="216" spans="1:21" x14ac:dyDescent="0.3">
      <c r="A216" s="118"/>
      <c r="B216" s="1" t="s">
        <v>86</v>
      </c>
      <c r="C216" s="27"/>
      <c r="D216" s="15">
        <v>1.624141058806787E-4</v>
      </c>
      <c r="E216" s="15">
        <v>9.6044309318731277E-5</v>
      </c>
      <c r="F216" s="16">
        <v>0</v>
      </c>
      <c r="G216" s="15">
        <v>4.4401409099838841E-4</v>
      </c>
      <c r="H216" s="15">
        <v>7.6652960856974717E-4</v>
      </c>
      <c r="I216" s="16">
        <v>9.4400397820701041E-4</v>
      </c>
      <c r="J216" s="15">
        <v>2.431832018788983E-3</v>
      </c>
      <c r="K216" s="15">
        <v>3.8315057034968075E-3</v>
      </c>
      <c r="L216" s="16">
        <v>2.9861495506842035E-3</v>
      </c>
      <c r="M216" s="15">
        <v>1.7411141270992535E-2</v>
      </c>
      <c r="N216" s="15">
        <v>1.8130847365873146E-2</v>
      </c>
      <c r="O216" s="16">
        <v>1.9912193509389588E-2</v>
      </c>
      <c r="P216" s="15">
        <v>7.2523362219889337E-2</v>
      </c>
      <c r="Q216" s="15">
        <v>7.9743290013368912E-2</v>
      </c>
      <c r="R216" s="16">
        <v>7.3081281309857846E-2</v>
      </c>
      <c r="S216" s="21">
        <v>0.15767105162085721</v>
      </c>
      <c r="T216" s="21">
        <v>0.18184719778797201</v>
      </c>
      <c r="U216" s="16">
        <v>0.19628722051108582</v>
      </c>
    </row>
    <row r="217" spans="1:21" x14ac:dyDescent="0.3">
      <c r="A217" s="118"/>
      <c r="B217" s="1" t="s">
        <v>87</v>
      </c>
      <c r="C217" s="27"/>
      <c r="D217" s="15">
        <v>0</v>
      </c>
      <c r="E217" s="15">
        <v>0</v>
      </c>
      <c r="F217" s="16">
        <v>6.9859830957173645E-5</v>
      </c>
      <c r="G217" s="15">
        <v>4.5721067584528893E-5</v>
      </c>
      <c r="H217" s="15">
        <v>5.8388765995149574E-4</v>
      </c>
      <c r="I217" s="16">
        <v>0</v>
      </c>
      <c r="J217" s="15">
        <v>4.2414535219250304E-4</v>
      </c>
      <c r="K217" s="15">
        <v>8.7848462376254467E-4</v>
      </c>
      <c r="L217" s="16">
        <v>0</v>
      </c>
      <c r="M217" s="15">
        <v>8.8230135919394135E-3</v>
      </c>
      <c r="N217" s="15">
        <v>1.2416850219518076E-2</v>
      </c>
      <c r="O217" s="16">
        <v>1.2827222886166586E-2</v>
      </c>
      <c r="P217" s="15">
        <v>5.248994496033161E-2</v>
      </c>
      <c r="Q217" s="15">
        <v>5.6078810830934467E-2</v>
      </c>
      <c r="R217" s="16">
        <v>5.4591453299093866E-2</v>
      </c>
      <c r="S217" s="21">
        <v>0.1062495521583935</v>
      </c>
      <c r="T217" s="21">
        <v>0.14343244330003935</v>
      </c>
      <c r="U217" s="16">
        <v>0.1581072505219169</v>
      </c>
    </row>
    <row r="218" spans="1:21" x14ac:dyDescent="0.3">
      <c r="A218" s="118"/>
      <c r="B218" s="1" t="s">
        <v>89</v>
      </c>
      <c r="C218" s="27"/>
      <c r="D218" s="15">
        <v>2.1805341840923424E-4</v>
      </c>
      <c r="E218" s="15">
        <v>2.0145035228111538E-4</v>
      </c>
      <c r="F218" s="16">
        <v>2.0795717106640189E-4</v>
      </c>
      <c r="G218" s="15">
        <v>1.6142846100401879E-4</v>
      </c>
      <c r="H218" s="15">
        <v>5.8200715631294081E-3</v>
      </c>
      <c r="I218" s="16">
        <v>4.9307622842973385E-4</v>
      </c>
      <c r="J218" s="15">
        <v>8.5260480523482109E-5</v>
      </c>
      <c r="K218" s="15">
        <v>6.8738468487509357E-4</v>
      </c>
      <c r="L218" s="16">
        <v>4.8527200558689106E-4</v>
      </c>
      <c r="M218" s="15">
        <v>6.0957619088452542E-3</v>
      </c>
      <c r="N218" s="15">
        <v>8.0686938438808767E-3</v>
      </c>
      <c r="O218" s="16">
        <v>7.8616563929242156E-3</v>
      </c>
      <c r="P218" s="15">
        <v>3.286722542776379E-2</v>
      </c>
      <c r="Q218" s="15">
        <v>3.4919278762933721E-2</v>
      </c>
      <c r="R218" s="16">
        <v>3.3185158366466537E-2</v>
      </c>
      <c r="S218" s="21">
        <v>6.3237477089535421E-2</v>
      </c>
      <c r="T218" s="21">
        <v>9.6256073624517893E-2</v>
      </c>
      <c r="U218" s="16">
        <v>0.11409495557115142</v>
      </c>
    </row>
    <row r="219" spans="1:21" x14ac:dyDescent="0.3">
      <c r="A219" s="118"/>
      <c r="B219" s="1" t="s">
        <v>90</v>
      </c>
      <c r="C219" s="27"/>
      <c r="D219" s="15">
        <v>0</v>
      </c>
      <c r="E219" s="15">
        <v>0</v>
      </c>
      <c r="F219" s="16">
        <v>0</v>
      </c>
      <c r="G219" s="15">
        <v>0</v>
      </c>
      <c r="H219" s="15">
        <v>2.9831355220768016E-4</v>
      </c>
      <c r="I219" s="16">
        <v>0</v>
      </c>
      <c r="J219" s="15">
        <v>8.1683505053437356E-5</v>
      </c>
      <c r="K219" s="15">
        <v>1.2452067197592194E-4</v>
      </c>
      <c r="L219" s="16">
        <v>1.5752098662507232E-5</v>
      </c>
      <c r="M219" s="15">
        <v>4.0597073258002271E-3</v>
      </c>
      <c r="N219" s="15">
        <v>3.4257229856975461E-3</v>
      </c>
      <c r="O219" s="16">
        <v>4.3440502760590726E-3</v>
      </c>
      <c r="P219" s="15">
        <v>2.4281531468609757E-2</v>
      </c>
      <c r="Q219" s="15">
        <v>2.3664704127506875E-2</v>
      </c>
      <c r="R219" s="16">
        <v>2.3884210644577759E-2</v>
      </c>
      <c r="S219" s="21">
        <v>4.4173469380355115E-2</v>
      </c>
      <c r="T219" s="21">
        <v>6.4028927464107641E-2</v>
      </c>
      <c r="U219" s="16">
        <v>7.3237300245346262E-2</v>
      </c>
    </row>
    <row r="220" spans="1:21" x14ac:dyDescent="0.3">
      <c r="A220" s="118"/>
      <c r="B220" s="1" t="s">
        <v>92</v>
      </c>
      <c r="C220" s="27"/>
      <c r="D220" s="15">
        <v>4.2544610362853859E-4</v>
      </c>
      <c r="E220" s="15">
        <v>4.9040516348427404E-4</v>
      </c>
      <c r="F220" s="16">
        <v>3.7748419259830073E-4</v>
      </c>
      <c r="G220" s="15">
        <v>0</v>
      </c>
      <c r="H220" s="15">
        <v>1.2389375589281842E-4</v>
      </c>
      <c r="I220" s="16">
        <v>2.2096892347263543E-4</v>
      </c>
      <c r="J220" s="15">
        <v>5.0086178261317708E-4</v>
      </c>
      <c r="K220" s="15">
        <v>5.7089405778740633E-4</v>
      </c>
      <c r="L220" s="16">
        <v>4.5986683794281601E-4</v>
      </c>
      <c r="M220" s="15">
        <v>2.3024899401998446E-3</v>
      </c>
      <c r="N220" s="15">
        <v>3.2635733467314548E-3</v>
      </c>
      <c r="O220" s="16">
        <v>9.8136471369701856E-4</v>
      </c>
      <c r="P220" s="15">
        <v>1.2551636454793496E-2</v>
      </c>
      <c r="Q220" s="15">
        <v>1.354103054051678E-2</v>
      </c>
      <c r="R220" s="16">
        <v>1.0200470498351559E-2</v>
      </c>
      <c r="S220" s="21">
        <v>2.3733401344279165E-2</v>
      </c>
      <c r="T220" s="21">
        <v>3.6706336907882733E-2</v>
      </c>
      <c r="U220" s="16">
        <v>4.7355200964691133E-2</v>
      </c>
    </row>
    <row r="221" spans="1:21" x14ac:dyDescent="0.3">
      <c r="A221" s="118"/>
      <c r="B221" s="1" t="s">
        <v>95</v>
      </c>
      <c r="C221" s="27"/>
      <c r="D221" s="15">
        <v>0</v>
      </c>
      <c r="E221" s="15">
        <v>0</v>
      </c>
      <c r="F221" s="16">
        <v>0</v>
      </c>
      <c r="G221" s="15">
        <v>0</v>
      </c>
      <c r="H221" s="15">
        <v>4.8546215905947586E-4</v>
      </c>
      <c r="I221" s="16">
        <v>4.5070197072858944E-4</v>
      </c>
      <c r="J221" s="15">
        <v>2.8695694516836191E-5</v>
      </c>
      <c r="K221" s="15">
        <v>4.5515022751318177E-5</v>
      </c>
      <c r="L221" s="16">
        <v>0</v>
      </c>
      <c r="M221" s="15">
        <v>7.2790471114138758E-3</v>
      </c>
      <c r="N221" s="15">
        <v>3.387805993697621E-3</v>
      </c>
      <c r="O221" s="16">
        <v>6.9459593246370748E-3</v>
      </c>
      <c r="P221" s="15">
        <v>8.199961383286776E-3</v>
      </c>
      <c r="Q221" s="15">
        <v>8.8094079618248663E-3</v>
      </c>
      <c r="R221" s="16">
        <v>7.5565739011882599E-3</v>
      </c>
      <c r="S221" s="21">
        <v>1.7392257051299716E-2</v>
      </c>
      <c r="T221" s="21">
        <v>2.206349958030155E-2</v>
      </c>
      <c r="U221" s="16">
        <v>2.7561289209558748E-2</v>
      </c>
    </row>
    <row r="222" spans="1:21" x14ac:dyDescent="0.3">
      <c r="A222" s="118"/>
      <c r="B222" s="1" t="s">
        <v>96</v>
      </c>
      <c r="C222" s="27"/>
      <c r="D222" s="15">
        <v>8.7680270502845411E-5</v>
      </c>
      <c r="E222" s="15">
        <v>3.6147778891525069E-4</v>
      </c>
      <c r="F222" s="16">
        <v>0</v>
      </c>
      <c r="G222" s="15">
        <v>6.3004353056359588E-5</v>
      </c>
      <c r="H222" s="15">
        <v>2.6054609731797911E-3</v>
      </c>
      <c r="I222" s="16">
        <v>3.1660296884667289E-4</v>
      </c>
      <c r="J222" s="15">
        <v>9.3451946087700624E-5</v>
      </c>
      <c r="K222" s="15">
        <v>7.3528259639870128E-5</v>
      </c>
      <c r="L222" s="16">
        <v>8.3494672488347002E-4</v>
      </c>
      <c r="M222" s="15">
        <v>3.8414901932729865E-3</v>
      </c>
      <c r="N222" s="15">
        <v>3.9467769509079261E-3</v>
      </c>
      <c r="O222" s="16">
        <v>3.5442094082104385E-3</v>
      </c>
      <c r="P222" s="15">
        <v>4.1648378001747531E-3</v>
      </c>
      <c r="Q222" s="15">
        <v>3.5217838398070335E-3</v>
      </c>
      <c r="R222" s="16">
        <v>4.5226929421892511E-3</v>
      </c>
      <c r="S222" s="21">
        <v>7.4866919186973102E-3</v>
      </c>
      <c r="T222" s="21">
        <v>1.3670064851360519E-2</v>
      </c>
      <c r="U222" s="16">
        <v>1.667331029200024E-2</v>
      </c>
    </row>
    <row r="223" spans="1:21" x14ac:dyDescent="0.3">
      <c r="A223" s="118"/>
      <c r="B223" s="1" t="s">
        <v>97</v>
      </c>
      <c r="C223" s="27"/>
      <c r="D223" s="15">
        <v>9.6543975821791983E-5</v>
      </c>
      <c r="E223" s="15">
        <v>2.7831577430157767E-4</v>
      </c>
      <c r="F223" s="16">
        <v>0</v>
      </c>
      <c r="G223" s="15">
        <v>0</v>
      </c>
      <c r="H223" s="15">
        <v>0</v>
      </c>
      <c r="I223" s="16">
        <v>0</v>
      </c>
      <c r="J223" s="15">
        <v>0</v>
      </c>
      <c r="K223" s="15">
        <v>0</v>
      </c>
      <c r="L223" s="16">
        <v>0</v>
      </c>
      <c r="M223" s="15">
        <v>2.1230888345766578E-3</v>
      </c>
      <c r="N223" s="15">
        <v>2.2646210981967156E-3</v>
      </c>
      <c r="O223" s="16">
        <v>2.1334106976192567E-3</v>
      </c>
      <c r="P223" s="15">
        <v>2.6343587359759358E-3</v>
      </c>
      <c r="Q223" s="15">
        <v>1.8391363159014535E-3</v>
      </c>
      <c r="R223" s="16">
        <v>2.2011460788408897E-3</v>
      </c>
      <c r="S223" s="21">
        <v>3.4353636723747287E-3</v>
      </c>
      <c r="T223" s="21">
        <v>4.9767454780607337E-3</v>
      </c>
      <c r="U223" s="16">
        <v>1.0869399997594634E-2</v>
      </c>
    </row>
    <row r="224" spans="1:21" x14ac:dyDescent="0.3">
      <c r="A224" s="118"/>
      <c r="B224" s="1" t="s">
        <v>103</v>
      </c>
      <c r="C224" s="27"/>
      <c r="D224" s="15">
        <v>8.2856900801115373E-3</v>
      </c>
      <c r="E224" s="15">
        <v>6.4107270362554437E-3</v>
      </c>
      <c r="F224" s="16">
        <v>2.8621990005069961E-3</v>
      </c>
      <c r="G224" s="15">
        <v>2.4474073759510116E-3</v>
      </c>
      <c r="H224" s="15">
        <v>7.4184307480553283E-2</v>
      </c>
      <c r="I224" s="16">
        <v>5.9079007705074328E-3</v>
      </c>
      <c r="J224" s="15">
        <v>4.5173109779933675E-4</v>
      </c>
      <c r="K224" s="15">
        <v>2.9704585654238131E-2</v>
      </c>
      <c r="L224" s="16">
        <v>2.4457635913105848E-3</v>
      </c>
      <c r="M224" s="15">
        <v>2.742552777454809E-3</v>
      </c>
      <c r="N224" s="15">
        <v>5.6261218139428762E-2</v>
      </c>
      <c r="O224" s="16">
        <v>9.5090624619175988E-5</v>
      </c>
      <c r="P224" s="15">
        <v>1.0401407966560262E-3</v>
      </c>
      <c r="Q224" s="15">
        <v>7.9528128334523519E-4</v>
      </c>
      <c r="R224" s="16">
        <v>7.6556440882350274E-3</v>
      </c>
      <c r="S224" s="21">
        <v>1.6912297701161636E-3</v>
      </c>
      <c r="T224" s="21">
        <v>1.7669855408332671E-3</v>
      </c>
      <c r="U224" s="16">
        <v>4.630747270746755E-3</v>
      </c>
    </row>
    <row r="225" spans="1:21" x14ac:dyDescent="0.3">
      <c r="A225" s="119"/>
      <c r="B225" s="28" t="s">
        <v>105</v>
      </c>
      <c r="C225" s="24"/>
      <c r="D225" s="17">
        <v>0</v>
      </c>
      <c r="E225" s="17">
        <v>0</v>
      </c>
      <c r="F225" s="18">
        <v>8.4254946522662431E-4</v>
      </c>
      <c r="G225" s="17">
        <v>2.4397400793801539E-4</v>
      </c>
      <c r="H225" s="17">
        <v>0</v>
      </c>
      <c r="I225" s="18">
        <v>0</v>
      </c>
      <c r="J225" s="17">
        <v>1.424480096508241E-2</v>
      </c>
      <c r="K225" s="17">
        <v>3.1575214034218903E-2</v>
      </c>
      <c r="L225" s="18">
        <v>1.6667305039099103E-2</v>
      </c>
      <c r="M225" s="17">
        <v>5.0007599794569452E-2</v>
      </c>
      <c r="N225" s="17">
        <v>2.9301706435878122E-2</v>
      </c>
      <c r="O225" s="18">
        <v>1.9863858701650413E-2</v>
      </c>
      <c r="P225" s="17">
        <v>2.4090303682375573E-2</v>
      </c>
      <c r="Q225" s="17">
        <v>2.2064351298755086E-2</v>
      </c>
      <c r="R225" s="18">
        <v>1.1266516033975426E-2</v>
      </c>
      <c r="S225" s="17">
        <v>2.4038594707276789E-2</v>
      </c>
      <c r="T225" s="17">
        <v>3.6222970561475241E-2</v>
      </c>
      <c r="U225" s="18">
        <v>1.8446488254153998E-3</v>
      </c>
    </row>
    <row r="226" spans="1:21" x14ac:dyDescent="0.3">
      <c r="A226" s="118" t="s">
        <v>107</v>
      </c>
      <c r="B226" s="1" t="s">
        <v>66</v>
      </c>
      <c r="C226" s="27"/>
      <c r="D226" s="15">
        <v>5.0041189957335996</v>
      </c>
      <c r="E226" s="15">
        <v>4.9851504978920165</v>
      </c>
      <c r="F226" s="16">
        <v>5.0046554713877622</v>
      </c>
      <c r="G226" s="15">
        <v>5.0225362289174624</v>
      </c>
      <c r="H226" s="15">
        <v>4.9872158495974031</v>
      </c>
      <c r="I226" s="16">
        <v>5.0240137760601211</v>
      </c>
      <c r="J226" s="15">
        <v>4.3680476649853963</v>
      </c>
      <c r="K226" s="15">
        <v>4.17095719655957</v>
      </c>
      <c r="L226" s="16">
        <v>4.2880578160004577</v>
      </c>
      <c r="M226" s="15">
        <v>2.5797919919633214</v>
      </c>
      <c r="N226" s="15">
        <v>2.50388871537923</v>
      </c>
      <c r="O226" s="16">
        <v>2.501982547251612</v>
      </c>
      <c r="P226" s="15">
        <v>1.6869681012772626</v>
      </c>
      <c r="Q226" s="15">
        <v>1.5913552944713205</v>
      </c>
      <c r="R226" s="16">
        <v>1.6613939770053847</v>
      </c>
      <c r="S226" s="21">
        <v>0.77510896570991017</v>
      </c>
      <c r="T226" s="21">
        <v>0.70267761456458322</v>
      </c>
      <c r="U226" s="16">
        <v>0.7716723273879732</v>
      </c>
    </row>
    <row r="227" spans="1:21" x14ac:dyDescent="0.3">
      <c r="A227" s="118"/>
      <c r="B227" s="1" t="s">
        <v>67</v>
      </c>
      <c r="C227" s="27"/>
      <c r="D227" s="15">
        <v>0</v>
      </c>
      <c r="E227" s="15">
        <v>0</v>
      </c>
      <c r="F227" s="16">
        <v>0</v>
      </c>
      <c r="G227" s="15">
        <v>0</v>
      </c>
      <c r="H227" s="15">
        <v>0</v>
      </c>
      <c r="I227" s="16">
        <v>0</v>
      </c>
      <c r="J227" s="15">
        <v>8.896638254840028E-2</v>
      </c>
      <c r="K227" s="15">
        <v>5.923954942695972E-2</v>
      </c>
      <c r="L227" s="16">
        <v>6.9078307209497702E-2</v>
      </c>
      <c r="M227" s="15">
        <v>0.2078288611655241</v>
      </c>
      <c r="N227" s="15">
        <v>0.23996101821728449</v>
      </c>
      <c r="O227" s="16">
        <v>0.25033903087753573</v>
      </c>
      <c r="P227" s="15">
        <v>0.1520595824787542</v>
      </c>
      <c r="Q227" s="15">
        <v>0.12864101626863747</v>
      </c>
      <c r="R227" s="16">
        <v>0.12927299850227145</v>
      </c>
      <c r="S227" s="21">
        <v>0.10201826402196459</v>
      </c>
      <c r="T227" s="21">
        <v>8.0265113405968674E-2</v>
      </c>
      <c r="U227" s="16">
        <v>8.9540337303094103E-2</v>
      </c>
    </row>
    <row r="228" spans="1:21" x14ac:dyDescent="0.3">
      <c r="A228" s="118"/>
      <c r="B228" s="1" t="s">
        <v>68</v>
      </c>
      <c r="C228" s="27"/>
      <c r="D228" s="15">
        <v>0</v>
      </c>
      <c r="E228" s="15">
        <v>0</v>
      </c>
      <c r="F228" s="16">
        <v>0</v>
      </c>
      <c r="G228" s="15">
        <v>0</v>
      </c>
      <c r="H228" s="15">
        <v>0</v>
      </c>
      <c r="I228" s="16">
        <v>0</v>
      </c>
      <c r="J228" s="15">
        <v>0.36903923225766833</v>
      </c>
      <c r="K228" s="15">
        <v>0.47241451610271679</v>
      </c>
      <c r="L228" s="16">
        <v>0.41070668592924836</v>
      </c>
      <c r="M228" s="15">
        <v>0.49533101527480605</v>
      </c>
      <c r="N228" s="15">
        <v>0.45441077404518032</v>
      </c>
      <c r="O228" s="16">
        <v>0.43974007365404388</v>
      </c>
      <c r="P228" s="15">
        <v>0.31660106222723883</v>
      </c>
      <c r="Q228" s="15">
        <v>0.29622178967005042</v>
      </c>
      <c r="R228" s="16">
        <v>0.30706816712666318</v>
      </c>
      <c r="S228" s="21">
        <v>0.15201652745109953</v>
      </c>
      <c r="T228" s="21">
        <v>0.13190740815452459</v>
      </c>
      <c r="U228" s="16">
        <v>0.12439120374871294</v>
      </c>
    </row>
    <row r="229" spans="1:21" x14ac:dyDescent="0.3">
      <c r="A229" s="118"/>
      <c r="B229" s="1" t="s">
        <v>78</v>
      </c>
      <c r="C229" s="27"/>
      <c r="D229" s="15">
        <v>0</v>
      </c>
      <c r="E229" s="15">
        <v>0</v>
      </c>
      <c r="F229" s="16">
        <v>0</v>
      </c>
      <c r="G229" s="15">
        <v>0</v>
      </c>
      <c r="H229" s="15">
        <v>0</v>
      </c>
      <c r="I229" s="16">
        <v>0</v>
      </c>
      <c r="J229" s="15">
        <v>5.820379226312767E-2</v>
      </c>
      <c r="K229" s="15">
        <v>7.9085931870454498E-2</v>
      </c>
      <c r="L229" s="16">
        <v>7.1353281098968852E-2</v>
      </c>
      <c r="M229" s="15">
        <v>0.27905762242136373</v>
      </c>
      <c r="N229" s="15">
        <v>0.27578605171448722</v>
      </c>
      <c r="O229" s="16">
        <v>0.29632788269310545</v>
      </c>
      <c r="P229" s="15">
        <v>0.28162238522469962</v>
      </c>
      <c r="Q229" s="15">
        <v>0.26807580198106196</v>
      </c>
      <c r="R229" s="16">
        <v>0.27266932275096023</v>
      </c>
      <c r="S229" s="21">
        <v>0.18849481891092873</v>
      </c>
      <c r="T229" s="21">
        <v>0.16255992197402191</v>
      </c>
      <c r="U229" s="16">
        <v>0.17103728466913687</v>
      </c>
    </row>
    <row r="230" spans="1:21" x14ac:dyDescent="0.3">
      <c r="A230" s="118"/>
      <c r="B230" s="1" t="s">
        <v>69</v>
      </c>
      <c r="C230" s="27"/>
      <c r="D230" s="15">
        <v>0</v>
      </c>
      <c r="E230" s="15">
        <v>0</v>
      </c>
      <c r="F230" s="16">
        <v>0</v>
      </c>
      <c r="G230" s="15">
        <v>0</v>
      </c>
      <c r="H230" s="15">
        <v>0</v>
      </c>
      <c r="I230" s="16">
        <v>0</v>
      </c>
      <c r="J230" s="15">
        <v>8.1401025200916965E-2</v>
      </c>
      <c r="K230" s="15">
        <v>0.14277127696767331</v>
      </c>
      <c r="L230" s="16">
        <v>0.10662907540061398</v>
      </c>
      <c r="M230" s="15">
        <v>0.36111663602140343</v>
      </c>
      <c r="N230" s="15">
        <v>0.36437291809708861</v>
      </c>
      <c r="O230" s="16">
        <v>0.32743898530836951</v>
      </c>
      <c r="P230" s="15">
        <v>0.33062698200130658</v>
      </c>
      <c r="Q230" s="15">
        <v>0.34261025502494497</v>
      </c>
      <c r="R230" s="16">
        <v>0.33699620937461772</v>
      </c>
      <c r="S230" s="21">
        <v>0.23651723952411208</v>
      </c>
      <c r="T230" s="21">
        <v>0.20654076320853293</v>
      </c>
      <c r="U230" s="16">
        <v>0.1890089173444888</v>
      </c>
    </row>
    <row r="231" spans="1:21" x14ac:dyDescent="0.3">
      <c r="A231" s="118"/>
      <c r="B231" s="1" t="s">
        <v>70</v>
      </c>
      <c r="C231" s="27"/>
      <c r="D231" s="15">
        <v>0</v>
      </c>
      <c r="E231" s="15">
        <v>0</v>
      </c>
      <c r="F231" s="16">
        <v>6.2084350570571281E-4</v>
      </c>
      <c r="G231" s="15">
        <v>0</v>
      </c>
      <c r="H231" s="15">
        <v>9.114401492340984E-4</v>
      </c>
      <c r="I231" s="16">
        <v>0</v>
      </c>
      <c r="J231" s="15">
        <v>2.3284458492279062E-2</v>
      </c>
      <c r="K231" s="15">
        <v>2.9376682412343032E-2</v>
      </c>
      <c r="L231" s="16">
        <v>2.5776247461676137E-2</v>
      </c>
      <c r="M231" s="15">
        <v>0.22525190091172742</v>
      </c>
      <c r="N231" s="15">
        <v>0.23338088991582071</v>
      </c>
      <c r="O231" s="16">
        <v>0.24375316292700661</v>
      </c>
      <c r="P231" s="15">
        <v>0.28529625610099402</v>
      </c>
      <c r="Q231" s="15">
        <v>0.27183096030517462</v>
      </c>
      <c r="R231" s="16">
        <v>0.27954968830554078</v>
      </c>
      <c r="S231" s="21">
        <v>0.27595097265851892</v>
      </c>
      <c r="T231" s="21">
        <v>0.24464112632332632</v>
      </c>
      <c r="U231" s="16">
        <v>0.24419019307456824</v>
      </c>
    </row>
    <row r="232" spans="1:21" x14ac:dyDescent="0.3">
      <c r="A232" s="118"/>
      <c r="B232" s="1" t="s">
        <v>71</v>
      </c>
      <c r="C232" s="27"/>
      <c r="D232" s="15">
        <v>6.744339680879606E-4</v>
      </c>
      <c r="E232" s="15">
        <v>1.6946034036812851E-3</v>
      </c>
      <c r="F232" s="16">
        <v>4.36658686053534E-4</v>
      </c>
      <c r="G232" s="15">
        <v>4.9943022552737546E-4</v>
      </c>
      <c r="H232" s="15">
        <v>2.1330891008466179E-3</v>
      </c>
      <c r="I232" s="16">
        <v>3.6086924696492884E-6</v>
      </c>
      <c r="J232" s="15">
        <v>2.4453866840942046E-2</v>
      </c>
      <c r="K232" s="15">
        <v>3.9361441312714601E-2</v>
      </c>
      <c r="L232" s="16">
        <v>3.1959642364984407E-2</v>
      </c>
      <c r="M232" s="15">
        <v>0.23931211661101334</v>
      </c>
      <c r="N232" s="15">
        <v>0.24963107695831369</v>
      </c>
      <c r="O232" s="16">
        <v>0.23996162177816927</v>
      </c>
      <c r="P232" s="15">
        <v>0.33821112645607443</v>
      </c>
      <c r="Q232" s="15">
        <v>0.34422786588980964</v>
      </c>
      <c r="R232" s="16">
        <v>0.34390224373602385</v>
      </c>
      <c r="S232" s="21">
        <v>0.32837409388482502</v>
      </c>
      <c r="T232" s="21">
        <v>0.29023727575666775</v>
      </c>
      <c r="U232" s="16">
        <v>0.28785354538736629</v>
      </c>
    </row>
    <row r="233" spans="1:21" x14ac:dyDescent="0.3">
      <c r="A233" s="118"/>
      <c r="B233" s="1" t="s">
        <v>72</v>
      </c>
      <c r="C233" s="27"/>
      <c r="D233" s="15">
        <v>0</v>
      </c>
      <c r="E233" s="15">
        <v>0</v>
      </c>
      <c r="F233" s="16">
        <v>0</v>
      </c>
      <c r="G233" s="15">
        <v>0</v>
      </c>
      <c r="H233" s="15">
        <v>7.8288656222404163E-4</v>
      </c>
      <c r="I233" s="16">
        <v>1.8388598195516726E-5</v>
      </c>
      <c r="J233" s="15">
        <v>8.5671907887510997E-3</v>
      </c>
      <c r="K233" s="15">
        <v>1.0824771745398441E-2</v>
      </c>
      <c r="L233" s="16">
        <v>1.2550147751089116E-2</v>
      </c>
      <c r="M233" s="15">
        <v>0.15517017236176847</v>
      </c>
      <c r="N233" s="15">
        <v>0.17483548156292031</v>
      </c>
      <c r="O233" s="16">
        <v>0.17453832230361188</v>
      </c>
      <c r="P233" s="15">
        <v>0.26796221647637802</v>
      </c>
      <c r="Q233" s="15">
        <v>0.28380695478220563</v>
      </c>
      <c r="R233" s="16">
        <v>0.27548675285966101</v>
      </c>
      <c r="S233" s="21">
        <v>0.33015036636714989</v>
      </c>
      <c r="T233" s="21">
        <v>0.31311311011162407</v>
      </c>
      <c r="U233" s="16">
        <v>0.30782057376109839</v>
      </c>
    </row>
    <row r="234" spans="1:21" x14ac:dyDescent="0.3">
      <c r="A234" s="118"/>
      <c r="B234" s="1" t="s">
        <v>73</v>
      </c>
      <c r="C234" s="27"/>
      <c r="D234" s="15">
        <v>4.8008185728173241E-3</v>
      </c>
      <c r="E234" s="15">
        <v>8.0310613789103032E-3</v>
      </c>
      <c r="F234" s="16">
        <v>5.2837516683546344E-3</v>
      </c>
      <c r="G234" s="15">
        <v>4.6169446703641529E-5</v>
      </c>
      <c r="H234" s="15">
        <v>2.067649192727632E-3</v>
      </c>
      <c r="I234" s="16">
        <v>4.0799802140903938E-4</v>
      </c>
      <c r="J234" s="15">
        <v>5.3832242065970587E-3</v>
      </c>
      <c r="K234" s="15">
        <v>1.3437887166119707E-2</v>
      </c>
      <c r="L234" s="16">
        <v>7.6356693938361316E-3</v>
      </c>
      <c r="M234" s="15">
        <v>0.13573168441021577</v>
      </c>
      <c r="N234" s="15">
        <v>0.13590703795796116</v>
      </c>
      <c r="O234" s="16">
        <v>0.15069640815823357</v>
      </c>
      <c r="P234" s="15">
        <v>0.2680837939721743</v>
      </c>
      <c r="Q234" s="15">
        <v>0.28339644948003145</v>
      </c>
      <c r="R234" s="16">
        <v>0.27516459686118228</v>
      </c>
      <c r="S234" s="21">
        <v>0.33366008070631459</v>
      </c>
      <c r="T234" s="21">
        <v>0.33420601820841989</v>
      </c>
      <c r="U234" s="16">
        <v>0.31603683532445992</v>
      </c>
    </row>
    <row r="235" spans="1:21" x14ac:dyDescent="0.3">
      <c r="A235" s="118"/>
      <c r="B235" s="1" t="s">
        <v>74</v>
      </c>
      <c r="C235" s="27"/>
      <c r="D235" s="15">
        <v>4.4737058597832419E-5</v>
      </c>
      <c r="E235" s="15">
        <v>5.0205391895703192E-4</v>
      </c>
      <c r="F235" s="16">
        <v>2.9656375668186426E-4</v>
      </c>
      <c r="G235" s="15">
        <v>0</v>
      </c>
      <c r="H235" s="15">
        <v>0</v>
      </c>
      <c r="I235" s="16">
        <v>0</v>
      </c>
      <c r="J235" s="15">
        <v>2.7612177692073712E-3</v>
      </c>
      <c r="K235" s="15">
        <v>5.4954164723321807E-3</v>
      </c>
      <c r="L235" s="16">
        <v>5.4256923679863751E-3</v>
      </c>
      <c r="M235" s="15">
        <v>0.10300448581661599</v>
      </c>
      <c r="N235" s="15">
        <v>0.10647861755770865</v>
      </c>
      <c r="O235" s="16">
        <v>0.11067600066897579</v>
      </c>
      <c r="P235" s="15">
        <v>0.21879479921218065</v>
      </c>
      <c r="Q235" s="15">
        <v>0.22624238651009837</v>
      </c>
      <c r="R235" s="16">
        <v>0.21764699282613822</v>
      </c>
      <c r="S235" s="21">
        <v>0.31743400436130803</v>
      </c>
      <c r="T235" s="21">
        <v>0.31695812716041638</v>
      </c>
      <c r="U235" s="16">
        <v>0.31141984583523036</v>
      </c>
    </row>
    <row r="236" spans="1:21" x14ac:dyDescent="0.3">
      <c r="A236" s="118"/>
      <c r="B236" s="1" t="s">
        <v>75</v>
      </c>
      <c r="C236" s="27"/>
      <c r="D236" s="15">
        <v>0</v>
      </c>
      <c r="E236" s="15">
        <v>1.5019523566502364E-3</v>
      </c>
      <c r="F236" s="16">
        <v>1.03746279894517E-2</v>
      </c>
      <c r="G236" s="15">
        <v>0</v>
      </c>
      <c r="H236" s="15">
        <v>7.1160128326580325E-4</v>
      </c>
      <c r="I236" s="16">
        <v>0</v>
      </c>
      <c r="J236" s="15">
        <v>2.046307496715125E-3</v>
      </c>
      <c r="K236" s="15">
        <v>3.1600545136456467E-3</v>
      </c>
      <c r="L236" s="16">
        <v>1.8218082004502134E-3</v>
      </c>
      <c r="M236" s="15">
        <v>7.1874334095679074E-2</v>
      </c>
      <c r="N236" s="15">
        <v>8.9487337549912352E-2</v>
      </c>
      <c r="O236" s="16">
        <v>8.7896624254200723E-2</v>
      </c>
      <c r="P236" s="15">
        <v>0.18859254649365109</v>
      </c>
      <c r="Q236" s="15">
        <v>0.20423739990124498</v>
      </c>
      <c r="R236" s="16">
        <v>0.19138157761773811</v>
      </c>
      <c r="S236" s="21">
        <v>0.29154283833684996</v>
      </c>
      <c r="T236" s="21">
        <v>0.30680240830813682</v>
      </c>
      <c r="U236" s="16">
        <v>0.29570514046995905</v>
      </c>
    </row>
    <row r="237" spans="1:21" x14ac:dyDescent="0.3">
      <c r="A237" s="118"/>
      <c r="B237" s="1" t="s">
        <v>76</v>
      </c>
      <c r="C237" s="27"/>
      <c r="D237" s="15">
        <v>0</v>
      </c>
      <c r="E237" s="15">
        <v>1.8299782129379438E-4</v>
      </c>
      <c r="F237" s="16">
        <v>3.6473929287340461E-4</v>
      </c>
      <c r="G237" s="15">
        <v>4.0158445347790212E-5</v>
      </c>
      <c r="H237" s="15">
        <v>0</v>
      </c>
      <c r="I237" s="16">
        <v>0</v>
      </c>
      <c r="J237" s="15">
        <v>0</v>
      </c>
      <c r="K237" s="15">
        <v>1.6398818732080412E-3</v>
      </c>
      <c r="L237" s="16">
        <v>9.131519059053855E-4</v>
      </c>
      <c r="M237" s="15">
        <v>5.3421649565725732E-2</v>
      </c>
      <c r="N237" s="15">
        <v>5.5147834448960403E-2</v>
      </c>
      <c r="O237" s="16">
        <v>5.4500705032282992E-2</v>
      </c>
      <c r="P237" s="15">
        <v>0.15206134387982126</v>
      </c>
      <c r="Q237" s="15">
        <v>0.17343061115785927</v>
      </c>
      <c r="R237" s="16">
        <v>0.16546560439734712</v>
      </c>
      <c r="S237" s="21">
        <v>0.27637022079853202</v>
      </c>
      <c r="T237" s="21">
        <v>0.28748086491765212</v>
      </c>
      <c r="U237" s="16">
        <v>0.27416420749333575</v>
      </c>
    </row>
    <row r="238" spans="1:21" x14ac:dyDescent="0.3">
      <c r="A238" s="118"/>
      <c r="B238" s="1" t="s">
        <v>79</v>
      </c>
      <c r="C238" s="27"/>
      <c r="D238" s="15">
        <v>4.5601543449888104E-3</v>
      </c>
      <c r="E238" s="15">
        <v>6.8148700095610011E-3</v>
      </c>
      <c r="F238" s="16">
        <v>2.8883791946031877E-3</v>
      </c>
      <c r="G238" s="15">
        <v>5.5996197345913106E-3</v>
      </c>
      <c r="H238" s="15">
        <v>2.5993554824744285E-2</v>
      </c>
      <c r="I238" s="16">
        <v>3.6452628842157612E-3</v>
      </c>
      <c r="J238" s="15">
        <v>2.9646029507011899E-3</v>
      </c>
      <c r="K238" s="15">
        <v>6.7368382543916997E-3</v>
      </c>
      <c r="L238" s="16">
        <v>1.9459314253244073E-3</v>
      </c>
      <c r="M238" s="15">
        <v>4.0991988105488902E-2</v>
      </c>
      <c r="N238" s="15">
        <v>4.6417411797667701E-2</v>
      </c>
      <c r="O238" s="16">
        <v>4.7443026964222153E-2</v>
      </c>
      <c r="P238" s="15">
        <v>0.12942971138211559</v>
      </c>
      <c r="Q238" s="15">
        <v>0.14311584822635554</v>
      </c>
      <c r="R238" s="16">
        <v>0.13167968385791923</v>
      </c>
      <c r="S238" s="21">
        <v>0.25260777677628915</v>
      </c>
      <c r="T238" s="21">
        <v>0.28058387788322436</v>
      </c>
      <c r="U238" s="16">
        <v>0.2584841555730818</v>
      </c>
    </row>
    <row r="239" spans="1:21" x14ac:dyDescent="0.3">
      <c r="A239" s="118"/>
      <c r="B239" s="1" t="s">
        <v>81</v>
      </c>
      <c r="C239" s="27"/>
      <c r="D239" s="15">
        <v>3.5692058747983783E-4</v>
      </c>
      <c r="E239" s="15">
        <v>7.5616968152068559E-4</v>
      </c>
      <c r="F239" s="16">
        <v>0</v>
      </c>
      <c r="G239" s="15">
        <v>3.7853570320376577E-4</v>
      </c>
      <c r="H239" s="15">
        <v>6.7746255473855456E-4</v>
      </c>
      <c r="I239" s="16">
        <v>6.8882821755266734E-5</v>
      </c>
      <c r="J239" s="15">
        <v>0</v>
      </c>
      <c r="K239" s="15">
        <v>1.5115922095407336E-4</v>
      </c>
      <c r="L239" s="16">
        <v>5.7573510561883515E-4</v>
      </c>
      <c r="M239" s="15">
        <v>2.9324762240250605E-2</v>
      </c>
      <c r="N239" s="15">
        <v>3.3569374367912595E-2</v>
      </c>
      <c r="O239" s="16">
        <v>3.2674262117804095E-2</v>
      </c>
      <c r="P239" s="15">
        <v>0.10536650835680743</v>
      </c>
      <c r="Q239" s="15">
        <v>0.11747047192305113</v>
      </c>
      <c r="R239" s="16">
        <v>0.11171217528802094</v>
      </c>
      <c r="S239" s="21">
        <v>0.22979323904638901</v>
      </c>
      <c r="T239" s="21">
        <v>0.25502510380369631</v>
      </c>
      <c r="U239" s="16">
        <v>0.23957801124436773</v>
      </c>
    </row>
    <row r="240" spans="1:21" x14ac:dyDescent="0.3">
      <c r="A240" s="118"/>
      <c r="B240" s="1" t="s">
        <v>82</v>
      </c>
      <c r="C240" s="27"/>
      <c r="D240" s="15">
        <v>1.0461531056089983E-2</v>
      </c>
      <c r="E240" s="15">
        <v>1.4428094865009891E-2</v>
      </c>
      <c r="F240" s="16">
        <v>6.6473659456766348E-3</v>
      </c>
      <c r="G240" s="15">
        <v>4.62842757653667E-3</v>
      </c>
      <c r="H240" s="15">
        <v>7.0706065408586496E-3</v>
      </c>
      <c r="I240" s="16">
        <v>4.3403869590113294E-3</v>
      </c>
      <c r="J240" s="15">
        <v>1.1764181029755168E-3</v>
      </c>
      <c r="K240" s="15">
        <v>1.0535544445490065E-3</v>
      </c>
      <c r="L240" s="16">
        <v>1.8374405297742497E-3</v>
      </c>
      <c r="M240" s="15">
        <v>1.977273304103417E-2</v>
      </c>
      <c r="N240" s="15">
        <v>2.6947811181205754E-2</v>
      </c>
      <c r="O240" s="16">
        <v>2.7220449778444438E-2</v>
      </c>
      <c r="P240" s="15">
        <v>7.8773810932719998E-2</v>
      </c>
      <c r="Q240" s="15">
        <v>9.6030935674484327E-2</v>
      </c>
      <c r="R240" s="16">
        <v>9.1182840110284602E-2</v>
      </c>
      <c r="S240" s="21">
        <v>0.21031101207577693</v>
      </c>
      <c r="T240" s="21">
        <v>0.23613223892815824</v>
      </c>
      <c r="U240" s="16">
        <v>0.22058447939766856</v>
      </c>
    </row>
    <row r="241" spans="1:21" x14ac:dyDescent="0.3">
      <c r="A241" s="118"/>
      <c r="B241" s="1" t="s">
        <v>83</v>
      </c>
      <c r="C241" s="27"/>
      <c r="D241" s="15">
        <v>1.4459591269011872E-3</v>
      </c>
      <c r="E241" s="15">
        <v>1.4890656141279476E-3</v>
      </c>
      <c r="F241" s="16">
        <v>0</v>
      </c>
      <c r="G241" s="15">
        <v>0</v>
      </c>
      <c r="H241" s="15">
        <v>0</v>
      </c>
      <c r="I241" s="16">
        <v>0</v>
      </c>
      <c r="J241" s="15">
        <v>0</v>
      </c>
      <c r="K241" s="15">
        <v>1.0518423902901735E-4</v>
      </c>
      <c r="L241" s="16">
        <v>2.2233620534858309E-4</v>
      </c>
      <c r="M241" s="15">
        <v>1.5356146849593228E-2</v>
      </c>
      <c r="N241" s="15">
        <v>1.556726641029892E-2</v>
      </c>
      <c r="O241" s="16">
        <v>1.7109597114907719E-2</v>
      </c>
      <c r="P241" s="15">
        <v>7.0662796392370386E-2</v>
      </c>
      <c r="Q241" s="15">
        <v>7.6478894817702051E-2</v>
      </c>
      <c r="R241" s="16">
        <v>7.2433377528467263E-2</v>
      </c>
      <c r="S241" s="21">
        <v>0.18044870359074702</v>
      </c>
      <c r="T241" s="21">
        <v>0.20353193498152014</v>
      </c>
      <c r="U241" s="16">
        <v>0.19426698851127625</v>
      </c>
    </row>
    <row r="242" spans="1:21" x14ac:dyDescent="0.3">
      <c r="A242" s="118"/>
      <c r="B242" s="1" t="s">
        <v>84</v>
      </c>
      <c r="C242" s="27"/>
      <c r="D242" s="15">
        <v>0</v>
      </c>
      <c r="E242" s="15">
        <v>0</v>
      </c>
      <c r="F242" s="16">
        <v>9.3925007907871392E-6</v>
      </c>
      <c r="G242" s="15">
        <v>0</v>
      </c>
      <c r="H242" s="15">
        <v>0</v>
      </c>
      <c r="I242" s="16">
        <v>0</v>
      </c>
      <c r="J242" s="15">
        <v>2.5652253611703805E-4</v>
      </c>
      <c r="K242" s="15">
        <v>2.4456470811873255E-4</v>
      </c>
      <c r="L242" s="16">
        <v>0</v>
      </c>
      <c r="M242" s="15">
        <v>1.1426039153530144E-2</v>
      </c>
      <c r="N242" s="15">
        <v>1.3015899768992249E-2</v>
      </c>
      <c r="O242" s="16">
        <v>1.3190439538105402E-2</v>
      </c>
      <c r="P242" s="15">
        <v>5.1446483269323912E-2</v>
      </c>
      <c r="Q242" s="15">
        <v>5.9847393511179292E-2</v>
      </c>
      <c r="R242" s="16">
        <v>5.3731341387045502E-2</v>
      </c>
      <c r="S242" s="21">
        <v>0.15365655929406133</v>
      </c>
      <c r="T242" s="21">
        <v>0.18337728201958572</v>
      </c>
      <c r="U242" s="16">
        <v>0.1795655285311003</v>
      </c>
    </row>
    <row r="243" spans="1:21" x14ac:dyDescent="0.3">
      <c r="A243" s="118"/>
      <c r="B243" s="1" t="s">
        <v>85</v>
      </c>
      <c r="C243" s="27"/>
      <c r="D243" s="15">
        <v>0</v>
      </c>
      <c r="E243" s="15">
        <v>0</v>
      </c>
      <c r="F243" s="16">
        <v>1.1360141586418918E-3</v>
      </c>
      <c r="G243" s="15">
        <v>0</v>
      </c>
      <c r="H243" s="15">
        <v>1.7755964967925043E-5</v>
      </c>
      <c r="I243" s="16">
        <v>2.1452365615423777E-5</v>
      </c>
      <c r="J243" s="15">
        <v>0</v>
      </c>
      <c r="K243" s="15">
        <v>7.1956173887725183E-5</v>
      </c>
      <c r="L243" s="16">
        <v>2.8974517614167634E-5</v>
      </c>
      <c r="M243" s="15">
        <v>6.5715004996877375E-3</v>
      </c>
      <c r="N243" s="15">
        <v>8.3334094807159722E-3</v>
      </c>
      <c r="O243" s="16">
        <v>8.9142648932809578E-3</v>
      </c>
      <c r="P243" s="15">
        <v>3.8148410198553126E-2</v>
      </c>
      <c r="Q243" s="15">
        <v>4.2202621543455325E-2</v>
      </c>
      <c r="R243" s="16">
        <v>3.9520666104587182E-2</v>
      </c>
      <c r="S243" s="21">
        <v>0.11920190098791442</v>
      </c>
      <c r="T243" s="21">
        <v>0.1513013240071257</v>
      </c>
      <c r="U243" s="16">
        <v>0.1495521709319978</v>
      </c>
    </row>
    <row r="244" spans="1:21" x14ac:dyDescent="0.3">
      <c r="A244" s="118"/>
      <c r="B244" s="1" t="s">
        <v>86</v>
      </c>
      <c r="C244" s="27"/>
      <c r="D244" s="15">
        <v>0</v>
      </c>
      <c r="E244" s="15">
        <v>0</v>
      </c>
      <c r="F244" s="16">
        <v>4.7707790378392925E-5</v>
      </c>
      <c r="G244" s="15">
        <v>0</v>
      </c>
      <c r="H244" s="15">
        <v>2.3170795598941705E-4</v>
      </c>
      <c r="I244" s="16">
        <v>0</v>
      </c>
      <c r="J244" s="15">
        <v>0</v>
      </c>
      <c r="K244" s="15">
        <v>0</v>
      </c>
      <c r="L244" s="16">
        <v>4.1865632791331981E-5</v>
      </c>
      <c r="M244" s="15">
        <v>3.6154192802859632E-3</v>
      </c>
      <c r="N244" s="15">
        <v>5.0325761102906017E-3</v>
      </c>
      <c r="O244" s="16">
        <v>6.4434379880252586E-3</v>
      </c>
      <c r="P244" s="15">
        <v>2.8867393945022118E-2</v>
      </c>
      <c r="Q244" s="15">
        <v>3.5136755784549514E-2</v>
      </c>
      <c r="R244" s="16">
        <v>3.1001209529247419E-2</v>
      </c>
      <c r="S244" s="21">
        <v>0.10021338537491989</v>
      </c>
      <c r="T244" s="21">
        <v>0.11624966364721803</v>
      </c>
      <c r="U244" s="16">
        <v>0.12120726251598601</v>
      </c>
    </row>
    <row r="245" spans="1:21" x14ac:dyDescent="0.3">
      <c r="A245" s="118"/>
      <c r="B245" s="1" t="s">
        <v>87</v>
      </c>
      <c r="C245" s="27"/>
      <c r="D245" s="15">
        <v>1.8522647076470595E-4</v>
      </c>
      <c r="E245" s="15">
        <v>0</v>
      </c>
      <c r="F245" s="16">
        <v>0</v>
      </c>
      <c r="G245" s="15">
        <v>8.4517746767394698E-5</v>
      </c>
      <c r="H245" s="15">
        <v>4.4997786916444051E-4</v>
      </c>
      <c r="I245" s="16">
        <v>0</v>
      </c>
      <c r="J245" s="15">
        <v>5.3758752787527988E-6</v>
      </c>
      <c r="K245" s="15">
        <v>1.5785976889967457E-5</v>
      </c>
      <c r="L245" s="16">
        <v>0</v>
      </c>
      <c r="M245" s="15">
        <v>3.0141106577685076E-3</v>
      </c>
      <c r="N245" s="15">
        <v>3.3068419176541341E-3</v>
      </c>
      <c r="O245" s="16">
        <v>2.7602472056482818E-3</v>
      </c>
      <c r="P245" s="15">
        <v>1.8374509062475172E-2</v>
      </c>
      <c r="Q245" s="15">
        <v>1.9335176939188303E-2</v>
      </c>
      <c r="R245" s="16">
        <v>2.0767076154007597E-2</v>
      </c>
      <c r="S245" s="21">
        <v>6.5644826553854854E-2</v>
      </c>
      <c r="T245" s="21">
        <v>8.3693071448094028E-2</v>
      </c>
      <c r="U245" s="16">
        <v>9.7246829777770508E-2</v>
      </c>
    </row>
    <row r="246" spans="1:21" x14ac:dyDescent="0.3">
      <c r="A246" s="118"/>
      <c r="B246" s="1" t="s">
        <v>89</v>
      </c>
      <c r="C246" s="27"/>
      <c r="D246" s="15">
        <v>1.423801321971709E-3</v>
      </c>
      <c r="E246" s="15">
        <v>1.1470042724884431E-3</v>
      </c>
      <c r="F246" s="16">
        <v>2.008240734118374E-4</v>
      </c>
      <c r="G246" s="15">
        <v>1.2287763815617937E-3</v>
      </c>
      <c r="H246" s="15">
        <v>2.3882561646344455E-3</v>
      </c>
      <c r="I246" s="16">
        <v>1.1862204191887544E-3</v>
      </c>
      <c r="J246" s="15">
        <v>5.3906920719650712E-4</v>
      </c>
      <c r="K246" s="15">
        <v>4.3348336890976555E-4</v>
      </c>
      <c r="L246" s="16">
        <v>7.0230823708760574E-4</v>
      </c>
      <c r="M246" s="15">
        <v>1.1757626656215502E-3</v>
      </c>
      <c r="N246" s="15">
        <v>2.2216056551119115E-3</v>
      </c>
      <c r="O246" s="16">
        <v>2.4124814152178494E-3</v>
      </c>
      <c r="P246" s="15">
        <v>1.3117792789598818E-2</v>
      </c>
      <c r="Q246" s="15">
        <v>1.3703018995845194E-2</v>
      </c>
      <c r="R246" s="16">
        <v>1.2478056775272396E-2</v>
      </c>
      <c r="S246" s="21">
        <v>4.7279862333684239E-2</v>
      </c>
      <c r="T246" s="21">
        <v>5.7606757783105103E-2</v>
      </c>
      <c r="U246" s="16">
        <v>7.1500892445954728E-2</v>
      </c>
    </row>
    <row r="247" spans="1:21" x14ac:dyDescent="0.3">
      <c r="A247" s="118"/>
      <c r="B247" s="1" t="s">
        <v>90</v>
      </c>
      <c r="C247" s="27"/>
      <c r="D247" s="15">
        <v>4.7644204999423692E-7</v>
      </c>
      <c r="E247" s="15">
        <v>1.1685195382326883E-5</v>
      </c>
      <c r="F247" s="16">
        <v>1.2794481902505896E-4</v>
      </c>
      <c r="G247" s="15">
        <v>0</v>
      </c>
      <c r="H247" s="15">
        <v>3.926529703908257E-4</v>
      </c>
      <c r="I247" s="16">
        <v>5.1794351794836506E-5</v>
      </c>
      <c r="J247" s="15">
        <v>3.5128399227046522E-5</v>
      </c>
      <c r="K247" s="15">
        <v>0</v>
      </c>
      <c r="L247" s="16">
        <v>0</v>
      </c>
      <c r="M247" s="15">
        <v>7.5447795458126942E-4</v>
      </c>
      <c r="N247" s="15">
        <v>7.5249418618995769E-4</v>
      </c>
      <c r="O247" s="16">
        <v>1.5825681860184506E-3</v>
      </c>
      <c r="P247" s="15">
        <v>7.3732606490198374E-3</v>
      </c>
      <c r="Q247" s="15">
        <v>8.8238146829157857E-3</v>
      </c>
      <c r="R247" s="16">
        <v>7.4581578730112327E-3</v>
      </c>
      <c r="S247" s="21">
        <v>3.0127770266536503E-2</v>
      </c>
      <c r="T247" s="21">
        <v>4.1070884157391081E-2</v>
      </c>
      <c r="U247" s="16">
        <v>4.6490059282299649E-2</v>
      </c>
    </row>
    <row r="248" spans="1:21" x14ac:dyDescent="0.3">
      <c r="A248" s="118"/>
      <c r="B248" s="1" t="s">
        <v>92</v>
      </c>
      <c r="C248" s="27"/>
      <c r="D248" s="15">
        <v>2.9065384755337844E-3</v>
      </c>
      <c r="E248" s="15">
        <v>4.3696882034216207E-3</v>
      </c>
      <c r="F248" s="16">
        <v>2.5025234530368342E-3</v>
      </c>
      <c r="G248" s="15">
        <v>1.461845951879176E-3</v>
      </c>
      <c r="H248" s="15">
        <v>1.2865740344039974E-3</v>
      </c>
      <c r="I248" s="16">
        <v>2.01633106968847E-3</v>
      </c>
      <c r="J248" s="15">
        <v>9.3853700781524208E-4</v>
      </c>
      <c r="K248" s="15">
        <v>6.8976937402517597E-4</v>
      </c>
      <c r="L248" s="16">
        <v>8.0011802371800092E-4</v>
      </c>
      <c r="M248" s="15">
        <v>4.8588730453548028E-4</v>
      </c>
      <c r="N248" s="15">
        <v>8.4910519473894584E-4</v>
      </c>
      <c r="O248" s="16">
        <v>1.0747780220535927E-3</v>
      </c>
      <c r="P248" s="15">
        <v>5.2633969974957171E-3</v>
      </c>
      <c r="Q248" s="15">
        <v>5.5163380733902227E-3</v>
      </c>
      <c r="R248" s="16">
        <v>5.3804283432788451E-3</v>
      </c>
      <c r="S248" s="21">
        <v>1.8985002336492494E-2</v>
      </c>
      <c r="T248" s="21">
        <v>2.3855741012234324E-2</v>
      </c>
      <c r="U248" s="16">
        <v>3.1452906778190855E-2</v>
      </c>
    </row>
    <row r="249" spans="1:21" x14ac:dyDescent="0.3">
      <c r="A249" s="118"/>
      <c r="B249" s="1" t="s">
        <v>95</v>
      </c>
      <c r="C249" s="27"/>
      <c r="D249" s="15">
        <v>7.0516872979572097E-4</v>
      </c>
      <c r="E249" s="15">
        <v>8.7209008760277438E-4</v>
      </c>
      <c r="F249" s="16">
        <v>1.5828698764560982E-4</v>
      </c>
      <c r="G249" s="15">
        <v>4.4782784484122815E-4</v>
      </c>
      <c r="H249" s="15">
        <v>8.4216008487835727E-5</v>
      </c>
      <c r="I249" s="16">
        <v>6.0690465507905352E-5</v>
      </c>
      <c r="J249" s="15">
        <v>2.1182722581690987E-4</v>
      </c>
      <c r="K249" s="15">
        <v>2.1988431451992952E-4</v>
      </c>
      <c r="L249" s="16">
        <v>2.3970025223257879E-4</v>
      </c>
      <c r="M249" s="15">
        <v>3.1538595041123181E-4</v>
      </c>
      <c r="N249" s="15">
        <v>0</v>
      </c>
      <c r="O249" s="16">
        <v>0</v>
      </c>
      <c r="P249" s="15">
        <v>2.3277527433474151E-3</v>
      </c>
      <c r="Q249" s="15">
        <v>2.6964651120094246E-3</v>
      </c>
      <c r="R249" s="16">
        <v>2.3202011055849796E-3</v>
      </c>
      <c r="S249" s="21">
        <v>1.1903118377145154E-2</v>
      </c>
      <c r="T249" s="21">
        <v>1.4723038825811266E-2</v>
      </c>
      <c r="U249" s="16">
        <v>2.2266654146517968E-2</v>
      </c>
    </row>
    <row r="250" spans="1:21" x14ac:dyDescent="0.3">
      <c r="A250" s="118"/>
      <c r="B250" s="1" t="s">
        <v>96</v>
      </c>
      <c r="C250" s="27"/>
      <c r="D250" s="15">
        <v>5.7564253416455356E-3</v>
      </c>
      <c r="E250" s="15">
        <v>9.4431407991527883E-3</v>
      </c>
      <c r="F250" s="16">
        <v>3.1422923549611929E-3</v>
      </c>
      <c r="G250" s="15">
        <v>1.2919655906448782E-3</v>
      </c>
      <c r="H250" s="15">
        <v>1.777889172229627E-3</v>
      </c>
      <c r="I250" s="16">
        <v>3.200723917147613E-3</v>
      </c>
      <c r="J250" s="15">
        <v>1.0051349654965098E-3</v>
      </c>
      <c r="K250" s="15">
        <v>1.844980631121721E-3</v>
      </c>
      <c r="L250" s="16">
        <v>1.0367338430440102E-3</v>
      </c>
      <c r="M250" s="15">
        <v>2.508201488439844E-5</v>
      </c>
      <c r="N250" s="15">
        <v>1.8680120752790952E-4</v>
      </c>
      <c r="O250" s="16">
        <v>9.2300102868957988E-5</v>
      </c>
      <c r="P250" s="15">
        <v>2.0599270493131109E-3</v>
      </c>
      <c r="Q250" s="15">
        <v>2.0867039151466387E-3</v>
      </c>
      <c r="R250" s="16">
        <v>9.9394548681396521E-4</v>
      </c>
      <c r="S250" s="21">
        <v>6.0557506925625858E-3</v>
      </c>
      <c r="T250" s="21">
        <v>8.072561151294292E-3</v>
      </c>
      <c r="U250" s="16">
        <v>1.2414969094699937E-2</v>
      </c>
    </row>
    <row r="251" spans="1:21" x14ac:dyDescent="0.3">
      <c r="A251" s="118"/>
      <c r="B251" s="1" t="s">
        <v>97</v>
      </c>
      <c r="C251" s="27"/>
      <c r="D251" s="15">
        <v>1.2708419265383033E-3</v>
      </c>
      <c r="E251" s="15">
        <v>2.1887531151466781E-3</v>
      </c>
      <c r="F251" s="16">
        <v>1.1066124349483914E-3</v>
      </c>
      <c r="G251" s="15">
        <v>7.9798278825629783E-4</v>
      </c>
      <c r="H251" s="15">
        <v>3.0101306048754747E-4</v>
      </c>
      <c r="I251" s="16">
        <v>2.0444179352449812E-4</v>
      </c>
      <c r="J251" s="15">
        <v>2.8944756731945679E-4</v>
      </c>
      <c r="K251" s="15">
        <v>4.0745328991056247E-4</v>
      </c>
      <c r="L251" s="16">
        <v>2.4057921481249016E-4</v>
      </c>
      <c r="M251" s="15">
        <v>8.6049263498332178E-5</v>
      </c>
      <c r="N251" s="15">
        <v>1.8511939893016232E-4</v>
      </c>
      <c r="O251" s="16">
        <v>7.6705423248230278E-5</v>
      </c>
      <c r="P251" s="15">
        <v>4.4852226055134669E-4</v>
      </c>
      <c r="Q251" s="15">
        <v>5.7112080887617052E-4</v>
      </c>
      <c r="R251" s="16">
        <v>5.4380174843408403E-4</v>
      </c>
      <c r="S251" s="21">
        <v>4.4264219701111249E-3</v>
      </c>
      <c r="T251" s="21">
        <v>4.1849839240562202E-3</v>
      </c>
      <c r="U251" s="16">
        <v>6.6528642655807923E-3</v>
      </c>
    </row>
    <row r="252" spans="1:21" x14ac:dyDescent="0.3">
      <c r="A252" s="118"/>
      <c r="B252" s="1" t="s">
        <v>103</v>
      </c>
      <c r="C252" s="27"/>
      <c r="D252" s="15">
        <v>0</v>
      </c>
      <c r="E252" s="15">
        <v>1.7521815227022791E-4</v>
      </c>
      <c r="F252" s="16">
        <v>0</v>
      </c>
      <c r="G252" s="15">
        <v>3.8647076458965459E-4</v>
      </c>
      <c r="H252" s="15">
        <v>1.961766449833579E-3</v>
      </c>
      <c r="I252" s="16">
        <v>1.7153101767430291E-4</v>
      </c>
      <c r="J252" s="15">
        <v>1.9073849411733077E-4</v>
      </c>
      <c r="K252" s="15">
        <v>2.6077958055602664E-4</v>
      </c>
      <c r="L252" s="16">
        <v>2.8173522643838917E-4</v>
      </c>
      <c r="M252" s="15">
        <v>1.7959299232100234E-4</v>
      </c>
      <c r="N252" s="15">
        <v>7.8797545891696292E-5</v>
      </c>
      <c r="O252" s="16">
        <v>1.0026879063275541E-4</v>
      </c>
      <c r="P252" s="15">
        <v>3.8053318731848989E-4</v>
      </c>
      <c r="Q252" s="15">
        <v>4.3894271272119657E-4</v>
      </c>
      <c r="R252" s="16">
        <v>4.2446082089188061E-4</v>
      </c>
      <c r="S252" s="21">
        <v>1.2626053513065017E-3</v>
      </c>
      <c r="T252" s="21">
        <v>2.0989833341829561E-3</v>
      </c>
      <c r="U252" s="16">
        <v>4.1119978227244763E-3</v>
      </c>
    </row>
    <row r="253" spans="1:21" x14ac:dyDescent="0.3">
      <c r="A253" s="119"/>
      <c r="B253" s="28" t="s">
        <v>105</v>
      </c>
      <c r="C253" s="24"/>
      <c r="D253" s="17">
        <v>1.2879708431352589E-3</v>
      </c>
      <c r="E253" s="17">
        <v>1.2410532328075963E-3</v>
      </c>
      <c r="F253" s="18">
        <v>0</v>
      </c>
      <c r="G253" s="17">
        <v>5.7204288208553974E-4</v>
      </c>
      <c r="H253" s="17">
        <v>3.5440505433700165E-3</v>
      </c>
      <c r="I253" s="18">
        <v>5.8851056268046731E-4</v>
      </c>
      <c r="J253" s="17">
        <v>2.3283481793461193E-4</v>
      </c>
      <c r="K253" s="17">
        <v>0</v>
      </c>
      <c r="L253" s="18">
        <v>1.3901670147910004E-4</v>
      </c>
      <c r="M253" s="17">
        <v>1.259140734350614E-5</v>
      </c>
      <c r="N253" s="17">
        <v>2.4773237200212276E-4</v>
      </c>
      <c r="O253" s="18">
        <v>1.0538075523761705E-3</v>
      </c>
      <c r="P253" s="17">
        <v>1.0789949834294048E-3</v>
      </c>
      <c r="Q253" s="17">
        <v>2.4687118366899506E-3</v>
      </c>
      <c r="R253" s="18">
        <v>2.374446523602137E-3</v>
      </c>
      <c r="S253" s="17">
        <v>4.4367224069424816E-4</v>
      </c>
      <c r="T253" s="17">
        <v>1.1028009994285184E-3</v>
      </c>
      <c r="U253" s="18">
        <v>1.7838178813604519E-3</v>
      </c>
    </row>
    <row r="254" spans="1:21" x14ac:dyDescent="0.3">
      <c r="A254" s="118" t="s">
        <v>108</v>
      </c>
      <c r="B254" s="1" t="s">
        <v>66</v>
      </c>
      <c r="C254" s="27"/>
      <c r="D254" s="15">
        <v>1.9839713849854942E-2</v>
      </c>
      <c r="E254" s="15">
        <v>1.9115958274591342E-2</v>
      </c>
      <c r="F254" s="16">
        <v>1.82556499596239E-2</v>
      </c>
      <c r="G254" s="15">
        <v>1.9016179023713459E-2</v>
      </c>
      <c r="H254" s="15">
        <v>1.83283920036936E-2</v>
      </c>
      <c r="I254" s="16">
        <v>1.8773138566732763E-2</v>
      </c>
      <c r="J254" s="15">
        <v>1.2015779284810719E-2</v>
      </c>
      <c r="K254" s="15">
        <v>1.1193451982412962E-2</v>
      </c>
      <c r="L254" s="16">
        <v>1.2179228751768242E-2</v>
      </c>
      <c r="M254" s="15">
        <v>6.6377227447577403E-3</v>
      </c>
      <c r="N254" s="15">
        <v>7.5031237919607795E-3</v>
      </c>
      <c r="O254" s="16">
        <v>7.1476146284249996E-3</v>
      </c>
      <c r="P254" s="15">
        <v>5.2351104002701801E-3</v>
      </c>
      <c r="Q254" s="15">
        <v>5.72330227164888E-3</v>
      </c>
      <c r="R254" s="16">
        <v>6.3642236883709605E-3</v>
      </c>
      <c r="S254" s="21">
        <v>1.9700676320682921E-3</v>
      </c>
      <c r="T254" s="21">
        <v>1.7469406257530579E-3</v>
      </c>
      <c r="U254" s="16">
        <v>2.2469705315015603E-3</v>
      </c>
    </row>
    <row r="255" spans="1:21" x14ac:dyDescent="0.3">
      <c r="A255" s="118"/>
      <c r="B255" s="1" t="s">
        <v>67</v>
      </c>
      <c r="C255" s="27"/>
      <c r="D255" s="15">
        <v>0</v>
      </c>
      <c r="E255" s="15">
        <v>0</v>
      </c>
      <c r="F255" s="16">
        <v>0</v>
      </c>
      <c r="G255" s="15">
        <v>0</v>
      </c>
      <c r="H255" s="15">
        <v>0</v>
      </c>
      <c r="I255" s="16">
        <v>0</v>
      </c>
      <c r="J255" s="15">
        <v>7.6352691712556402E-4</v>
      </c>
      <c r="K255" s="15">
        <v>5.5613942711200005E-4</v>
      </c>
      <c r="L255" s="16">
        <v>5.6985287776199398E-4</v>
      </c>
      <c r="M255" s="15">
        <v>4.2045632708311606E-4</v>
      </c>
      <c r="N255" s="15">
        <v>3.0804711695994004E-4</v>
      </c>
      <c r="O255" s="16">
        <v>4.1777944888839598E-4</v>
      </c>
      <c r="P255" s="15">
        <v>4.5787352878376203E-4</v>
      </c>
      <c r="Q255" s="15">
        <v>9.0633064904677794E-5</v>
      </c>
      <c r="R255" s="16">
        <v>0</v>
      </c>
      <c r="S255" s="21">
        <v>0</v>
      </c>
      <c r="T255" s="21">
        <v>5.4414274745038402E-6</v>
      </c>
      <c r="U255" s="16">
        <v>0</v>
      </c>
    </row>
    <row r="256" spans="1:21" x14ac:dyDescent="0.3">
      <c r="A256" s="118"/>
      <c r="B256" s="1" t="s">
        <v>68</v>
      </c>
      <c r="C256" s="27"/>
      <c r="D256" s="15">
        <v>0</v>
      </c>
      <c r="E256" s="15">
        <v>0</v>
      </c>
      <c r="F256" s="16">
        <v>0</v>
      </c>
      <c r="G256" s="15">
        <v>7.1076372066387005E-4</v>
      </c>
      <c r="H256" s="15">
        <v>5.1375999653794204E-4</v>
      </c>
      <c r="I256" s="16">
        <v>6.89595108935618E-4</v>
      </c>
      <c r="J256" s="15">
        <v>2.4581699241799601E-3</v>
      </c>
      <c r="K256" s="15">
        <v>2.0933882415517598E-3</v>
      </c>
      <c r="L256" s="16">
        <v>2.2106037807299202E-3</v>
      </c>
      <c r="M256" s="15">
        <v>9.06925109151046E-4</v>
      </c>
      <c r="N256" s="15">
        <v>9.0868236911080199E-4</v>
      </c>
      <c r="O256" s="16">
        <v>6.5729253542982208E-4</v>
      </c>
      <c r="P256" s="15">
        <v>2.5084850434830798E-4</v>
      </c>
      <c r="Q256" s="15">
        <v>5.48975340663834E-4</v>
      </c>
      <c r="R256" s="16">
        <v>6.0687855268461599E-4</v>
      </c>
      <c r="S256" s="21">
        <v>1.964402549808422E-4</v>
      </c>
      <c r="T256" s="21">
        <v>2.64674817507702E-4</v>
      </c>
      <c r="U256" s="16">
        <v>1.7106866099268959E-4</v>
      </c>
    </row>
    <row r="257" spans="1:21" x14ac:dyDescent="0.3">
      <c r="A257" s="118"/>
      <c r="B257" s="1" t="s">
        <v>78</v>
      </c>
      <c r="C257" s="27"/>
      <c r="D257" s="15">
        <v>0</v>
      </c>
      <c r="E257" s="15">
        <v>0</v>
      </c>
      <c r="F257" s="16">
        <v>0</v>
      </c>
      <c r="G257" s="15">
        <v>8.0547770825727602E-5</v>
      </c>
      <c r="H257" s="15">
        <v>0</v>
      </c>
      <c r="I257" s="16">
        <v>1.320962012039508E-4</v>
      </c>
      <c r="J257" s="15">
        <v>8.2068937243828994E-4</v>
      </c>
      <c r="K257" s="15">
        <v>8.3721849087072008E-4</v>
      </c>
      <c r="L257" s="16">
        <v>1.034775167589738E-3</v>
      </c>
      <c r="M257" s="15">
        <v>7.5798041380591001E-4</v>
      </c>
      <c r="N257" s="15">
        <v>7.78470026813704E-4</v>
      </c>
      <c r="O257" s="16">
        <v>7.3000483179260812E-4</v>
      </c>
      <c r="P257" s="15">
        <v>6.2776763924500003E-4</v>
      </c>
      <c r="Q257" s="15">
        <v>4.3467523129925198E-4</v>
      </c>
      <c r="R257" s="16">
        <v>3.9785840939994397E-4</v>
      </c>
      <c r="S257" s="21">
        <v>4.7945443416657404E-4</v>
      </c>
      <c r="T257" s="21">
        <v>0</v>
      </c>
      <c r="U257" s="16">
        <v>2.4824114704451601E-4</v>
      </c>
    </row>
    <row r="258" spans="1:21" x14ac:dyDescent="0.3">
      <c r="A258" s="118"/>
      <c r="B258" s="1" t="s">
        <v>69</v>
      </c>
      <c r="C258" s="27"/>
      <c r="D258" s="15">
        <v>0</v>
      </c>
      <c r="E258" s="15">
        <v>0</v>
      </c>
      <c r="F258" s="16">
        <v>0</v>
      </c>
      <c r="G258" s="15">
        <v>0</v>
      </c>
      <c r="H258" s="15">
        <v>0</v>
      </c>
      <c r="I258" s="16">
        <v>1.726944836261702E-5</v>
      </c>
      <c r="J258" s="15">
        <v>1.3492579543221419E-3</v>
      </c>
      <c r="K258" s="15">
        <v>1.4225525960592943E-3</v>
      </c>
      <c r="L258" s="16">
        <v>1.0967952010023519E-3</v>
      </c>
      <c r="M258" s="15">
        <v>1.06310436439914E-3</v>
      </c>
      <c r="N258" s="15">
        <v>9.6881146189508997E-4</v>
      </c>
      <c r="O258" s="16">
        <v>9.2769178720462204E-4</v>
      </c>
      <c r="P258" s="15">
        <v>5.4164343893532598E-4</v>
      </c>
      <c r="Q258" s="15">
        <v>5.5450438485307404E-4</v>
      </c>
      <c r="R258" s="16">
        <v>6.7514719177490202E-4</v>
      </c>
      <c r="S258" s="21">
        <v>2.08697312436116E-4</v>
      </c>
      <c r="T258" s="21">
        <v>5.2055251780821804E-4</v>
      </c>
      <c r="U258" s="16">
        <v>1.7954218488027619E-4</v>
      </c>
    </row>
    <row r="259" spans="1:21" x14ac:dyDescent="0.3">
      <c r="A259" s="118"/>
      <c r="B259" s="1" t="s">
        <v>70</v>
      </c>
      <c r="C259" s="27"/>
      <c r="D259" s="15">
        <v>0</v>
      </c>
      <c r="E259" s="15">
        <v>0</v>
      </c>
      <c r="F259" s="16">
        <v>0</v>
      </c>
      <c r="G259" s="15">
        <v>2.5959782497465E-5</v>
      </c>
      <c r="H259" s="15">
        <v>0</v>
      </c>
      <c r="I259" s="16">
        <v>1.2434310458662101E-5</v>
      </c>
      <c r="J259" s="15">
        <v>6.4216035106589794E-4</v>
      </c>
      <c r="K259" s="15">
        <v>6.8401732706118801E-4</v>
      </c>
      <c r="L259" s="16">
        <v>6.9946067867247808E-4</v>
      </c>
      <c r="M259" s="15">
        <v>9.5364805493364409E-4</v>
      </c>
      <c r="N259" s="15">
        <v>9.2256113919903405E-4</v>
      </c>
      <c r="O259" s="16">
        <v>9.4609181202728605E-4</v>
      </c>
      <c r="P259" s="15">
        <v>7.1617603576208005E-4</v>
      </c>
      <c r="Q259" s="15">
        <v>6.8364984594398602E-4</v>
      </c>
      <c r="R259" s="16">
        <v>5.9253386298799E-4</v>
      </c>
      <c r="S259" s="21">
        <v>4.4924793235352604E-4</v>
      </c>
      <c r="T259" s="21">
        <v>7.5875583694569608E-4</v>
      </c>
      <c r="U259" s="16">
        <v>6.4607882815239802E-4</v>
      </c>
    </row>
    <row r="260" spans="1:21" x14ac:dyDescent="0.3">
      <c r="A260" s="118"/>
      <c r="B260" s="1" t="s">
        <v>71</v>
      </c>
      <c r="C260" s="27"/>
      <c r="D260" s="15">
        <v>1.7690182576564262E-6</v>
      </c>
      <c r="E260" s="15">
        <v>8.4372775831579202E-6</v>
      </c>
      <c r="F260" s="16">
        <v>2.8071405816524399E-4</v>
      </c>
      <c r="G260" s="15">
        <v>0</v>
      </c>
      <c r="H260" s="15">
        <v>0</v>
      </c>
      <c r="I260" s="16">
        <v>0</v>
      </c>
      <c r="J260" s="15">
        <v>6.3754564047956001E-4</v>
      </c>
      <c r="K260" s="15">
        <v>8.0180678268064801E-4</v>
      </c>
      <c r="L260" s="16">
        <v>6.5979360842132199E-4</v>
      </c>
      <c r="M260" s="15">
        <v>1.1652333637576261E-3</v>
      </c>
      <c r="N260" s="15">
        <v>1.009905663002888E-3</v>
      </c>
      <c r="O260" s="16">
        <v>1.0878244752055041E-3</v>
      </c>
      <c r="P260" s="15">
        <v>7.9929926089835398E-4</v>
      </c>
      <c r="Q260" s="15">
        <v>9.0166238147499397E-4</v>
      </c>
      <c r="R260" s="16">
        <v>8.8781143585750803E-4</v>
      </c>
      <c r="S260" s="21">
        <v>4.1949286451587603E-4</v>
      </c>
      <c r="T260" s="21">
        <v>7.4189992234066193E-4</v>
      </c>
      <c r="U260" s="16">
        <v>7.6105619312284603E-4</v>
      </c>
    </row>
    <row r="261" spans="1:21" x14ac:dyDescent="0.3">
      <c r="A261" s="118"/>
      <c r="B261" s="1" t="s">
        <v>72</v>
      </c>
      <c r="C261" s="27"/>
      <c r="D261" s="15">
        <v>0</v>
      </c>
      <c r="E261" s="15">
        <v>1.5260156512762522E-6</v>
      </c>
      <c r="F261" s="16">
        <v>0</v>
      </c>
      <c r="G261" s="15">
        <v>8.4091489224634794E-6</v>
      </c>
      <c r="H261" s="15">
        <v>3.3241154275681798E-5</v>
      </c>
      <c r="I261" s="16">
        <v>0</v>
      </c>
      <c r="J261" s="15">
        <v>3.98036132976676E-4</v>
      </c>
      <c r="K261" s="15">
        <v>5.3068019447255206E-4</v>
      </c>
      <c r="L261" s="16">
        <v>3.7572340430386204E-4</v>
      </c>
      <c r="M261" s="15">
        <v>1.0909562615726979E-3</v>
      </c>
      <c r="N261" s="15">
        <v>1.058491929129352E-3</v>
      </c>
      <c r="O261" s="16">
        <v>9.3091376413182011E-4</v>
      </c>
      <c r="P261" s="15">
        <v>8.9515772864738597E-4</v>
      </c>
      <c r="Q261" s="15">
        <v>1.073330049705236E-3</v>
      </c>
      <c r="R261" s="16">
        <v>1.1346172200332181E-3</v>
      </c>
      <c r="S261" s="21">
        <v>1.3976401125698678E-3</v>
      </c>
      <c r="T261" s="21">
        <v>9.5114194207237201E-4</v>
      </c>
      <c r="U261" s="16">
        <v>1.052131434682538E-3</v>
      </c>
    </row>
    <row r="262" spans="1:21" x14ac:dyDescent="0.3">
      <c r="A262" s="118"/>
      <c r="B262" s="1" t="s">
        <v>73</v>
      </c>
      <c r="C262" s="27"/>
      <c r="D262" s="15">
        <v>1.0101225266504379E-7</v>
      </c>
      <c r="E262" s="15">
        <v>1.360139933816866E-5</v>
      </c>
      <c r="F262" s="16">
        <v>0</v>
      </c>
      <c r="G262" s="15">
        <v>0</v>
      </c>
      <c r="H262" s="15">
        <v>2.1863810256248801E-5</v>
      </c>
      <c r="I262" s="16">
        <v>0</v>
      </c>
      <c r="J262" s="15">
        <v>2.90262509017378E-4</v>
      </c>
      <c r="K262" s="15">
        <v>4.6347115267218796E-4</v>
      </c>
      <c r="L262" s="16">
        <v>2.9587033757877E-4</v>
      </c>
      <c r="M262" s="15">
        <v>1.088717932368848E-3</v>
      </c>
      <c r="N262" s="15">
        <v>9.1911266504238795E-4</v>
      </c>
      <c r="O262" s="16">
        <v>1.051423045443464E-3</v>
      </c>
      <c r="P262" s="15">
        <v>1.017978393481164E-3</v>
      </c>
      <c r="Q262" s="15">
        <v>8.6616190564860998E-4</v>
      </c>
      <c r="R262" s="16">
        <v>6.56787155655434E-4</v>
      </c>
      <c r="S262" s="21">
        <v>1.4342203392784039E-3</v>
      </c>
      <c r="T262" s="21">
        <v>1.0890691309285881E-3</v>
      </c>
      <c r="U262" s="16">
        <v>1.138073123941962E-3</v>
      </c>
    </row>
    <row r="263" spans="1:21" x14ac:dyDescent="0.3">
      <c r="A263" s="118"/>
      <c r="B263" s="1" t="s">
        <v>74</v>
      </c>
      <c r="C263" s="27"/>
      <c r="D263" s="15">
        <v>9.388651739892239E-6</v>
      </c>
      <c r="E263" s="15">
        <v>1.371847635961538E-4</v>
      </c>
      <c r="F263" s="16">
        <v>2.7588711065013797E-4</v>
      </c>
      <c r="G263" s="15">
        <v>0</v>
      </c>
      <c r="H263" s="15">
        <v>0</v>
      </c>
      <c r="I263" s="16">
        <v>4.0051202778948799E-6</v>
      </c>
      <c r="J263" s="15">
        <v>1.9241320429360539E-4</v>
      </c>
      <c r="K263" s="15">
        <v>3.1143958069168798E-4</v>
      </c>
      <c r="L263" s="16">
        <v>2.3309403003349198E-4</v>
      </c>
      <c r="M263" s="15">
        <v>9.7576896960299795E-4</v>
      </c>
      <c r="N263" s="15">
        <v>9.8439640659551009E-4</v>
      </c>
      <c r="O263" s="16">
        <v>1.051815420487878E-3</v>
      </c>
      <c r="P263" s="15">
        <v>8.4187389066735403E-4</v>
      </c>
      <c r="Q263" s="15">
        <v>1.1492682068300741E-3</v>
      </c>
      <c r="R263" s="16">
        <v>1.223288980342384E-3</v>
      </c>
      <c r="S263" s="21">
        <v>1.8903286023490202E-3</v>
      </c>
      <c r="T263" s="21">
        <v>1.4333247893205082E-3</v>
      </c>
      <c r="U263" s="16">
        <v>1.388898005413576E-3</v>
      </c>
    </row>
    <row r="264" spans="1:21" x14ac:dyDescent="0.3">
      <c r="A264" s="118"/>
      <c r="B264" s="1" t="s">
        <v>75</v>
      </c>
      <c r="C264" s="27"/>
      <c r="D264" s="15">
        <v>0</v>
      </c>
      <c r="E264" s="15">
        <v>0</v>
      </c>
      <c r="F264" s="16">
        <v>1.7160458815024059E-4</v>
      </c>
      <c r="G264" s="15">
        <v>0</v>
      </c>
      <c r="H264" s="15">
        <v>0</v>
      </c>
      <c r="I264" s="16">
        <v>0</v>
      </c>
      <c r="J264" s="15">
        <v>1.5087846329989101E-4</v>
      </c>
      <c r="K264" s="15">
        <v>2.40504484883332E-4</v>
      </c>
      <c r="L264" s="16">
        <v>1.767799184856778E-4</v>
      </c>
      <c r="M264" s="15">
        <v>9.51304011410906E-4</v>
      </c>
      <c r="N264" s="15">
        <v>8.2847975796982592E-4</v>
      </c>
      <c r="O264" s="16">
        <v>8.10595771253284E-4</v>
      </c>
      <c r="P264" s="15">
        <v>1.1468899705263881E-3</v>
      </c>
      <c r="Q264" s="15">
        <v>9.3316623053803401E-4</v>
      </c>
      <c r="R264" s="16">
        <v>8.6220258367425602E-4</v>
      </c>
      <c r="S264" s="21">
        <v>1.7671635172549799E-3</v>
      </c>
      <c r="T264" s="21">
        <v>1.4865915728573401E-3</v>
      </c>
      <c r="U264" s="16">
        <v>1.297154221678162E-3</v>
      </c>
    </row>
    <row r="265" spans="1:21" x14ac:dyDescent="0.3">
      <c r="A265" s="118"/>
      <c r="B265" s="1" t="s">
        <v>76</v>
      </c>
      <c r="C265" s="27"/>
      <c r="D265" s="15">
        <v>0</v>
      </c>
      <c r="E265" s="15">
        <v>4.8923567754695797E-4</v>
      </c>
      <c r="F265" s="16">
        <v>0</v>
      </c>
      <c r="G265" s="15">
        <v>0</v>
      </c>
      <c r="H265" s="15">
        <v>4.1396735863964003E-5</v>
      </c>
      <c r="I265" s="16">
        <v>1.9425521003584581E-4</v>
      </c>
      <c r="J265" s="15">
        <v>7.1698347513584793E-5</v>
      </c>
      <c r="K265" s="15">
        <v>1.6413721211114719E-4</v>
      </c>
      <c r="L265" s="16">
        <v>1.2375109312658301E-4</v>
      </c>
      <c r="M265" s="15">
        <v>8.174091038535621E-4</v>
      </c>
      <c r="N265" s="15">
        <v>8.0763158043983005E-4</v>
      </c>
      <c r="O265" s="16">
        <v>8.1867178565327603E-4</v>
      </c>
      <c r="P265" s="15">
        <v>9.9398757621301003E-4</v>
      </c>
      <c r="Q265" s="15">
        <v>1.0387509075047801E-3</v>
      </c>
      <c r="R265" s="16">
        <v>1.0496598958168841E-3</v>
      </c>
      <c r="S265" s="21">
        <v>1.866346320736112E-3</v>
      </c>
      <c r="T265" s="21">
        <v>1.545433428986282E-3</v>
      </c>
      <c r="U265" s="16">
        <v>1.60293312329443E-3</v>
      </c>
    </row>
    <row r="266" spans="1:21" x14ac:dyDescent="0.3">
      <c r="A266" s="118"/>
      <c r="B266" s="1" t="s">
        <v>79</v>
      </c>
      <c r="C266" s="27"/>
      <c r="D266" s="15">
        <v>1.139753614721566E-4</v>
      </c>
      <c r="E266" s="15">
        <v>1.071777086244034E-4</v>
      </c>
      <c r="F266" s="16">
        <v>5.5887383578253601E-5</v>
      </c>
      <c r="G266" s="15">
        <v>1.090151511440766E-4</v>
      </c>
      <c r="H266" s="15">
        <v>3.2248625226727204E-4</v>
      </c>
      <c r="I266" s="16">
        <v>5.0960971204333E-5</v>
      </c>
      <c r="J266" s="15">
        <v>1.39352823488839E-4</v>
      </c>
      <c r="K266" s="15">
        <v>1.8444401520705759E-4</v>
      </c>
      <c r="L266" s="16">
        <v>1.9447281323577541E-4</v>
      </c>
      <c r="M266" s="15">
        <v>8.1253764976064004E-4</v>
      </c>
      <c r="N266" s="15">
        <v>7.7987541941227398E-4</v>
      </c>
      <c r="O266" s="16">
        <v>9.6070207749241398E-4</v>
      </c>
      <c r="P266" s="15">
        <v>1.221902132162942E-3</v>
      </c>
      <c r="Q266" s="15">
        <v>9.3554477659110594E-4</v>
      </c>
      <c r="R266" s="16">
        <v>8.8828614177630398E-4</v>
      </c>
      <c r="S266" s="21">
        <v>1.910916607005142E-3</v>
      </c>
      <c r="T266" s="21">
        <v>1.7292326237166201E-3</v>
      </c>
      <c r="U266" s="16">
        <v>1.345851013170104E-3</v>
      </c>
    </row>
    <row r="267" spans="1:21" x14ac:dyDescent="0.3">
      <c r="A267" s="118"/>
      <c r="B267" s="1" t="s">
        <v>81</v>
      </c>
      <c r="C267" s="27"/>
      <c r="D267" s="15">
        <v>1.108041499920392E-6</v>
      </c>
      <c r="E267" s="15">
        <v>0</v>
      </c>
      <c r="F267" s="16">
        <v>0</v>
      </c>
      <c r="G267" s="15">
        <v>1.076085402710232E-5</v>
      </c>
      <c r="H267" s="15">
        <v>1.9650830942549262E-5</v>
      </c>
      <c r="I267" s="16">
        <v>0</v>
      </c>
      <c r="J267" s="15">
        <v>3.5754049246939002E-5</v>
      </c>
      <c r="K267" s="15">
        <v>1.009046637620042E-4</v>
      </c>
      <c r="L267" s="16">
        <v>4.9166479219371999E-5</v>
      </c>
      <c r="M267" s="15">
        <v>6.1573848573459003E-4</v>
      </c>
      <c r="N267" s="15">
        <v>6.0881340389220802E-4</v>
      </c>
      <c r="O267" s="16">
        <v>5.7947633405293797E-4</v>
      </c>
      <c r="P267" s="15">
        <v>1.0910989973028481E-3</v>
      </c>
      <c r="Q267" s="15">
        <v>1.0699519036274701E-3</v>
      </c>
      <c r="R267" s="16">
        <v>1.1701788224928061E-3</v>
      </c>
      <c r="S267" s="21">
        <v>1.3174761604369239E-3</v>
      </c>
      <c r="T267" s="21">
        <v>1.449235181485996E-3</v>
      </c>
      <c r="U267" s="16">
        <v>1.5563729574605641E-3</v>
      </c>
    </row>
    <row r="268" spans="1:21" x14ac:dyDescent="0.3">
      <c r="A268" s="118"/>
      <c r="B268" s="1" t="s">
        <v>82</v>
      </c>
      <c r="C268" s="27"/>
      <c r="D268" s="15">
        <v>0</v>
      </c>
      <c r="E268" s="15">
        <v>1.56020757263292E-6</v>
      </c>
      <c r="F268" s="16">
        <v>0</v>
      </c>
      <c r="G268" s="15">
        <v>0</v>
      </c>
      <c r="H268" s="15">
        <v>5.7639934190785E-5</v>
      </c>
      <c r="I268" s="16">
        <v>0</v>
      </c>
      <c r="J268" s="15">
        <v>0</v>
      </c>
      <c r="K268" s="15">
        <v>2.8493659977405202E-5</v>
      </c>
      <c r="L268" s="16">
        <v>1.7176834738981139E-5</v>
      </c>
      <c r="M268" s="15">
        <v>4.8172949836538002E-4</v>
      </c>
      <c r="N268" s="15">
        <v>4.8602850192802801E-4</v>
      </c>
      <c r="O268" s="16">
        <v>5.2995713732060005E-4</v>
      </c>
      <c r="P268" s="15">
        <v>7.8440237262521596E-4</v>
      </c>
      <c r="Q268" s="15">
        <v>9.4087444835263005E-4</v>
      </c>
      <c r="R268" s="16">
        <v>7.2446491008060806E-4</v>
      </c>
      <c r="S268" s="21">
        <v>1.4128361032567998E-3</v>
      </c>
      <c r="T268" s="21">
        <v>1.4377253270902801E-3</v>
      </c>
      <c r="U268" s="16">
        <v>1.5323108421510859E-3</v>
      </c>
    </row>
    <row r="269" spans="1:21" x14ac:dyDescent="0.3">
      <c r="A269" s="118"/>
      <c r="B269" s="1" t="s">
        <v>83</v>
      </c>
      <c r="C269" s="27"/>
      <c r="D269" s="15">
        <v>0</v>
      </c>
      <c r="E269" s="15">
        <v>5.6646489623702604E-6</v>
      </c>
      <c r="F269" s="16">
        <v>8.8814381352238193E-4</v>
      </c>
      <c r="G269" s="15">
        <v>0</v>
      </c>
      <c r="H269" s="15">
        <v>1.5488305794841859E-5</v>
      </c>
      <c r="I269" s="16">
        <v>0</v>
      </c>
      <c r="J269" s="15">
        <v>6.9647127281707398E-6</v>
      </c>
      <c r="K269" s="15">
        <v>2.2201196513479402E-5</v>
      </c>
      <c r="L269" s="16">
        <v>1.5176350914657E-6</v>
      </c>
      <c r="M269" s="15">
        <v>3.7684530070153003E-4</v>
      </c>
      <c r="N269" s="15">
        <v>4.2267983783225406E-4</v>
      </c>
      <c r="O269" s="16">
        <v>4.5757178816744005E-4</v>
      </c>
      <c r="P269" s="15">
        <v>9.4146953581965211E-4</v>
      </c>
      <c r="Q269" s="15">
        <v>8.16463425407166E-4</v>
      </c>
      <c r="R269" s="16">
        <v>9.5744100917113798E-4</v>
      </c>
      <c r="S269" s="21">
        <v>6.0002397614765802E-4</v>
      </c>
      <c r="T269" s="21">
        <v>1.3336697000280121E-3</v>
      </c>
      <c r="U269" s="16">
        <v>1.352589201733602E-3</v>
      </c>
    </row>
    <row r="270" spans="1:21" x14ac:dyDescent="0.3">
      <c r="A270" s="118"/>
      <c r="B270" s="1" t="s">
        <v>84</v>
      </c>
      <c r="C270" s="27"/>
      <c r="D270" s="15">
        <v>3.6787244684003E-6</v>
      </c>
      <c r="E270" s="15">
        <v>0</v>
      </c>
      <c r="F270" s="16">
        <v>0</v>
      </c>
      <c r="G270" s="15">
        <v>3.8364548205838601E-5</v>
      </c>
      <c r="H270" s="15">
        <v>0</v>
      </c>
      <c r="I270" s="16">
        <v>0</v>
      </c>
      <c r="J270" s="15">
        <v>1.938019105509434E-5</v>
      </c>
      <c r="K270" s="15">
        <v>1.345203556041868E-5</v>
      </c>
      <c r="L270" s="16">
        <v>2.7398535042980797E-5</v>
      </c>
      <c r="M270" s="15">
        <v>3.0597194646065604E-4</v>
      </c>
      <c r="N270" s="15">
        <v>2.7586841600562401E-4</v>
      </c>
      <c r="O270" s="16">
        <v>2.60704718311398E-4</v>
      </c>
      <c r="P270" s="15">
        <v>7.5846035735471209E-4</v>
      </c>
      <c r="Q270" s="15">
        <v>6.1509017408206202E-4</v>
      </c>
      <c r="R270" s="16">
        <v>5.4882744653836401E-4</v>
      </c>
      <c r="S270" s="21">
        <v>1.5161699339423E-3</v>
      </c>
      <c r="T270" s="21">
        <v>9.6335032335981806E-4</v>
      </c>
      <c r="U270" s="16">
        <v>1.02902117900794E-3</v>
      </c>
    </row>
    <row r="271" spans="1:21" x14ac:dyDescent="0.3">
      <c r="A271" s="118"/>
      <c r="B271" s="1" t="s">
        <v>85</v>
      </c>
      <c r="C271" s="27"/>
      <c r="D271" s="15">
        <v>2.37047277909878E-5</v>
      </c>
      <c r="E271" s="15">
        <v>0</v>
      </c>
      <c r="F271" s="16">
        <v>0</v>
      </c>
      <c r="G271" s="15">
        <v>0</v>
      </c>
      <c r="H271" s="15">
        <v>9.9292782686276407E-6</v>
      </c>
      <c r="I271" s="16">
        <v>4.8736323271109396E-6</v>
      </c>
      <c r="J271" s="15">
        <v>7.40029611379224E-6</v>
      </c>
      <c r="K271" s="15">
        <v>7.2064672591343202E-6</v>
      </c>
      <c r="L271" s="16">
        <v>0</v>
      </c>
      <c r="M271" s="15">
        <v>1.8038302371511662E-4</v>
      </c>
      <c r="N271" s="15">
        <v>0</v>
      </c>
      <c r="O271" s="16">
        <v>2.0811526244247401E-4</v>
      </c>
      <c r="P271" s="15">
        <v>5.6065873835411202E-4</v>
      </c>
      <c r="Q271" s="15">
        <v>5.7605817064536606E-4</v>
      </c>
      <c r="R271" s="16">
        <v>4.5779452617257201E-4</v>
      </c>
      <c r="S271" s="21">
        <v>3.0017275491558E-4</v>
      </c>
      <c r="T271" s="21">
        <v>8.1537028775542197E-4</v>
      </c>
      <c r="U271" s="16">
        <v>6.4525698291514801E-4</v>
      </c>
    </row>
    <row r="272" spans="1:21" x14ac:dyDescent="0.3">
      <c r="A272" s="118"/>
      <c r="B272" s="1" t="s">
        <v>86</v>
      </c>
      <c r="C272" s="27"/>
      <c r="D272" s="15">
        <v>0</v>
      </c>
      <c r="E272" s="15">
        <v>8.0238384825996796E-6</v>
      </c>
      <c r="F272" s="16">
        <v>4.6676677290146003E-5</v>
      </c>
      <c r="G272" s="15">
        <v>0</v>
      </c>
      <c r="H272" s="15">
        <v>2.9433251806625601E-5</v>
      </c>
      <c r="I272" s="16">
        <v>0</v>
      </c>
      <c r="J272" s="15">
        <v>0</v>
      </c>
      <c r="K272" s="15">
        <v>0</v>
      </c>
      <c r="L272" s="16">
        <v>0</v>
      </c>
      <c r="M272" s="15">
        <v>1.8445562321365601E-4</v>
      </c>
      <c r="N272" s="15">
        <v>2.3666751131798001E-4</v>
      </c>
      <c r="O272" s="16">
        <v>1.288367529573614E-4</v>
      </c>
      <c r="P272" s="15">
        <v>5.4071586471817802E-4</v>
      </c>
      <c r="Q272" s="15">
        <v>4.2582739984110802E-4</v>
      </c>
      <c r="R272" s="16">
        <v>4.3586976045324798E-4</v>
      </c>
      <c r="S272" s="21">
        <v>5.9086176884746804E-4</v>
      </c>
      <c r="T272" s="21">
        <v>7.321784536838561E-4</v>
      </c>
      <c r="U272" s="16">
        <v>5.7772932930446198E-4</v>
      </c>
    </row>
    <row r="273" spans="1:21" x14ac:dyDescent="0.3">
      <c r="A273" s="118"/>
      <c r="B273" s="1" t="s">
        <v>87</v>
      </c>
      <c r="C273" s="27"/>
      <c r="D273" s="15">
        <v>4.6606383399417204E-6</v>
      </c>
      <c r="E273" s="15">
        <v>1.1163018805094201E-4</v>
      </c>
      <c r="F273" s="16">
        <v>0</v>
      </c>
      <c r="G273" s="15">
        <v>0</v>
      </c>
      <c r="H273" s="15">
        <v>4.4483130455844603E-4</v>
      </c>
      <c r="I273" s="16">
        <v>1.2137143046120221E-4</v>
      </c>
      <c r="J273" s="15">
        <v>7.2982584389842003E-7</v>
      </c>
      <c r="K273" s="15">
        <v>3.1650888099151397E-4</v>
      </c>
      <c r="L273" s="16">
        <v>5.4346767046643803E-5</v>
      </c>
      <c r="M273" s="15">
        <v>9.1439534842417198E-5</v>
      </c>
      <c r="N273" s="15">
        <v>9.8983183373979816E-5</v>
      </c>
      <c r="O273" s="16">
        <v>1.9891744262346539E-4</v>
      </c>
      <c r="P273" s="15">
        <v>2.0357737012754201E-4</v>
      </c>
      <c r="Q273" s="15">
        <v>1.4916752241608781E-4</v>
      </c>
      <c r="R273" s="16">
        <v>1.193593882195894E-4</v>
      </c>
      <c r="S273" s="21">
        <v>0</v>
      </c>
      <c r="T273" s="21">
        <v>4.50303668033206E-4</v>
      </c>
      <c r="U273" s="16">
        <v>7.0314486509869597E-4</v>
      </c>
    </row>
    <row r="274" spans="1:21" x14ac:dyDescent="0.3">
      <c r="A274" s="118"/>
      <c r="B274" s="1" t="s">
        <v>89</v>
      </c>
      <c r="C274" s="27"/>
      <c r="D274" s="15">
        <v>1.8999743234319442E-6</v>
      </c>
      <c r="E274" s="15">
        <v>0</v>
      </c>
      <c r="F274" s="16">
        <v>0</v>
      </c>
      <c r="G274" s="15">
        <v>0</v>
      </c>
      <c r="H274" s="15">
        <v>1.6188714154341519E-4</v>
      </c>
      <c r="I274" s="16">
        <v>0</v>
      </c>
      <c r="J274" s="15">
        <v>0</v>
      </c>
      <c r="K274" s="15">
        <v>2.43792202884008E-5</v>
      </c>
      <c r="L274" s="16">
        <v>0</v>
      </c>
      <c r="M274" s="15">
        <v>5.9565577024527196E-5</v>
      </c>
      <c r="N274" s="15">
        <v>6.9314852313306406E-5</v>
      </c>
      <c r="O274" s="16">
        <v>6.11615660281952E-5</v>
      </c>
      <c r="P274" s="15">
        <v>2.00272828297644E-4</v>
      </c>
      <c r="Q274" s="15">
        <v>2.69653451115142E-4</v>
      </c>
      <c r="R274" s="16">
        <v>1.103286270508516E-4</v>
      </c>
      <c r="S274" s="21">
        <v>2.6091597754437999E-4</v>
      </c>
      <c r="T274" s="21">
        <v>3.0198035538675001E-4</v>
      </c>
      <c r="U274" s="16">
        <v>3.0638937919922401E-4</v>
      </c>
    </row>
    <row r="275" spans="1:21" x14ac:dyDescent="0.3">
      <c r="A275" s="118"/>
      <c r="B275" s="1" t="s">
        <v>90</v>
      </c>
      <c r="C275" s="27"/>
      <c r="D275" s="15">
        <v>0</v>
      </c>
      <c r="E275" s="15">
        <v>0</v>
      </c>
      <c r="F275" s="16">
        <v>0</v>
      </c>
      <c r="G275" s="15">
        <v>0</v>
      </c>
      <c r="H275" s="15">
        <v>0</v>
      </c>
      <c r="I275" s="16">
        <v>0</v>
      </c>
      <c r="J275" s="15">
        <v>0</v>
      </c>
      <c r="K275" s="15">
        <v>3.6023878610928199E-6</v>
      </c>
      <c r="L275" s="16">
        <v>1.9208615036280981E-7</v>
      </c>
      <c r="M275" s="15">
        <v>5.0234707356467603E-5</v>
      </c>
      <c r="N275" s="15">
        <v>2.4054965805202002E-5</v>
      </c>
      <c r="O275" s="16">
        <v>3.0625645672635399E-5</v>
      </c>
      <c r="P275" s="15">
        <v>1.0796740349262301E-4</v>
      </c>
      <c r="Q275" s="15">
        <v>1.154350360506406E-4</v>
      </c>
      <c r="R275" s="16">
        <v>1.3644039144643122E-4</v>
      </c>
      <c r="S275" s="21">
        <v>1.15273951941324E-5</v>
      </c>
      <c r="T275" s="21">
        <v>1.3989903321956899E-4</v>
      </c>
      <c r="U275" s="16">
        <v>1.2633579850328361E-4</v>
      </c>
    </row>
    <row r="276" spans="1:21" x14ac:dyDescent="0.3">
      <c r="A276" s="119"/>
      <c r="B276" s="28" t="s">
        <v>92</v>
      </c>
      <c r="C276" s="24"/>
      <c r="D276" s="17">
        <v>0</v>
      </c>
      <c r="E276" s="17">
        <v>0</v>
      </c>
      <c r="F276" s="18">
        <v>2.54364090196892E-5</v>
      </c>
      <c r="G276" s="17">
        <v>0</v>
      </c>
      <c r="H276" s="17">
        <v>0</v>
      </c>
      <c r="I276" s="18">
        <v>0</v>
      </c>
      <c r="J276" s="17">
        <v>0</v>
      </c>
      <c r="K276" s="17">
        <v>0</v>
      </c>
      <c r="L276" s="18">
        <v>0</v>
      </c>
      <c r="M276" s="17">
        <v>1.1871996127781261E-5</v>
      </c>
      <c r="N276" s="17">
        <v>0</v>
      </c>
      <c r="O276" s="18">
        <v>6.2119689881065404E-6</v>
      </c>
      <c r="P276" s="17">
        <v>6.4868031966226002E-5</v>
      </c>
      <c r="Q276" s="17">
        <v>8.7853870855788795E-5</v>
      </c>
      <c r="R276" s="18">
        <v>0</v>
      </c>
      <c r="S276" s="17">
        <v>0</v>
      </c>
      <c r="T276" s="17">
        <v>1.032290342455426E-4</v>
      </c>
      <c r="U276" s="18">
        <v>9.2850996750933805E-5</v>
      </c>
    </row>
    <row r="277" spans="1:21" x14ac:dyDescent="0.3">
      <c r="A277" s="118" t="s">
        <v>109</v>
      </c>
      <c r="B277" s="1" t="s">
        <v>66</v>
      </c>
      <c r="C277" s="27"/>
      <c r="D277" s="15">
        <v>0.70766019212849729</v>
      </c>
      <c r="E277" s="15">
        <v>0.70326211037098141</v>
      </c>
      <c r="F277" s="16">
        <v>0.68181039135982957</v>
      </c>
      <c r="G277" s="15">
        <v>0.70090013365885373</v>
      </c>
      <c r="H277" s="15">
        <v>0.68155952546715548</v>
      </c>
      <c r="I277" s="16">
        <v>0.70266549624863317</v>
      </c>
      <c r="J277" s="15">
        <v>0.46669775144835568</v>
      </c>
      <c r="K277" s="15">
        <v>0.4232386766401256</v>
      </c>
      <c r="L277" s="16">
        <v>0.46813933984200257</v>
      </c>
      <c r="M277" s="15">
        <v>0.22844463935393688</v>
      </c>
      <c r="N277" s="15">
        <v>0.23114329423296334</v>
      </c>
      <c r="O277" s="16">
        <v>0.2239141791779696</v>
      </c>
      <c r="P277" s="15">
        <v>0.14328678523934268</v>
      </c>
      <c r="Q277" s="15">
        <v>0.13455206253299326</v>
      </c>
      <c r="R277" s="16">
        <v>0.13923055853201879</v>
      </c>
      <c r="S277" s="21">
        <v>7.3618445264317128E-2</v>
      </c>
      <c r="T277" s="21">
        <v>6.7044392797257171E-2</v>
      </c>
      <c r="U277" s="16">
        <v>7.0740902440614331E-2</v>
      </c>
    </row>
    <row r="278" spans="1:21" x14ac:dyDescent="0.3">
      <c r="A278" s="118"/>
      <c r="B278" s="1" t="s">
        <v>67</v>
      </c>
      <c r="C278" s="27"/>
      <c r="D278" s="15">
        <v>0</v>
      </c>
      <c r="E278" s="15">
        <v>0</v>
      </c>
      <c r="F278" s="16">
        <v>0</v>
      </c>
      <c r="G278" s="15">
        <v>0</v>
      </c>
      <c r="H278" s="15">
        <v>2.5978674644312966E-3</v>
      </c>
      <c r="I278" s="16">
        <v>0</v>
      </c>
      <c r="J278" s="15">
        <v>3.1611146259494904E-2</v>
      </c>
      <c r="K278" s="15">
        <v>3.2741821062453283E-2</v>
      </c>
      <c r="L278" s="16">
        <v>2.7402039729138572E-2</v>
      </c>
      <c r="M278" s="15">
        <v>2.1366750737849931E-2</v>
      </c>
      <c r="N278" s="15">
        <v>2.1515363261621165E-2</v>
      </c>
      <c r="O278" s="16">
        <v>2.2273977747985001E-2</v>
      </c>
      <c r="P278" s="15">
        <v>9.2825786344143506E-3</v>
      </c>
      <c r="Q278" s="15">
        <v>6.8380916167293361E-3</v>
      </c>
      <c r="R278" s="16">
        <v>6.5510904891181243E-3</v>
      </c>
      <c r="S278" s="21">
        <v>8.2665419979799423E-3</v>
      </c>
      <c r="T278" s="21">
        <v>6.1685947633125498E-3</v>
      </c>
      <c r="U278" s="16">
        <v>6.3417351089542478E-3</v>
      </c>
    </row>
    <row r="279" spans="1:21" x14ac:dyDescent="0.3">
      <c r="A279" s="118"/>
      <c r="B279" s="1" t="s">
        <v>68</v>
      </c>
      <c r="C279" s="27"/>
      <c r="D279" s="15">
        <v>0</v>
      </c>
      <c r="E279" s="15">
        <v>0</v>
      </c>
      <c r="F279" s="16">
        <v>0</v>
      </c>
      <c r="G279" s="15">
        <v>7.8675009503239544E-3</v>
      </c>
      <c r="H279" s="15">
        <v>7.3462888538020832E-3</v>
      </c>
      <c r="I279" s="16">
        <v>4.177133877333249E-3</v>
      </c>
      <c r="J279" s="15">
        <v>8.6040849333697739E-2</v>
      </c>
      <c r="K279" s="15">
        <v>8.7420861436036126E-2</v>
      </c>
      <c r="L279" s="16">
        <v>8.5804381374650365E-2</v>
      </c>
      <c r="M279" s="15">
        <v>4.383363514673716E-2</v>
      </c>
      <c r="N279" s="15">
        <v>4.0998975872387995E-2</v>
      </c>
      <c r="O279" s="16">
        <v>4.2163943692213643E-2</v>
      </c>
      <c r="P279" s="15">
        <v>2.164651892219574E-2</v>
      </c>
      <c r="Q279" s="15">
        <v>2.1375495289272819E-2</v>
      </c>
      <c r="R279" s="16">
        <v>2.1994501615700348E-2</v>
      </c>
      <c r="S279" s="21">
        <v>2.1935783215564584E-2</v>
      </c>
      <c r="T279" s="21">
        <v>1.0513967390683171E-2</v>
      </c>
      <c r="U279" s="16">
        <v>1.1766512509979539E-2</v>
      </c>
    </row>
    <row r="280" spans="1:21" x14ac:dyDescent="0.3">
      <c r="A280" s="118"/>
      <c r="B280" s="1" t="s">
        <v>78</v>
      </c>
      <c r="C280" s="27"/>
      <c r="D280" s="15">
        <v>0</v>
      </c>
      <c r="E280" s="15">
        <v>0</v>
      </c>
      <c r="F280" s="16">
        <v>0</v>
      </c>
      <c r="G280" s="15">
        <v>0</v>
      </c>
      <c r="H280" s="15">
        <v>0</v>
      </c>
      <c r="I280" s="16">
        <v>3.5503997817335322E-4</v>
      </c>
      <c r="J280" s="15">
        <v>2.7804191843801843E-2</v>
      </c>
      <c r="K280" s="15">
        <v>3.3702359051673278E-2</v>
      </c>
      <c r="L280" s="16">
        <v>2.4861239441371152E-2</v>
      </c>
      <c r="M280" s="15">
        <v>3.7621952666552542E-2</v>
      </c>
      <c r="N280" s="15">
        <v>3.5650388789629311E-2</v>
      </c>
      <c r="O280" s="16">
        <v>3.1545593385547008E-2</v>
      </c>
      <c r="P280" s="15">
        <v>2.2238239655563454E-2</v>
      </c>
      <c r="Q280" s="15">
        <v>1.8171117878385112E-2</v>
      </c>
      <c r="R280" s="16">
        <v>2.4303807160125347E-2</v>
      </c>
      <c r="S280" s="21">
        <v>1.4797307766122283E-2</v>
      </c>
      <c r="T280" s="21">
        <v>1.58119794981358E-2</v>
      </c>
      <c r="U280" s="16">
        <v>1.6554267948577461E-2</v>
      </c>
    </row>
    <row r="281" spans="1:21" x14ac:dyDescent="0.3">
      <c r="A281" s="118"/>
      <c r="B281" s="1" t="s">
        <v>69</v>
      </c>
      <c r="C281" s="27"/>
      <c r="D281" s="15">
        <v>0</v>
      </c>
      <c r="E281" s="15">
        <v>0</v>
      </c>
      <c r="F281" s="16">
        <v>0</v>
      </c>
      <c r="G281" s="15">
        <v>3.1984533017296224E-4</v>
      </c>
      <c r="H281" s="15">
        <v>7.2283119166014376E-4</v>
      </c>
      <c r="I281" s="16">
        <v>1.4108159388580698E-3</v>
      </c>
      <c r="J281" s="15">
        <v>3.8199066117688245E-2</v>
      </c>
      <c r="K281" s="15">
        <v>4.4960898908123985E-2</v>
      </c>
      <c r="L281" s="16">
        <v>3.9570780301389753E-2</v>
      </c>
      <c r="M281" s="15">
        <v>4.2986762041637018E-2</v>
      </c>
      <c r="N281" s="15">
        <v>4.1321851976579956E-2</v>
      </c>
      <c r="O281" s="16">
        <v>4.69314299071594E-2</v>
      </c>
      <c r="P281" s="15">
        <v>2.9237762450343957E-2</v>
      </c>
      <c r="Q281" s="15">
        <v>3.053902682355673E-2</v>
      </c>
      <c r="R281" s="16">
        <v>2.7141655313167617E-2</v>
      </c>
      <c r="S281" s="21">
        <v>2.1035795029883304E-2</v>
      </c>
      <c r="T281" s="21">
        <v>1.7485842216003557E-2</v>
      </c>
      <c r="U281" s="16">
        <v>1.9467167921521398E-2</v>
      </c>
    </row>
    <row r="282" spans="1:21" x14ac:dyDescent="0.3">
      <c r="A282" s="118"/>
      <c r="B282" s="1" t="s">
        <v>70</v>
      </c>
      <c r="C282" s="27"/>
      <c r="D282" s="15">
        <v>0</v>
      </c>
      <c r="E282" s="15">
        <v>0</v>
      </c>
      <c r="F282" s="16">
        <v>0</v>
      </c>
      <c r="G282" s="15">
        <v>1.0775877147576072E-4</v>
      </c>
      <c r="H282" s="15">
        <v>2.3471661804722711E-4</v>
      </c>
      <c r="I282" s="16">
        <v>0</v>
      </c>
      <c r="J282" s="15">
        <v>1.7588200206743523E-2</v>
      </c>
      <c r="K282" s="15">
        <v>2.1446298513998492E-2</v>
      </c>
      <c r="L282" s="16">
        <v>1.8198523736545361E-2</v>
      </c>
      <c r="M282" s="15">
        <v>3.9304581358006213E-2</v>
      </c>
      <c r="N282" s="15">
        <v>4.0147186195776036E-2</v>
      </c>
      <c r="O282" s="16">
        <v>3.6407935600962144E-2</v>
      </c>
      <c r="P282" s="15">
        <v>2.9756892367935949E-2</v>
      </c>
      <c r="Q282" s="15">
        <v>2.9439569036505183E-2</v>
      </c>
      <c r="R282" s="16">
        <v>3.5911923106817852E-2</v>
      </c>
      <c r="S282" s="21">
        <v>3.3189431511133023E-2</v>
      </c>
      <c r="T282" s="21">
        <v>2.5756402401378782E-2</v>
      </c>
      <c r="U282" s="16">
        <v>2.1992556210487953E-2</v>
      </c>
    </row>
    <row r="283" spans="1:21" x14ac:dyDescent="0.3">
      <c r="A283" s="118"/>
      <c r="B283" s="1" t="s">
        <v>71</v>
      </c>
      <c r="C283" s="27"/>
      <c r="D283" s="15">
        <v>3.8627347825623254E-4</v>
      </c>
      <c r="E283" s="15">
        <v>1.4120575833261891E-4</v>
      </c>
      <c r="F283" s="16">
        <v>0</v>
      </c>
      <c r="G283" s="15">
        <v>1.2312546165753799E-4</v>
      </c>
      <c r="H283" s="15">
        <v>2.4394376176629022E-3</v>
      </c>
      <c r="I283" s="16">
        <v>9.5769356284243208E-5</v>
      </c>
      <c r="J283" s="15">
        <v>1.5902039267947882E-2</v>
      </c>
      <c r="K283" s="15">
        <v>2.3959954153169549E-2</v>
      </c>
      <c r="L283" s="16">
        <v>1.7736754996277516E-2</v>
      </c>
      <c r="M283" s="15">
        <v>4.4437450382668789E-2</v>
      </c>
      <c r="N283" s="15">
        <v>4.2005042464095407E-2</v>
      </c>
      <c r="O283" s="16">
        <v>4.2349021578627757E-2</v>
      </c>
      <c r="P283" s="15">
        <v>3.8086984908571368E-2</v>
      </c>
      <c r="Q283" s="15">
        <v>3.6014514445889864E-2</v>
      </c>
      <c r="R283" s="16">
        <v>3.6841540422456971E-2</v>
      </c>
      <c r="S283" s="21">
        <v>3.5148260371385541E-2</v>
      </c>
      <c r="T283" s="21">
        <v>3.3268250493910884E-2</v>
      </c>
      <c r="U283" s="16">
        <v>3.3392142466643411E-2</v>
      </c>
    </row>
    <row r="284" spans="1:21" x14ac:dyDescent="0.3">
      <c r="A284" s="118"/>
      <c r="B284" s="1" t="s">
        <v>72</v>
      </c>
      <c r="C284" s="27"/>
      <c r="D284" s="15">
        <v>0</v>
      </c>
      <c r="E284" s="15">
        <v>3.7993907005228343E-5</v>
      </c>
      <c r="F284" s="16">
        <v>1.9399734579087709E-4</v>
      </c>
      <c r="G284" s="15">
        <v>0</v>
      </c>
      <c r="H284" s="15">
        <v>0</v>
      </c>
      <c r="I284" s="16">
        <v>0</v>
      </c>
      <c r="J284" s="15">
        <v>8.3430156750314514E-3</v>
      </c>
      <c r="K284" s="15">
        <v>1.1878165283686513E-2</v>
      </c>
      <c r="L284" s="16">
        <v>8.6502040397316293E-3</v>
      </c>
      <c r="M284" s="15">
        <v>3.8660038829811234E-2</v>
      </c>
      <c r="N284" s="15">
        <v>3.7080021162291914E-2</v>
      </c>
      <c r="O284" s="16">
        <v>3.8997320895171828E-2</v>
      </c>
      <c r="P284" s="15">
        <v>3.8447037473116827E-2</v>
      </c>
      <c r="Q284" s="15">
        <v>4.0440218453473543E-2</v>
      </c>
      <c r="R284" s="16">
        <v>4.1572978183136711E-2</v>
      </c>
      <c r="S284" s="21">
        <v>4.3883566553786425E-2</v>
      </c>
      <c r="T284" s="21">
        <v>3.616724054666242E-2</v>
      </c>
      <c r="U284" s="16">
        <v>3.9426808464742391E-2</v>
      </c>
    </row>
    <row r="285" spans="1:21" x14ac:dyDescent="0.3">
      <c r="A285" s="118"/>
      <c r="B285" s="1" t="s">
        <v>73</v>
      </c>
      <c r="C285" s="27"/>
      <c r="D285" s="15">
        <v>1.4074576964574803E-5</v>
      </c>
      <c r="E285" s="15">
        <v>0</v>
      </c>
      <c r="F285" s="16">
        <v>0</v>
      </c>
      <c r="G285" s="15">
        <v>0</v>
      </c>
      <c r="H285" s="15">
        <v>0</v>
      </c>
      <c r="I285" s="16">
        <v>0</v>
      </c>
      <c r="J285" s="15">
        <v>6.8707852202124099E-3</v>
      </c>
      <c r="K285" s="15">
        <v>1.1043131839954696E-2</v>
      </c>
      <c r="L285" s="16">
        <v>7.5250274235836656E-3</v>
      </c>
      <c r="M285" s="15">
        <v>3.6403358459753676E-2</v>
      </c>
      <c r="N285" s="15">
        <v>3.6044785323569362E-2</v>
      </c>
      <c r="O285" s="16">
        <v>3.8002135535635286E-2</v>
      </c>
      <c r="P285" s="15">
        <v>4.3561493478122132E-2</v>
      </c>
      <c r="Q285" s="15">
        <v>4.4642003197446323E-2</v>
      </c>
      <c r="R285" s="16">
        <v>3.9589781139842121E-2</v>
      </c>
      <c r="S285" s="21">
        <v>4.2808173256391434E-2</v>
      </c>
      <c r="T285" s="21">
        <v>4.1495191769896807E-2</v>
      </c>
      <c r="U285" s="16">
        <v>3.779334821562437E-2</v>
      </c>
    </row>
    <row r="286" spans="1:21" x14ac:dyDescent="0.3">
      <c r="A286" s="118"/>
      <c r="B286" s="1" t="s">
        <v>74</v>
      </c>
      <c r="C286" s="27"/>
      <c r="D286" s="15">
        <v>5.9537425648188329E-5</v>
      </c>
      <c r="E286" s="15">
        <v>0</v>
      </c>
      <c r="F286" s="16">
        <v>0</v>
      </c>
      <c r="G286" s="15">
        <v>0</v>
      </c>
      <c r="H286" s="15">
        <v>0</v>
      </c>
      <c r="I286" s="16">
        <v>0</v>
      </c>
      <c r="J286" s="15">
        <v>4.0687255099288114E-3</v>
      </c>
      <c r="K286" s="15">
        <v>6.4050605568182423E-3</v>
      </c>
      <c r="L286" s="16">
        <v>3.9784276962952494E-3</v>
      </c>
      <c r="M286" s="15">
        <v>3.3763874471752428E-2</v>
      </c>
      <c r="N286" s="15">
        <v>3.3693196654610895E-2</v>
      </c>
      <c r="O286" s="16">
        <v>3.2918198795950412E-2</v>
      </c>
      <c r="P286" s="15">
        <v>3.902947141553257E-2</v>
      </c>
      <c r="Q286" s="15">
        <v>4.014980878475357E-2</v>
      </c>
      <c r="R286" s="16">
        <v>4.645692369562885E-2</v>
      </c>
      <c r="S286" s="21">
        <v>5.1709532498220218E-2</v>
      </c>
      <c r="T286" s="21">
        <v>4.6843541459756832E-2</v>
      </c>
      <c r="U286" s="16">
        <v>4.3167290950225159E-2</v>
      </c>
    </row>
    <row r="287" spans="1:21" x14ac:dyDescent="0.3">
      <c r="A287" s="118"/>
      <c r="B287" s="1" t="s">
        <v>75</v>
      </c>
      <c r="C287" s="27"/>
      <c r="D287" s="15">
        <v>2.8913223113731171E-5</v>
      </c>
      <c r="E287" s="15">
        <v>0</v>
      </c>
      <c r="F287" s="16">
        <v>0</v>
      </c>
      <c r="G287" s="15">
        <v>0</v>
      </c>
      <c r="H287" s="15">
        <v>1.920517600852381E-4</v>
      </c>
      <c r="I287" s="16">
        <v>0</v>
      </c>
      <c r="J287" s="15">
        <v>3.1805467255525237E-3</v>
      </c>
      <c r="K287" s="15">
        <v>5.1272002373558999E-3</v>
      </c>
      <c r="L287" s="16">
        <v>3.6664730617384268E-3</v>
      </c>
      <c r="M287" s="15">
        <v>2.9501166149700293E-2</v>
      </c>
      <c r="N287" s="15">
        <v>2.9852756680972356E-2</v>
      </c>
      <c r="O287" s="16">
        <v>3.1971373442491374E-2</v>
      </c>
      <c r="P287" s="15">
        <v>4.1667551630889539E-2</v>
      </c>
      <c r="Q287" s="15">
        <v>4.5751227822752157E-2</v>
      </c>
      <c r="R287" s="16">
        <v>4.0227821774133157E-2</v>
      </c>
      <c r="S287" s="21">
        <v>4.5068477768896921E-2</v>
      </c>
      <c r="T287" s="21">
        <v>4.6737588534341831E-2</v>
      </c>
      <c r="U287" s="16">
        <v>4.6685327463993273E-2</v>
      </c>
    </row>
    <row r="288" spans="1:21" x14ac:dyDescent="0.3">
      <c r="A288" s="118"/>
      <c r="B288" s="1" t="s">
        <v>76</v>
      </c>
      <c r="C288" s="27"/>
      <c r="D288" s="15">
        <v>1.8432309613515617E-4</v>
      </c>
      <c r="E288" s="15">
        <v>2.6742435756023334E-3</v>
      </c>
      <c r="F288" s="16">
        <v>8.7418790252923161E-3</v>
      </c>
      <c r="G288" s="15">
        <v>1.7013976251447466E-6</v>
      </c>
      <c r="H288" s="15">
        <v>2.032980049479959E-4</v>
      </c>
      <c r="I288" s="16">
        <v>2.1879296133703059E-4</v>
      </c>
      <c r="J288" s="15">
        <v>1.2148846619384154E-3</v>
      </c>
      <c r="K288" s="15">
        <v>2.6975446716866153E-3</v>
      </c>
      <c r="L288" s="16">
        <v>1.5339430076796302E-3</v>
      </c>
      <c r="M288" s="15">
        <v>2.4755047221804789E-2</v>
      </c>
      <c r="N288" s="15">
        <v>2.5720415663822445E-2</v>
      </c>
      <c r="O288" s="16">
        <v>2.4897175038427876E-2</v>
      </c>
      <c r="P288" s="15">
        <v>3.916037831780822E-2</v>
      </c>
      <c r="Q288" s="15">
        <v>4.1231155865189141E-2</v>
      </c>
      <c r="R288" s="16">
        <v>3.865278474663094E-2</v>
      </c>
      <c r="S288" s="21">
        <v>5.0198242935994876E-2</v>
      </c>
      <c r="T288" s="21">
        <v>4.8195146415607182E-2</v>
      </c>
      <c r="U288" s="16">
        <v>4.9717501607261044E-2</v>
      </c>
    </row>
    <row r="289" spans="1:21" x14ac:dyDescent="0.3">
      <c r="A289" s="118"/>
      <c r="B289" s="1" t="s">
        <v>79</v>
      </c>
      <c r="C289" s="27"/>
      <c r="D289" s="15">
        <v>6.140070287845396E-4</v>
      </c>
      <c r="E289" s="15">
        <v>7.4479496665793058E-4</v>
      </c>
      <c r="F289" s="16">
        <v>5.6026764569219343E-4</v>
      </c>
      <c r="G289" s="15">
        <v>7.0313433434058124E-5</v>
      </c>
      <c r="H289" s="15">
        <v>1.0610780387055661E-3</v>
      </c>
      <c r="I289" s="16">
        <v>1.4696314597544875E-4</v>
      </c>
      <c r="J289" s="15">
        <v>1.0243138478891476E-3</v>
      </c>
      <c r="K289" s="15">
        <v>2.3021269434092533E-3</v>
      </c>
      <c r="L289" s="16">
        <v>7.0615177649734561E-4</v>
      </c>
      <c r="M289" s="15">
        <v>2.1775462455002153E-2</v>
      </c>
      <c r="N289" s="15">
        <v>2.228534589472082E-2</v>
      </c>
      <c r="O289" s="16">
        <v>2.3346437091466946E-2</v>
      </c>
      <c r="P289" s="15">
        <v>3.9212370674748025E-2</v>
      </c>
      <c r="Q289" s="15">
        <v>3.9134588841768812E-2</v>
      </c>
      <c r="R289" s="16">
        <v>4.1892458428068734E-2</v>
      </c>
      <c r="S289" s="21">
        <v>4.1750361751981248E-2</v>
      </c>
      <c r="T289" s="21">
        <v>5.3281985836525152E-2</v>
      </c>
      <c r="U289" s="16">
        <v>4.5129830988156969E-2</v>
      </c>
    </row>
    <row r="290" spans="1:21" x14ac:dyDescent="0.3">
      <c r="A290" s="118"/>
      <c r="B290" s="1" t="s">
        <v>81</v>
      </c>
      <c r="C290" s="27"/>
      <c r="D290" s="15">
        <v>2.2065058664984336E-4</v>
      </c>
      <c r="E290" s="15">
        <v>7.2695393297461783E-4</v>
      </c>
      <c r="F290" s="16">
        <v>9.5275029465168677E-4</v>
      </c>
      <c r="G290" s="15">
        <v>0</v>
      </c>
      <c r="H290" s="15">
        <v>7.2900136088514316E-3</v>
      </c>
      <c r="I290" s="16">
        <v>5.1058125539306159E-4</v>
      </c>
      <c r="J290" s="15">
        <v>7.2348998392912157E-4</v>
      </c>
      <c r="K290" s="15">
        <v>1.2539067208917731E-3</v>
      </c>
      <c r="L290" s="16">
        <v>1.077975956055453E-3</v>
      </c>
      <c r="M290" s="15">
        <v>1.5886117729468598E-2</v>
      </c>
      <c r="N290" s="15">
        <v>1.8517686593948268E-2</v>
      </c>
      <c r="O290" s="16">
        <v>1.9702807143725371E-2</v>
      </c>
      <c r="P290" s="15">
        <v>3.5801653389516443E-2</v>
      </c>
      <c r="Q290" s="15">
        <v>3.7587539083793496E-2</v>
      </c>
      <c r="R290" s="16">
        <v>3.398603320060066E-2</v>
      </c>
      <c r="S290" s="21">
        <v>5.0583850214003238E-2</v>
      </c>
      <c r="T290" s="21">
        <v>4.8967750647793074E-2</v>
      </c>
      <c r="U290" s="16">
        <v>4.3483059885539521E-2</v>
      </c>
    </row>
    <row r="291" spans="1:21" x14ac:dyDescent="0.3">
      <c r="A291" s="118"/>
      <c r="B291" s="1" t="s">
        <v>82</v>
      </c>
      <c r="C291" s="27"/>
      <c r="D291" s="15">
        <v>0</v>
      </c>
      <c r="E291" s="15">
        <v>2.3828218695108591E-4</v>
      </c>
      <c r="F291" s="16">
        <v>0</v>
      </c>
      <c r="G291" s="15">
        <v>0</v>
      </c>
      <c r="H291" s="15">
        <v>3.4462991027800071E-3</v>
      </c>
      <c r="I291" s="16">
        <v>7.4210437516410602E-5</v>
      </c>
      <c r="J291" s="15">
        <v>4.0425543217331033E-4</v>
      </c>
      <c r="K291" s="15">
        <v>8.4615965366760613E-4</v>
      </c>
      <c r="L291" s="16">
        <v>6.1976075363141185E-4</v>
      </c>
      <c r="M291" s="15">
        <v>1.5508900028011655E-2</v>
      </c>
      <c r="N291" s="15">
        <v>1.536090870511176E-2</v>
      </c>
      <c r="O291" s="16">
        <v>1.4463115379599472E-2</v>
      </c>
      <c r="P291" s="15">
        <v>2.9373383488169386E-2</v>
      </c>
      <c r="Q291" s="15">
        <v>3.3088498598528325E-2</v>
      </c>
      <c r="R291" s="16">
        <v>3.0428533693793419E-2</v>
      </c>
      <c r="S291" s="21">
        <v>4.1148166511641125E-2</v>
      </c>
      <c r="T291" s="21">
        <v>4.4479912632760521E-2</v>
      </c>
      <c r="U291" s="16">
        <v>4.672611335621589E-2</v>
      </c>
    </row>
    <row r="292" spans="1:21" x14ac:dyDescent="0.3">
      <c r="A292" s="118"/>
      <c r="B292" s="1" t="s">
        <v>83</v>
      </c>
      <c r="C292" s="27"/>
      <c r="D292" s="15">
        <v>0</v>
      </c>
      <c r="E292" s="15">
        <v>4.0776679789183084E-4</v>
      </c>
      <c r="F292" s="16">
        <v>4.7663619422729333E-4</v>
      </c>
      <c r="G292" s="15">
        <v>1.5744762803666493E-7</v>
      </c>
      <c r="H292" s="15">
        <v>1.1035073401839574E-5</v>
      </c>
      <c r="I292" s="16">
        <v>0</v>
      </c>
      <c r="J292" s="15">
        <v>7.0098676210452954E-5</v>
      </c>
      <c r="K292" s="15">
        <v>3.5827735012114806E-4</v>
      </c>
      <c r="L292" s="16">
        <v>6.8901974290107274E-5</v>
      </c>
      <c r="M292" s="15">
        <v>1.1255286818494286E-2</v>
      </c>
      <c r="N292" s="15">
        <v>1.2017408107247999E-2</v>
      </c>
      <c r="O292" s="16">
        <v>1.1302802348022816E-2</v>
      </c>
      <c r="P292" s="15">
        <v>2.761532888576328E-2</v>
      </c>
      <c r="Q292" s="15">
        <v>2.6457398199712191E-2</v>
      </c>
      <c r="R292" s="16">
        <v>2.6629358942789536E-2</v>
      </c>
      <c r="S292" s="21">
        <v>3.7692420833463074E-2</v>
      </c>
      <c r="T292" s="21">
        <v>4.1573197128364589E-2</v>
      </c>
      <c r="U292" s="16">
        <v>3.7094242626305673E-2</v>
      </c>
    </row>
    <row r="293" spans="1:21" x14ac:dyDescent="0.3">
      <c r="A293" s="118"/>
      <c r="B293" s="1" t="s">
        <v>84</v>
      </c>
      <c r="C293" s="27"/>
      <c r="D293" s="15">
        <v>3.2982517379156007E-6</v>
      </c>
      <c r="E293" s="15">
        <v>8.4736921619290375E-5</v>
      </c>
      <c r="F293" s="16">
        <v>0</v>
      </c>
      <c r="G293" s="15">
        <v>4.0546893412745077E-4</v>
      </c>
      <c r="H293" s="15">
        <v>0</v>
      </c>
      <c r="I293" s="16">
        <v>1.301722012412707E-4</v>
      </c>
      <c r="J293" s="15">
        <v>6.6468480741324314E-5</v>
      </c>
      <c r="K293" s="15">
        <v>2.2051417951206523E-4</v>
      </c>
      <c r="L293" s="16">
        <v>0</v>
      </c>
      <c r="M293" s="15">
        <v>7.3868281454561027E-3</v>
      </c>
      <c r="N293" s="15">
        <v>8.4838388236425973E-3</v>
      </c>
      <c r="O293" s="16">
        <v>1.0110854700947273E-2</v>
      </c>
      <c r="P293" s="15">
        <v>2.3792537005839363E-2</v>
      </c>
      <c r="Q293" s="15">
        <v>2.3606425414209552E-2</v>
      </c>
      <c r="R293" s="16">
        <v>2.1305240708340771E-2</v>
      </c>
      <c r="S293" s="21">
        <v>3.0015636997772276E-2</v>
      </c>
      <c r="T293" s="21">
        <v>3.2374304340571002E-2</v>
      </c>
      <c r="U293" s="16">
        <v>3.7294221409236529E-2</v>
      </c>
    </row>
    <row r="294" spans="1:21" x14ac:dyDescent="0.3">
      <c r="A294" s="118"/>
      <c r="B294" s="1" t="s">
        <v>85</v>
      </c>
      <c r="C294" s="27"/>
      <c r="D294" s="15">
        <v>5.337887600158468E-4</v>
      </c>
      <c r="E294" s="15">
        <v>5.530889648575107E-4</v>
      </c>
      <c r="F294" s="16">
        <v>1.2358688172022273E-2</v>
      </c>
      <c r="G294" s="15">
        <v>0</v>
      </c>
      <c r="H294" s="15">
        <v>4.523609556392302E-4</v>
      </c>
      <c r="I294" s="16">
        <v>0</v>
      </c>
      <c r="J294" s="15">
        <v>1.2384681173602854E-4</v>
      </c>
      <c r="K294" s="15">
        <v>3.3505353811402402E-4</v>
      </c>
      <c r="L294" s="16">
        <v>6.1362703892702222E-5</v>
      </c>
      <c r="M294" s="15">
        <v>5.8594637358775009E-3</v>
      </c>
      <c r="N294" s="15">
        <v>6.7595108936058584E-3</v>
      </c>
      <c r="O294" s="16">
        <v>7.1764267432778226E-3</v>
      </c>
      <c r="P294" s="15">
        <v>1.6745039237211719E-2</v>
      </c>
      <c r="Q294" s="15">
        <v>1.8150193888446957E-2</v>
      </c>
      <c r="R294" s="16">
        <v>1.70753828621787E-2</v>
      </c>
      <c r="S294" s="21">
        <v>2.3619523843868794E-2</v>
      </c>
      <c r="T294" s="21">
        <v>2.8107946619095384E-2</v>
      </c>
      <c r="U294" s="16">
        <v>2.8315462661046922E-2</v>
      </c>
    </row>
    <row r="295" spans="1:21" x14ac:dyDescent="0.3">
      <c r="A295" s="118"/>
      <c r="B295" s="1" t="s">
        <v>86</v>
      </c>
      <c r="C295" s="27"/>
      <c r="D295" s="15">
        <v>0</v>
      </c>
      <c r="E295" s="15">
        <v>3.9072914666217049E-5</v>
      </c>
      <c r="F295" s="16">
        <v>1.0297878280842018E-3</v>
      </c>
      <c r="G295" s="15">
        <v>8.95770055297254E-5</v>
      </c>
      <c r="H295" s="15">
        <v>6.9624641309984554E-4</v>
      </c>
      <c r="I295" s="16">
        <v>0</v>
      </c>
      <c r="J295" s="15">
        <v>1.2311823091609177E-5</v>
      </c>
      <c r="K295" s="15">
        <v>0</v>
      </c>
      <c r="L295" s="16">
        <v>1.4203907338339702E-4</v>
      </c>
      <c r="M295" s="15">
        <v>4.312471655690972E-3</v>
      </c>
      <c r="N295" s="15">
        <v>4.3182006811352085E-3</v>
      </c>
      <c r="O295" s="16">
        <v>4.2289030633785368E-3</v>
      </c>
      <c r="P295" s="15">
        <v>1.4132103018473126E-2</v>
      </c>
      <c r="Q295" s="15">
        <v>1.4483669875897533E-2</v>
      </c>
      <c r="R295" s="16">
        <v>1.3174682025146944E-2</v>
      </c>
      <c r="S295" s="21">
        <v>1.6913932329238913E-2</v>
      </c>
      <c r="T295" s="21">
        <v>2.1323979736730631E-2</v>
      </c>
      <c r="U295" s="16">
        <v>2.3758353213082995E-2</v>
      </c>
    </row>
    <row r="296" spans="1:21" x14ac:dyDescent="0.3">
      <c r="A296" s="118"/>
      <c r="B296" s="1" t="s">
        <v>87</v>
      </c>
      <c r="C296" s="27"/>
      <c r="D296" s="15">
        <v>0</v>
      </c>
      <c r="E296" s="15">
        <v>0</v>
      </c>
      <c r="F296" s="16">
        <v>4.2388208060713793E-4</v>
      </c>
      <c r="G296" s="15">
        <v>0</v>
      </c>
      <c r="H296" s="15">
        <v>2.4091594296939982E-4</v>
      </c>
      <c r="I296" s="16">
        <v>0</v>
      </c>
      <c r="J296" s="15">
        <v>0</v>
      </c>
      <c r="K296" s="15">
        <v>0</v>
      </c>
      <c r="L296" s="16">
        <v>0</v>
      </c>
      <c r="M296" s="15">
        <v>2.9697641155957181E-3</v>
      </c>
      <c r="N296" s="15">
        <v>3.162232103488653E-3</v>
      </c>
      <c r="O296" s="16">
        <v>2.9396005297481001E-3</v>
      </c>
      <c r="P296" s="15">
        <v>9.1999080857664735E-3</v>
      </c>
      <c r="Q296" s="15">
        <v>9.8990134438137461E-3</v>
      </c>
      <c r="R296" s="16">
        <v>9.4844906009741679E-3</v>
      </c>
      <c r="S296" s="21">
        <v>1.2572501282617882E-2</v>
      </c>
      <c r="T296" s="21">
        <v>1.5607436244034446E-2</v>
      </c>
      <c r="U296" s="16">
        <v>1.844939215419469E-2</v>
      </c>
    </row>
    <row r="297" spans="1:21" x14ac:dyDescent="0.3">
      <c r="A297" s="118"/>
      <c r="B297" s="1" t="s">
        <v>89</v>
      </c>
      <c r="C297" s="27"/>
      <c r="D297" s="15">
        <v>0</v>
      </c>
      <c r="E297" s="15">
        <v>1.8308806438158145E-4</v>
      </c>
      <c r="F297" s="16">
        <v>9.8856519565006695E-4</v>
      </c>
      <c r="G297" s="15">
        <v>0</v>
      </c>
      <c r="H297" s="15">
        <v>0</v>
      </c>
      <c r="I297" s="16">
        <v>4.3559024073197297E-7</v>
      </c>
      <c r="J297" s="15">
        <v>0</v>
      </c>
      <c r="K297" s="15">
        <v>0</v>
      </c>
      <c r="L297" s="16">
        <v>0</v>
      </c>
      <c r="M297" s="15">
        <v>1.6667758951118452E-3</v>
      </c>
      <c r="N297" s="15">
        <v>1.8062144131641442E-3</v>
      </c>
      <c r="O297" s="16">
        <v>2.2244219732221182E-3</v>
      </c>
      <c r="P297" s="15">
        <v>7.1120350772453352E-3</v>
      </c>
      <c r="Q297" s="15">
        <v>6.9300295708764848E-3</v>
      </c>
      <c r="R297" s="16">
        <v>6.8381956799006063E-3</v>
      </c>
      <c r="S297" s="21">
        <v>4.3995870053262108E-3</v>
      </c>
      <c r="T297" s="21">
        <v>1.0941779796746615E-2</v>
      </c>
      <c r="U297" s="16">
        <v>1.2823326198663632E-2</v>
      </c>
    </row>
    <row r="298" spans="1:21" x14ac:dyDescent="0.3">
      <c r="A298" s="118"/>
      <c r="B298" s="1" t="s">
        <v>90</v>
      </c>
      <c r="C298" s="27"/>
      <c r="D298" s="15">
        <v>0</v>
      </c>
      <c r="E298" s="15">
        <v>0</v>
      </c>
      <c r="F298" s="16">
        <v>6.4152942409093219E-5</v>
      </c>
      <c r="G298" s="15">
        <v>0</v>
      </c>
      <c r="H298" s="15">
        <v>1.2558183184276776E-3</v>
      </c>
      <c r="I298" s="16">
        <v>7.7543634393489834E-5</v>
      </c>
      <c r="J298" s="15">
        <v>0</v>
      </c>
      <c r="K298" s="15">
        <v>3.4320131861866061E-5</v>
      </c>
      <c r="L298" s="16">
        <v>0</v>
      </c>
      <c r="M298" s="15">
        <v>9.9842520481657738E-4</v>
      </c>
      <c r="N298" s="15">
        <v>1.2092540306310301E-3</v>
      </c>
      <c r="O298" s="16">
        <v>1.0108836266110206E-3</v>
      </c>
      <c r="P298" s="15">
        <v>4.3941318762880984E-3</v>
      </c>
      <c r="Q298" s="15">
        <v>4.503543101633159E-3</v>
      </c>
      <c r="R298" s="16">
        <v>4.9312807677037848E-3</v>
      </c>
      <c r="S298" s="21">
        <v>4.9839507740268955E-3</v>
      </c>
      <c r="T298" s="21">
        <v>7.5515792503981988E-3</v>
      </c>
      <c r="U298" s="16">
        <v>7.9816478319760346E-3</v>
      </c>
    </row>
    <row r="299" spans="1:21" x14ac:dyDescent="0.3">
      <c r="A299" s="118"/>
      <c r="B299" s="1" t="s">
        <v>92</v>
      </c>
      <c r="C299" s="27"/>
      <c r="D299" s="15">
        <v>1.9225506451506016E-7</v>
      </c>
      <c r="E299" s="15">
        <v>1.856421773188713E-5</v>
      </c>
      <c r="F299" s="16">
        <v>0</v>
      </c>
      <c r="G299" s="15">
        <v>1.2451323890618871E-7</v>
      </c>
      <c r="H299" s="15">
        <v>1.4218800393138475E-4</v>
      </c>
      <c r="I299" s="16">
        <v>0</v>
      </c>
      <c r="J299" s="15">
        <v>0</v>
      </c>
      <c r="K299" s="15">
        <v>3.0849971548474723E-6</v>
      </c>
      <c r="L299" s="16">
        <v>0</v>
      </c>
      <c r="M299" s="15">
        <v>7.5875192846979725E-4</v>
      </c>
      <c r="N299" s="15">
        <v>5.8845622619373194E-4</v>
      </c>
      <c r="O299" s="16">
        <v>7.111718614905289E-4</v>
      </c>
      <c r="P299" s="15">
        <v>3.7277427767207637E-3</v>
      </c>
      <c r="Q299" s="15">
        <v>3.1628945444697044E-3</v>
      </c>
      <c r="R299" s="16">
        <v>2.8305593784947462E-3</v>
      </c>
      <c r="S299" s="21">
        <v>2.6380803855928299E-3</v>
      </c>
      <c r="T299" s="21">
        <v>5.1405095037635583E-3</v>
      </c>
      <c r="U299" s="16">
        <v>5.0163958903030404E-3</v>
      </c>
    </row>
    <row r="300" spans="1:21" x14ac:dyDescent="0.3">
      <c r="A300" s="118"/>
      <c r="B300" s="1" t="s">
        <v>95</v>
      </c>
      <c r="C300" s="27"/>
      <c r="D300" s="15">
        <v>4.9715123467459673E-5</v>
      </c>
      <c r="E300" s="15">
        <v>2.2405560518762576E-4</v>
      </c>
      <c r="F300" s="16">
        <v>1.4910830772192232E-3</v>
      </c>
      <c r="G300" s="15">
        <v>4.2021589118042885E-5</v>
      </c>
      <c r="H300" s="15">
        <v>0</v>
      </c>
      <c r="I300" s="16">
        <v>0</v>
      </c>
      <c r="J300" s="15">
        <v>0</v>
      </c>
      <c r="K300" s="15">
        <v>0</v>
      </c>
      <c r="L300" s="16">
        <v>6.2685270818348741E-8</v>
      </c>
      <c r="M300" s="15">
        <v>2.8871057432045872E-4</v>
      </c>
      <c r="N300" s="15">
        <v>3.1766524878990471E-4</v>
      </c>
      <c r="O300" s="16">
        <v>2.3687233437759802E-4</v>
      </c>
      <c r="P300" s="15">
        <v>1.6771131214707669E-3</v>
      </c>
      <c r="Q300" s="15">
        <v>1.7359681791669834E-3</v>
      </c>
      <c r="R300" s="16">
        <v>1.3484230073268718E-3</v>
      </c>
      <c r="S300" s="21">
        <v>1.4426671197528271E-3</v>
      </c>
      <c r="T300" s="21">
        <v>3.1615046864933568E-3</v>
      </c>
      <c r="U300" s="16">
        <v>3.547453497872435E-3</v>
      </c>
    </row>
    <row r="301" spans="1:21" x14ac:dyDescent="0.3">
      <c r="A301" s="118"/>
      <c r="B301" s="1" t="s">
        <v>96</v>
      </c>
      <c r="C301" s="27"/>
      <c r="D301" s="15">
        <v>0</v>
      </c>
      <c r="E301" s="15">
        <v>0</v>
      </c>
      <c r="F301" s="16">
        <v>0</v>
      </c>
      <c r="G301" s="15">
        <v>0</v>
      </c>
      <c r="H301" s="15">
        <v>3.5507144939240545E-5</v>
      </c>
      <c r="I301" s="16">
        <v>0</v>
      </c>
      <c r="J301" s="15">
        <v>0</v>
      </c>
      <c r="K301" s="15">
        <v>0</v>
      </c>
      <c r="L301" s="16">
        <v>8.9860720047412958E-7</v>
      </c>
      <c r="M301" s="15">
        <v>8.4927571089996333E-5</v>
      </c>
      <c r="N301" s="15">
        <v>0</v>
      </c>
      <c r="O301" s="16">
        <v>1.082843537171734E-5</v>
      </c>
      <c r="P301" s="15">
        <v>7.39766113352514E-4</v>
      </c>
      <c r="Q301" s="15">
        <v>1.2288483740897375E-3</v>
      </c>
      <c r="R301" s="16">
        <v>6.1555887281850973E-4</v>
      </c>
      <c r="S301" s="21">
        <v>2.3689847253234957E-4</v>
      </c>
      <c r="T301" s="21">
        <v>1.3182569491218259E-3</v>
      </c>
      <c r="U301" s="16">
        <v>1.9212354608349183E-3</v>
      </c>
    </row>
    <row r="302" spans="1:21" x14ac:dyDescent="0.3">
      <c r="A302" s="118"/>
      <c r="B302" s="1" t="s">
        <v>97</v>
      </c>
      <c r="C302" s="27"/>
      <c r="D302" s="15">
        <v>2.4284325051706089E-4</v>
      </c>
      <c r="E302" s="15">
        <v>6.1632886830814769E-4</v>
      </c>
      <c r="F302" s="16">
        <v>8.834273012239324E-4</v>
      </c>
      <c r="G302" s="15">
        <v>0</v>
      </c>
      <c r="H302" s="15">
        <v>0</v>
      </c>
      <c r="I302" s="16">
        <v>1.3704537462019722E-4</v>
      </c>
      <c r="J302" s="15">
        <v>0</v>
      </c>
      <c r="K302" s="15">
        <v>1.4337512207524665E-5</v>
      </c>
      <c r="L302" s="16">
        <v>2.5571181937467422E-4</v>
      </c>
      <c r="M302" s="15">
        <v>1.5509473628846655E-4</v>
      </c>
      <c r="N302" s="15">
        <v>0</v>
      </c>
      <c r="O302" s="16">
        <v>1.5380041783981795E-4</v>
      </c>
      <c r="P302" s="15">
        <v>7.0929684089870385E-4</v>
      </c>
      <c r="Q302" s="15">
        <v>7.0488337134234837E-4</v>
      </c>
      <c r="R302" s="16">
        <v>8.3796720000988562E-4</v>
      </c>
      <c r="S302" s="21">
        <v>3.4286430850650259E-4</v>
      </c>
      <c r="T302" s="21">
        <v>6.8171834065450427E-4</v>
      </c>
      <c r="U302" s="16">
        <v>1.4137035179460984E-3</v>
      </c>
    </row>
    <row r="303" spans="1:21" x14ac:dyDescent="0.3">
      <c r="A303" s="119"/>
      <c r="B303" s="28" t="s">
        <v>103</v>
      </c>
      <c r="C303" s="24"/>
      <c r="D303" s="17">
        <v>2.190815147576947E-6</v>
      </c>
      <c r="E303" s="17">
        <v>4.7712946850534203E-5</v>
      </c>
      <c r="F303" s="18">
        <v>2.4491537299637131E-5</v>
      </c>
      <c r="G303" s="17">
        <v>7.2271506814490874E-5</v>
      </c>
      <c r="H303" s="17">
        <v>7.2520419462278446E-5</v>
      </c>
      <c r="I303" s="18">
        <v>0</v>
      </c>
      <c r="J303" s="17">
        <v>5.4012673835367777E-5</v>
      </c>
      <c r="K303" s="17">
        <v>1.0246617977976886E-5</v>
      </c>
      <c r="L303" s="18">
        <v>0</v>
      </c>
      <c r="M303" s="17">
        <v>1.3762586095091953E-5</v>
      </c>
      <c r="N303" s="17">
        <v>0</v>
      </c>
      <c r="O303" s="18">
        <v>8.7895527793847118E-6</v>
      </c>
      <c r="P303" s="17">
        <v>3.6589591469896808E-4</v>
      </c>
      <c r="Q303" s="17">
        <v>1.8221376530388152E-4</v>
      </c>
      <c r="R303" s="18">
        <v>1.4646845307569035E-4</v>
      </c>
      <c r="S303" s="17">
        <v>0</v>
      </c>
      <c r="T303" s="17">
        <v>0</v>
      </c>
      <c r="U303" s="18">
        <v>0</v>
      </c>
    </row>
    <row r="304" spans="1:21" x14ac:dyDescent="0.3">
      <c r="A304" s="118" t="s">
        <v>110</v>
      </c>
      <c r="B304" s="1" t="s">
        <v>66</v>
      </c>
      <c r="C304" s="27"/>
      <c r="D304" s="15">
        <v>2.052844745740122</v>
      </c>
      <c r="E304" s="15">
        <v>2.0519981788503259</v>
      </c>
      <c r="F304" s="16">
        <v>2.0204655038005868</v>
      </c>
      <c r="G304" s="15">
        <v>2.0464227371259054</v>
      </c>
      <c r="H304" s="15">
        <v>1.9941036022972347</v>
      </c>
      <c r="I304" s="16">
        <v>2.0485824835278761</v>
      </c>
      <c r="J304" s="15">
        <v>1.5938485379416696</v>
      </c>
      <c r="K304" s="15">
        <v>1.495531563904299</v>
      </c>
      <c r="L304" s="16">
        <v>1.5463596341973205</v>
      </c>
      <c r="M304" s="15">
        <v>0.7180564357064001</v>
      </c>
      <c r="N304" s="15">
        <v>0.73852712366921303</v>
      </c>
      <c r="O304" s="16">
        <v>0.70702825958620052</v>
      </c>
      <c r="P304" s="15">
        <v>0.4126624374516647</v>
      </c>
      <c r="Q304" s="15">
        <v>0.37644159175752795</v>
      </c>
      <c r="R304" s="16">
        <v>0.3870122293695189</v>
      </c>
      <c r="S304" s="21">
        <v>0.202641105466703</v>
      </c>
      <c r="T304" s="21">
        <v>0.18325186367743948</v>
      </c>
      <c r="U304" s="16">
        <v>0.19838094041280421</v>
      </c>
    </row>
    <row r="305" spans="1:21" x14ac:dyDescent="0.3">
      <c r="A305" s="118"/>
      <c r="B305" s="1" t="s">
        <v>67</v>
      </c>
      <c r="C305" s="27"/>
      <c r="D305" s="15">
        <v>3.6342380922850027E-4</v>
      </c>
      <c r="E305" s="15">
        <v>0</v>
      </c>
      <c r="F305" s="16">
        <v>0</v>
      </c>
      <c r="G305" s="15">
        <v>0</v>
      </c>
      <c r="H305" s="15">
        <v>1.0088169467931476E-2</v>
      </c>
      <c r="I305" s="16">
        <v>0</v>
      </c>
      <c r="J305" s="15">
        <v>7.6483903665830549E-2</v>
      </c>
      <c r="K305" s="15">
        <v>7.6678535797501723E-2</v>
      </c>
      <c r="L305" s="16">
        <v>7.8481017089910843E-2</v>
      </c>
      <c r="M305" s="15">
        <v>8.2602923440088488E-2</v>
      </c>
      <c r="N305" s="15">
        <v>8.266805225915709E-2</v>
      </c>
      <c r="O305" s="16">
        <v>6.6535913413511658E-2</v>
      </c>
      <c r="P305" s="15">
        <v>3.5242080377686134E-2</v>
      </c>
      <c r="Q305" s="15">
        <v>3.413397515759118E-2</v>
      </c>
      <c r="R305" s="16">
        <v>3.6537643049715789E-2</v>
      </c>
      <c r="S305" s="21">
        <v>2.2748123440799614E-2</v>
      </c>
      <c r="T305" s="21">
        <v>2.0367256457326479E-2</v>
      </c>
      <c r="U305" s="16">
        <v>2.0033850881412754E-2</v>
      </c>
    </row>
    <row r="306" spans="1:21" x14ac:dyDescent="0.3">
      <c r="A306" s="118"/>
      <c r="B306" s="1" t="s">
        <v>68</v>
      </c>
      <c r="C306" s="27"/>
      <c r="D306" s="15">
        <v>0</v>
      </c>
      <c r="E306" s="15">
        <v>0</v>
      </c>
      <c r="F306" s="16">
        <v>0</v>
      </c>
      <c r="G306" s="15">
        <v>5.259692969804431E-4</v>
      </c>
      <c r="H306" s="15">
        <v>3.7322754325831817E-3</v>
      </c>
      <c r="I306" s="16">
        <v>0</v>
      </c>
      <c r="J306" s="15">
        <v>0.19128795521729691</v>
      </c>
      <c r="K306" s="15">
        <v>0.20957546324490633</v>
      </c>
      <c r="L306" s="16">
        <v>0.20287070892954817</v>
      </c>
      <c r="M306" s="15">
        <v>0.17721298532412266</v>
      </c>
      <c r="N306" s="15">
        <v>0.17790072583307648</v>
      </c>
      <c r="O306" s="16">
        <v>0.17638088946533934</v>
      </c>
      <c r="P306" s="15">
        <v>8.3562781941362518E-2</v>
      </c>
      <c r="Q306" s="15">
        <v>8.1510989568080797E-2</v>
      </c>
      <c r="R306" s="16">
        <v>8.2391689672173085E-2</v>
      </c>
      <c r="S306" s="21">
        <v>3.9420511703064993E-2</v>
      </c>
      <c r="T306" s="21">
        <v>3.1778936129070644E-2</v>
      </c>
      <c r="U306" s="16">
        <v>3.3750326494085332E-2</v>
      </c>
    </row>
    <row r="307" spans="1:21" x14ac:dyDescent="0.3">
      <c r="A307" s="118"/>
      <c r="B307" s="1" t="s">
        <v>78</v>
      </c>
      <c r="C307" s="27"/>
      <c r="D307" s="15">
        <v>0</v>
      </c>
      <c r="E307" s="15">
        <v>0</v>
      </c>
      <c r="F307" s="16">
        <v>0</v>
      </c>
      <c r="G307" s="15">
        <v>0</v>
      </c>
      <c r="H307" s="15">
        <v>0</v>
      </c>
      <c r="I307" s="16">
        <v>0</v>
      </c>
      <c r="J307" s="15">
        <v>5.3690038325739466E-2</v>
      </c>
      <c r="K307" s="15">
        <v>6.8179479921456301E-2</v>
      </c>
      <c r="L307" s="16">
        <v>5.9355516646480741E-2</v>
      </c>
      <c r="M307" s="15">
        <v>0.1279337111781863</v>
      </c>
      <c r="N307" s="15">
        <v>0.11498471465409577</v>
      </c>
      <c r="O307" s="16">
        <v>0.12396407809312172</v>
      </c>
      <c r="P307" s="15">
        <v>9.0240440072909267E-2</v>
      </c>
      <c r="Q307" s="15">
        <v>8.0851413011823428E-2</v>
      </c>
      <c r="R307" s="16">
        <v>8.0743965228183917E-2</v>
      </c>
      <c r="S307" s="21">
        <v>5.882851828093634E-2</v>
      </c>
      <c r="T307" s="21">
        <v>4.598308910256458E-2</v>
      </c>
      <c r="U307" s="16">
        <v>4.8009974825444633E-2</v>
      </c>
    </row>
    <row r="308" spans="1:21" x14ac:dyDescent="0.3">
      <c r="A308" s="118"/>
      <c r="B308" s="1" t="s">
        <v>69</v>
      </c>
      <c r="C308" s="27"/>
      <c r="D308" s="15">
        <v>0</v>
      </c>
      <c r="E308" s="15">
        <v>0</v>
      </c>
      <c r="F308" s="16">
        <v>0</v>
      </c>
      <c r="G308" s="15">
        <v>0</v>
      </c>
      <c r="H308" s="15">
        <v>1.1267258912666185E-3</v>
      </c>
      <c r="I308" s="16">
        <v>0</v>
      </c>
      <c r="J308" s="15">
        <v>6.9255204280422311E-2</v>
      </c>
      <c r="K308" s="15">
        <v>9.1476977984187038E-2</v>
      </c>
      <c r="L308" s="16">
        <v>7.7862025289865258E-2</v>
      </c>
      <c r="M308" s="15">
        <v>0.16436173639245516</v>
      </c>
      <c r="N308" s="15">
        <v>0</v>
      </c>
      <c r="O308" s="16">
        <v>0.15893711766867286</v>
      </c>
      <c r="P308" s="15">
        <v>0.11479730135119794</v>
      </c>
      <c r="Q308" s="15">
        <v>0.12136864642552547</v>
      </c>
      <c r="R308" s="16">
        <v>0.11997088431772679</v>
      </c>
      <c r="S308" s="21">
        <v>7.5498356185835946E-2</v>
      </c>
      <c r="T308" s="21">
        <v>6.4627120211848008E-2</v>
      </c>
      <c r="U308" s="16">
        <v>6.6568376253171607E-2</v>
      </c>
    </row>
    <row r="309" spans="1:21" x14ac:dyDescent="0.3">
      <c r="A309" s="118"/>
      <c r="B309" s="1" t="s">
        <v>70</v>
      </c>
      <c r="C309" s="27"/>
      <c r="D309" s="15">
        <v>0</v>
      </c>
      <c r="E309" s="15">
        <v>0</v>
      </c>
      <c r="F309" s="16">
        <v>0</v>
      </c>
      <c r="G309" s="15">
        <v>1.8879610284121008E-4</v>
      </c>
      <c r="H309" s="15">
        <v>2.130314205587407E-2</v>
      </c>
      <c r="I309" s="16">
        <v>7.5540135075249655E-4</v>
      </c>
      <c r="J309" s="15">
        <v>2.3435220073763214E-2</v>
      </c>
      <c r="K309" s="15">
        <v>3.7449812260896907E-2</v>
      </c>
      <c r="L309" s="16">
        <v>2.8667710801341229E-2</v>
      </c>
      <c r="M309" s="15">
        <v>0.1325170367956979</v>
      </c>
      <c r="N309" s="15">
        <v>0.21312237347797722</v>
      </c>
      <c r="O309" s="16">
        <v>0.13167022567033099</v>
      </c>
      <c r="P309" s="15">
        <v>0.12315800132815394</v>
      </c>
      <c r="Q309" s="15">
        <v>0.11761202830972234</v>
      </c>
      <c r="R309" s="16">
        <v>0.1184814308806805</v>
      </c>
      <c r="S309" s="21">
        <v>9.7377882737841398E-2</v>
      </c>
      <c r="T309" s="21">
        <v>8.0066261776142983E-2</v>
      </c>
      <c r="U309" s="16">
        <v>7.8699719622592687E-2</v>
      </c>
    </row>
    <row r="310" spans="1:21" x14ac:dyDescent="0.3">
      <c r="A310" s="118"/>
      <c r="B310" s="1" t="s">
        <v>71</v>
      </c>
      <c r="C310" s="27"/>
      <c r="D310" s="15">
        <v>0</v>
      </c>
      <c r="E310" s="15">
        <v>0</v>
      </c>
      <c r="F310" s="16">
        <v>0</v>
      </c>
      <c r="G310" s="15">
        <v>0</v>
      </c>
      <c r="H310" s="15">
        <v>0</v>
      </c>
      <c r="I310" s="16">
        <v>0</v>
      </c>
      <c r="J310" s="15">
        <v>2.5179557386623277E-2</v>
      </c>
      <c r="K310" s="15">
        <v>3.287072491285413E-2</v>
      </c>
      <c r="L310" s="16">
        <v>3.0484758981183493E-2</v>
      </c>
      <c r="M310" s="15">
        <v>0.13333234167817573</v>
      </c>
      <c r="N310" s="15">
        <v>0.12573253534628262</v>
      </c>
      <c r="O310" s="16">
        <v>0.1276187916571451</v>
      </c>
      <c r="P310" s="15">
        <v>0.1376645441697833</v>
      </c>
      <c r="Q310" s="15">
        <v>0.13848916842809669</v>
      </c>
      <c r="R310" s="16">
        <v>0.14333056520539814</v>
      </c>
      <c r="S310" s="21">
        <v>0.13069333138850325</v>
      </c>
      <c r="T310" s="21">
        <v>0.1086238190671715</v>
      </c>
      <c r="U310" s="16">
        <v>0.10954204654215431</v>
      </c>
    </row>
    <row r="311" spans="1:21" x14ac:dyDescent="0.3">
      <c r="A311" s="118"/>
      <c r="B311" s="1" t="s">
        <v>72</v>
      </c>
      <c r="C311" s="27"/>
      <c r="D311" s="15">
        <v>0</v>
      </c>
      <c r="E311" s="15">
        <v>0</v>
      </c>
      <c r="F311" s="16">
        <v>0</v>
      </c>
      <c r="G311" s="15">
        <v>1.1881816143197986E-4</v>
      </c>
      <c r="H311" s="15">
        <v>0</v>
      </c>
      <c r="I311" s="16">
        <v>0</v>
      </c>
      <c r="J311" s="15">
        <v>7.6166280475080325E-3</v>
      </c>
      <c r="K311" s="15">
        <v>1.7065873246039625E-2</v>
      </c>
      <c r="L311" s="16">
        <v>1.2613109866773362E-2</v>
      </c>
      <c r="M311" s="15">
        <v>0.10705797528067638</v>
      </c>
      <c r="N311" s="15">
        <v>0.12007216826537404</v>
      </c>
      <c r="O311" s="16">
        <v>0.11207582775574701</v>
      </c>
      <c r="P311" s="15">
        <v>0.13337401905227533</v>
      </c>
      <c r="Q311" s="15">
        <v>0.12886855054798613</v>
      </c>
      <c r="R311" s="16">
        <v>0.13715443568151087</v>
      </c>
      <c r="S311" s="21">
        <v>0.12147088570405709</v>
      </c>
      <c r="T311" s="21">
        <v>0.12016462611416272</v>
      </c>
      <c r="U311" s="16">
        <v>0.11544859589395595</v>
      </c>
    </row>
    <row r="312" spans="1:21" x14ac:dyDescent="0.3">
      <c r="A312" s="118"/>
      <c r="B312" s="1" t="s">
        <v>73</v>
      </c>
      <c r="C312" s="27"/>
      <c r="D312" s="15">
        <v>0</v>
      </c>
      <c r="E312" s="15">
        <v>2.9200395508616033E-6</v>
      </c>
      <c r="F312" s="16">
        <v>0</v>
      </c>
      <c r="G312" s="15">
        <v>0</v>
      </c>
      <c r="H312" s="15">
        <v>0</v>
      </c>
      <c r="I312" s="16">
        <v>0</v>
      </c>
      <c r="J312" s="15">
        <v>6.7643886186462823E-3</v>
      </c>
      <c r="K312" s="15">
        <v>1.2569354710984021E-2</v>
      </c>
      <c r="L312" s="16">
        <v>1.0707294523119217E-2</v>
      </c>
      <c r="M312" s="15">
        <v>9.5125799925493137E-2</v>
      </c>
      <c r="N312" s="15">
        <v>0.10703496258765079</v>
      </c>
      <c r="O312" s="16">
        <v>0.10077306168629387</v>
      </c>
      <c r="P312" s="15">
        <v>0.13507160661265116</v>
      </c>
      <c r="Q312" s="15">
        <v>0.1357607135555903</v>
      </c>
      <c r="R312" s="16">
        <v>0.13340836820976817</v>
      </c>
      <c r="S312" s="21">
        <v>0.14538837848108757</v>
      </c>
      <c r="T312" s="21">
        <v>0.1305970230592122</v>
      </c>
      <c r="U312" s="16">
        <v>0.13095215869560539</v>
      </c>
    </row>
    <row r="313" spans="1:21" x14ac:dyDescent="0.3">
      <c r="A313" s="118"/>
      <c r="B313" s="1" t="s">
        <v>74</v>
      </c>
      <c r="C313" s="27"/>
      <c r="D313" s="15">
        <v>3.3077177507645695E-6</v>
      </c>
      <c r="E313" s="15">
        <v>1.3628885989563992E-4</v>
      </c>
      <c r="F313" s="16">
        <v>5.906168572709738E-4</v>
      </c>
      <c r="G313" s="15">
        <v>0</v>
      </c>
      <c r="H313" s="15">
        <v>4.4749127900615271E-5</v>
      </c>
      <c r="I313" s="16">
        <v>6.0251431222941533E-5</v>
      </c>
      <c r="J313" s="15">
        <v>4.1538656708373731E-3</v>
      </c>
      <c r="K313" s="15">
        <v>6.9931168604115326E-3</v>
      </c>
      <c r="L313" s="16">
        <v>4.7582662062878233E-3</v>
      </c>
      <c r="M313" s="15">
        <v>7.3375146246828463E-2</v>
      </c>
      <c r="N313" s="15">
        <v>8.6039559156141754E-2</v>
      </c>
      <c r="O313" s="16">
        <v>7.5984331000679528E-2</v>
      </c>
      <c r="P313" s="15">
        <v>0.12452717694970201</v>
      </c>
      <c r="Q313" s="15">
        <v>0.12682585464598176</v>
      </c>
      <c r="R313" s="16">
        <v>0.12490508142023193</v>
      </c>
      <c r="S313" s="21">
        <v>0.13216865998360552</v>
      </c>
      <c r="T313" s="21">
        <v>0.13550454090717032</v>
      </c>
      <c r="U313" s="16">
        <v>0.13522653097453544</v>
      </c>
    </row>
    <row r="314" spans="1:21" x14ac:dyDescent="0.3">
      <c r="A314" s="118"/>
      <c r="B314" s="1" t="s">
        <v>75</v>
      </c>
      <c r="C314" s="27"/>
      <c r="D314" s="15">
        <v>1.192864153822243E-4</v>
      </c>
      <c r="E314" s="15">
        <v>0</v>
      </c>
      <c r="F314" s="16">
        <v>0</v>
      </c>
      <c r="G314" s="15">
        <v>9.7261656067240562E-5</v>
      </c>
      <c r="H314" s="15">
        <v>4.1180276707061743E-4</v>
      </c>
      <c r="I314" s="16">
        <v>0</v>
      </c>
      <c r="J314" s="15">
        <v>2.7122949701615649E-3</v>
      </c>
      <c r="K314" s="15">
        <v>5.1509515259309845E-3</v>
      </c>
      <c r="L314" s="16">
        <v>4.2593537209361593E-3</v>
      </c>
      <c r="M314" s="15">
        <v>6.277785033311041E-2</v>
      </c>
      <c r="N314" s="15">
        <v>6.727451310194657E-2</v>
      </c>
      <c r="O314" s="16">
        <v>6.7060716541484475E-2</v>
      </c>
      <c r="P314" s="15">
        <v>0.1128102210223335</v>
      </c>
      <c r="Q314" s="15">
        <v>0.12734101770039771</v>
      </c>
      <c r="R314" s="16">
        <v>0.12295321137480557</v>
      </c>
      <c r="S314" s="21">
        <v>0.1360247204032185</v>
      </c>
      <c r="T314" s="21">
        <v>0.13904451221372849</v>
      </c>
      <c r="U314" s="16">
        <v>0.12589579099263337</v>
      </c>
    </row>
    <row r="315" spans="1:21" x14ac:dyDescent="0.3">
      <c r="A315" s="118"/>
      <c r="B315" s="1" t="s">
        <v>76</v>
      </c>
      <c r="C315" s="27"/>
      <c r="D315" s="15">
        <v>0</v>
      </c>
      <c r="E315" s="15">
        <v>2.9538477414246083E-5</v>
      </c>
      <c r="F315" s="16">
        <v>3.0063686532957662E-4</v>
      </c>
      <c r="G315" s="15">
        <v>0</v>
      </c>
      <c r="H315" s="15">
        <v>0</v>
      </c>
      <c r="I315" s="16">
        <v>1.7982070764596775E-4</v>
      </c>
      <c r="J315" s="15">
        <v>9.8156916762423183E-4</v>
      </c>
      <c r="K315" s="15">
        <v>2.9457327950952912E-3</v>
      </c>
      <c r="L315" s="16">
        <v>1.2880802812525742E-3</v>
      </c>
      <c r="M315" s="15">
        <v>4.9295940460940352E-2</v>
      </c>
      <c r="N315" s="15">
        <v>5.9821348478982239E-2</v>
      </c>
      <c r="O315" s="16">
        <v>5.5758537559356773E-2</v>
      </c>
      <c r="P315" s="15">
        <v>0.11054908825064923</v>
      </c>
      <c r="Q315" s="15">
        <v>0.10713931906596159</v>
      </c>
      <c r="R315" s="16">
        <v>0.10916438113147404</v>
      </c>
      <c r="S315" s="21">
        <v>0.1472750719747136</v>
      </c>
      <c r="T315" s="21">
        <v>0.1347669274574097</v>
      </c>
      <c r="U315" s="16">
        <v>0.12918710517925402</v>
      </c>
    </row>
    <row r="316" spans="1:21" x14ac:dyDescent="0.3">
      <c r="A316" s="118"/>
      <c r="B316" s="1" t="s">
        <v>79</v>
      </c>
      <c r="C316" s="27"/>
      <c r="D316" s="15">
        <v>5.6043614172320505E-3</v>
      </c>
      <c r="E316" s="15">
        <v>3.7421263313934037E-3</v>
      </c>
      <c r="F316" s="16">
        <v>3.4087782824247692E-3</v>
      </c>
      <c r="G316" s="15">
        <v>1.1067520844997859E-2</v>
      </c>
      <c r="H316" s="15">
        <v>5.7297155705085763E-6</v>
      </c>
      <c r="I316" s="16">
        <v>9.5188706199767128E-3</v>
      </c>
      <c r="J316" s="15">
        <v>1.0209176493995024E-3</v>
      </c>
      <c r="K316" s="15">
        <v>1.977456574990643E-3</v>
      </c>
      <c r="L316" s="16">
        <v>8.8649770797126612E-4</v>
      </c>
      <c r="M316" s="15">
        <v>3.4491556587708798E-2</v>
      </c>
      <c r="N316" s="15">
        <v>4.2664061296931552E-2</v>
      </c>
      <c r="O316" s="16">
        <v>3.9459120909092781E-2</v>
      </c>
      <c r="P316" s="15">
        <v>8.8359404173465397E-2</v>
      </c>
      <c r="Q316" s="15">
        <v>0.10022639296119484</v>
      </c>
      <c r="R316" s="16">
        <v>9.7787916315334233E-2</v>
      </c>
      <c r="S316" s="21">
        <v>0.12926534444566956</v>
      </c>
      <c r="T316" s="21">
        <v>0.13660515874049001</v>
      </c>
      <c r="U316" s="16">
        <v>0.12484369887809935</v>
      </c>
    </row>
    <row r="317" spans="1:21" x14ac:dyDescent="0.3">
      <c r="A317" s="118"/>
      <c r="B317" s="1" t="s">
        <v>81</v>
      </c>
      <c r="C317" s="27"/>
      <c r="D317" s="15">
        <v>7.3679494853626348E-5</v>
      </c>
      <c r="E317" s="15">
        <v>6.6002958727459941E-4</v>
      </c>
      <c r="F317" s="16">
        <v>0</v>
      </c>
      <c r="G317" s="15">
        <v>1.2788540879984575E-3</v>
      </c>
      <c r="H317" s="15">
        <v>1.3941246677653691E-4</v>
      </c>
      <c r="I317" s="16">
        <v>8.1619764776166435E-4</v>
      </c>
      <c r="J317" s="15">
        <v>2.6001302838881395E-3</v>
      </c>
      <c r="K317" s="15">
        <v>7.2620052165339787E-4</v>
      </c>
      <c r="L317" s="16">
        <v>5.5217500831781781E-4</v>
      </c>
      <c r="M317" s="15">
        <v>3.0946396856956319E-2</v>
      </c>
      <c r="N317" s="15">
        <v>3.6038133870618112E-2</v>
      </c>
      <c r="O317" s="16">
        <v>3.4540639872671634E-2</v>
      </c>
      <c r="P317" s="15">
        <v>7.7637382853804685E-2</v>
      </c>
      <c r="Q317" s="15">
        <v>8.2285223128135229E-2</v>
      </c>
      <c r="R317" s="16">
        <v>8.1933351782373168E-2</v>
      </c>
      <c r="S317" s="21">
        <v>0.12006120028386801</v>
      </c>
      <c r="T317" s="21">
        <v>0.12767872547205722</v>
      </c>
      <c r="U317" s="16">
        <v>0.12037872559065667</v>
      </c>
    </row>
    <row r="318" spans="1:21" x14ac:dyDescent="0.3">
      <c r="A318" s="118"/>
      <c r="B318" s="1" t="s">
        <v>82</v>
      </c>
      <c r="C318" s="27"/>
      <c r="D318" s="15">
        <v>9.0048825329828465E-4</v>
      </c>
      <c r="E318" s="15">
        <v>1.6217499111923265E-4</v>
      </c>
      <c r="F318" s="16">
        <v>0</v>
      </c>
      <c r="G318" s="15">
        <v>0</v>
      </c>
      <c r="H318" s="15">
        <v>2.0992071451380323E-2</v>
      </c>
      <c r="I318" s="16">
        <v>0</v>
      </c>
      <c r="J318" s="15">
        <v>0</v>
      </c>
      <c r="K318" s="15">
        <v>5.1041733673827788E-4</v>
      </c>
      <c r="L318" s="16">
        <v>2.6489479394832549E-4</v>
      </c>
      <c r="M318" s="15">
        <v>2.2378549912243452E-2</v>
      </c>
      <c r="N318" s="15">
        <v>2.7722046768017761E-2</v>
      </c>
      <c r="O318" s="16">
        <v>2.437809935677511E-2</v>
      </c>
      <c r="P318" s="15">
        <v>6.6942459195488135E-2</v>
      </c>
      <c r="Q318" s="15">
        <v>7.1970375878125797E-2</v>
      </c>
      <c r="R318" s="16">
        <v>7.0084874112082488E-2</v>
      </c>
      <c r="S318" s="21">
        <v>0.10540086911218324</v>
      </c>
      <c r="T318" s="21">
        <v>0.12798797401470816</v>
      </c>
      <c r="U318" s="16">
        <v>0.12133899961591192</v>
      </c>
    </row>
    <row r="319" spans="1:21" x14ac:dyDescent="0.3">
      <c r="A319" s="118"/>
      <c r="B319" s="1" t="s">
        <v>83</v>
      </c>
      <c r="C319" s="27"/>
      <c r="D319" s="15">
        <v>9.0707152132664347E-5</v>
      </c>
      <c r="E319" s="15">
        <v>1.1676377239139507E-3</v>
      </c>
      <c r="F319" s="16">
        <v>3.297533829293476E-3</v>
      </c>
      <c r="G319" s="15">
        <v>2.422788365347962E-4</v>
      </c>
      <c r="H319" s="15">
        <v>3.1898008083611645E-3</v>
      </c>
      <c r="I319" s="16">
        <v>8.6974714763214122E-5</v>
      </c>
      <c r="J319" s="15">
        <v>9.2745905789696213E-4</v>
      </c>
      <c r="K319" s="15">
        <v>1.9939833566412631E-4</v>
      </c>
      <c r="L319" s="16">
        <v>5.8895595574323732E-4</v>
      </c>
      <c r="M319" s="15">
        <v>1.6016961752565614E-2</v>
      </c>
      <c r="N319" s="15">
        <v>2.0401678623770656E-2</v>
      </c>
      <c r="O319" s="16">
        <v>1.7047805497222342E-2</v>
      </c>
      <c r="P319" s="15">
        <v>5.5372952950440188E-2</v>
      </c>
      <c r="Q319" s="15">
        <v>5.9058139699266571E-2</v>
      </c>
      <c r="R319" s="16">
        <v>5.6094000740346407E-2</v>
      </c>
      <c r="S319" s="21">
        <v>9.6537786535452183E-2</v>
      </c>
      <c r="T319" s="21">
        <v>0.10721196667702562</v>
      </c>
      <c r="U319" s="16">
        <v>0.10817402869474921</v>
      </c>
    </row>
    <row r="320" spans="1:21" x14ac:dyDescent="0.3">
      <c r="A320" s="118"/>
      <c r="B320" s="1" t="s">
        <v>84</v>
      </c>
      <c r="C320" s="27"/>
      <c r="D320" s="15">
        <v>0</v>
      </c>
      <c r="E320" s="15">
        <v>0</v>
      </c>
      <c r="F320" s="16">
        <v>0</v>
      </c>
      <c r="G320" s="15">
        <v>5.7763887242144157E-5</v>
      </c>
      <c r="H320" s="15">
        <v>0</v>
      </c>
      <c r="I320" s="16">
        <v>0</v>
      </c>
      <c r="J320" s="15">
        <v>0</v>
      </c>
      <c r="K320" s="15">
        <v>2.7354431562371556E-6</v>
      </c>
      <c r="L320" s="16">
        <v>0</v>
      </c>
      <c r="M320" s="15">
        <v>9.1474985171749734E-3</v>
      </c>
      <c r="N320" s="15">
        <v>1.3500244253040493E-2</v>
      </c>
      <c r="O320" s="16">
        <v>1.4433785585559602E-2</v>
      </c>
      <c r="P320" s="15">
        <v>4.462935571350056E-2</v>
      </c>
      <c r="Q320" s="15">
        <v>4.8325019385209819E-2</v>
      </c>
      <c r="R320" s="16">
        <v>4.8960989336107305E-2</v>
      </c>
      <c r="S320" s="21">
        <v>7.8077354505661195E-2</v>
      </c>
      <c r="T320" s="21">
        <v>9.4227626163820313E-2</v>
      </c>
      <c r="U320" s="16">
        <v>9.0919471770053384E-2</v>
      </c>
    </row>
    <row r="321" spans="1:21" x14ac:dyDescent="0.3">
      <c r="A321" s="118"/>
      <c r="B321" s="1" t="s">
        <v>85</v>
      </c>
      <c r="C321" s="27"/>
      <c r="D321" s="15">
        <v>0</v>
      </c>
      <c r="E321" s="15">
        <v>6.6592560504911556E-4</v>
      </c>
      <c r="F321" s="16">
        <v>1.1852411245015652E-3</v>
      </c>
      <c r="G321" s="15">
        <v>0</v>
      </c>
      <c r="H321" s="15">
        <v>0</v>
      </c>
      <c r="I321" s="16">
        <v>0</v>
      </c>
      <c r="J321" s="15">
        <v>0</v>
      </c>
      <c r="K321" s="15">
        <v>0</v>
      </c>
      <c r="L321" s="16">
        <v>0</v>
      </c>
      <c r="M321" s="15">
        <v>9.1578246079259806E-3</v>
      </c>
      <c r="N321" s="15">
        <v>1.0070992414493187E-2</v>
      </c>
      <c r="O321" s="16">
        <v>1.0457654070660502E-2</v>
      </c>
      <c r="P321" s="15">
        <v>3.6179776997572251E-2</v>
      </c>
      <c r="Q321" s="15">
        <v>3.8996728643179601E-2</v>
      </c>
      <c r="R321" s="16">
        <v>3.3894639177176923E-2</v>
      </c>
      <c r="S321" s="21">
        <v>6.6342283438550489E-2</v>
      </c>
      <c r="T321" s="21">
        <v>7.6008315606069021E-2</v>
      </c>
      <c r="U321" s="16">
        <v>7.8817666223467656E-2</v>
      </c>
    </row>
    <row r="322" spans="1:21" x14ac:dyDescent="0.3">
      <c r="A322" s="118"/>
      <c r="B322" s="1" t="s">
        <v>86</v>
      </c>
      <c r="C322" s="27"/>
      <c r="D322" s="15">
        <v>0</v>
      </c>
      <c r="E322" s="15">
        <v>8.3015848602870486E-5</v>
      </c>
      <c r="F322" s="16">
        <v>5.5909687200729583E-4</v>
      </c>
      <c r="G322" s="15">
        <v>0</v>
      </c>
      <c r="H322" s="15">
        <v>4.5050790359794073E-3</v>
      </c>
      <c r="I322" s="16">
        <v>0</v>
      </c>
      <c r="J322" s="15">
        <v>0</v>
      </c>
      <c r="K322" s="15">
        <v>9.6204623235150298E-5</v>
      </c>
      <c r="L322" s="16">
        <v>0</v>
      </c>
      <c r="M322" s="15">
        <v>5.8188507085119969E-3</v>
      </c>
      <c r="N322" s="15">
        <v>6.4844456546884841E-3</v>
      </c>
      <c r="O322" s="16">
        <v>5.4064554554925292E-3</v>
      </c>
      <c r="P322" s="15">
        <v>2.4283889660325252E-2</v>
      </c>
      <c r="Q322" s="15">
        <v>2.6871877070776876E-2</v>
      </c>
      <c r="R322" s="16">
        <v>2.3911759887713123E-2</v>
      </c>
      <c r="S322" s="21">
        <v>4.8092927569308677E-2</v>
      </c>
      <c r="T322" s="21">
        <v>6.0732059332967374E-2</v>
      </c>
      <c r="U322" s="16">
        <v>6.8889511578749479E-2</v>
      </c>
    </row>
    <row r="323" spans="1:21" x14ac:dyDescent="0.3">
      <c r="A323" s="118"/>
      <c r="B323" s="1" t="s">
        <v>87</v>
      </c>
      <c r="C323" s="27"/>
      <c r="D323" s="15">
        <v>0</v>
      </c>
      <c r="E323" s="15">
        <v>1.0466117513050315E-3</v>
      </c>
      <c r="F323" s="16">
        <v>2.3040372232814302E-2</v>
      </c>
      <c r="G323" s="15">
        <v>0</v>
      </c>
      <c r="H323" s="15">
        <v>3.8161885713141138E-5</v>
      </c>
      <c r="I323" s="16">
        <v>0</v>
      </c>
      <c r="J323" s="15">
        <v>0</v>
      </c>
      <c r="K323" s="15">
        <v>0</v>
      </c>
      <c r="L323" s="16">
        <v>0</v>
      </c>
      <c r="M323" s="15">
        <v>3.854017931661674E-3</v>
      </c>
      <c r="N323" s="15">
        <v>4.4805271910305436E-3</v>
      </c>
      <c r="O323" s="16">
        <v>5.3213395350686435E-3</v>
      </c>
      <c r="P323" s="15">
        <v>1.7768198499568507E-2</v>
      </c>
      <c r="Q323" s="15">
        <v>2.0538855795442963E-2</v>
      </c>
      <c r="R323" s="16">
        <v>1.8334703304294091E-2</v>
      </c>
      <c r="S323" s="21">
        <v>4.0648871287144152E-2</v>
      </c>
      <c r="T323" s="21">
        <v>4.8077148998319878E-2</v>
      </c>
      <c r="U323" s="16">
        <v>4.9580420424724637E-2</v>
      </c>
    </row>
    <row r="324" spans="1:21" x14ac:dyDescent="0.3">
      <c r="A324" s="118"/>
      <c r="B324" s="1" t="s">
        <v>89</v>
      </c>
      <c r="C324" s="27"/>
      <c r="D324" s="15">
        <v>0</v>
      </c>
      <c r="E324" s="15">
        <v>0</v>
      </c>
      <c r="F324" s="16">
        <v>1.6821628129034144E-3</v>
      </c>
      <c r="G324" s="15">
        <v>0</v>
      </c>
      <c r="H324" s="15">
        <v>0</v>
      </c>
      <c r="I324" s="16">
        <v>0</v>
      </c>
      <c r="J324" s="15">
        <v>0</v>
      </c>
      <c r="K324" s="15">
        <v>0</v>
      </c>
      <c r="L324" s="16">
        <v>0</v>
      </c>
      <c r="M324" s="15">
        <v>2.2076676093142618E-3</v>
      </c>
      <c r="N324" s="15">
        <v>2.6086859805064962E-3</v>
      </c>
      <c r="O324" s="16">
        <v>2.2145475679110991E-3</v>
      </c>
      <c r="P324" s="15">
        <v>1.4245271611065403E-2</v>
      </c>
      <c r="Q324" s="15">
        <v>1.2807903459203521E-2</v>
      </c>
      <c r="R324" s="16">
        <v>1.3498554674499343E-2</v>
      </c>
      <c r="S324" s="21">
        <v>2.733622437486451E-2</v>
      </c>
      <c r="T324" s="21">
        <v>2.947821336532034E-2</v>
      </c>
      <c r="U324" s="16">
        <v>3.3553418177409339E-2</v>
      </c>
    </row>
    <row r="325" spans="1:21" x14ac:dyDescent="0.3">
      <c r="A325" s="118"/>
      <c r="B325" s="1" t="s">
        <v>90</v>
      </c>
      <c r="C325" s="27"/>
      <c r="D325" s="15">
        <v>0</v>
      </c>
      <c r="E325" s="15">
        <v>4.9106396792767081E-5</v>
      </c>
      <c r="F325" s="16">
        <v>0</v>
      </c>
      <c r="G325" s="15">
        <v>0</v>
      </c>
      <c r="H325" s="15">
        <v>0</v>
      </c>
      <c r="I325" s="16">
        <v>0</v>
      </c>
      <c r="J325" s="15">
        <v>0</v>
      </c>
      <c r="K325" s="15">
        <v>0</v>
      </c>
      <c r="L325" s="16">
        <v>0</v>
      </c>
      <c r="M325" s="15">
        <v>1.5704701279131642E-3</v>
      </c>
      <c r="N325" s="15">
        <v>1.26395105252786E-3</v>
      </c>
      <c r="O325" s="16">
        <v>1.6598274998181227E-3</v>
      </c>
      <c r="P325" s="15">
        <v>8.8591697268106308E-3</v>
      </c>
      <c r="Q325" s="15">
        <v>1.0507630870690288E-2</v>
      </c>
      <c r="R325" s="16">
        <v>8.0084849372825933E-3</v>
      </c>
      <c r="S325" s="21">
        <v>1.5268908601814122E-2</v>
      </c>
      <c r="T325" s="21">
        <v>2.3968320715131254E-2</v>
      </c>
      <c r="U325" s="16">
        <v>2.7888844052451584E-2</v>
      </c>
    </row>
    <row r="326" spans="1:21" x14ac:dyDescent="0.3">
      <c r="A326" s="118"/>
      <c r="B326" s="1" t="s">
        <v>92</v>
      </c>
      <c r="C326" s="27"/>
      <c r="D326" s="15">
        <v>0</v>
      </c>
      <c r="E326" s="15">
        <v>0</v>
      </c>
      <c r="F326" s="16">
        <v>1.8052085604849954E-3</v>
      </c>
      <c r="G326" s="15">
        <v>0</v>
      </c>
      <c r="H326" s="15">
        <v>0</v>
      </c>
      <c r="I326" s="16">
        <v>0</v>
      </c>
      <c r="J326" s="15">
        <v>0</v>
      </c>
      <c r="K326" s="15">
        <v>0</v>
      </c>
      <c r="L326" s="16">
        <v>0</v>
      </c>
      <c r="M326" s="15">
        <v>4.4721632225209752E-4</v>
      </c>
      <c r="N326" s="15">
        <v>1.1137872590608502E-3</v>
      </c>
      <c r="O326" s="16">
        <v>9.858355946967619E-4</v>
      </c>
      <c r="P326" s="15">
        <v>4.9719846746730566E-3</v>
      </c>
      <c r="Q326" s="15">
        <v>5.3307096308483834E-3</v>
      </c>
      <c r="R326" s="16">
        <v>5.3451608026740356E-3</v>
      </c>
      <c r="S326" s="21">
        <v>1.0507199844953307E-2</v>
      </c>
      <c r="T326" s="21">
        <v>1.4431148647612857E-2</v>
      </c>
      <c r="U326" s="16">
        <v>1.8191366297390463E-2</v>
      </c>
    </row>
    <row r="327" spans="1:21" x14ac:dyDescent="0.3">
      <c r="A327" s="118"/>
      <c r="B327" s="1" t="s">
        <v>95</v>
      </c>
      <c r="C327" s="27"/>
      <c r="D327" s="15">
        <v>0</v>
      </c>
      <c r="E327" s="15">
        <v>7.7235995444481091E-5</v>
      </c>
      <c r="F327" s="16">
        <v>0</v>
      </c>
      <c r="G327" s="15">
        <v>0</v>
      </c>
      <c r="H327" s="15">
        <v>4.1079119375599344E-10</v>
      </c>
      <c r="I327" s="16">
        <v>0</v>
      </c>
      <c r="J327" s="15">
        <v>1.3387830568995447E-8</v>
      </c>
      <c r="K327" s="15">
        <v>0</v>
      </c>
      <c r="L327" s="16">
        <v>0</v>
      </c>
      <c r="M327" s="15">
        <v>1.0972411291459335E-4</v>
      </c>
      <c r="N327" s="15">
        <v>4.6909638465649747E-4</v>
      </c>
      <c r="O327" s="16">
        <v>1.0851619123309575E-4</v>
      </c>
      <c r="P327" s="15">
        <v>3.598881870755603E-3</v>
      </c>
      <c r="Q327" s="15">
        <v>3.2096347776478097E-3</v>
      </c>
      <c r="R327" s="16">
        <v>3.4415090753943233E-3</v>
      </c>
      <c r="S327" s="21">
        <v>7.4597030191450647E-3</v>
      </c>
      <c r="T327" s="21">
        <v>8.1562675572920077E-3</v>
      </c>
      <c r="U327" s="16">
        <v>1.1494012212202299E-2</v>
      </c>
    </row>
    <row r="328" spans="1:21" x14ac:dyDescent="0.3">
      <c r="A328" s="118"/>
      <c r="B328" s="1" t="s">
        <v>96</v>
      </c>
      <c r="C328" s="27"/>
      <c r="D328" s="15">
        <v>0</v>
      </c>
      <c r="E328" s="15">
        <v>0</v>
      </c>
      <c r="F328" s="16">
        <v>0</v>
      </c>
      <c r="G328" s="15">
        <v>0</v>
      </c>
      <c r="H328" s="15">
        <v>1.4268318626122211E-4</v>
      </c>
      <c r="I328" s="16">
        <v>0</v>
      </c>
      <c r="J328" s="15">
        <v>1.4685420301067322E-7</v>
      </c>
      <c r="K328" s="15">
        <v>0</v>
      </c>
      <c r="L328" s="16">
        <v>0</v>
      </c>
      <c r="M328" s="15">
        <v>7.5537618797983955E-5</v>
      </c>
      <c r="N328" s="15">
        <v>0</v>
      </c>
      <c r="O328" s="16">
        <v>1.2585421892068226E-4</v>
      </c>
      <c r="P328" s="15">
        <v>2.3236259536634583E-3</v>
      </c>
      <c r="Q328" s="15">
        <v>2.0764604988660678E-3</v>
      </c>
      <c r="R328" s="16">
        <v>1.2357279326004719E-3</v>
      </c>
      <c r="S328" s="21">
        <v>3.3058493451933245E-3</v>
      </c>
      <c r="T328" s="21">
        <v>5.8674178342127577E-3</v>
      </c>
      <c r="U328" s="16">
        <v>7.2863624358871729E-3</v>
      </c>
    </row>
    <row r="329" spans="1:21" x14ac:dyDescent="0.3">
      <c r="A329" s="118"/>
      <c r="B329" s="1" t="s">
        <v>97</v>
      </c>
      <c r="C329" s="27"/>
      <c r="D329" s="15">
        <v>0</v>
      </c>
      <c r="E329" s="15">
        <v>1.0681264998212871E-4</v>
      </c>
      <c r="F329" s="16">
        <v>3.3809516282504093E-3</v>
      </c>
      <c r="G329" s="15">
        <v>0</v>
      </c>
      <c r="H329" s="15">
        <v>0</v>
      </c>
      <c r="I329" s="16">
        <v>0</v>
      </c>
      <c r="J329" s="15">
        <v>4.2169400659470176E-5</v>
      </c>
      <c r="K329" s="15">
        <v>0</v>
      </c>
      <c r="L329" s="16">
        <v>0</v>
      </c>
      <c r="M329" s="15">
        <v>8.2261618403059274E-5</v>
      </c>
      <c r="N329" s="15">
        <v>0</v>
      </c>
      <c r="O329" s="16">
        <v>0</v>
      </c>
      <c r="P329" s="15">
        <v>9.1376830697823322E-4</v>
      </c>
      <c r="Q329" s="15">
        <v>1.1450111268872434E-3</v>
      </c>
      <c r="R329" s="16">
        <v>9.7848048833909908E-4</v>
      </c>
      <c r="S329" s="21">
        <v>1.2773451066544141E-3</v>
      </c>
      <c r="T329" s="21">
        <v>3.52545134540804E-3</v>
      </c>
      <c r="U329" s="16">
        <v>4.6634279026266014E-3</v>
      </c>
    </row>
    <row r="330" spans="1:21" x14ac:dyDescent="0.3">
      <c r="A330" s="119"/>
      <c r="B330" s="28" t="s">
        <v>103</v>
      </c>
      <c r="C330" s="24"/>
      <c r="D330" s="17">
        <v>0</v>
      </c>
      <c r="E330" s="17">
        <v>7.2396891936540701E-5</v>
      </c>
      <c r="F330" s="18">
        <v>2.8389713413218688E-4</v>
      </c>
      <c r="G330" s="17">
        <v>0</v>
      </c>
      <c r="H330" s="17">
        <v>1.7659399930577917E-4</v>
      </c>
      <c r="I330" s="18">
        <v>0</v>
      </c>
      <c r="J330" s="17">
        <v>0</v>
      </c>
      <c r="K330" s="17">
        <v>0</v>
      </c>
      <c r="L330" s="18">
        <v>0</v>
      </c>
      <c r="M330" s="17">
        <v>4.5582953482179175E-5</v>
      </c>
      <c r="N330" s="17">
        <v>4.2724207609642554E-6</v>
      </c>
      <c r="O330" s="18">
        <v>7.2768546992562212E-5</v>
      </c>
      <c r="P330" s="17">
        <v>2.541792315186107E-4</v>
      </c>
      <c r="Q330" s="17">
        <v>3.0676890023882648E-4</v>
      </c>
      <c r="R330" s="18">
        <v>4.3596189259375592E-4</v>
      </c>
      <c r="S330" s="17">
        <v>8.8258677917089445E-4</v>
      </c>
      <c r="T330" s="17">
        <v>1.2682293563177737E-3</v>
      </c>
      <c r="U330" s="18">
        <v>2.2846293779707257E-3</v>
      </c>
    </row>
    <row r="331" spans="1:21" x14ac:dyDescent="0.3">
      <c r="A331" s="118" t="s">
        <v>111</v>
      </c>
      <c r="B331" s="1" t="s">
        <v>66</v>
      </c>
      <c r="C331" s="27"/>
      <c r="D331" s="15">
        <v>0.94274499390173683</v>
      </c>
      <c r="E331" s="15">
        <v>0.93983709958544837</v>
      </c>
      <c r="F331" s="16">
        <v>0.94532323026796872</v>
      </c>
      <c r="G331" s="15">
        <v>0.90096703861816874</v>
      </c>
      <c r="H331" s="15">
        <v>0.84242943190244512</v>
      </c>
      <c r="I331" s="16">
        <v>0.90819138120725917</v>
      </c>
      <c r="J331" s="15">
        <v>0.80679622560311504</v>
      </c>
      <c r="K331" s="15">
        <v>0.75231471669707928</v>
      </c>
      <c r="L331" s="16">
        <v>0.78087396147117882</v>
      </c>
      <c r="M331" s="15">
        <v>0.44146754368161195</v>
      </c>
      <c r="N331" s="15">
        <v>0.42150902151233799</v>
      </c>
      <c r="O331" s="16">
        <v>0.42402855069438733</v>
      </c>
      <c r="P331" s="15">
        <v>0.24963583676455317</v>
      </c>
      <c r="Q331" s="15">
        <v>0.22320103954681864</v>
      </c>
      <c r="R331" s="16">
        <v>0.23157869853100158</v>
      </c>
      <c r="S331" s="21">
        <v>0.1201001660119988</v>
      </c>
      <c r="T331" s="21">
        <v>0.11666654475229314</v>
      </c>
      <c r="U331" s="16">
        <v>0.11743604304557896</v>
      </c>
    </row>
    <row r="332" spans="1:21" x14ac:dyDescent="0.3">
      <c r="A332" s="118"/>
      <c r="B332" s="1" t="s">
        <v>67</v>
      </c>
      <c r="C332" s="27"/>
      <c r="D332" s="15">
        <v>0</v>
      </c>
      <c r="E332" s="15">
        <v>0</v>
      </c>
      <c r="F332" s="16">
        <v>0</v>
      </c>
      <c r="G332" s="15">
        <v>0</v>
      </c>
      <c r="H332" s="15">
        <v>3.232664363105763E-3</v>
      </c>
      <c r="I332" s="16">
        <v>0</v>
      </c>
      <c r="J332" s="15">
        <v>1.9785093701591393E-2</v>
      </c>
      <c r="K332" s="15">
        <v>3.7629039554004887E-2</v>
      </c>
      <c r="L332" s="16">
        <v>3.9084227318083267E-2</v>
      </c>
      <c r="M332" s="15">
        <v>3.9747373636929748E-2</v>
      </c>
      <c r="N332" s="15">
        <v>3.9009671030959495E-2</v>
      </c>
      <c r="O332" s="16">
        <v>3.9761804041776039E-2</v>
      </c>
      <c r="P332" s="15">
        <v>2.2677853676946434E-2</v>
      </c>
      <c r="Q332" s="15">
        <v>2.0022203676127257E-2</v>
      </c>
      <c r="R332" s="16">
        <v>2.4766418490322111E-2</v>
      </c>
      <c r="S332" s="21">
        <v>1.3063933989851877E-2</v>
      </c>
      <c r="T332" s="21">
        <v>1.1853643844900483E-2</v>
      </c>
      <c r="U332" s="16">
        <v>1.3089907351958283E-2</v>
      </c>
    </row>
    <row r="333" spans="1:21" x14ac:dyDescent="0.3">
      <c r="A333" s="118"/>
      <c r="B333" s="1" t="s">
        <v>68</v>
      </c>
      <c r="C333" s="27"/>
      <c r="D333" s="15">
        <v>0</v>
      </c>
      <c r="E333" s="15">
        <v>0</v>
      </c>
      <c r="F333" s="16">
        <v>0</v>
      </c>
      <c r="G333" s="15">
        <v>0</v>
      </c>
      <c r="H333" s="15">
        <v>0</v>
      </c>
      <c r="I333" s="16">
        <v>0</v>
      </c>
      <c r="J333" s="15">
        <v>5.9986428663640151E-2</v>
      </c>
      <c r="K333" s="15">
        <v>7.0075085982215096E-2</v>
      </c>
      <c r="L333" s="16">
        <v>6.0640300620191954E-2</v>
      </c>
      <c r="M333" s="15">
        <v>9.3467797126114152E-2</v>
      </c>
      <c r="N333" s="15">
        <v>8.9744216911652949E-2</v>
      </c>
      <c r="O333" s="16">
        <v>8.6754749578946466E-2</v>
      </c>
      <c r="P333" s="15">
        <v>5.55144597445488E-2</v>
      </c>
      <c r="Q333" s="15">
        <v>5.32798046499805E-2</v>
      </c>
      <c r="R333" s="16">
        <v>5.0626330887344355E-2</v>
      </c>
      <c r="S333" s="21">
        <v>2.2132438368194583E-2</v>
      </c>
      <c r="T333" s="21">
        <v>1.6466164691549757E-2</v>
      </c>
      <c r="U333" s="16">
        <v>1.6812568370674293E-2</v>
      </c>
    </row>
    <row r="334" spans="1:21" x14ac:dyDescent="0.3">
      <c r="A334" s="118"/>
      <c r="B334" s="1" t="s">
        <v>78</v>
      </c>
      <c r="C334" s="27"/>
      <c r="D334" s="15">
        <v>0</v>
      </c>
      <c r="E334" s="15">
        <v>0</v>
      </c>
      <c r="F334" s="16">
        <v>0</v>
      </c>
      <c r="G334" s="15">
        <v>0</v>
      </c>
      <c r="H334" s="15">
        <v>0</v>
      </c>
      <c r="I334" s="16">
        <v>0</v>
      </c>
      <c r="J334" s="15">
        <v>1.5812859969039573E-2</v>
      </c>
      <c r="K334" s="15">
        <v>1.7684714905181875E-2</v>
      </c>
      <c r="L334" s="16">
        <v>1.728771362635571E-2</v>
      </c>
      <c r="M334" s="15">
        <v>5.5437627333438405E-2</v>
      </c>
      <c r="N334" s="15">
        <v>5.4543986842730215E-2</v>
      </c>
      <c r="O334" s="16">
        <v>5.9115425856859145E-2</v>
      </c>
      <c r="P334" s="15">
        <v>4.7993968213246932E-2</v>
      </c>
      <c r="Q334" s="15">
        <v>4.333714148306466E-2</v>
      </c>
      <c r="R334" s="16">
        <v>5.0629280729185516E-2</v>
      </c>
      <c r="S334" s="21">
        <v>2.7891781472931254E-2</v>
      </c>
      <c r="T334" s="21">
        <v>2.5651814181717338E-2</v>
      </c>
      <c r="U334" s="16">
        <v>2.556773988539374E-2</v>
      </c>
    </row>
    <row r="335" spans="1:21" x14ac:dyDescent="0.3">
      <c r="A335" s="118"/>
      <c r="B335" s="1" t="s">
        <v>69</v>
      </c>
      <c r="C335" s="27"/>
      <c r="D335" s="15">
        <v>0</v>
      </c>
      <c r="E335" s="15">
        <v>0</v>
      </c>
      <c r="F335" s="16">
        <v>0</v>
      </c>
      <c r="G335" s="15">
        <v>0</v>
      </c>
      <c r="H335" s="15">
        <v>0</v>
      </c>
      <c r="I335" s="16">
        <v>0</v>
      </c>
      <c r="J335" s="15">
        <v>1.7544736768738214E-2</v>
      </c>
      <c r="K335" s="15">
        <v>2.4675335360054281E-2</v>
      </c>
      <c r="L335" s="16">
        <v>2.1417978724732854E-2</v>
      </c>
      <c r="M335" s="15">
        <v>7.4006759002457845E-2</v>
      </c>
      <c r="N335" s="15">
        <v>7.5684822336010898E-2</v>
      </c>
      <c r="O335" s="16">
        <v>7.3045647966868341E-2</v>
      </c>
      <c r="P335" s="15">
        <v>6.6072560408884665E-2</v>
      </c>
      <c r="Q335" s="15">
        <v>6.578921021675152E-2</v>
      </c>
      <c r="R335" s="16">
        <v>6.0509543182692117E-2</v>
      </c>
      <c r="S335" s="21">
        <v>3.9473448275184952E-2</v>
      </c>
      <c r="T335" s="21">
        <v>3.0519589231962664E-2</v>
      </c>
      <c r="U335" s="16">
        <v>3.331011646388389E-2</v>
      </c>
    </row>
    <row r="336" spans="1:21" x14ac:dyDescent="0.3">
      <c r="A336" s="118"/>
      <c r="B336" s="1" t="s">
        <v>70</v>
      </c>
      <c r="C336" s="27"/>
      <c r="D336" s="15">
        <v>1.5787152279366632E-4</v>
      </c>
      <c r="E336" s="15">
        <v>1.3508455257724879E-4</v>
      </c>
      <c r="F336" s="16">
        <v>0</v>
      </c>
      <c r="G336" s="15">
        <v>3.6066977430836813E-5</v>
      </c>
      <c r="H336" s="15">
        <v>1.0367487706094342E-3</v>
      </c>
      <c r="I336" s="16">
        <v>3.3607350260324676E-5</v>
      </c>
      <c r="J336" s="15">
        <v>4.906777010673889E-3</v>
      </c>
      <c r="K336" s="15">
        <v>7.8760673007652951E-3</v>
      </c>
      <c r="L336" s="16">
        <v>8.1127783808050222E-3</v>
      </c>
      <c r="M336" s="15">
        <v>5.135455538324793E-2</v>
      </c>
      <c r="N336" s="15">
        <v>5.3981250565316677E-2</v>
      </c>
      <c r="O336" s="16">
        <v>5.5460821740954694E-2</v>
      </c>
      <c r="P336" s="15">
        <v>6.2233557026009793E-2</v>
      </c>
      <c r="Q336" s="15">
        <v>6.04562359238641E-2</v>
      </c>
      <c r="R336" s="16">
        <v>5.833537768244805E-2</v>
      </c>
      <c r="S336" s="21">
        <v>4.9049260239089974E-2</v>
      </c>
      <c r="T336" s="21">
        <v>4.1987094450253525E-2</v>
      </c>
      <c r="U336" s="16">
        <v>3.7788579181985152E-2</v>
      </c>
    </row>
    <row r="337" spans="1:21" x14ac:dyDescent="0.3">
      <c r="A337" s="118"/>
      <c r="B337" s="1" t="s">
        <v>71</v>
      </c>
      <c r="C337" s="27"/>
      <c r="D337" s="15">
        <v>1.7238062929346919E-3</v>
      </c>
      <c r="E337" s="15">
        <v>1.4394722333802524E-3</v>
      </c>
      <c r="F337" s="16">
        <v>1.4222005402834647E-3</v>
      </c>
      <c r="G337" s="15">
        <v>5.5049679600985473E-5</v>
      </c>
      <c r="H337" s="15">
        <v>3.7041278646070215E-4</v>
      </c>
      <c r="I337" s="16">
        <v>0</v>
      </c>
      <c r="J337" s="15">
        <v>6.0922178101418638E-3</v>
      </c>
      <c r="K337" s="15">
        <v>8.093172066226938E-3</v>
      </c>
      <c r="L337" s="16">
        <v>7.3364466566585894E-3</v>
      </c>
      <c r="M337" s="15">
        <v>5.2826035427961542E-2</v>
      </c>
      <c r="N337" s="15">
        <v>5.6569253710488557E-2</v>
      </c>
      <c r="O337" s="16">
        <v>5.5643429150592429E-2</v>
      </c>
      <c r="P337" s="15">
        <v>6.4525400415334389E-2</v>
      </c>
      <c r="Q337" s="15">
        <v>6.889261317670986E-2</v>
      </c>
      <c r="R337" s="16">
        <v>7.0937061438998888E-2</v>
      </c>
      <c r="S337" s="21">
        <v>5.5777546694822731E-2</v>
      </c>
      <c r="T337" s="21">
        <v>5.1400279266384408E-2</v>
      </c>
      <c r="U337" s="16">
        <v>5.1071638586238068E-2</v>
      </c>
    </row>
    <row r="338" spans="1:21" x14ac:dyDescent="0.3">
      <c r="A338" s="118"/>
      <c r="B338" s="1" t="s">
        <v>72</v>
      </c>
      <c r="C338" s="27"/>
      <c r="D338" s="15">
        <v>0</v>
      </c>
      <c r="E338" s="15">
        <v>0</v>
      </c>
      <c r="F338" s="16">
        <v>0</v>
      </c>
      <c r="G338" s="15">
        <v>0</v>
      </c>
      <c r="H338" s="15">
        <v>0</v>
      </c>
      <c r="I338" s="16">
        <v>0</v>
      </c>
      <c r="J338" s="15">
        <v>1.5548615005843557E-3</v>
      </c>
      <c r="K338" s="15">
        <v>2.8025218829727701E-3</v>
      </c>
      <c r="L338" s="16">
        <v>2.3346845765432342E-3</v>
      </c>
      <c r="M338" s="15">
        <v>4.0201687127262381E-2</v>
      </c>
      <c r="N338" s="15">
        <v>4.0479897552226508E-2</v>
      </c>
      <c r="O338" s="16">
        <v>3.8169413290132341E-2</v>
      </c>
      <c r="P338" s="15">
        <v>6.3414912424025138E-2</v>
      </c>
      <c r="Q338" s="15">
        <v>6.5026591504583245E-2</v>
      </c>
      <c r="R338" s="16">
        <v>6.5101452495095607E-2</v>
      </c>
      <c r="S338" s="21">
        <v>5.6584621100214401E-2</v>
      </c>
      <c r="T338" s="21">
        <v>5.7394620096646538E-2</v>
      </c>
      <c r="U338" s="16">
        <v>5.0480534646222514E-2</v>
      </c>
    </row>
    <row r="339" spans="1:21" x14ac:dyDescent="0.3">
      <c r="A339" s="118"/>
      <c r="B339" s="1" t="s">
        <v>73</v>
      </c>
      <c r="C339" s="27"/>
      <c r="D339" s="15">
        <v>1.2326830078747337E-3</v>
      </c>
      <c r="E339" s="15">
        <v>7.0917037443055087E-4</v>
      </c>
      <c r="F339" s="16">
        <v>1.2588888401764785E-4</v>
      </c>
      <c r="G339" s="15">
        <v>8.2743992074515126E-5</v>
      </c>
      <c r="H339" s="15">
        <v>1.0223212160537045E-5</v>
      </c>
      <c r="I339" s="16">
        <v>1.0385804260357713E-4</v>
      </c>
      <c r="J339" s="15">
        <v>1.6132185695928258E-3</v>
      </c>
      <c r="K339" s="15">
        <v>2.6749449995098246E-3</v>
      </c>
      <c r="L339" s="16">
        <v>2.0800758349015622E-3</v>
      </c>
      <c r="M339" s="15">
        <v>3.4513997686460025E-2</v>
      </c>
      <c r="N339" s="15">
        <v>3.8723504777642616E-2</v>
      </c>
      <c r="O339" s="16">
        <v>3.9462949537102276E-2</v>
      </c>
      <c r="P339" s="15">
        <v>5.8337513718864628E-2</v>
      </c>
      <c r="Q339" s="15">
        <v>6.0934469029293219E-2</v>
      </c>
      <c r="R339" s="16">
        <v>6.1084055595383768E-2</v>
      </c>
      <c r="S339" s="21">
        <v>6.4151512196482255E-2</v>
      </c>
      <c r="T339" s="21">
        <v>6.1645030906370371E-2</v>
      </c>
      <c r="U339" s="16">
        <v>6.2127612583154017E-2</v>
      </c>
    </row>
    <row r="340" spans="1:21" x14ac:dyDescent="0.3">
      <c r="A340" s="118"/>
      <c r="B340" s="1" t="s">
        <v>74</v>
      </c>
      <c r="C340" s="27"/>
      <c r="D340" s="15">
        <v>0</v>
      </c>
      <c r="E340" s="15">
        <v>0</v>
      </c>
      <c r="F340" s="16">
        <v>4.557208904914555E-5</v>
      </c>
      <c r="G340" s="15">
        <v>0</v>
      </c>
      <c r="H340" s="15">
        <v>4.3147556001513709E-5</v>
      </c>
      <c r="I340" s="16">
        <v>0</v>
      </c>
      <c r="J340" s="15">
        <v>8.0910000448687765E-4</v>
      </c>
      <c r="K340" s="15">
        <v>1.6439116822391439E-3</v>
      </c>
      <c r="L340" s="16">
        <v>9.58685349987883E-4</v>
      </c>
      <c r="M340" s="15">
        <v>2.7879636365938466E-2</v>
      </c>
      <c r="N340" s="15">
        <v>2.8925325503586764E-2</v>
      </c>
      <c r="O340" s="16">
        <v>2.6946628558657731E-2</v>
      </c>
      <c r="P340" s="15">
        <v>5.3351718595152808E-2</v>
      </c>
      <c r="Q340" s="15">
        <v>5.7282890665044627E-2</v>
      </c>
      <c r="R340" s="16">
        <v>5.3594142341006221E-2</v>
      </c>
      <c r="S340" s="21">
        <v>6.5514499600541509E-2</v>
      </c>
      <c r="T340" s="21">
        <v>5.7886828298104612E-2</v>
      </c>
      <c r="U340" s="16">
        <v>5.8709165324388378E-2</v>
      </c>
    </row>
    <row r="341" spans="1:21" x14ac:dyDescent="0.3">
      <c r="A341" s="118"/>
      <c r="B341" s="1" t="s">
        <v>75</v>
      </c>
      <c r="C341" s="27"/>
      <c r="D341" s="15">
        <v>0</v>
      </c>
      <c r="E341" s="15">
        <v>0</v>
      </c>
      <c r="F341" s="16">
        <v>0</v>
      </c>
      <c r="G341" s="15">
        <v>4.6573010033007746E-5</v>
      </c>
      <c r="H341" s="15">
        <v>1.1336387390422677E-4</v>
      </c>
      <c r="I341" s="16">
        <v>5.4778376287831382E-5</v>
      </c>
      <c r="J341" s="15">
        <v>3.2410637034648547E-4</v>
      </c>
      <c r="K341" s="15">
        <v>7.9901638016572252E-4</v>
      </c>
      <c r="L341" s="16">
        <v>9.0732057623538805E-4</v>
      </c>
      <c r="M341" s="15">
        <v>2.0197573454047869E-2</v>
      </c>
      <c r="N341" s="15">
        <v>2.372848245626473E-2</v>
      </c>
      <c r="O341" s="16">
        <v>2.3823731408454746E-2</v>
      </c>
      <c r="P341" s="15">
        <v>4.7721190596088287E-2</v>
      </c>
      <c r="Q341" s="15">
        <v>5.2449911739163822E-2</v>
      </c>
      <c r="R341" s="16">
        <v>5.2010515635180402E-2</v>
      </c>
      <c r="S341" s="21">
        <v>5.9787471945641615E-2</v>
      </c>
      <c r="T341" s="21">
        <v>6.1648490681226902E-2</v>
      </c>
      <c r="U341" s="16">
        <v>5.9829838597802595E-2</v>
      </c>
    </row>
    <row r="342" spans="1:21" x14ac:dyDescent="0.3">
      <c r="A342" s="118"/>
      <c r="B342" s="1" t="s">
        <v>76</v>
      </c>
      <c r="C342" s="27"/>
      <c r="D342" s="15">
        <v>0</v>
      </c>
      <c r="E342" s="15">
        <v>1.3395058023933827E-4</v>
      </c>
      <c r="F342" s="16">
        <v>4.1787224930915742E-4</v>
      </c>
      <c r="G342" s="15">
        <v>0</v>
      </c>
      <c r="H342" s="15">
        <v>1.5963618742890589E-5</v>
      </c>
      <c r="I342" s="16">
        <v>0</v>
      </c>
      <c r="J342" s="15">
        <v>2.7557347173937715E-4</v>
      </c>
      <c r="K342" s="15">
        <v>5.4155753858439184E-4</v>
      </c>
      <c r="L342" s="16">
        <v>1.950506961441291E-4</v>
      </c>
      <c r="M342" s="15">
        <v>1.5456971292543297E-2</v>
      </c>
      <c r="N342" s="15">
        <v>1.7867716503923978E-2</v>
      </c>
      <c r="O342" s="16">
        <v>1.7817978054548825E-2</v>
      </c>
      <c r="P342" s="15">
        <v>4.052353703115693E-2</v>
      </c>
      <c r="Q342" s="15">
        <v>4.4072071527922016E-2</v>
      </c>
      <c r="R342" s="16">
        <v>4.0769427593534607E-2</v>
      </c>
      <c r="S342" s="21">
        <v>6.3059091187200572E-2</v>
      </c>
      <c r="T342" s="21">
        <v>5.9670300667055268E-2</v>
      </c>
      <c r="U342" s="16">
        <v>5.7895664639378341E-2</v>
      </c>
    </row>
    <row r="343" spans="1:21" x14ac:dyDescent="0.3">
      <c r="A343" s="118"/>
      <c r="B343" s="1" t="s">
        <v>79</v>
      </c>
      <c r="C343" s="27"/>
      <c r="D343" s="15">
        <v>3.0801744781365197E-2</v>
      </c>
      <c r="E343" s="15">
        <v>3.2521810729066264E-2</v>
      </c>
      <c r="F343" s="16">
        <v>2.128590684041461E-2</v>
      </c>
      <c r="G343" s="15">
        <v>6.0466003706707037E-2</v>
      </c>
      <c r="H343" s="15">
        <v>9.9670421842226728E-2</v>
      </c>
      <c r="I343" s="16">
        <v>5.025144556274723E-2</v>
      </c>
      <c r="J343" s="15">
        <v>3.4124048914125356E-2</v>
      </c>
      <c r="K343" s="15">
        <v>3.6616691346034437E-2</v>
      </c>
      <c r="L343" s="16">
        <v>3.0343194937158938E-2</v>
      </c>
      <c r="M343" s="15">
        <v>1.2460782538676737E-2</v>
      </c>
      <c r="N343" s="15">
        <v>1.4102705260532889E-2</v>
      </c>
      <c r="O343" s="16">
        <v>1.3682386419033221E-2</v>
      </c>
      <c r="P343" s="15">
        <v>3.2924753223934372E-2</v>
      </c>
      <c r="Q343" s="15">
        <v>3.6166306567196126E-2</v>
      </c>
      <c r="R343" s="16">
        <v>3.7929172421261086E-2</v>
      </c>
      <c r="S343" s="21">
        <v>5.825278343710228E-2</v>
      </c>
      <c r="T343" s="21">
        <v>6.1170577062770841E-2</v>
      </c>
      <c r="U343" s="16">
        <v>5.8409932557533635E-2</v>
      </c>
    </row>
    <row r="344" spans="1:21" x14ac:dyDescent="0.3">
      <c r="A344" s="118"/>
      <c r="B344" s="1" t="s">
        <v>81</v>
      </c>
      <c r="C344" s="27"/>
      <c r="D344" s="15">
        <v>3.1422556403101409E-3</v>
      </c>
      <c r="E344" s="15">
        <v>4.0841022312188202E-3</v>
      </c>
      <c r="F344" s="16">
        <v>2.768357601325701E-3</v>
      </c>
      <c r="G344" s="15">
        <v>7.3410268692929159E-3</v>
      </c>
      <c r="H344" s="15">
        <v>1.2834120177838377E-2</v>
      </c>
      <c r="I344" s="16">
        <v>6.5897267538147612E-3</v>
      </c>
      <c r="J344" s="15">
        <v>4.2906091638161463E-3</v>
      </c>
      <c r="K344" s="15">
        <v>4.1383780236206895E-3</v>
      </c>
      <c r="L344" s="16">
        <v>4.3450843880497979E-3</v>
      </c>
      <c r="M344" s="15">
        <v>9.0107609343616953E-3</v>
      </c>
      <c r="N344" s="15">
        <v>1.0129418908215553E-2</v>
      </c>
      <c r="O344" s="16">
        <v>1.0016279815598595E-2</v>
      </c>
      <c r="P344" s="15">
        <v>2.9379168198641746E-2</v>
      </c>
      <c r="Q344" s="15">
        <v>3.3116365991929575E-2</v>
      </c>
      <c r="R344" s="16">
        <v>3.1354342140559877E-2</v>
      </c>
      <c r="S344" s="21">
        <v>5.3325146209040143E-2</v>
      </c>
      <c r="T344" s="21">
        <v>6.0319168990313213E-2</v>
      </c>
      <c r="U344" s="16">
        <v>5.2868942458539271E-2</v>
      </c>
    </row>
    <row r="345" spans="1:21" x14ac:dyDescent="0.3">
      <c r="A345" s="118"/>
      <c r="B345" s="1" t="s">
        <v>82</v>
      </c>
      <c r="C345" s="27"/>
      <c r="D345" s="15">
        <v>4.3337375869830375E-4</v>
      </c>
      <c r="E345" s="15">
        <v>1.5479270225197318E-4</v>
      </c>
      <c r="F345" s="16">
        <v>0</v>
      </c>
      <c r="G345" s="15">
        <v>0</v>
      </c>
      <c r="H345" s="15">
        <v>3.017259541015523E-4</v>
      </c>
      <c r="I345" s="16">
        <v>1.500315556718781E-4</v>
      </c>
      <c r="J345" s="15">
        <v>0</v>
      </c>
      <c r="K345" s="15">
        <v>0</v>
      </c>
      <c r="L345" s="16">
        <v>0</v>
      </c>
      <c r="M345" s="15">
        <v>7.4148554500200773E-3</v>
      </c>
      <c r="N345" s="15">
        <v>7.642043764721833E-3</v>
      </c>
      <c r="O345" s="16">
        <v>9.0324996476788752E-3</v>
      </c>
      <c r="P345" s="15">
        <v>2.3537608289798822E-2</v>
      </c>
      <c r="Q345" s="15">
        <v>2.6614856761776558E-2</v>
      </c>
      <c r="R345" s="16">
        <v>2.6169963870756024E-2</v>
      </c>
      <c r="S345" s="21">
        <v>5.0789219883597657E-2</v>
      </c>
      <c r="T345" s="21">
        <v>5.5908342249300975E-2</v>
      </c>
      <c r="U345" s="16">
        <v>5.4215630087334897E-2</v>
      </c>
    </row>
    <row r="346" spans="1:21" x14ac:dyDescent="0.3">
      <c r="A346" s="118"/>
      <c r="B346" s="1" t="s">
        <v>83</v>
      </c>
      <c r="C346" s="27"/>
      <c r="D346" s="15">
        <v>0</v>
      </c>
      <c r="E346" s="15">
        <v>0</v>
      </c>
      <c r="F346" s="16">
        <v>0</v>
      </c>
      <c r="G346" s="15">
        <v>0</v>
      </c>
      <c r="H346" s="15">
        <v>0</v>
      </c>
      <c r="I346" s="16">
        <v>0</v>
      </c>
      <c r="J346" s="15">
        <v>1.3238393153338783E-4</v>
      </c>
      <c r="K346" s="15">
        <v>0</v>
      </c>
      <c r="L346" s="16">
        <v>1.9307686159782304E-4</v>
      </c>
      <c r="M346" s="15">
        <v>4.8709582320076716E-3</v>
      </c>
      <c r="N346" s="15">
        <v>5.5956143491070033E-3</v>
      </c>
      <c r="O346" s="16">
        <v>5.7951177510328746E-3</v>
      </c>
      <c r="P346" s="15">
        <v>2.0120533296866243E-2</v>
      </c>
      <c r="Q346" s="15">
        <v>2.2144349327418551E-2</v>
      </c>
      <c r="R346" s="16">
        <v>1.9442960281048787E-2</v>
      </c>
      <c r="S346" s="21">
        <v>4.7156073068818985E-2</v>
      </c>
      <c r="T346" s="21">
        <v>4.649500293298265E-2</v>
      </c>
      <c r="U346" s="16">
        <v>4.7785068644166713E-2</v>
      </c>
    </row>
    <row r="347" spans="1:21" x14ac:dyDescent="0.3">
      <c r="A347" s="118"/>
      <c r="B347" s="1" t="s">
        <v>84</v>
      </c>
      <c r="C347" s="27"/>
      <c r="D347" s="15">
        <v>0</v>
      </c>
      <c r="E347" s="15">
        <v>0</v>
      </c>
      <c r="F347" s="16">
        <v>0</v>
      </c>
      <c r="G347" s="15">
        <v>0</v>
      </c>
      <c r="H347" s="15">
        <v>0</v>
      </c>
      <c r="I347" s="16">
        <v>0</v>
      </c>
      <c r="J347" s="15">
        <v>0</v>
      </c>
      <c r="K347" s="15">
        <v>0</v>
      </c>
      <c r="L347" s="16">
        <v>0</v>
      </c>
      <c r="M347" s="15">
        <v>3.872132222411841E-3</v>
      </c>
      <c r="N347" s="15">
        <v>4.5278774617968538E-3</v>
      </c>
      <c r="O347" s="16">
        <v>3.7633140572430647E-3</v>
      </c>
      <c r="P347" s="15">
        <v>1.606295770303158E-2</v>
      </c>
      <c r="Q347" s="15">
        <v>1.7201952851230617E-2</v>
      </c>
      <c r="R347" s="16">
        <v>1.6339153267969194E-2</v>
      </c>
      <c r="S347" s="21">
        <v>3.531437954542832E-2</v>
      </c>
      <c r="T347" s="21">
        <v>4.2809469948097381E-2</v>
      </c>
      <c r="U347" s="16">
        <v>4.3829766361229115E-2</v>
      </c>
    </row>
    <row r="348" spans="1:21" x14ac:dyDescent="0.3">
      <c r="A348" s="118"/>
      <c r="B348" s="1" t="s">
        <v>85</v>
      </c>
      <c r="C348" s="27"/>
      <c r="D348" s="15">
        <v>0</v>
      </c>
      <c r="E348" s="15">
        <v>0</v>
      </c>
      <c r="F348" s="16">
        <v>0</v>
      </c>
      <c r="G348" s="15">
        <v>0</v>
      </c>
      <c r="H348" s="15">
        <v>0</v>
      </c>
      <c r="I348" s="16">
        <v>3.7464935538546248E-5</v>
      </c>
      <c r="J348" s="15">
        <v>6.7191595298320676E-5</v>
      </c>
      <c r="K348" s="15">
        <v>2.8112462391934303E-5</v>
      </c>
      <c r="L348" s="16">
        <v>2.4114034566968049E-5</v>
      </c>
      <c r="M348" s="15">
        <v>2.2441651373306978E-3</v>
      </c>
      <c r="N348" s="15">
        <v>2.7267232380192782E-3</v>
      </c>
      <c r="O348" s="16">
        <v>3.1873123673352424E-3</v>
      </c>
      <c r="P348" s="15">
        <v>1.1080291914198046E-2</v>
      </c>
      <c r="Q348" s="15">
        <v>1.3276348161437196E-2</v>
      </c>
      <c r="R348" s="16">
        <v>1.3025159356673574E-2</v>
      </c>
      <c r="S348" s="21">
        <v>3.20853388749891E-2</v>
      </c>
      <c r="T348" s="21">
        <v>3.5059768755757809E-2</v>
      </c>
      <c r="U348" s="16">
        <v>3.5885596474864126E-2</v>
      </c>
    </row>
    <row r="349" spans="1:21" x14ac:dyDescent="0.3">
      <c r="A349" s="118"/>
      <c r="B349" s="1" t="s">
        <v>86</v>
      </c>
      <c r="C349" s="27"/>
      <c r="D349" s="15">
        <v>9.7632710942860256E-3</v>
      </c>
      <c r="E349" s="15">
        <v>9.9010622020234331E-3</v>
      </c>
      <c r="F349" s="16">
        <v>3.4678876666414857E-3</v>
      </c>
      <c r="G349" s="15">
        <v>2.1005497146692323E-2</v>
      </c>
      <c r="H349" s="15">
        <v>2.9899192578731585E-2</v>
      </c>
      <c r="I349" s="16">
        <v>2.4543073349474032E-2</v>
      </c>
      <c r="J349" s="15">
        <v>1.5884566951536856E-2</v>
      </c>
      <c r="K349" s="15">
        <v>2.2387220590606046E-2</v>
      </c>
      <c r="L349" s="16">
        <v>1.3826304427289309E-2</v>
      </c>
      <c r="M349" s="15">
        <v>1.6261344165878857E-3</v>
      </c>
      <c r="N349" s="15">
        <v>1.7305055165341943E-3</v>
      </c>
      <c r="O349" s="16">
        <v>1.90241145027547E-3</v>
      </c>
      <c r="P349" s="15">
        <v>8.7431197973163264E-3</v>
      </c>
      <c r="Q349" s="15">
        <v>9.3951378596163811E-3</v>
      </c>
      <c r="R349" s="16">
        <v>9.1547040214369976E-3</v>
      </c>
      <c r="S349" s="21">
        <v>2.3895939012501598E-2</v>
      </c>
      <c r="T349" s="21">
        <v>3.1121151597134772E-2</v>
      </c>
      <c r="U349" s="16">
        <v>3.1891186968622441E-2</v>
      </c>
    </row>
    <row r="350" spans="1:21" x14ac:dyDescent="0.3">
      <c r="A350" s="118"/>
      <c r="B350" s="1" t="s">
        <v>87</v>
      </c>
      <c r="C350" s="27"/>
      <c r="D350" s="15">
        <v>0</v>
      </c>
      <c r="E350" s="15">
        <v>0</v>
      </c>
      <c r="F350" s="16">
        <v>0</v>
      </c>
      <c r="G350" s="15">
        <v>0</v>
      </c>
      <c r="H350" s="15">
        <v>0</v>
      </c>
      <c r="I350" s="16">
        <v>0</v>
      </c>
      <c r="J350" s="15">
        <v>0</v>
      </c>
      <c r="K350" s="15">
        <v>0</v>
      </c>
      <c r="L350" s="16">
        <v>0</v>
      </c>
      <c r="M350" s="15">
        <v>8.7245147871370561E-4</v>
      </c>
      <c r="N350" s="15">
        <v>1.2215547293618889E-3</v>
      </c>
      <c r="O350" s="16">
        <v>1.1047057727945977E-3</v>
      </c>
      <c r="P350" s="15">
        <v>5.9093508457395329E-3</v>
      </c>
      <c r="Q350" s="15">
        <v>6.8548354102392116E-3</v>
      </c>
      <c r="R350" s="16">
        <v>6.1260673378584936E-3</v>
      </c>
      <c r="S350" s="21">
        <v>1.8627888300762112E-2</v>
      </c>
      <c r="T350" s="21">
        <v>2.1614718049381414E-2</v>
      </c>
      <c r="U350" s="16">
        <v>2.3821537085386622E-2</v>
      </c>
    </row>
    <row r="351" spans="1:21" x14ac:dyDescent="0.3">
      <c r="A351" s="118"/>
      <c r="B351" s="1" t="s">
        <v>89</v>
      </c>
      <c r="C351" s="27"/>
      <c r="D351" s="15">
        <v>0</v>
      </c>
      <c r="E351" s="15">
        <v>0</v>
      </c>
      <c r="F351" s="16">
        <v>7.7473128541380757E-4</v>
      </c>
      <c r="G351" s="15">
        <v>0</v>
      </c>
      <c r="H351" s="15">
        <v>0</v>
      </c>
      <c r="I351" s="16">
        <v>0</v>
      </c>
      <c r="J351" s="15">
        <v>0</v>
      </c>
      <c r="K351" s="15">
        <v>0</v>
      </c>
      <c r="L351" s="16">
        <v>0</v>
      </c>
      <c r="M351" s="15">
        <v>4.1798058005650416E-4</v>
      </c>
      <c r="N351" s="15">
        <v>6.6581567973521174E-4</v>
      </c>
      <c r="O351" s="16">
        <v>7.5582391162780263E-4</v>
      </c>
      <c r="P351" s="15">
        <v>4.3721944279812514E-3</v>
      </c>
      <c r="Q351" s="15">
        <v>4.3244020212098409E-3</v>
      </c>
      <c r="R351" s="16">
        <v>3.9581069299648268E-3</v>
      </c>
      <c r="S351" s="21">
        <v>1.2685279867634682E-2</v>
      </c>
      <c r="T351" s="21">
        <v>1.4984207999669997E-2</v>
      </c>
      <c r="U351" s="16">
        <v>1.8933082613810343E-2</v>
      </c>
    </row>
    <row r="352" spans="1:21" x14ac:dyDescent="0.3">
      <c r="A352" s="118"/>
      <c r="B352" s="1" t="s">
        <v>90</v>
      </c>
      <c r="C352" s="27"/>
      <c r="D352" s="15">
        <v>0</v>
      </c>
      <c r="E352" s="15">
        <v>4.8975269429067398E-4</v>
      </c>
      <c r="F352" s="16">
        <v>1.0317410479022031E-2</v>
      </c>
      <c r="G352" s="15">
        <v>0</v>
      </c>
      <c r="H352" s="15">
        <v>0</v>
      </c>
      <c r="I352" s="16">
        <v>0</v>
      </c>
      <c r="J352" s="15">
        <v>0</v>
      </c>
      <c r="K352" s="15">
        <v>0</v>
      </c>
      <c r="L352" s="16">
        <v>0</v>
      </c>
      <c r="M352" s="15">
        <v>4.4677650255558408E-4</v>
      </c>
      <c r="N352" s="15">
        <v>5.435517385324511E-4</v>
      </c>
      <c r="O352" s="16">
        <v>3.6793249108619852E-4</v>
      </c>
      <c r="P352" s="15">
        <v>2.4031399018921967E-3</v>
      </c>
      <c r="Q352" s="15">
        <v>2.6308370926180231E-3</v>
      </c>
      <c r="R352" s="16">
        <v>2.9955340468921627E-3</v>
      </c>
      <c r="S352" s="21">
        <v>7.5881239627711913E-3</v>
      </c>
      <c r="T352" s="21">
        <v>1.1451965033201318E-2</v>
      </c>
      <c r="U352" s="16">
        <v>1.485389667039399E-2</v>
      </c>
    </row>
    <row r="353" spans="1:21" x14ac:dyDescent="0.3">
      <c r="A353" s="118"/>
      <c r="B353" s="1" t="s">
        <v>92</v>
      </c>
      <c r="C353" s="27"/>
      <c r="D353" s="15">
        <v>0</v>
      </c>
      <c r="E353" s="15">
        <v>4.8014855900846702E-4</v>
      </c>
      <c r="F353" s="16">
        <v>3.0347596684471671E-3</v>
      </c>
      <c r="G353" s="15">
        <v>0</v>
      </c>
      <c r="H353" s="15">
        <v>0</v>
      </c>
      <c r="I353" s="16">
        <v>0</v>
      </c>
      <c r="J353" s="15">
        <v>0</v>
      </c>
      <c r="K353" s="15">
        <v>0</v>
      </c>
      <c r="L353" s="16">
        <v>0</v>
      </c>
      <c r="M353" s="15">
        <v>2.045084592324104E-4</v>
      </c>
      <c r="N353" s="15">
        <v>3.4703965030119559E-4</v>
      </c>
      <c r="O353" s="16">
        <v>2.855097777904812E-4</v>
      </c>
      <c r="P353" s="15">
        <v>1.7179689118366071E-3</v>
      </c>
      <c r="Q353" s="15">
        <v>1.7819125849709613E-3</v>
      </c>
      <c r="R353" s="16">
        <v>1.7443659112359976E-3</v>
      </c>
      <c r="S353" s="21">
        <v>6.8290766256650752E-3</v>
      </c>
      <c r="T353" s="21">
        <v>6.8300313541863975E-3</v>
      </c>
      <c r="U353" s="16">
        <v>9.2806150741099394E-3</v>
      </c>
    </row>
    <row r="354" spans="1:21" x14ac:dyDescent="0.3">
      <c r="A354" s="118"/>
      <c r="B354" s="1" t="s">
        <v>95</v>
      </c>
      <c r="C354" s="27"/>
      <c r="D354" s="15">
        <v>0</v>
      </c>
      <c r="E354" s="15">
        <v>0</v>
      </c>
      <c r="F354" s="16">
        <v>0</v>
      </c>
      <c r="G354" s="15">
        <v>0</v>
      </c>
      <c r="H354" s="15">
        <v>4.2583363670942226E-5</v>
      </c>
      <c r="I354" s="16">
        <v>0</v>
      </c>
      <c r="J354" s="15">
        <v>0</v>
      </c>
      <c r="K354" s="15">
        <v>0</v>
      </c>
      <c r="L354" s="16">
        <v>0</v>
      </c>
      <c r="M354" s="15">
        <v>9.3653003166799627E-7</v>
      </c>
      <c r="N354" s="15">
        <v>0</v>
      </c>
      <c r="O354" s="16">
        <v>7.5576659223473996E-5</v>
      </c>
      <c r="P354" s="15">
        <v>9.4656459973785833E-4</v>
      </c>
      <c r="Q354" s="15">
        <v>7.908392770170265E-4</v>
      </c>
      <c r="R354" s="16">
        <v>9.9488026924686164E-4</v>
      </c>
      <c r="S354" s="21">
        <v>3.0383940467835304E-3</v>
      </c>
      <c r="T354" s="21">
        <v>4.3710919849352051E-3</v>
      </c>
      <c r="U354" s="16">
        <v>6.3623721197310721E-3</v>
      </c>
    </row>
    <row r="355" spans="1:21" x14ac:dyDescent="0.3">
      <c r="A355" s="118"/>
      <c r="B355" s="1" t="s">
        <v>96</v>
      </c>
      <c r="C355" s="27"/>
      <c r="D355" s="15">
        <v>0</v>
      </c>
      <c r="E355" s="15">
        <v>7.8616114849365187E-5</v>
      </c>
      <c r="F355" s="16">
        <v>7.5213937135029131E-4</v>
      </c>
      <c r="G355" s="15">
        <v>0</v>
      </c>
      <c r="H355" s="15">
        <v>0</v>
      </c>
      <c r="I355" s="16">
        <v>4.4632866343021413E-5</v>
      </c>
      <c r="J355" s="15">
        <v>0</v>
      </c>
      <c r="K355" s="15">
        <v>0</v>
      </c>
      <c r="L355" s="16">
        <v>0</v>
      </c>
      <c r="M355" s="15">
        <v>0</v>
      </c>
      <c r="N355" s="15">
        <v>0</v>
      </c>
      <c r="O355" s="16">
        <v>0</v>
      </c>
      <c r="P355" s="15">
        <v>4.6465029541737182E-4</v>
      </c>
      <c r="Q355" s="15">
        <v>4.1863325869448425E-4</v>
      </c>
      <c r="R355" s="16">
        <v>6.0732864831586765E-4</v>
      </c>
      <c r="S355" s="21">
        <v>2.2139616752817697E-3</v>
      </c>
      <c r="T355" s="21">
        <v>2.6454581121503605E-3</v>
      </c>
      <c r="U355" s="16">
        <v>4.1615094396602334E-3</v>
      </c>
    </row>
    <row r="356" spans="1:21" x14ac:dyDescent="0.3">
      <c r="A356" s="118"/>
      <c r="B356" s="1" t="s">
        <v>97</v>
      </c>
      <c r="C356" s="27"/>
      <c r="D356" s="15">
        <v>0</v>
      </c>
      <c r="E356" s="15">
        <v>3.4937441215286543E-5</v>
      </c>
      <c r="F356" s="16">
        <v>1.3355089881342264E-4</v>
      </c>
      <c r="G356" s="15">
        <v>0</v>
      </c>
      <c r="H356" s="15">
        <v>0</v>
      </c>
      <c r="I356" s="16">
        <v>0</v>
      </c>
      <c r="J356" s="15">
        <v>0</v>
      </c>
      <c r="K356" s="15">
        <v>1.9513228347400492E-5</v>
      </c>
      <c r="L356" s="16">
        <v>3.9001519518667799E-5</v>
      </c>
      <c r="M356" s="15">
        <v>0</v>
      </c>
      <c r="N356" s="15">
        <v>0</v>
      </c>
      <c r="O356" s="16">
        <v>0</v>
      </c>
      <c r="P356" s="15">
        <v>3.3518997879611806E-4</v>
      </c>
      <c r="Q356" s="15">
        <v>3.7171629244870362E-4</v>
      </c>
      <c r="R356" s="16">
        <v>1.7460317496983328E-4</v>
      </c>
      <c r="S356" s="21">
        <v>9.8811504130166881E-4</v>
      </c>
      <c r="T356" s="21">
        <v>1.6891099690971329E-3</v>
      </c>
      <c r="U356" s="16">
        <v>2.3559002836375247E-3</v>
      </c>
    </row>
    <row r="357" spans="1:21" x14ac:dyDescent="0.3">
      <c r="A357" s="119"/>
      <c r="B357" s="28" t="s">
        <v>103</v>
      </c>
      <c r="C357" s="24"/>
      <c r="D357" s="17">
        <v>0</v>
      </c>
      <c r="E357" s="17">
        <v>0</v>
      </c>
      <c r="F357" s="18">
        <v>1.304921579435308E-4</v>
      </c>
      <c r="G357" s="17">
        <v>0</v>
      </c>
      <c r="H357" s="17">
        <v>0</v>
      </c>
      <c r="I357" s="18">
        <v>0</v>
      </c>
      <c r="J357" s="17">
        <v>0</v>
      </c>
      <c r="K357" s="17">
        <v>0</v>
      </c>
      <c r="L357" s="18">
        <v>0</v>
      </c>
      <c r="M357" s="17">
        <v>0</v>
      </c>
      <c r="N357" s="17">
        <v>0</v>
      </c>
      <c r="O357" s="18">
        <v>0</v>
      </c>
      <c r="P357" s="17">
        <v>0</v>
      </c>
      <c r="Q357" s="17">
        <v>1.6732340287305291E-4</v>
      </c>
      <c r="R357" s="18">
        <v>4.1353719617466529E-5</v>
      </c>
      <c r="S357" s="17">
        <v>6.2450936616726305E-4</v>
      </c>
      <c r="T357" s="17">
        <v>7.3953489255545492E-4</v>
      </c>
      <c r="U357" s="18">
        <v>1.2255544843224012E-3</v>
      </c>
    </row>
    <row r="358" spans="1:21" x14ac:dyDescent="0.3">
      <c r="A358" s="118" t="s">
        <v>112</v>
      </c>
      <c r="B358" s="1" t="s">
        <v>66</v>
      </c>
      <c r="C358" s="27"/>
      <c r="D358" s="15">
        <v>0.2583180043302824</v>
      </c>
      <c r="E358" s="15">
        <v>0.25433332645481965</v>
      </c>
      <c r="F358" s="16">
        <v>0.26331230568449554</v>
      </c>
      <c r="G358" s="15">
        <v>0.26053695148156314</v>
      </c>
      <c r="H358" s="15">
        <v>0.25996752392797623</v>
      </c>
      <c r="I358" s="16">
        <v>0.25940238561269341</v>
      </c>
      <c r="J358" s="15">
        <v>0.2472844858799563</v>
      </c>
      <c r="K358" s="15">
        <v>0.24274510187698403</v>
      </c>
      <c r="L358" s="16">
        <v>0.24025632025368318</v>
      </c>
      <c r="M358" s="15">
        <v>0.15569429884077776</v>
      </c>
      <c r="N358" s="15">
        <v>0.1508022390799991</v>
      </c>
      <c r="O358" s="16">
        <v>0.15662752059788179</v>
      </c>
      <c r="P358" s="15">
        <v>8.7334682117537421E-2</v>
      </c>
      <c r="Q358" s="15">
        <v>7.7789507793308926E-2</v>
      </c>
      <c r="R358" s="16">
        <v>8.3117522141936531E-2</v>
      </c>
      <c r="S358" s="21">
        <v>4.0240538140075846E-2</v>
      </c>
      <c r="T358" s="21">
        <v>3.9833869340575249E-2</v>
      </c>
      <c r="U358" s="16">
        <v>4.0268245786646083E-2</v>
      </c>
    </row>
    <row r="359" spans="1:21" x14ac:dyDescent="0.3">
      <c r="A359" s="118"/>
      <c r="B359" s="1" t="s">
        <v>67</v>
      </c>
      <c r="C359" s="27"/>
      <c r="D359" s="15">
        <v>0</v>
      </c>
      <c r="E359" s="15">
        <v>0</v>
      </c>
      <c r="F359" s="16">
        <v>0</v>
      </c>
      <c r="G359" s="15">
        <v>0</v>
      </c>
      <c r="H359" s="15">
        <v>0</v>
      </c>
      <c r="I359" s="16">
        <v>0</v>
      </c>
      <c r="J359" s="15">
        <v>1.870969575410925E-3</v>
      </c>
      <c r="K359" s="15">
        <v>2.0182294661121487E-3</v>
      </c>
      <c r="L359" s="16">
        <v>5.0680222529256606E-3</v>
      </c>
      <c r="M359" s="15">
        <v>1.1540193860918828E-2</v>
      </c>
      <c r="N359" s="15">
        <v>1.3258117035955178E-2</v>
      </c>
      <c r="O359" s="16">
        <v>7.9290982853053166E-3</v>
      </c>
      <c r="P359" s="15">
        <v>9.3964215713433809E-3</v>
      </c>
      <c r="Q359" s="15">
        <v>8.2398117038634325E-3</v>
      </c>
      <c r="R359" s="16">
        <v>1.0225995340336917E-2</v>
      </c>
      <c r="S359" s="21">
        <v>5.6181488058431126E-3</v>
      </c>
      <c r="T359" s="21">
        <v>3.4916081779056522E-3</v>
      </c>
      <c r="U359" s="16">
        <v>3.0146407446384319E-3</v>
      </c>
    </row>
    <row r="360" spans="1:21" x14ac:dyDescent="0.3">
      <c r="A360" s="118"/>
      <c r="B360" s="1" t="s">
        <v>68</v>
      </c>
      <c r="C360" s="27"/>
      <c r="D360" s="15">
        <v>0</v>
      </c>
      <c r="E360" s="15">
        <v>0</v>
      </c>
      <c r="F360" s="16">
        <v>0</v>
      </c>
      <c r="G360" s="15">
        <v>0</v>
      </c>
      <c r="H360" s="15">
        <v>0</v>
      </c>
      <c r="I360" s="16">
        <v>0</v>
      </c>
      <c r="J360" s="15">
        <v>9.3335255416370794E-3</v>
      </c>
      <c r="K360" s="15">
        <v>1.3746757681628917E-2</v>
      </c>
      <c r="L360" s="16">
        <v>1.146221593028484E-2</v>
      </c>
      <c r="M360" s="15">
        <v>2.4848213322648468E-2</v>
      </c>
      <c r="N360" s="15">
        <v>2.364117047937473E-2</v>
      </c>
      <c r="O360" s="16">
        <v>2.6052943949258077E-2</v>
      </c>
      <c r="P360" s="15">
        <v>1.8767454673209987E-2</v>
      </c>
      <c r="Q360" s="15">
        <v>1.8845789026719649E-2</v>
      </c>
      <c r="R360" s="16">
        <v>1.81284149260326E-2</v>
      </c>
      <c r="S360" s="21">
        <v>7.9297437937751319E-3</v>
      </c>
      <c r="T360" s="21">
        <v>6.519276666155681E-3</v>
      </c>
      <c r="U360" s="16">
        <v>7.2292106774060885E-3</v>
      </c>
    </row>
    <row r="361" spans="1:21" x14ac:dyDescent="0.3">
      <c r="A361" s="118"/>
      <c r="B361" s="1" t="s">
        <v>78</v>
      </c>
      <c r="C361" s="27"/>
      <c r="D361" s="15">
        <v>0</v>
      </c>
      <c r="E361" s="15">
        <v>0</v>
      </c>
      <c r="F361" s="16">
        <v>0</v>
      </c>
      <c r="G361" s="15">
        <v>0</v>
      </c>
      <c r="H361" s="15">
        <v>0</v>
      </c>
      <c r="I361" s="16">
        <v>0</v>
      </c>
      <c r="J361" s="15">
        <v>1.2496284897967696E-3</v>
      </c>
      <c r="K361" s="15">
        <v>1.7703979165733226E-3</v>
      </c>
      <c r="L361" s="16">
        <v>1.5871741512782345E-3</v>
      </c>
      <c r="M361" s="15">
        <v>1.3644499531765761E-2</v>
      </c>
      <c r="N361" s="15">
        <v>1.4139746203712361E-2</v>
      </c>
      <c r="O361" s="16">
        <v>1.3260047051859077E-2</v>
      </c>
      <c r="P361" s="15">
        <v>1.5984741294014251E-2</v>
      </c>
      <c r="Q361" s="15">
        <v>1.4478549338501782E-2</v>
      </c>
      <c r="R361" s="16">
        <v>1.5978522898645021E-2</v>
      </c>
      <c r="S361" s="21">
        <v>9.4514001707899763E-3</v>
      </c>
      <c r="T361" s="21">
        <v>9.0627238182388881E-3</v>
      </c>
      <c r="U361" s="16">
        <v>7.7502701610619321E-3</v>
      </c>
    </row>
    <row r="362" spans="1:21" x14ac:dyDescent="0.3">
      <c r="A362" s="118"/>
      <c r="B362" s="1" t="s">
        <v>69</v>
      </c>
      <c r="C362" s="27"/>
      <c r="D362" s="15">
        <v>0</v>
      </c>
      <c r="E362" s="15">
        <v>0</v>
      </c>
      <c r="F362" s="16">
        <v>0</v>
      </c>
      <c r="G362" s="15">
        <v>0</v>
      </c>
      <c r="H362" s="15">
        <v>0</v>
      </c>
      <c r="I362" s="16">
        <v>0</v>
      </c>
      <c r="J362" s="15">
        <v>1.8134074901465687E-3</v>
      </c>
      <c r="K362" s="15">
        <v>3.4301105069730804E-3</v>
      </c>
      <c r="L362" s="16">
        <v>3.2014210963331523E-3</v>
      </c>
      <c r="M362" s="15">
        <v>1.5571619477977024E-2</v>
      </c>
      <c r="N362" s="15">
        <v>1.6259816416388777E-2</v>
      </c>
      <c r="O362" s="16">
        <v>1.6841631259013879E-2</v>
      </c>
      <c r="P362" s="15">
        <v>1.9785096495037638E-2</v>
      </c>
      <c r="Q362" s="15">
        <v>1.9515540772603011E-2</v>
      </c>
      <c r="R362" s="16">
        <v>1.9953181144492207E-2</v>
      </c>
      <c r="S362" s="21">
        <v>1.0302133319946441E-2</v>
      </c>
      <c r="T362" s="21">
        <v>1.0241861808685668E-2</v>
      </c>
      <c r="U362" s="16">
        <v>9.7561462788038483E-3</v>
      </c>
    </row>
    <row r="363" spans="1:21" x14ac:dyDescent="0.3">
      <c r="A363" s="118"/>
      <c r="B363" s="1" t="s">
        <v>70</v>
      </c>
      <c r="C363" s="27"/>
      <c r="D363" s="15">
        <v>0</v>
      </c>
      <c r="E363" s="15">
        <v>0</v>
      </c>
      <c r="F363" s="16">
        <v>0</v>
      </c>
      <c r="G363" s="15">
        <v>0</v>
      </c>
      <c r="H363" s="15">
        <v>5.9842806075868767E-5</v>
      </c>
      <c r="I363" s="16">
        <v>0</v>
      </c>
      <c r="J363" s="15">
        <v>4.3655602128282489E-4</v>
      </c>
      <c r="K363" s="15">
        <v>1.0768995040834381E-3</v>
      </c>
      <c r="L363" s="16">
        <v>6.2528972017550919E-4</v>
      </c>
      <c r="M363" s="15">
        <v>1.0008119497197557E-2</v>
      </c>
      <c r="N363" s="15">
        <v>1.0752896060625237E-2</v>
      </c>
      <c r="O363" s="16">
        <v>1.0211540637703638E-2</v>
      </c>
      <c r="P363" s="15">
        <v>1.6454198701498855E-2</v>
      </c>
      <c r="Q363" s="15">
        <v>1.634140867337748E-2</v>
      </c>
      <c r="R363" s="16">
        <v>1.5705531063928524E-2</v>
      </c>
      <c r="S363" s="21">
        <v>1.348914198295692E-2</v>
      </c>
      <c r="T363" s="21">
        <v>1.1999188805882377E-2</v>
      </c>
      <c r="U363" s="16">
        <v>1.1090979583988417E-2</v>
      </c>
    </row>
    <row r="364" spans="1:21" x14ac:dyDescent="0.3">
      <c r="A364" s="118"/>
      <c r="B364" s="1" t="s">
        <v>71</v>
      </c>
      <c r="C364" s="27"/>
      <c r="D364" s="15">
        <v>2.7798426156757453E-5</v>
      </c>
      <c r="E364" s="15">
        <v>3.1540099339307724E-4</v>
      </c>
      <c r="F364" s="16">
        <v>7.2332702487566921E-5</v>
      </c>
      <c r="G364" s="15">
        <v>1.7977390009003155E-5</v>
      </c>
      <c r="H364" s="15">
        <v>7.8185537380210694E-5</v>
      </c>
      <c r="I364" s="16">
        <v>0</v>
      </c>
      <c r="J364" s="15">
        <v>4.7975950903872324E-4</v>
      </c>
      <c r="K364" s="15">
        <v>6.7238602515295402E-4</v>
      </c>
      <c r="L364" s="16">
        <v>9.5608901378164729E-4</v>
      </c>
      <c r="M364" s="15">
        <v>1.0542415662068781E-2</v>
      </c>
      <c r="N364" s="15">
        <v>1.0855784715924598E-2</v>
      </c>
      <c r="O364" s="16">
        <v>1.0894173097157336E-2</v>
      </c>
      <c r="P364" s="15">
        <v>1.8741368155848325E-2</v>
      </c>
      <c r="Q364" s="15">
        <v>1.9257611192471765E-2</v>
      </c>
      <c r="R364" s="16">
        <v>1.8726305711764788E-2</v>
      </c>
      <c r="S364" s="21">
        <v>1.5913953446284015E-2</v>
      </c>
      <c r="T364" s="21">
        <v>1.4279614676009762E-2</v>
      </c>
      <c r="U364" s="16">
        <v>1.3492885768615822E-2</v>
      </c>
    </row>
    <row r="365" spans="1:21" x14ac:dyDescent="0.3">
      <c r="A365" s="118"/>
      <c r="B365" s="1" t="s">
        <v>72</v>
      </c>
      <c r="C365" s="27"/>
      <c r="D365" s="15">
        <v>0</v>
      </c>
      <c r="E365" s="15">
        <v>0</v>
      </c>
      <c r="F365" s="16">
        <v>0</v>
      </c>
      <c r="G365" s="15">
        <v>0</v>
      </c>
      <c r="H365" s="15">
        <v>3.5241035165248368E-5</v>
      </c>
      <c r="I365" s="16">
        <v>6.8899669491092168E-5</v>
      </c>
      <c r="J365" s="15">
        <v>9.8519512615465209E-5</v>
      </c>
      <c r="K365" s="15">
        <v>3.2845122887689005E-4</v>
      </c>
      <c r="L365" s="16">
        <v>0</v>
      </c>
      <c r="M365" s="15">
        <v>6.2690615150979203E-3</v>
      </c>
      <c r="N365" s="15">
        <v>7.6961323638396681E-3</v>
      </c>
      <c r="O365" s="16">
        <v>6.5175954596721642E-3</v>
      </c>
      <c r="P365" s="15">
        <v>1.5150265485351278E-2</v>
      </c>
      <c r="Q365" s="15">
        <v>1.6858595638834097E-2</v>
      </c>
      <c r="R365" s="16">
        <v>1.5688564235584353E-2</v>
      </c>
      <c r="S365" s="21">
        <v>1.7669490849962447E-2</v>
      </c>
      <c r="T365" s="21">
        <v>1.5820128168409463E-2</v>
      </c>
      <c r="U365" s="16">
        <v>1.5138139510211425E-2</v>
      </c>
    </row>
    <row r="366" spans="1:21" x14ac:dyDescent="0.3">
      <c r="A366" s="118"/>
      <c r="B366" s="1" t="s">
        <v>73</v>
      </c>
      <c r="C366" s="27"/>
      <c r="D366" s="15">
        <v>1.2336257524692138E-2</v>
      </c>
      <c r="E366" s="15">
        <v>1.1859477800876133E-2</v>
      </c>
      <c r="F366" s="16">
        <v>7.2600747915407046E-3</v>
      </c>
      <c r="G366" s="15">
        <v>1.0790949270487373E-3</v>
      </c>
      <c r="H366" s="15">
        <v>4.0152276242200642E-3</v>
      </c>
      <c r="I366" s="16">
        <v>6.5459428112770726E-4</v>
      </c>
      <c r="J366" s="15">
        <v>4.1799178541103486E-4</v>
      </c>
      <c r="K366" s="15">
        <v>6.3732962308284927E-4</v>
      </c>
      <c r="L366" s="16">
        <v>7.6071483825672999E-4</v>
      </c>
      <c r="M366" s="15">
        <v>6.1360630818263007E-3</v>
      </c>
      <c r="N366" s="15">
        <v>6.8523149157524044E-3</v>
      </c>
      <c r="O366" s="16">
        <v>6.5658450249415252E-3</v>
      </c>
      <c r="P366" s="15">
        <v>1.4927771453231337E-2</v>
      </c>
      <c r="Q366" s="15">
        <v>1.6143245942623327E-2</v>
      </c>
      <c r="R366" s="16">
        <v>1.5424197702673398E-2</v>
      </c>
      <c r="S366" s="21">
        <v>1.862623318111839E-2</v>
      </c>
      <c r="T366" s="21">
        <v>1.6730739939342269E-2</v>
      </c>
      <c r="U366" s="16">
        <v>1.7022894744953582E-2</v>
      </c>
    </row>
    <row r="367" spans="1:21" x14ac:dyDescent="0.3">
      <c r="A367" s="118"/>
      <c r="B367" s="1" t="s">
        <v>74</v>
      </c>
      <c r="C367" s="27"/>
      <c r="D367" s="15">
        <v>3.3782526881808605E-4</v>
      </c>
      <c r="E367" s="15">
        <v>3.6955198632833045E-4</v>
      </c>
      <c r="F367" s="16">
        <v>1.5825211708947451E-4</v>
      </c>
      <c r="G367" s="15">
        <v>0</v>
      </c>
      <c r="H367" s="15">
        <v>0</v>
      </c>
      <c r="I367" s="16">
        <v>0</v>
      </c>
      <c r="J367" s="15">
        <v>3.8993319804798802E-6</v>
      </c>
      <c r="K367" s="15">
        <v>0</v>
      </c>
      <c r="L367" s="16">
        <v>4.5711835386846724E-5</v>
      </c>
      <c r="M367" s="15">
        <v>3.269498668663304E-3</v>
      </c>
      <c r="N367" s="15">
        <v>4.3814909642308844E-3</v>
      </c>
      <c r="O367" s="16">
        <v>4.7005495504512732E-3</v>
      </c>
      <c r="P367" s="15">
        <v>1.2214943486161893E-2</v>
      </c>
      <c r="Q367" s="15">
        <v>1.3460558901112878E-2</v>
      </c>
      <c r="R367" s="16">
        <v>1.2984735331856177E-2</v>
      </c>
      <c r="S367" s="21">
        <v>1.7044267750079025E-2</v>
      </c>
      <c r="T367" s="21">
        <v>1.8576656927085659E-2</v>
      </c>
      <c r="U367" s="16">
        <v>1.6536543350186499E-2</v>
      </c>
    </row>
    <row r="368" spans="1:21" x14ac:dyDescent="0.3">
      <c r="A368" s="118"/>
      <c r="B368" s="1" t="s">
        <v>75</v>
      </c>
      <c r="C368" s="27"/>
      <c r="D368" s="15">
        <v>0</v>
      </c>
      <c r="E368" s="15">
        <v>0</v>
      </c>
      <c r="F368" s="16">
        <v>0</v>
      </c>
      <c r="G368" s="15">
        <v>0</v>
      </c>
      <c r="H368" s="15">
        <v>0</v>
      </c>
      <c r="I368" s="16">
        <v>3.3490934130281326E-5</v>
      </c>
      <c r="J368" s="15">
        <v>0</v>
      </c>
      <c r="K368" s="15">
        <v>9.3586970278218497E-5</v>
      </c>
      <c r="L368" s="16">
        <v>2.6082076114764992E-5</v>
      </c>
      <c r="M368" s="15">
        <v>3.2296567316216001E-3</v>
      </c>
      <c r="N368" s="15">
        <v>3.5822204406019361E-3</v>
      </c>
      <c r="O368" s="16">
        <v>3.153809376185692E-3</v>
      </c>
      <c r="P368" s="15">
        <v>1.0468025763276033E-2</v>
      </c>
      <c r="Q368" s="15">
        <v>1.171891972618839E-2</v>
      </c>
      <c r="R368" s="16">
        <v>1.1104172280755624E-2</v>
      </c>
      <c r="S368" s="21">
        <v>1.6979030507773323E-2</v>
      </c>
      <c r="T368" s="21">
        <v>1.6091886885734662E-2</v>
      </c>
      <c r="U368" s="16">
        <v>1.5693533952439227E-2</v>
      </c>
    </row>
    <row r="369" spans="1:21" x14ac:dyDescent="0.3">
      <c r="A369" s="118"/>
      <c r="B369" s="1" t="s">
        <v>76</v>
      </c>
      <c r="C369" s="27"/>
      <c r="D369" s="15">
        <v>0</v>
      </c>
      <c r="E369" s="15">
        <v>0</v>
      </c>
      <c r="F369" s="16">
        <v>0</v>
      </c>
      <c r="G369" s="15">
        <v>2.0742135600858364E-5</v>
      </c>
      <c r="H369" s="15">
        <v>0</v>
      </c>
      <c r="I369" s="16">
        <v>0</v>
      </c>
      <c r="J369" s="15">
        <v>0</v>
      </c>
      <c r="K369" s="15">
        <v>0</v>
      </c>
      <c r="L369" s="16">
        <v>0</v>
      </c>
      <c r="M369" s="15">
        <v>2.2667256156129367E-3</v>
      </c>
      <c r="N369" s="15">
        <v>2.4651348425366992E-3</v>
      </c>
      <c r="O369" s="16">
        <v>2.4819745594237808E-3</v>
      </c>
      <c r="P369" s="15">
        <v>8.4439855766791291E-3</v>
      </c>
      <c r="Q369" s="15">
        <v>1.0200111012792204E-2</v>
      </c>
      <c r="R369" s="16">
        <v>9.2132042111576044E-3</v>
      </c>
      <c r="S369" s="21">
        <v>1.5066096025444913E-2</v>
      </c>
      <c r="T369" s="21">
        <v>1.5716260640858876E-2</v>
      </c>
      <c r="U369" s="16">
        <v>1.6047932237244125E-2</v>
      </c>
    </row>
    <row r="370" spans="1:21" x14ac:dyDescent="0.3">
      <c r="A370" s="118"/>
      <c r="B370" s="1" t="s">
        <v>79</v>
      </c>
      <c r="C370" s="27"/>
      <c r="D370" s="15">
        <v>0</v>
      </c>
      <c r="E370" s="15">
        <v>2.3190537513593577E-4</v>
      </c>
      <c r="F370" s="16">
        <v>0</v>
      </c>
      <c r="G370" s="15">
        <v>5.4200640013677089E-5</v>
      </c>
      <c r="H370" s="15">
        <v>6.2061675017732883E-4</v>
      </c>
      <c r="I370" s="16">
        <v>2.4463241768796099E-4</v>
      </c>
      <c r="J370" s="15">
        <v>3.013160073876988E-5</v>
      </c>
      <c r="K370" s="15">
        <v>7.2191169485160322E-5</v>
      </c>
      <c r="L370" s="16">
        <v>2.3149542888201832E-5</v>
      </c>
      <c r="M370" s="15">
        <v>1.363831812995305E-3</v>
      </c>
      <c r="N370" s="15">
        <v>1.8748814587104198E-3</v>
      </c>
      <c r="O370" s="16">
        <v>1.8432811401998814E-3</v>
      </c>
      <c r="P370" s="15">
        <v>7.2405659668691733E-3</v>
      </c>
      <c r="Q370" s="15">
        <v>8.4213205778251206E-3</v>
      </c>
      <c r="R370" s="16">
        <v>7.5740691315992091E-3</v>
      </c>
      <c r="S370" s="21">
        <v>1.3945560440894041E-2</v>
      </c>
      <c r="T370" s="21">
        <v>1.5336868513918253E-2</v>
      </c>
      <c r="U370" s="16">
        <v>1.5186683929563414E-2</v>
      </c>
    </row>
    <row r="371" spans="1:21" x14ac:dyDescent="0.3">
      <c r="A371" s="118"/>
      <c r="B371" s="1" t="s">
        <v>81</v>
      </c>
      <c r="C371" s="27"/>
      <c r="D371" s="15">
        <v>9.3725164426539809E-5</v>
      </c>
      <c r="E371" s="15">
        <v>3.1856749090727123E-4</v>
      </c>
      <c r="F371" s="16">
        <v>2.799505052387882E-4</v>
      </c>
      <c r="G371" s="15">
        <v>1.807486705352852E-5</v>
      </c>
      <c r="H371" s="15">
        <v>0</v>
      </c>
      <c r="I371" s="16">
        <v>0</v>
      </c>
      <c r="J371" s="15">
        <v>6.6796320983853447E-6</v>
      </c>
      <c r="K371" s="15">
        <v>1.1952487919821205E-4</v>
      </c>
      <c r="L371" s="16">
        <v>0</v>
      </c>
      <c r="M371" s="15">
        <v>1.197122502384147E-3</v>
      </c>
      <c r="N371" s="15">
        <v>1.188309769272195E-3</v>
      </c>
      <c r="O371" s="16">
        <v>1.4660542374660339E-3</v>
      </c>
      <c r="P371" s="15">
        <v>6.0722297836880408E-3</v>
      </c>
      <c r="Q371" s="15">
        <v>6.6470901617709409E-3</v>
      </c>
      <c r="R371" s="16">
        <v>6.0125180868793324E-3</v>
      </c>
      <c r="S371" s="21">
        <v>1.3365791843423293E-2</v>
      </c>
      <c r="T371" s="21">
        <v>1.4279753942655155E-2</v>
      </c>
      <c r="U371" s="16">
        <v>1.3339670892139147E-2</v>
      </c>
    </row>
    <row r="372" spans="1:21" x14ac:dyDescent="0.3">
      <c r="A372" s="118"/>
      <c r="B372" s="1" t="s">
        <v>82</v>
      </c>
      <c r="C372" s="27"/>
      <c r="D372" s="15">
        <v>2.2386250806442462E-3</v>
      </c>
      <c r="E372" s="15">
        <v>5.3756776375094521E-3</v>
      </c>
      <c r="F372" s="16">
        <v>2.0544784502004448E-3</v>
      </c>
      <c r="G372" s="15">
        <v>2.0762629021967814E-3</v>
      </c>
      <c r="H372" s="15">
        <v>1.9136086040625962E-3</v>
      </c>
      <c r="I372" s="16">
        <v>2.5583983255689489E-3</v>
      </c>
      <c r="J372" s="15">
        <v>1.0296381831365674E-3</v>
      </c>
      <c r="K372" s="15">
        <v>8.7466970245631199E-4</v>
      </c>
      <c r="L372" s="16">
        <v>1.1815835729851861E-3</v>
      </c>
      <c r="M372" s="15">
        <v>6.135710128006396E-4</v>
      </c>
      <c r="N372" s="15">
        <v>8.379498649286717E-4</v>
      </c>
      <c r="O372" s="16">
        <v>1.0520418062171669E-3</v>
      </c>
      <c r="P372" s="15">
        <v>4.2356930554880764E-3</v>
      </c>
      <c r="Q372" s="15">
        <v>5.5669151652627527E-3</v>
      </c>
      <c r="R372" s="16">
        <v>5.4260573077375565E-3</v>
      </c>
      <c r="S372" s="21">
        <v>1.3132233343783037E-2</v>
      </c>
      <c r="T372" s="21">
        <v>1.3766759949588578E-2</v>
      </c>
      <c r="U372" s="16">
        <v>1.3105793923571162E-2</v>
      </c>
    </row>
    <row r="373" spans="1:21" x14ac:dyDescent="0.3">
      <c r="A373" s="118"/>
      <c r="B373" s="1" t="s">
        <v>83</v>
      </c>
      <c r="C373" s="27"/>
      <c r="D373" s="15">
        <v>3.2928151566964919E-4</v>
      </c>
      <c r="E373" s="15">
        <v>6.9762878010612645E-4</v>
      </c>
      <c r="F373" s="16">
        <v>3.207621619503476E-4</v>
      </c>
      <c r="G373" s="15">
        <v>1.9579909300748499E-4</v>
      </c>
      <c r="H373" s="15">
        <v>0</v>
      </c>
      <c r="I373" s="16">
        <v>2.8261598872222242E-5</v>
      </c>
      <c r="J373" s="15">
        <v>5.6087145236805486E-5</v>
      </c>
      <c r="K373" s="15">
        <v>8.8001485731308799E-5</v>
      </c>
      <c r="L373" s="16">
        <v>1.0675489587735616E-4</v>
      </c>
      <c r="M373" s="15">
        <v>5.1431202412950368E-4</v>
      </c>
      <c r="N373" s="15">
        <v>7.1448027375272804E-4</v>
      </c>
      <c r="O373" s="16">
        <v>5.5583821897145925E-4</v>
      </c>
      <c r="P373" s="15">
        <v>3.5981407696394443E-3</v>
      </c>
      <c r="Q373" s="15">
        <v>3.9684050899104926E-3</v>
      </c>
      <c r="R373" s="16">
        <v>3.9227787207532843E-3</v>
      </c>
      <c r="S373" s="21">
        <v>1.1673971709415205E-2</v>
      </c>
      <c r="T373" s="21">
        <v>1.2841010160236917E-2</v>
      </c>
      <c r="U373" s="16">
        <v>1.2832044295815082E-2</v>
      </c>
    </row>
    <row r="374" spans="1:21" x14ac:dyDescent="0.3">
      <c r="A374" s="118"/>
      <c r="B374" s="1" t="s">
        <v>84</v>
      </c>
      <c r="C374" s="27"/>
      <c r="D374" s="15">
        <v>0</v>
      </c>
      <c r="E374" s="15">
        <v>0</v>
      </c>
      <c r="F374" s="16">
        <v>0</v>
      </c>
      <c r="G374" s="15">
        <v>0</v>
      </c>
      <c r="H374" s="15">
        <v>0</v>
      </c>
      <c r="I374" s="16">
        <v>0</v>
      </c>
      <c r="J374" s="15">
        <v>0</v>
      </c>
      <c r="K374" s="15">
        <v>3.6767479008901204E-5</v>
      </c>
      <c r="L374" s="16">
        <v>0</v>
      </c>
      <c r="M374" s="15">
        <v>3.7364576904982044E-4</v>
      </c>
      <c r="N374" s="15">
        <v>4.4110051449435444E-4</v>
      </c>
      <c r="O374" s="16">
        <v>4.7988283520447481E-4</v>
      </c>
      <c r="P374" s="15">
        <v>2.9380640143396083E-3</v>
      </c>
      <c r="Q374" s="15">
        <v>3.7477842695084963E-3</v>
      </c>
      <c r="R374" s="16">
        <v>3.1464246890457086E-3</v>
      </c>
      <c r="S374" s="21">
        <v>9.861986505707028E-3</v>
      </c>
      <c r="T374" s="21">
        <v>1.0265626576983261E-2</v>
      </c>
      <c r="U374" s="16">
        <v>1.0823242221736393E-2</v>
      </c>
    </row>
    <row r="375" spans="1:21" x14ac:dyDescent="0.3">
      <c r="A375" s="118"/>
      <c r="B375" s="1" t="s">
        <v>85</v>
      </c>
      <c r="C375" s="27"/>
      <c r="D375" s="15">
        <v>0</v>
      </c>
      <c r="E375" s="15">
        <v>0</v>
      </c>
      <c r="F375" s="16">
        <v>0</v>
      </c>
      <c r="G375" s="15">
        <v>0</v>
      </c>
      <c r="H375" s="15">
        <v>1.5370995170219472E-5</v>
      </c>
      <c r="I375" s="16">
        <v>0</v>
      </c>
      <c r="J375" s="15">
        <v>0</v>
      </c>
      <c r="K375" s="15">
        <v>0</v>
      </c>
      <c r="L375" s="16">
        <v>3.6430969710247283E-5</v>
      </c>
      <c r="M375" s="15">
        <v>2.3949609193351409E-4</v>
      </c>
      <c r="N375" s="15">
        <v>3.0231461201992398E-4</v>
      </c>
      <c r="O375" s="16">
        <v>2.7996623892479963E-4</v>
      </c>
      <c r="P375" s="15">
        <v>2.1709498265705517E-3</v>
      </c>
      <c r="Q375" s="15">
        <v>2.2002877773658991E-3</v>
      </c>
      <c r="R375" s="16">
        <v>1.9576034328589904E-3</v>
      </c>
      <c r="S375" s="21">
        <v>7.8150000391261128E-3</v>
      </c>
      <c r="T375" s="21">
        <v>9.6376491706396169E-3</v>
      </c>
      <c r="U375" s="16">
        <v>1.018238540269832E-2</v>
      </c>
    </row>
    <row r="376" spans="1:21" x14ac:dyDescent="0.3">
      <c r="A376" s="118"/>
      <c r="B376" s="1" t="s">
        <v>86</v>
      </c>
      <c r="C376" s="27"/>
      <c r="D376" s="15">
        <v>8.8347194527176217E-6</v>
      </c>
      <c r="E376" s="15">
        <v>0</v>
      </c>
      <c r="F376" s="16">
        <v>0</v>
      </c>
      <c r="G376" s="15">
        <v>5.5986852208801082E-5</v>
      </c>
      <c r="H376" s="15">
        <v>2.9335968008634562E-4</v>
      </c>
      <c r="I376" s="16">
        <v>2.1566910426773575E-5</v>
      </c>
      <c r="J376" s="15">
        <v>4.5546123445619728E-6</v>
      </c>
      <c r="K376" s="15">
        <v>8.6232395285414854E-6</v>
      </c>
      <c r="L376" s="16">
        <v>1.2864258997820832E-6</v>
      </c>
      <c r="M376" s="15">
        <v>1.3291309486881749E-4</v>
      </c>
      <c r="N376" s="15">
        <v>1.9205736716852812E-4</v>
      </c>
      <c r="O376" s="16">
        <v>1.4425134797679988E-4</v>
      </c>
      <c r="P376" s="15">
        <v>1.4577919642327246E-3</v>
      </c>
      <c r="Q376" s="15">
        <v>1.9262084345885837E-3</v>
      </c>
      <c r="R376" s="16">
        <v>1.4385214124756414E-3</v>
      </c>
      <c r="S376" s="21">
        <v>6.4280055390579845E-3</v>
      </c>
      <c r="T376" s="21">
        <v>7.0758956349663968E-3</v>
      </c>
      <c r="U376" s="16">
        <v>8.5564170488910407E-3</v>
      </c>
    </row>
    <row r="377" spans="1:21" x14ac:dyDescent="0.3">
      <c r="A377" s="118"/>
      <c r="B377" s="1" t="s">
        <v>87</v>
      </c>
      <c r="C377" s="27"/>
      <c r="D377" s="15">
        <v>0</v>
      </c>
      <c r="E377" s="15">
        <v>4.1244912373672564E-5</v>
      </c>
      <c r="F377" s="16">
        <v>6.7945918869059569E-7</v>
      </c>
      <c r="G377" s="15">
        <v>8.8720711774580781E-6</v>
      </c>
      <c r="H377" s="15">
        <v>1.6392859636418163E-6</v>
      </c>
      <c r="I377" s="16">
        <v>2.0829330590967331E-5</v>
      </c>
      <c r="J377" s="15">
        <v>2.1482520654173043E-5</v>
      </c>
      <c r="K377" s="15">
        <v>2.6185843272262688E-5</v>
      </c>
      <c r="L377" s="16">
        <v>0</v>
      </c>
      <c r="M377" s="15">
        <v>8.754381211895173E-5</v>
      </c>
      <c r="N377" s="15">
        <v>1.1838212640523893E-4</v>
      </c>
      <c r="O377" s="16">
        <v>2.3997649686319095E-4</v>
      </c>
      <c r="P377" s="15">
        <v>1.0632301639124117E-3</v>
      </c>
      <c r="Q377" s="15">
        <v>1.0481392300196442E-3</v>
      </c>
      <c r="R377" s="16">
        <v>1.3899690621407782E-3</v>
      </c>
      <c r="S377" s="21">
        <v>4.9117520565767642E-3</v>
      </c>
      <c r="T377" s="21">
        <v>6.3709861019978888E-3</v>
      </c>
      <c r="U377" s="16">
        <v>7.3033507280980958E-3</v>
      </c>
    </row>
    <row r="378" spans="1:21" x14ac:dyDescent="0.3">
      <c r="A378" s="118"/>
      <c r="B378" s="1" t="s">
        <v>89</v>
      </c>
      <c r="C378" s="27"/>
      <c r="D378" s="15">
        <v>1.4253193436225745E-4</v>
      </c>
      <c r="E378" s="15">
        <v>3.1775726835771246E-4</v>
      </c>
      <c r="F378" s="16">
        <v>1.7891703028362382E-4</v>
      </c>
      <c r="G378" s="15">
        <v>2.815166374778408E-5</v>
      </c>
      <c r="H378" s="15">
        <v>1.2921564174821597E-4</v>
      </c>
      <c r="I378" s="16">
        <v>4.7114454605147441E-5</v>
      </c>
      <c r="J378" s="15">
        <v>2.5007854079013628E-5</v>
      </c>
      <c r="K378" s="15">
        <v>6.7994598194005005E-5</v>
      </c>
      <c r="L378" s="16">
        <v>6.0196645988168486E-5</v>
      </c>
      <c r="M378" s="15">
        <v>8.8375700820494095E-6</v>
      </c>
      <c r="N378" s="15">
        <v>5.2287479692797443E-5</v>
      </c>
      <c r="O378" s="16">
        <v>7.0553149606220967E-5</v>
      </c>
      <c r="P378" s="15">
        <v>6.3173381158280692E-4</v>
      </c>
      <c r="Q378" s="15">
        <v>6.5690511099405363E-4</v>
      </c>
      <c r="R378" s="16">
        <v>4.4012430170193803E-4</v>
      </c>
      <c r="S378" s="21">
        <v>3.9937429225574165E-3</v>
      </c>
      <c r="T378" s="21">
        <v>4.3464861651744124E-3</v>
      </c>
      <c r="U378" s="16">
        <v>4.8386113126186927E-3</v>
      </c>
    </row>
    <row r="379" spans="1:21" x14ac:dyDescent="0.3">
      <c r="A379" s="118"/>
      <c r="B379" s="1" t="s">
        <v>90</v>
      </c>
      <c r="C379" s="27"/>
      <c r="D379" s="15">
        <v>0</v>
      </c>
      <c r="E379" s="15">
        <v>0</v>
      </c>
      <c r="F379" s="16">
        <v>0</v>
      </c>
      <c r="G379" s="15">
        <v>0</v>
      </c>
      <c r="H379" s="15">
        <v>4.381155283226512E-6</v>
      </c>
      <c r="I379" s="16">
        <v>0</v>
      </c>
      <c r="J379" s="15">
        <v>1.1051439227877805E-5</v>
      </c>
      <c r="K379" s="15">
        <v>0</v>
      </c>
      <c r="L379" s="16">
        <v>0</v>
      </c>
      <c r="M379" s="15">
        <v>3.4342375929816645E-5</v>
      </c>
      <c r="N379" s="15">
        <v>4.6937589092154609E-5</v>
      </c>
      <c r="O379" s="16">
        <v>4.7638139905211804E-6</v>
      </c>
      <c r="P379" s="15">
        <v>5.1531554910666608E-4</v>
      </c>
      <c r="Q379" s="15">
        <v>5.6301162242253884E-4</v>
      </c>
      <c r="R379" s="16">
        <v>3.9670055760035965E-4</v>
      </c>
      <c r="S379" s="21">
        <v>2.8082542419804323E-3</v>
      </c>
      <c r="T379" s="21">
        <v>2.8083074815840243E-3</v>
      </c>
      <c r="U379" s="16">
        <v>4.0788980310210443E-3</v>
      </c>
    </row>
    <row r="380" spans="1:21" x14ac:dyDescent="0.3">
      <c r="A380" s="118"/>
      <c r="B380" s="1" t="s">
        <v>92</v>
      </c>
      <c r="C380" s="27"/>
      <c r="D380" s="15">
        <v>3.5329492927805442E-3</v>
      </c>
      <c r="E380" s="15">
        <v>3.7835251373069365E-3</v>
      </c>
      <c r="F380" s="16">
        <v>3.5037960425868403E-3</v>
      </c>
      <c r="G380" s="15">
        <v>1.1669642212477481E-2</v>
      </c>
      <c r="H380" s="15">
        <v>1.076946825798707E-2</v>
      </c>
      <c r="I380" s="16">
        <v>1.3420104710366424E-2</v>
      </c>
      <c r="J380" s="15">
        <v>1.0163775017827593E-2</v>
      </c>
      <c r="K380" s="15">
        <v>6.1810789174854448E-3</v>
      </c>
      <c r="L380" s="16">
        <v>9.8142856751769498E-3</v>
      </c>
      <c r="M380" s="15">
        <v>7.1318994336921808E-3</v>
      </c>
      <c r="N380" s="15">
        <v>6.1179611708125411E-3</v>
      </c>
      <c r="O380" s="16">
        <v>5.9451696457007404E-3</v>
      </c>
      <c r="P380" s="15">
        <v>2.2568816648235455E-4</v>
      </c>
      <c r="Q380" s="15">
        <v>2.5897252581748661E-4</v>
      </c>
      <c r="R380" s="16">
        <v>1.4088009832088026E-3</v>
      </c>
      <c r="S380" s="21">
        <v>1.6411129566614162E-3</v>
      </c>
      <c r="T380" s="21">
        <v>2.3134778621191105E-3</v>
      </c>
      <c r="U380" s="16">
        <v>2.7420755838199477E-3</v>
      </c>
    </row>
    <row r="381" spans="1:21" x14ac:dyDescent="0.3">
      <c r="A381" s="118"/>
      <c r="B381" s="1" t="s">
        <v>95</v>
      </c>
      <c r="C381" s="27"/>
      <c r="D381" s="15">
        <v>2.3212842387597354E-3</v>
      </c>
      <c r="E381" s="15">
        <v>1.1604069864528401E-3</v>
      </c>
      <c r="F381" s="16">
        <v>1.4980223837683553E-3</v>
      </c>
      <c r="G381" s="15">
        <v>4.0348666123185004E-3</v>
      </c>
      <c r="H381" s="15">
        <v>1.7269641136221407E-3</v>
      </c>
      <c r="I381" s="16">
        <v>3.0846557536928563E-3</v>
      </c>
      <c r="J381" s="15">
        <v>4.9064610482427119E-3</v>
      </c>
      <c r="K381" s="15">
        <v>5.1932409946266649E-3</v>
      </c>
      <c r="L381" s="16">
        <v>4.104887017358008E-3</v>
      </c>
      <c r="M381" s="15">
        <v>3.6134900834754401E-3</v>
      </c>
      <c r="N381" s="15">
        <v>2.1449614592514419E-3</v>
      </c>
      <c r="O381" s="16">
        <v>1.7881058825946654E-3</v>
      </c>
      <c r="P381" s="15">
        <v>1.5414875530276014E-3</v>
      </c>
      <c r="Q381" s="15">
        <v>1.3485660483635816E-3</v>
      </c>
      <c r="R381" s="16">
        <v>0</v>
      </c>
      <c r="S381" s="21">
        <v>1.1280714518265809E-3</v>
      </c>
      <c r="T381" s="21">
        <v>1.2150654817515089E-3</v>
      </c>
      <c r="U381" s="16">
        <v>1.7191355035948521E-3</v>
      </c>
    </row>
    <row r="382" spans="1:21" x14ac:dyDescent="0.3">
      <c r="A382" s="118"/>
      <c r="B382" s="1" t="s">
        <v>96</v>
      </c>
      <c r="C382" s="27"/>
      <c r="D382" s="15">
        <v>3.1288250395480682E-4</v>
      </c>
      <c r="E382" s="15">
        <v>1.183900925629915E-3</v>
      </c>
      <c r="F382" s="16">
        <v>2.2908032045679426E-4</v>
      </c>
      <c r="G382" s="15">
        <v>2.0337715157683588E-4</v>
      </c>
      <c r="H382" s="15">
        <v>3.6680891549142403E-4</v>
      </c>
      <c r="I382" s="16">
        <v>4.1506600074614085E-4</v>
      </c>
      <c r="J382" s="15">
        <v>7.5638780913733533E-4</v>
      </c>
      <c r="K382" s="15">
        <v>8.1247089126724082E-4</v>
      </c>
      <c r="L382" s="16">
        <v>6.8238408589550085E-4</v>
      </c>
      <c r="M382" s="15">
        <v>1.6686286103635261E-3</v>
      </c>
      <c r="N382" s="15">
        <v>1.281312795457537E-3</v>
      </c>
      <c r="O382" s="16">
        <v>8.9338633743058849E-4</v>
      </c>
      <c r="P382" s="15">
        <v>6.4015460187116758E-4</v>
      </c>
      <c r="Q382" s="15">
        <v>7.967442637534241E-4</v>
      </c>
      <c r="R382" s="16">
        <v>4.427275571084436E-4</v>
      </c>
      <c r="S382" s="21">
        <v>5.2178324412947049E-4</v>
      </c>
      <c r="T382" s="21">
        <v>7.5850014992464166E-4</v>
      </c>
      <c r="U382" s="16">
        <v>1.2558022832364971E-3</v>
      </c>
    </row>
    <row r="383" spans="1:21" x14ac:dyDescent="0.3">
      <c r="A383" s="118"/>
      <c r="B383" s="1" t="s">
        <v>97</v>
      </c>
      <c r="C383" s="27"/>
      <c r="D383" s="15">
        <v>0</v>
      </c>
      <c r="E383" s="15">
        <v>0</v>
      </c>
      <c r="F383" s="16">
        <v>3.6165977748574523E-4</v>
      </c>
      <c r="G383" s="15">
        <v>0</v>
      </c>
      <c r="H383" s="15">
        <v>0</v>
      </c>
      <c r="I383" s="16">
        <v>0</v>
      </c>
      <c r="J383" s="15">
        <v>0</v>
      </c>
      <c r="K383" s="15">
        <v>0</v>
      </c>
      <c r="L383" s="16">
        <v>0</v>
      </c>
      <c r="M383" s="15">
        <v>0</v>
      </c>
      <c r="N383" s="15">
        <v>0</v>
      </c>
      <c r="O383" s="16">
        <v>0</v>
      </c>
      <c r="P383" s="15">
        <v>0</v>
      </c>
      <c r="Q383" s="15">
        <v>0</v>
      </c>
      <c r="R383" s="16">
        <v>0</v>
      </c>
      <c r="S383" s="21">
        <v>2.6794355883191654E-4</v>
      </c>
      <c r="T383" s="21">
        <v>4.1400678867030286E-4</v>
      </c>
      <c r="U383" s="16">
        <v>6.8793217246802157E-4</v>
      </c>
    </row>
    <row r="384" spans="1:21" x14ac:dyDescent="0.3">
      <c r="A384" s="119"/>
      <c r="B384" s="28" t="s">
        <v>103</v>
      </c>
      <c r="C384" s="24"/>
      <c r="D384" s="17">
        <v>0</v>
      </c>
      <c r="E384" s="17">
        <v>1.1628250803009065E-5</v>
      </c>
      <c r="F384" s="18">
        <v>7.6968857322721573E-4</v>
      </c>
      <c r="G384" s="17">
        <v>0</v>
      </c>
      <c r="H384" s="17">
        <v>2.54566959029126E-6</v>
      </c>
      <c r="I384" s="18">
        <v>0</v>
      </c>
      <c r="J384" s="17">
        <v>0</v>
      </c>
      <c r="K384" s="17">
        <v>0</v>
      </c>
      <c r="L384" s="18">
        <v>0</v>
      </c>
      <c r="M384" s="17">
        <v>0</v>
      </c>
      <c r="N384" s="17">
        <v>0</v>
      </c>
      <c r="O384" s="18">
        <v>0</v>
      </c>
      <c r="P384" s="17">
        <v>0</v>
      </c>
      <c r="Q384" s="17">
        <v>0</v>
      </c>
      <c r="R384" s="18">
        <v>1.9335776772619413E-4</v>
      </c>
      <c r="S384" s="17">
        <v>1.7461217197991646E-4</v>
      </c>
      <c r="T384" s="17">
        <v>2.0579016490566187E-4</v>
      </c>
      <c r="U384" s="18">
        <v>3.0653387453296726E-4</v>
      </c>
    </row>
    <row r="385" spans="1:21" x14ac:dyDescent="0.3">
      <c r="A385" s="118" t="s">
        <v>77</v>
      </c>
      <c r="B385" s="1" t="s">
        <v>66</v>
      </c>
      <c r="C385" s="27"/>
      <c r="D385" s="15">
        <v>2.2789660133897804</v>
      </c>
      <c r="E385" s="15">
        <v>2.2844226126226741</v>
      </c>
      <c r="F385" s="16">
        <v>2.3038029197244891</v>
      </c>
      <c r="G385" s="15">
        <v>2.3955896001346586</v>
      </c>
      <c r="H385" s="15">
        <v>2.3441553849084662</v>
      </c>
      <c r="I385" s="16">
        <v>2.266773990551346</v>
      </c>
      <c r="J385" s="15">
        <v>1.8233757946462186</v>
      </c>
      <c r="K385" s="15">
        <v>1.6235973899874139</v>
      </c>
      <c r="L385" s="16">
        <v>1.7233357405335361</v>
      </c>
      <c r="M385" s="15">
        <v>1.3973321919423607</v>
      </c>
      <c r="N385" s="15">
        <v>1.2804133879279795</v>
      </c>
      <c r="O385" s="16">
        <v>1.4039106622714694</v>
      </c>
      <c r="P385" s="15">
        <v>1.1995920489318086</v>
      </c>
      <c r="Q385" s="15">
        <v>1.1223746358928637</v>
      </c>
      <c r="R385" s="16">
        <v>0.84918487916684005</v>
      </c>
      <c r="S385" s="21">
        <v>0.81095978032553784</v>
      </c>
      <c r="T385" s="21">
        <v>0.50432704512551652</v>
      </c>
      <c r="U385" s="16">
        <v>0.3922115640479375</v>
      </c>
    </row>
    <row r="386" spans="1:21" x14ac:dyDescent="0.3">
      <c r="A386" s="118"/>
      <c r="B386" s="1" t="s">
        <v>67</v>
      </c>
      <c r="C386" s="27"/>
      <c r="D386" s="15">
        <v>0</v>
      </c>
      <c r="E386" s="15">
        <v>0</v>
      </c>
      <c r="F386" s="16">
        <v>0</v>
      </c>
      <c r="G386" s="15">
        <v>0</v>
      </c>
      <c r="H386" s="15">
        <v>0</v>
      </c>
      <c r="I386" s="16">
        <v>0</v>
      </c>
      <c r="J386" s="15">
        <v>4.3214818272908045E-2</v>
      </c>
      <c r="K386" s="15">
        <v>9.8639653561405E-2</v>
      </c>
      <c r="L386" s="16">
        <v>5.5925576666859413E-2</v>
      </c>
      <c r="M386" s="15">
        <v>8.4652171891706554E-2</v>
      </c>
      <c r="N386" s="15">
        <v>0.11748275613781889</v>
      </c>
      <c r="O386" s="16">
        <v>5.0030548139517954E-2</v>
      </c>
      <c r="P386" s="15">
        <v>6.9082927426157598E-2</v>
      </c>
      <c r="Q386" s="15">
        <v>2.7651838259265728E-2</v>
      </c>
      <c r="R386" s="16">
        <v>4.8662706409419401E-2</v>
      </c>
      <c r="S386" s="21">
        <v>0.49533204583400309</v>
      </c>
      <c r="T386" s="21">
        <v>1.6018685743586312E-3</v>
      </c>
      <c r="U386" s="16">
        <v>1.7360230328835727E-2</v>
      </c>
    </row>
    <row r="387" spans="1:21" x14ac:dyDescent="0.3">
      <c r="A387" s="118"/>
      <c r="B387" s="1" t="s">
        <v>68</v>
      </c>
      <c r="C387" s="27"/>
      <c r="D387" s="15">
        <v>0</v>
      </c>
      <c r="E387" s="15">
        <v>0</v>
      </c>
      <c r="F387" s="16">
        <v>0</v>
      </c>
      <c r="G387" s="15">
        <v>6.5411501166138383E-3</v>
      </c>
      <c r="H387" s="15">
        <v>0</v>
      </c>
      <c r="I387" s="16">
        <v>5.8569785992366181E-2</v>
      </c>
      <c r="J387" s="15">
        <v>0.22200129660509363</v>
      </c>
      <c r="K387" s="15">
        <v>0.24398277111172528</v>
      </c>
      <c r="L387" s="16">
        <v>0.23246856704222221</v>
      </c>
      <c r="M387" s="15">
        <v>0.13076844029985113</v>
      </c>
      <c r="N387" s="15">
        <v>0.11952129839829992</v>
      </c>
      <c r="O387" s="16">
        <v>0.10254819521545394</v>
      </c>
      <c r="P387" s="15">
        <v>0.10027558743303208</v>
      </c>
      <c r="Q387" s="15">
        <v>5.6827929948260469E-2</v>
      </c>
      <c r="R387" s="16">
        <v>0.41966835774506289</v>
      </c>
      <c r="S387" s="21">
        <v>0.22371815103204187</v>
      </c>
      <c r="T387" s="21">
        <v>0.53373583523218748</v>
      </c>
      <c r="U387" s="16">
        <v>0.61080639120205715</v>
      </c>
    </row>
    <row r="388" spans="1:21" x14ac:dyDescent="0.3">
      <c r="A388" s="118"/>
      <c r="B388" s="1" t="s">
        <v>78</v>
      </c>
      <c r="C388" s="27"/>
      <c r="D388" s="15">
        <v>0</v>
      </c>
      <c r="E388" s="15">
        <v>6.6736503484244453E-3</v>
      </c>
      <c r="F388" s="16">
        <v>0</v>
      </c>
      <c r="G388" s="15">
        <v>8.9602300356587906E-4</v>
      </c>
      <c r="H388" s="15">
        <v>8.6881630197346554E-3</v>
      </c>
      <c r="I388" s="16">
        <v>0</v>
      </c>
      <c r="J388" s="15">
        <v>9.009783989639461E-2</v>
      </c>
      <c r="K388" s="15">
        <v>6.7354315546403989E-2</v>
      </c>
      <c r="L388" s="16">
        <v>8.7824674437240846E-2</v>
      </c>
      <c r="M388" s="15">
        <v>0.13724832054589933</v>
      </c>
      <c r="N388" s="15">
        <v>0.13409753599928989</v>
      </c>
      <c r="O388" s="16">
        <v>0.12846395778849515</v>
      </c>
      <c r="P388" s="15">
        <v>0.15042150176808836</v>
      </c>
      <c r="Q388" s="15">
        <v>0.14111708529026601</v>
      </c>
      <c r="R388" s="16">
        <v>0.39784069557817736</v>
      </c>
      <c r="S388" s="21">
        <v>0.40917641093708329</v>
      </c>
      <c r="T388" s="21">
        <v>0.37993749343757577</v>
      </c>
      <c r="U388" s="16">
        <v>0.40659451350938092</v>
      </c>
    </row>
    <row r="389" spans="1:21" x14ac:dyDescent="0.3">
      <c r="A389" s="118"/>
      <c r="B389" s="1" t="s">
        <v>69</v>
      </c>
      <c r="C389" s="27"/>
      <c r="D389" s="15">
        <v>2.386093958480529E-3</v>
      </c>
      <c r="E389" s="15">
        <v>0</v>
      </c>
      <c r="F389" s="16">
        <v>0</v>
      </c>
      <c r="G389" s="15">
        <v>0</v>
      </c>
      <c r="H389" s="15">
        <v>0</v>
      </c>
      <c r="I389" s="16">
        <v>5.6829124527002384E-3</v>
      </c>
      <c r="J389" s="15">
        <v>0.10441983791009812</v>
      </c>
      <c r="K389" s="15">
        <v>0.16305522396977221</v>
      </c>
      <c r="L389" s="16">
        <v>0.1177073715986711</v>
      </c>
      <c r="M389" s="15">
        <v>0.12181950509919055</v>
      </c>
      <c r="N389" s="15">
        <v>0.14211826481534037</v>
      </c>
      <c r="O389" s="16">
        <v>0.15692902116418139</v>
      </c>
      <c r="P389" s="15">
        <v>5.3622144974291311E-2</v>
      </c>
      <c r="Q389" s="15">
        <v>0.10339594776171676</v>
      </c>
      <c r="R389" s="16">
        <v>0.1316458646157436</v>
      </c>
      <c r="S389" s="21">
        <v>0.1218875807380613</v>
      </c>
      <c r="T389" s="21">
        <v>0</v>
      </c>
      <c r="U389" s="16">
        <v>0.20370075313343294</v>
      </c>
    </row>
    <row r="390" spans="1:21" x14ac:dyDescent="0.3">
      <c r="A390" s="118"/>
      <c r="B390" s="1" t="s">
        <v>70</v>
      </c>
      <c r="C390" s="27"/>
      <c r="D390" s="15">
        <v>0</v>
      </c>
      <c r="E390" s="15">
        <v>0</v>
      </c>
      <c r="F390" s="16">
        <v>1.7579905490836358E-2</v>
      </c>
      <c r="G390" s="15">
        <v>0</v>
      </c>
      <c r="H390" s="15">
        <v>0</v>
      </c>
      <c r="I390" s="16">
        <v>4.6012338656523594E-3</v>
      </c>
      <c r="J390" s="15">
        <v>4.3980692958288541E-2</v>
      </c>
      <c r="K390" s="15">
        <v>6.4684875698405461E-2</v>
      </c>
      <c r="L390" s="16">
        <v>5.0826965763187792E-2</v>
      </c>
      <c r="M390" s="15">
        <v>0.11183092086793923</v>
      </c>
      <c r="N390" s="15">
        <v>0.10576246714055666</v>
      </c>
      <c r="O390" s="16">
        <v>6.7608234923494548E-2</v>
      </c>
      <c r="P390" s="15">
        <v>0.10909058122017015</v>
      </c>
      <c r="Q390" s="15">
        <v>0.11403944257822207</v>
      </c>
      <c r="R390" s="16">
        <v>0.33544214826811669</v>
      </c>
      <c r="S390" s="21">
        <v>0.14322609826066143</v>
      </c>
      <c r="T390" s="21">
        <v>0.32039218255402668</v>
      </c>
      <c r="U390" s="16">
        <v>0.38830053644676699</v>
      </c>
    </row>
    <row r="391" spans="1:21" x14ac:dyDescent="0.3">
      <c r="A391" s="118"/>
      <c r="B391" s="1" t="s">
        <v>71</v>
      </c>
      <c r="C391" s="27"/>
      <c r="D391" s="15">
        <v>0</v>
      </c>
      <c r="E391" s="15">
        <v>0</v>
      </c>
      <c r="F391" s="16">
        <v>9.4577710634679325E-3</v>
      </c>
      <c r="G391" s="15">
        <v>0</v>
      </c>
      <c r="H391" s="15">
        <v>0</v>
      </c>
      <c r="I391" s="16">
        <v>7.1545120051988811E-4</v>
      </c>
      <c r="J391" s="15">
        <v>4.7987229688343458E-2</v>
      </c>
      <c r="K391" s="15">
        <v>5.0320952288436846E-2</v>
      </c>
      <c r="L391" s="16">
        <v>4.8676837061292284E-2</v>
      </c>
      <c r="M391" s="15">
        <v>0.11886745910934615</v>
      </c>
      <c r="N391" s="15">
        <v>0.11888985317878353</v>
      </c>
      <c r="O391" s="16">
        <v>0.14880552173044639</v>
      </c>
      <c r="P391" s="15">
        <v>0.13108033102957883</v>
      </c>
      <c r="Q391" s="15">
        <v>0.16772038715843393</v>
      </c>
      <c r="R391" s="16">
        <v>0</v>
      </c>
      <c r="S391" s="21">
        <v>4.97113346770909E-2</v>
      </c>
      <c r="T391" s="21">
        <v>0</v>
      </c>
      <c r="U391" s="16">
        <v>8.8131870206169777E-2</v>
      </c>
    </row>
    <row r="392" spans="1:21" x14ac:dyDescent="0.3">
      <c r="A392" s="118"/>
      <c r="B392" s="1" t="s">
        <v>72</v>
      </c>
      <c r="C392" s="27"/>
      <c r="D392" s="15">
        <v>0</v>
      </c>
      <c r="E392" s="15">
        <v>4.0172032460041923E-3</v>
      </c>
      <c r="F392" s="16">
        <v>0</v>
      </c>
      <c r="G392" s="15">
        <v>0</v>
      </c>
      <c r="H392" s="15">
        <v>0</v>
      </c>
      <c r="I392" s="16">
        <v>5.0531785524226581E-2</v>
      </c>
      <c r="J392" s="15">
        <v>1.8189683294831876E-2</v>
      </c>
      <c r="K392" s="15">
        <v>3.6184545049504691E-2</v>
      </c>
      <c r="L392" s="16">
        <v>3.4971928781968704E-2</v>
      </c>
      <c r="M392" s="15">
        <v>7.2690646490309999E-2</v>
      </c>
      <c r="N392" s="15">
        <v>5.0886412793873403E-2</v>
      </c>
      <c r="O392" s="16">
        <v>9.7410862795288183E-2</v>
      </c>
      <c r="P392" s="15">
        <v>9.4606340880270937E-2</v>
      </c>
      <c r="Q392" s="15">
        <v>0.10697600019442065</v>
      </c>
      <c r="R392" s="16">
        <v>9.8350068100999763E-2</v>
      </c>
      <c r="S392" s="21">
        <v>0.14582857143546352</v>
      </c>
      <c r="T392" s="21">
        <v>0.17303910191380445</v>
      </c>
      <c r="U392" s="16">
        <v>0.22661322925048852</v>
      </c>
    </row>
    <row r="393" spans="1:21" x14ac:dyDescent="0.3">
      <c r="A393" s="118"/>
      <c r="B393" s="1" t="s">
        <v>73</v>
      </c>
      <c r="C393" s="27"/>
      <c r="D393" s="15">
        <v>1.5165118706782358E-2</v>
      </c>
      <c r="E393" s="15">
        <v>1.3927284229376133E-2</v>
      </c>
      <c r="F393" s="16">
        <v>0</v>
      </c>
      <c r="G393" s="15">
        <v>0</v>
      </c>
      <c r="H393" s="15">
        <v>0</v>
      </c>
      <c r="I393" s="16">
        <v>6.9327188299953954E-3</v>
      </c>
      <c r="J393" s="15">
        <v>0</v>
      </c>
      <c r="K393" s="15">
        <v>2.0627427928356843E-2</v>
      </c>
      <c r="L393" s="16">
        <v>2.3406877440549236E-2</v>
      </c>
      <c r="M393" s="15">
        <v>0.10014606596697827</v>
      </c>
      <c r="N393" s="15">
        <v>8.2969090341729973E-2</v>
      </c>
      <c r="O393" s="16">
        <v>9.3951872388977259E-2</v>
      </c>
      <c r="P393" s="15">
        <v>0.15241812955133041</v>
      </c>
      <c r="Q393" s="15">
        <v>0.12693262954791543</v>
      </c>
      <c r="R393" s="16">
        <v>3.71367777779213E-2</v>
      </c>
      <c r="S393" s="21">
        <v>0</v>
      </c>
      <c r="T393" s="21">
        <v>0.2068222138060255</v>
      </c>
      <c r="U393" s="16">
        <v>0</v>
      </c>
    </row>
    <row r="394" spans="1:21" x14ac:dyDescent="0.3">
      <c r="A394" s="118"/>
      <c r="B394" s="1" t="s">
        <v>74</v>
      </c>
      <c r="C394" s="27"/>
      <c r="D394" s="15">
        <v>6.2492448428930853E-5</v>
      </c>
      <c r="E394" s="15">
        <v>2.2084714154689909E-3</v>
      </c>
      <c r="F394" s="16">
        <v>0</v>
      </c>
      <c r="G394" s="15">
        <v>5.3233370041819491E-3</v>
      </c>
      <c r="H394" s="15">
        <v>0</v>
      </c>
      <c r="I394" s="16">
        <v>2.5549229567551589E-2</v>
      </c>
      <c r="J394" s="15">
        <v>1.2491785311143577E-3</v>
      </c>
      <c r="K394" s="15">
        <v>4.4038862265315358E-2</v>
      </c>
      <c r="L394" s="16">
        <v>1.6064637253645927E-2</v>
      </c>
      <c r="M394" s="15">
        <v>5.8702817549530308E-2</v>
      </c>
      <c r="N394" s="15">
        <v>7.3295049230365575E-2</v>
      </c>
      <c r="O394" s="16">
        <v>6.193269777957032E-2</v>
      </c>
      <c r="P394" s="15">
        <v>7.0048099798618285E-2</v>
      </c>
      <c r="Q394" s="15">
        <v>0.11885684006271062</v>
      </c>
      <c r="R394" s="16">
        <v>3.9870287837428284E-2</v>
      </c>
      <c r="S394" s="21">
        <v>0</v>
      </c>
      <c r="T394" s="21">
        <v>5.6584182885535551E-2</v>
      </c>
      <c r="U394" s="16">
        <v>7.6897701701868534E-2</v>
      </c>
    </row>
    <row r="395" spans="1:21" x14ac:dyDescent="0.3">
      <c r="A395" s="118"/>
      <c r="B395" s="1" t="s">
        <v>75</v>
      </c>
      <c r="C395" s="27"/>
      <c r="D395" s="15">
        <v>1.934255795079623E-2</v>
      </c>
      <c r="E395" s="15">
        <v>3.155294034012885E-2</v>
      </c>
      <c r="F395" s="16">
        <v>3.3566981037326131E-2</v>
      </c>
      <c r="G395" s="15">
        <v>5.1649889740979615E-2</v>
      </c>
      <c r="H395" s="15">
        <v>0.10380722920921588</v>
      </c>
      <c r="I395" s="16">
        <v>3.0718392934172219E-2</v>
      </c>
      <c r="J395" s="15">
        <v>5.7349357162489199E-2</v>
      </c>
      <c r="K395" s="15">
        <v>0</v>
      </c>
      <c r="L395" s="16">
        <v>6.1644403759212915E-2</v>
      </c>
      <c r="M395" s="15">
        <v>5.7366484374857675E-2</v>
      </c>
      <c r="N395" s="15">
        <v>3.9006422388871004E-2</v>
      </c>
      <c r="O395" s="16">
        <v>0.12909156466787897</v>
      </c>
      <c r="P395" s="15">
        <v>0.17589900143036216</v>
      </c>
      <c r="Q395" s="15">
        <v>0.10830095123719051</v>
      </c>
      <c r="R395" s="16">
        <v>3.1565547029588366E-2</v>
      </c>
      <c r="S395" s="21">
        <v>5.7138285666106702E-2</v>
      </c>
      <c r="T395" s="21">
        <v>0.10119609036572866</v>
      </c>
      <c r="U395" s="16">
        <v>2.7439170126056393E-2</v>
      </c>
    </row>
    <row r="396" spans="1:21" x14ac:dyDescent="0.3">
      <c r="A396" s="118"/>
      <c r="B396" s="1" t="s">
        <v>76</v>
      </c>
      <c r="C396" s="27"/>
      <c r="D396" s="15">
        <v>0.14407772354573228</v>
      </c>
      <c r="E396" s="15">
        <v>0.11719783779792228</v>
      </c>
      <c r="F396" s="16">
        <v>9.5592422683879755E-2</v>
      </c>
      <c r="G396" s="15">
        <v>0</v>
      </c>
      <c r="H396" s="15">
        <v>3.3492228625822788E-3</v>
      </c>
      <c r="I396" s="16">
        <v>9.9244990814704274E-3</v>
      </c>
      <c r="J396" s="15">
        <v>8.1342710342197644E-3</v>
      </c>
      <c r="K396" s="15">
        <v>4.7513982593259521E-2</v>
      </c>
      <c r="L396" s="16">
        <v>7.146419661613901E-3</v>
      </c>
      <c r="M396" s="15">
        <v>3.6322700627624889E-2</v>
      </c>
      <c r="N396" s="15">
        <v>0.19555746164709154</v>
      </c>
      <c r="O396" s="16">
        <v>1.9316861135225478E-2</v>
      </c>
      <c r="P396" s="15">
        <v>4.2437704365373786E-2</v>
      </c>
      <c r="Q396" s="15">
        <v>0.11461839352492038</v>
      </c>
      <c r="R396" s="16">
        <v>4.8493514362660355E-2</v>
      </c>
      <c r="S396" s="21">
        <v>3.0217410939516313E-3</v>
      </c>
      <c r="T396" s="21">
        <v>6.5785496368697308E-2</v>
      </c>
      <c r="U396" s="16">
        <v>7.1385404797801354E-3</v>
      </c>
    </row>
    <row r="397" spans="1:21" x14ac:dyDescent="0.3">
      <c r="A397" s="119"/>
      <c r="B397" s="28" t="s">
        <v>79</v>
      </c>
      <c r="C397" s="24"/>
      <c r="D397" s="17">
        <v>0</v>
      </c>
      <c r="E397" s="17">
        <v>0</v>
      </c>
      <c r="F397" s="18">
        <v>0</v>
      </c>
      <c r="G397" s="17">
        <v>0</v>
      </c>
      <c r="H397" s="17">
        <v>0</v>
      </c>
      <c r="I397" s="18">
        <v>0</v>
      </c>
      <c r="J397" s="17">
        <v>0</v>
      </c>
      <c r="K397" s="17">
        <v>0</v>
      </c>
      <c r="L397" s="18">
        <v>0</v>
      </c>
      <c r="M397" s="17">
        <v>3.2252275234405173E-2</v>
      </c>
      <c r="N397" s="17">
        <v>0</v>
      </c>
      <c r="O397" s="18">
        <v>0</v>
      </c>
      <c r="P397" s="17">
        <v>0.11142560119091799</v>
      </c>
      <c r="Q397" s="17">
        <v>0.15118791854381491</v>
      </c>
      <c r="R397" s="18">
        <v>2.2139153108041869E-2</v>
      </c>
      <c r="S397" s="17">
        <v>0</v>
      </c>
      <c r="T397" s="17">
        <v>0.11657848973654382</v>
      </c>
      <c r="U397" s="18">
        <v>1.4805499567225683E-2</v>
      </c>
    </row>
    <row r="398" spans="1:21" x14ac:dyDescent="0.3">
      <c r="A398" s="118" t="s">
        <v>80</v>
      </c>
      <c r="B398" s="1" t="s">
        <v>66</v>
      </c>
      <c r="C398" s="27"/>
      <c r="D398" s="15">
        <v>3.9845967736610928</v>
      </c>
      <c r="E398" s="15">
        <v>4.10748994147602</v>
      </c>
      <c r="F398" s="16">
        <v>4.0732120561047358</v>
      </c>
      <c r="G398" s="15">
        <v>3.9462972507296334</v>
      </c>
      <c r="H398" s="15">
        <v>3.9946358312111037</v>
      </c>
      <c r="I398" s="16">
        <v>4.0571474227751079</v>
      </c>
      <c r="J398" s="15">
        <v>2.6753963036627182</v>
      </c>
      <c r="K398" s="15">
        <v>2.2706532260090255</v>
      </c>
      <c r="L398" s="16">
        <v>2.5811171720743049</v>
      </c>
      <c r="M398" s="15">
        <v>1.5440285816764194</v>
      </c>
      <c r="N398" s="15">
        <v>1.4063008434299229</v>
      </c>
      <c r="O398" s="16">
        <v>1.3125114068676216</v>
      </c>
      <c r="P398" s="15">
        <v>1.269621258749275</v>
      </c>
      <c r="Q398" s="15">
        <v>1.1225818395467042</v>
      </c>
      <c r="R398" s="16">
        <v>1.3265498655360108</v>
      </c>
      <c r="S398" s="21">
        <v>0.64894139213463053</v>
      </c>
      <c r="T398" s="21">
        <v>0.53755019184958208</v>
      </c>
      <c r="U398" s="16">
        <v>0.58025055717064278</v>
      </c>
    </row>
    <row r="399" spans="1:21" x14ac:dyDescent="0.3">
      <c r="A399" s="118"/>
      <c r="B399" s="1" t="s">
        <v>67</v>
      </c>
      <c r="C399" s="27"/>
      <c r="D399" s="15">
        <v>0</v>
      </c>
      <c r="E399" s="15">
        <v>0</v>
      </c>
      <c r="F399" s="16">
        <v>0</v>
      </c>
      <c r="G399" s="15">
        <v>0.1420358789195888</v>
      </c>
      <c r="H399" s="15">
        <v>0.10480380623748593</v>
      </c>
      <c r="I399" s="16">
        <v>0</v>
      </c>
      <c r="J399" s="15">
        <v>0.25736489866858203</v>
      </c>
      <c r="K399" s="15">
        <v>0.17878659569642727</v>
      </c>
      <c r="L399" s="16">
        <v>0.2432978073948299</v>
      </c>
      <c r="M399" s="15">
        <v>0.17093517876024608</v>
      </c>
      <c r="N399" s="15">
        <v>0.18783170309848696</v>
      </c>
      <c r="O399" s="16">
        <v>0.17202073708515025</v>
      </c>
      <c r="P399" s="15">
        <v>0.10553730654042337</v>
      </c>
      <c r="Q399" s="15">
        <v>0.11290690870310766</v>
      </c>
      <c r="R399" s="16">
        <v>3.3373411397147078E-2</v>
      </c>
      <c r="S399" s="21">
        <v>6.4284784288413124E-2</v>
      </c>
      <c r="T399" s="21">
        <v>2.2149970381676133E-2</v>
      </c>
      <c r="U399" s="16">
        <v>5.1805858261841517E-2</v>
      </c>
    </row>
    <row r="400" spans="1:21" x14ac:dyDescent="0.3">
      <c r="A400" s="118"/>
      <c r="B400" s="1" t="s">
        <v>68</v>
      </c>
      <c r="C400" s="27"/>
      <c r="D400" s="15">
        <v>0</v>
      </c>
      <c r="E400" s="15">
        <v>0</v>
      </c>
      <c r="F400" s="16">
        <v>0</v>
      </c>
      <c r="G400" s="15">
        <v>9.2853156863571401E-3</v>
      </c>
      <c r="H400" s="15">
        <v>4.1984940550965334E-2</v>
      </c>
      <c r="I400" s="16">
        <v>4.3715878480630854E-2</v>
      </c>
      <c r="J400" s="15">
        <v>0.53980593627730444</v>
      </c>
      <c r="K400" s="15">
        <v>0.62541212844127403</v>
      </c>
      <c r="L400" s="16">
        <v>0.57868509926451839</v>
      </c>
      <c r="M400" s="15">
        <v>0.33681812271788875</v>
      </c>
      <c r="N400" s="15">
        <v>0.36733452537532263</v>
      </c>
      <c r="O400" s="16">
        <v>0.28777241640579843</v>
      </c>
      <c r="P400" s="15">
        <v>0.19432529987343744</v>
      </c>
      <c r="Q400" s="15">
        <v>0.14182445053821832</v>
      </c>
      <c r="R400" s="16">
        <v>0.13369671050761398</v>
      </c>
      <c r="S400" s="21">
        <v>5.8973934297294563E-2</v>
      </c>
      <c r="T400" s="21">
        <v>0.15022407702486956</v>
      </c>
      <c r="U400" s="16">
        <v>0.11309832207596748</v>
      </c>
    </row>
    <row r="401" spans="1:21" x14ac:dyDescent="0.3">
      <c r="A401" s="118"/>
      <c r="B401" s="1" t="s">
        <v>78</v>
      </c>
      <c r="C401" s="27"/>
      <c r="D401" s="15">
        <v>0</v>
      </c>
      <c r="E401" s="15">
        <v>0</v>
      </c>
      <c r="F401" s="16">
        <v>0</v>
      </c>
      <c r="G401" s="15">
        <v>2.0690547881299714E-2</v>
      </c>
      <c r="H401" s="15">
        <v>3.8279279386601727E-4</v>
      </c>
      <c r="I401" s="16">
        <v>2.1197506119346276E-3</v>
      </c>
      <c r="J401" s="15">
        <v>0.20585717452831837</v>
      </c>
      <c r="K401" s="15">
        <v>0.24100899951821694</v>
      </c>
      <c r="L401" s="16">
        <v>0.22675958951442357</v>
      </c>
      <c r="M401" s="15">
        <v>0.28471097068806483</v>
      </c>
      <c r="N401" s="15">
        <v>0.33809911230801193</v>
      </c>
      <c r="O401" s="16">
        <v>0.34903259145596394</v>
      </c>
      <c r="P401" s="15">
        <v>0.18326292252632218</v>
      </c>
      <c r="Q401" s="15">
        <v>0.21823801499483758</v>
      </c>
      <c r="R401" s="16">
        <v>0.24566207539050175</v>
      </c>
      <c r="S401" s="21">
        <v>0.58573218940405536</v>
      </c>
      <c r="T401" s="21">
        <v>0.12349243282003552</v>
      </c>
      <c r="U401" s="16">
        <v>0.50887120080654069</v>
      </c>
    </row>
    <row r="402" spans="1:21" x14ac:dyDescent="0.3">
      <c r="A402" s="118"/>
      <c r="B402" s="1" t="s">
        <v>69</v>
      </c>
      <c r="C402" s="27"/>
      <c r="D402" s="15">
        <v>7.7006214671939729E-2</v>
      </c>
      <c r="E402" s="15">
        <v>2.2642713722392859E-2</v>
      </c>
      <c r="F402" s="16">
        <v>0</v>
      </c>
      <c r="G402" s="15">
        <v>0</v>
      </c>
      <c r="H402" s="15">
        <v>8.1086903486244782E-3</v>
      </c>
      <c r="I402" s="16">
        <v>1.8826665697361401E-2</v>
      </c>
      <c r="J402" s="15">
        <v>0.19640703709788543</v>
      </c>
      <c r="K402" s="15">
        <v>0.33171375168831219</v>
      </c>
      <c r="L402" s="16">
        <v>0.20132748148894763</v>
      </c>
      <c r="M402" s="15">
        <v>0.34507201169358925</v>
      </c>
      <c r="N402" s="15">
        <v>0.35461870359570541</v>
      </c>
      <c r="O402" s="16">
        <v>0.33422073145207742</v>
      </c>
      <c r="P402" s="15">
        <v>0.23413209141628963</v>
      </c>
      <c r="Q402" s="15">
        <v>0.21843942116208648</v>
      </c>
      <c r="R402" s="16">
        <v>0.2337965544479981</v>
      </c>
      <c r="S402" s="21">
        <v>0.31070927260863496</v>
      </c>
      <c r="T402" s="21">
        <v>0.20315920476931651</v>
      </c>
      <c r="U402" s="16">
        <v>0.21184163293394995</v>
      </c>
    </row>
    <row r="403" spans="1:21" x14ac:dyDescent="0.3">
      <c r="A403" s="118"/>
      <c r="B403" s="1" t="s">
        <v>70</v>
      </c>
      <c r="C403" s="27"/>
      <c r="D403" s="15">
        <v>4.913365040637805E-2</v>
      </c>
      <c r="E403" s="15">
        <v>4.5276290503190342E-4</v>
      </c>
      <c r="F403" s="16">
        <v>0</v>
      </c>
      <c r="G403" s="15">
        <v>0</v>
      </c>
      <c r="H403" s="15">
        <v>9.0271449210366089E-3</v>
      </c>
      <c r="I403" s="16">
        <v>0</v>
      </c>
      <c r="J403" s="15">
        <v>9.325567446419325E-2</v>
      </c>
      <c r="K403" s="15">
        <v>0.14412828481832565</v>
      </c>
      <c r="L403" s="16">
        <v>0.13853607932551731</v>
      </c>
      <c r="M403" s="15">
        <v>0.26433860244597451</v>
      </c>
      <c r="N403" s="15">
        <v>0.25935877629931292</v>
      </c>
      <c r="O403" s="16">
        <v>0.27918091281533658</v>
      </c>
      <c r="P403" s="15">
        <v>0.20946131049942399</v>
      </c>
      <c r="Q403" s="15">
        <v>0.20119482941152392</v>
      </c>
      <c r="R403" s="16">
        <v>0.21799763400485495</v>
      </c>
      <c r="S403" s="21">
        <v>0.40727961637668159</v>
      </c>
      <c r="T403" s="21">
        <v>0.24654449487069716</v>
      </c>
      <c r="U403" s="16">
        <v>0.33599899990422932</v>
      </c>
    </row>
    <row r="404" spans="1:21" x14ac:dyDescent="0.3">
      <c r="A404" s="118"/>
      <c r="B404" s="1" t="s">
        <v>71</v>
      </c>
      <c r="C404" s="27"/>
      <c r="D404" s="15">
        <v>3.0261875468084572E-2</v>
      </c>
      <c r="E404" s="15">
        <v>0</v>
      </c>
      <c r="F404" s="16">
        <v>2.0839050442295393E-4</v>
      </c>
      <c r="G404" s="15">
        <v>0</v>
      </c>
      <c r="H404" s="15">
        <v>0</v>
      </c>
      <c r="I404" s="16">
        <v>0</v>
      </c>
      <c r="J404" s="15">
        <v>8.1462269731151962E-2</v>
      </c>
      <c r="K404" s="15">
        <v>0.15972123701333615</v>
      </c>
      <c r="L404" s="16">
        <v>7.2527348093777949E-2</v>
      </c>
      <c r="M404" s="15">
        <v>0.28212400324536918</v>
      </c>
      <c r="N404" s="15">
        <v>0.30183093440852821</v>
      </c>
      <c r="O404" s="16">
        <v>0.30137725598222287</v>
      </c>
      <c r="P404" s="15">
        <v>0.26635199978644131</v>
      </c>
      <c r="Q404" s="15">
        <v>0.25942691120102002</v>
      </c>
      <c r="R404" s="16">
        <v>0.30376390029847994</v>
      </c>
      <c r="S404" s="21">
        <v>0.35455958502953561</v>
      </c>
      <c r="T404" s="21">
        <v>0.25453206259171207</v>
      </c>
      <c r="U404" s="16">
        <v>0.11740051042676898</v>
      </c>
    </row>
    <row r="405" spans="1:21" x14ac:dyDescent="0.3">
      <c r="A405" s="118"/>
      <c r="B405" s="1" t="s">
        <v>72</v>
      </c>
      <c r="C405" s="27"/>
      <c r="D405" s="15">
        <v>2.1018599136094624E-2</v>
      </c>
      <c r="E405" s="15">
        <v>3.8998138546399467E-3</v>
      </c>
      <c r="F405" s="16">
        <v>1.4447571075598461E-2</v>
      </c>
      <c r="G405" s="15">
        <v>0</v>
      </c>
      <c r="H405" s="15">
        <v>0</v>
      </c>
      <c r="I405" s="16">
        <v>0</v>
      </c>
      <c r="J405" s="15">
        <v>3.9649185130428539E-2</v>
      </c>
      <c r="K405" s="15">
        <v>6.2450999728753682E-2</v>
      </c>
      <c r="L405" s="16">
        <v>6.3955843466849502E-2</v>
      </c>
      <c r="M405" s="15">
        <v>0.22419381800349708</v>
      </c>
      <c r="N405" s="15">
        <v>0.21948712087481462</v>
      </c>
      <c r="O405" s="16">
        <v>0.25565446963552196</v>
      </c>
      <c r="P405" s="15">
        <v>0.24347935691069536</v>
      </c>
      <c r="Q405" s="15">
        <v>0.25670477447049672</v>
      </c>
      <c r="R405" s="16">
        <v>0.20285791877611137</v>
      </c>
      <c r="S405" s="21">
        <v>0.17845739087840681</v>
      </c>
      <c r="T405" s="21">
        <v>0.28791179182419319</v>
      </c>
      <c r="U405" s="16">
        <v>0.26565968883370655</v>
      </c>
    </row>
    <row r="406" spans="1:21" x14ac:dyDescent="0.3">
      <c r="A406" s="118"/>
      <c r="B406" s="1" t="s">
        <v>73</v>
      </c>
      <c r="C406" s="27"/>
      <c r="D406" s="15">
        <v>6.1332869802239957E-3</v>
      </c>
      <c r="E406" s="15">
        <v>0</v>
      </c>
      <c r="F406" s="16">
        <v>0</v>
      </c>
      <c r="G406" s="15">
        <v>0</v>
      </c>
      <c r="H406" s="15">
        <v>0</v>
      </c>
      <c r="I406" s="16">
        <v>4.1491768015543985E-3</v>
      </c>
      <c r="J406" s="15">
        <v>2.6740419498934031E-2</v>
      </c>
      <c r="K406" s="15">
        <v>6.4005607070780929E-2</v>
      </c>
      <c r="L406" s="16">
        <v>1.7767668613211031E-2</v>
      </c>
      <c r="M406" s="15">
        <v>0.21001196763675631</v>
      </c>
      <c r="N406" s="15">
        <v>0.19875275936889356</v>
      </c>
      <c r="O406" s="16">
        <v>0.1875870026320838</v>
      </c>
      <c r="P406" s="15">
        <v>0.25116436106167195</v>
      </c>
      <c r="Q406" s="15">
        <v>0.27077192202770678</v>
      </c>
      <c r="R406" s="16">
        <v>0.25685542489777552</v>
      </c>
      <c r="S406" s="21">
        <v>0.352992312270272</v>
      </c>
      <c r="T406" s="21">
        <v>0.3015983654701096</v>
      </c>
      <c r="U406" s="16">
        <v>0.23162732950855455</v>
      </c>
    </row>
    <row r="407" spans="1:21" x14ac:dyDescent="0.3">
      <c r="A407" s="118"/>
      <c r="B407" s="1" t="s">
        <v>74</v>
      </c>
      <c r="C407" s="27"/>
      <c r="D407" s="15">
        <v>2.8557409691545082E-3</v>
      </c>
      <c r="E407" s="15">
        <v>1.5304549661584762E-2</v>
      </c>
      <c r="F407" s="16">
        <v>9.3812499491774306E-3</v>
      </c>
      <c r="G407" s="15">
        <v>3.0001132881973497E-3</v>
      </c>
      <c r="H407" s="15">
        <v>1.0448379240780472E-3</v>
      </c>
      <c r="I407" s="16">
        <v>3.1567895002711815E-2</v>
      </c>
      <c r="J407" s="15">
        <v>5.6597912130223037E-3</v>
      </c>
      <c r="K407" s="15">
        <v>2.2742696940492226E-2</v>
      </c>
      <c r="L407" s="16">
        <v>6.9438657108971211E-3</v>
      </c>
      <c r="M407" s="15">
        <v>0.13784631053553636</v>
      </c>
      <c r="N407" s="15">
        <v>0.14053562305369083</v>
      </c>
      <c r="O407" s="16">
        <v>0.11524397409046139</v>
      </c>
      <c r="P407" s="15">
        <v>0.21386166225935288</v>
      </c>
      <c r="Q407" s="15">
        <v>0.2088083648415561</v>
      </c>
      <c r="R407" s="16">
        <v>0.21253514407431617</v>
      </c>
      <c r="S407" s="21">
        <v>0.41389842595010917</v>
      </c>
      <c r="T407" s="21">
        <v>0.26784521622312085</v>
      </c>
      <c r="U407" s="16">
        <v>0.19552167388665576</v>
      </c>
    </row>
    <row r="408" spans="1:21" x14ac:dyDescent="0.3">
      <c r="A408" s="118"/>
      <c r="B408" s="1" t="s">
        <v>75</v>
      </c>
      <c r="C408" s="27"/>
      <c r="D408" s="15">
        <v>0</v>
      </c>
      <c r="E408" s="15">
        <v>6.5372055633685063E-3</v>
      </c>
      <c r="F408" s="16">
        <v>9.4994844171192055E-2</v>
      </c>
      <c r="G408" s="15">
        <v>6.5818223566463371E-2</v>
      </c>
      <c r="H408" s="15">
        <v>0</v>
      </c>
      <c r="I408" s="16">
        <v>4.8938086227459281E-3</v>
      </c>
      <c r="J408" s="15">
        <v>6.3717854633850643E-2</v>
      </c>
      <c r="K408" s="15">
        <v>4.6006881561690575E-2</v>
      </c>
      <c r="L408" s="16">
        <v>7.628988270709057E-2</v>
      </c>
      <c r="M408" s="15">
        <v>0.12217061956988737</v>
      </c>
      <c r="N408" s="15">
        <v>0.11585554766043045</v>
      </c>
      <c r="O408" s="16">
        <v>0.14485543240941975</v>
      </c>
      <c r="P408" s="15">
        <v>0.20885377121830628</v>
      </c>
      <c r="Q408" s="15">
        <v>0.22930996364196496</v>
      </c>
      <c r="R408" s="16">
        <v>0.20838361565921687</v>
      </c>
      <c r="S408" s="21">
        <v>5.7733457902482639E-2</v>
      </c>
      <c r="T408" s="21">
        <v>0.27402170751242533</v>
      </c>
      <c r="U408" s="16">
        <v>0.23893375997912347</v>
      </c>
    </row>
    <row r="409" spans="1:21" x14ac:dyDescent="0.3">
      <c r="A409" s="118"/>
      <c r="B409" s="1" t="s">
        <v>76</v>
      </c>
      <c r="C409" s="27"/>
      <c r="D409" s="15">
        <v>0</v>
      </c>
      <c r="E409" s="15">
        <v>2.0851026480845631E-3</v>
      </c>
      <c r="F409" s="16">
        <v>0</v>
      </c>
      <c r="G409" s="15">
        <v>1.4857867132134561E-2</v>
      </c>
      <c r="H409" s="15">
        <v>7.3159016250946051E-3</v>
      </c>
      <c r="I409" s="16">
        <v>0</v>
      </c>
      <c r="J409" s="15">
        <v>1.0920906364722103E-2</v>
      </c>
      <c r="K409" s="15">
        <v>1.9741967906404524E-2</v>
      </c>
      <c r="L409" s="16">
        <v>0</v>
      </c>
      <c r="M409" s="15">
        <v>7.8665292942165621E-2</v>
      </c>
      <c r="N409" s="15">
        <v>8.7152214132575193E-2</v>
      </c>
      <c r="O409" s="16">
        <v>0.11459108761218255</v>
      </c>
      <c r="P409" s="15">
        <v>0.16005190741044442</v>
      </c>
      <c r="Q409" s="15">
        <v>0.20403511313475092</v>
      </c>
      <c r="R409" s="16">
        <v>0.17638791625685885</v>
      </c>
      <c r="S409" s="21">
        <v>0.3770949760472454</v>
      </c>
      <c r="T409" s="21">
        <v>0.20392800625391952</v>
      </c>
      <c r="U409" s="16">
        <v>0.20340131830100203</v>
      </c>
    </row>
    <row r="410" spans="1:21" x14ac:dyDescent="0.3">
      <c r="A410" s="118"/>
      <c r="B410" s="1" t="s">
        <v>79</v>
      </c>
      <c r="C410" s="27"/>
      <c r="D410" s="15">
        <v>2.008910231550309E-2</v>
      </c>
      <c r="E410" s="15">
        <v>2.5598724549534147E-2</v>
      </c>
      <c r="F410" s="16">
        <v>0</v>
      </c>
      <c r="G410" s="15">
        <v>0</v>
      </c>
      <c r="H410" s="15">
        <v>3.3961421408218111E-2</v>
      </c>
      <c r="I410" s="16">
        <v>2.6956829330548951E-3</v>
      </c>
      <c r="J410" s="15">
        <v>0</v>
      </c>
      <c r="K410" s="15">
        <v>8.5688466475944414E-3</v>
      </c>
      <c r="L410" s="16">
        <v>0</v>
      </c>
      <c r="M410" s="15">
        <v>6.4551751929047177E-2</v>
      </c>
      <c r="N410" s="15">
        <v>7.20313500066668E-2</v>
      </c>
      <c r="O410" s="16">
        <v>7.9525188805309122E-2</v>
      </c>
      <c r="P410" s="15">
        <v>0.13607868859934677</v>
      </c>
      <c r="Q410" s="15">
        <v>0.16363735743820104</v>
      </c>
      <c r="R410" s="16">
        <v>0.12779868309375655</v>
      </c>
      <c r="S410" s="21">
        <v>0.14002736008679045</v>
      </c>
      <c r="T410" s="21">
        <v>0.21410673786978573</v>
      </c>
      <c r="U410" s="16">
        <v>0.21252090077664965</v>
      </c>
    </row>
    <row r="411" spans="1:21" x14ac:dyDescent="0.3">
      <c r="A411" s="118"/>
      <c r="B411" s="1" t="s">
        <v>81</v>
      </c>
      <c r="C411" s="27"/>
      <c r="D411" s="15">
        <v>0</v>
      </c>
      <c r="E411" s="15">
        <v>2.7668020404756716E-2</v>
      </c>
      <c r="F411" s="16">
        <v>1.9314492902525748E-2</v>
      </c>
      <c r="G411" s="15">
        <v>3.7215798514328301E-3</v>
      </c>
      <c r="H411" s="15">
        <v>6.0872417642866741E-3</v>
      </c>
      <c r="I411" s="16">
        <v>3.2913239729429035E-2</v>
      </c>
      <c r="J411" s="15">
        <v>7.011885398051673E-3</v>
      </c>
      <c r="K411" s="15">
        <v>1.9926184700212055E-2</v>
      </c>
      <c r="L411" s="16">
        <v>1.2325687130896735E-2</v>
      </c>
      <c r="M411" s="15">
        <v>5.3401725233050056E-2</v>
      </c>
      <c r="N411" s="15">
        <v>5.6007911628825784E-2</v>
      </c>
      <c r="O411" s="16">
        <v>7.0472640681552845E-2</v>
      </c>
      <c r="P411" s="15">
        <v>0.12534303984281772</v>
      </c>
      <c r="Q411" s="15">
        <v>0.16461060636163133</v>
      </c>
      <c r="R411" s="16">
        <v>0.12887112038270196</v>
      </c>
      <c r="S411" s="21">
        <v>3.1057731891730492E-3</v>
      </c>
      <c r="T411" s="21">
        <v>0.25577215883912896</v>
      </c>
      <c r="U411" s="16">
        <v>0.17250045477584353</v>
      </c>
    </row>
    <row r="412" spans="1:21" x14ac:dyDescent="0.3">
      <c r="A412" s="118"/>
      <c r="B412" s="1" t="s">
        <v>82</v>
      </c>
      <c r="C412" s="27"/>
      <c r="D412" s="15">
        <v>6.4286683439446924E-3</v>
      </c>
      <c r="E412" s="15">
        <v>2.4090560718896771E-3</v>
      </c>
      <c r="F412" s="16">
        <v>0</v>
      </c>
      <c r="G412" s="15">
        <v>0</v>
      </c>
      <c r="H412" s="15">
        <v>2.8579809484953599E-3</v>
      </c>
      <c r="I412" s="16">
        <v>2.3204507933346735E-3</v>
      </c>
      <c r="J412" s="15">
        <v>0</v>
      </c>
      <c r="K412" s="15">
        <v>2.3998779415142697E-3</v>
      </c>
      <c r="L412" s="16">
        <v>4.664752147348209E-4</v>
      </c>
      <c r="M412" s="15">
        <v>3.1287992015500539E-2</v>
      </c>
      <c r="N412" s="15">
        <v>4.3701919456111453E-2</v>
      </c>
      <c r="O412" s="16">
        <v>5.6575318926647265E-2</v>
      </c>
      <c r="P412" s="15">
        <v>0.13401237551473305</v>
      </c>
      <c r="Q412" s="15">
        <v>0.12655989049773123</v>
      </c>
      <c r="R412" s="16">
        <v>0.12237999717681872</v>
      </c>
      <c r="S412" s="21">
        <v>0.20080391236429698</v>
      </c>
      <c r="T412" s="21">
        <v>0.22949937436992668</v>
      </c>
      <c r="U412" s="16">
        <v>0.20927639139031737</v>
      </c>
    </row>
    <row r="413" spans="1:21" x14ac:dyDescent="0.3">
      <c r="A413" s="118"/>
      <c r="B413" s="1" t="s">
        <v>83</v>
      </c>
      <c r="C413" s="27"/>
      <c r="D413" s="15">
        <v>0</v>
      </c>
      <c r="E413" s="15">
        <v>0</v>
      </c>
      <c r="F413" s="16">
        <v>0</v>
      </c>
      <c r="G413" s="15">
        <v>0</v>
      </c>
      <c r="H413" s="15">
        <v>0</v>
      </c>
      <c r="I413" s="16">
        <v>0</v>
      </c>
      <c r="J413" s="15">
        <v>9.1707089172970546E-4</v>
      </c>
      <c r="K413" s="15">
        <v>4.8365567374230771E-3</v>
      </c>
      <c r="L413" s="16">
        <v>0</v>
      </c>
      <c r="M413" s="15">
        <v>2.9416694988273658E-2</v>
      </c>
      <c r="N413" s="15">
        <v>2.9703037632025628E-2</v>
      </c>
      <c r="O413" s="16">
        <v>3.5564205366588955E-2</v>
      </c>
      <c r="P413" s="15">
        <v>7.6201558637886802E-2</v>
      </c>
      <c r="Q413" s="15">
        <v>9.3184939479064255E-2</v>
      </c>
      <c r="R413" s="16">
        <v>0.10542677984290913</v>
      </c>
      <c r="S413" s="21">
        <v>3.1598389205673597E-4</v>
      </c>
      <c r="T413" s="21">
        <v>0.19538607020269197</v>
      </c>
      <c r="U413" s="16">
        <v>0.12525847775933555</v>
      </c>
    </row>
    <row r="414" spans="1:21" x14ac:dyDescent="0.3">
      <c r="A414" s="118"/>
      <c r="B414" s="1" t="s">
        <v>84</v>
      </c>
      <c r="C414" s="27"/>
      <c r="D414" s="15">
        <v>1.3827366703854265E-2</v>
      </c>
      <c r="E414" s="15">
        <v>3.8480323237713126E-3</v>
      </c>
      <c r="F414" s="16">
        <v>0</v>
      </c>
      <c r="G414" s="15">
        <v>0</v>
      </c>
      <c r="H414" s="15">
        <v>0</v>
      </c>
      <c r="I414" s="16">
        <v>0</v>
      </c>
      <c r="J414" s="15">
        <v>0</v>
      </c>
      <c r="K414" s="15">
        <v>9.1326324984907328E-4</v>
      </c>
      <c r="L414" s="16">
        <v>0</v>
      </c>
      <c r="M414" s="15">
        <v>2.2299377554639888E-2</v>
      </c>
      <c r="N414" s="15">
        <v>1.6884728287180583E-2</v>
      </c>
      <c r="O414" s="16">
        <v>2.3349550175732165E-2</v>
      </c>
      <c r="P414" s="15">
        <v>8.0054133594917171E-2</v>
      </c>
      <c r="Q414" s="15">
        <v>8.706221709445397E-2</v>
      </c>
      <c r="R414" s="16">
        <v>8.8241642856347974E-2</v>
      </c>
      <c r="S414" s="21">
        <v>1.0403538809032572E-2</v>
      </c>
      <c r="T414" s="21">
        <v>0.14353893627219907</v>
      </c>
      <c r="U414" s="16">
        <v>0.19839056291073093</v>
      </c>
    </row>
    <row r="415" spans="1:21" x14ac:dyDescent="0.3">
      <c r="A415" s="118"/>
      <c r="B415" s="1" t="s">
        <v>85</v>
      </c>
      <c r="C415" s="27"/>
      <c r="D415" s="15">
        <v>0</v>
      </c>
      <c r="E415" s="15">
        <v>7.2354161754720328E-5</v>
      </c>
      <c r="F415" s="16">
        <v>0</v>
      </c>
      <c r="G415" s="15">
        <v>0</v>
      </c>
      <c r="H415" s="15">
        <v>0</v>
      </c>
      <c r="I415" s="16">
        <v>0</v>
      </c>
      <c r="J415" s="15">
        <v>0</v>
      </c>
      <c r="K415" s="15">
        <v>7.222896110382624E-4</v>
      </c>
      <c r="L415" s="16">
        <v>0</v>
      </c>
      <c r="M415" s="15">
        <v>1.4203831533744122E-3</v>
      </c>
      <c r="N415" s="15">
        <v>1.6439390964769963E-2</v>
      </c>
      <c r="O415" s="16">
        <v>0</v>
      </c>
      <c r="P415" s="15">
        <v>5.4904440720169569E-2</v>
      </c>
      <c r="Q415" s="15">
        <v>6.2075806578537139E-2</v>
      </c>
      <c r="R415" s="16">
        <v>7.9655877791096702E-2</v>
      </c>
      <c r="S415" s="21">
        <v>0</v>
      </c>
      <c r="T415" s="21">
        <v>0.12727302799602108</v>
      </c>
      <c r="U415" s="16">
        <v>4.7497878917137158E-2</v>
      </c>
    </row>
    <row r="416" spans="1:21" x14ac:dyDescent="0.3">
      <c r="A416" s="118"/>
      <c r="B416" s="1" t="s">
        <v>86</v>
      </c>
      <c r="C416" s="27"/>
      <c r="D416" s="15">
        <v>0</v>
      </c>
      <c r="E416" s="15">
        <v>7.6926944777618554E-4</v>
      </c>
      <c r="F416" s="16">
        <v>0</v>
      </c>
      <c r="G416" s="15">
        <v>8.3162758073990397E-3</v>
      </c>
      <c r="H416" s="15">
        <v>0</v>
      </c>
      <c r="I416" s="16">
        <v>0</v>
      </c>
      <c r="J416" s="15">
        <v>6.1596853546173457E-3</v>
      </c>
      <c r="K416" s="15">
        <v>9.3557382580542196E-4</v>
      </c>
      <c r="L416" s="16">
        <v>0</v>
      </c>
      <c r="M416" s="15">
        <v>1.2736396684971387E-2</v>
      </c>
      <c r="N416" s="15">
        <v>2.6128756267870166E-3</v>
      </c>
      <c r="O416" s="16">
        <v>5.7767207096134938E-3</v>
      </c>
      <c r="P416" s="15">
        <v>4.5595014770020051E-2</v>
      </c>
      <c r="Q416" s="15">
        <v>4.6888122120363869E-2</v>
      </c>
      <c r="R416" s="16">
        <v>6.7758908364703449E-3</v>
      </c>
      <c r="S416" s="21">
        <v>3.2062048508036102E-2</v>
      </c>
      <c r="T416" s="21">
        <v>0.13514182884474268</v>
      </c>
      <c r="U416" s="16">
        <v>0.11591977196644514</v>
      </c>
    </row>
    <row r="417" spans="1:21" x14ac:dyDescent="0.3">
      <c r="A417" s="119"/>
      <c r="B417" s="28" t="s">
        <v>87</v>
      </c>
      <c r="C417" s="24"/>
      <c r="D417" s="17">
        <v>8.648721343729909E-3</v>
      </c>
      <c r="E417" s="17">
        <v>1.2224532093936538E-3</v>
      </c>
      <c r="F417" s="18">
        <v>8.4413952923474249E-3</v>
      </c>
      <c r="G417" s="17">
        <v>5.976947137493728E-3</v>
      </c>
      <c r="H417" s="17">
        <v>9.7894102667450099E-3</v>
      </c>
      <c r="I417" s="18">
        <v>1.9650028552136642E-2</v>
      </c>
      <c r="J417" s="17">
        <v>9.6739070844900441E-3</v>
      </c>
      <c r="K417" s="17">
        <v>1.5325030893522692E-2</v>
      </c>
      <c r="L417" s="18">
        <v>0</v>
      </c>
      <c r="M417" s="17">
        <v>3.9701985257464502E-3</v>
      </c>
      <c r="N417" s="17">
        <v>5.4609227919359014E-3</v>
      </c>
      <c r="O417" s="18">
        <v>9.4688356890714961E-2</v>
      </c>
      <c r="P417" s="17">
        <v>2.7707500068025206E-2</v>
      </c>
      <c r="Q417" s="17">
        <v>3.1738546756043227E-2</v>
      </c>
      <c r="R417" s="18">
        <v>8.9898367730122525E-3</v>
      </c>
      <c r="S417" s="17">
        <v>2.262404596285485E-2</v>
      </c>
      <c r="T417" s="17">
        <v>4.6324344013846656E-2</v>
      </c>
      <c r="U417" s="18">
        <v>8.422470941455662E-2</v>
      </c>
    </row>
    <row r="418" spans="1:21" x14ac:dyDescent="0.3">
      <c r="A418" s="118" t="s">
        <v>88</v>
      </c>
      <c r="B418" s="1" t="s">
        <v>66</v>
      </c>
      <c r="C418" s="27"/>
      <c r="D418" s="15">
        <v>2.9659877436743129</v>
      </c>
      <c r="E418" s="15">
        <v>2.944114519779776</v>
      </c>
      <c r="F418" s="16">
        <v>2.9447267984970997</v>
      </c>
      <c r="G418" s="15">
        <v>2.9340434818661931</v>
      </c>
      <c r="H418" s="15">
        <v>2.9472161470591982</v>
      </c>
      <c r="I418" s="16">
        <v>2.8973436269828712</v>
      </c>
      <c r="J418" s="15">
        <v>2.1701112394611246</v>
      </c>
      <c r="K418" s="15">
        <v>1.9604137812274218</v>
      </c>
      <c r="L418" s="16">
        <v>2.0320756883473083</v>
      </c>
      <c r="M418" s="15">
        <v>1.1424608229719548</v>
      </c>
      <c r="N418" s="15">
        <v>1.086763522363015</v>
      </c>
      <c r="O418" s="16">
        <v>1.0565256139455099</v>
      </c>
      <c r="P418" s="15">
        <v>0.86569666420744462</v>
      </c>
      <c r="Q418" s="15">
        <v>0.76189388158124716</v>
      </c>
      <c r="R418" s="16">
        <v>0.88162908169125009</v>
      </c>
      <c r="S418" s="21">
        <v>0.47362411110208996</v>
      </c>
      <c r="T418" s="21">
        <v>0.39749043157521169</v>
      </c>
      <c r="U418" s="16">
        <v>0.44606468734177263</v>
      </c>
    </row>
    <row r="419" spans="1:21" x14ac:dyDescent="0.3">
      <c r="A419" s="118"/>
      <c r="B419" s="1" t="s">
        <v>67</v>
      </c>
      <c r="C419" s="27"/>
      <c r="D419" s="15">
        <v>0</v>
      </c>
      <c r="E419" s="15">
        <v>0</v>
      </c>
      <c r="F419" s="16">
        <v>0</v>
      </c>
      <c r="G419" s="15">
        <v>0</v>
      </c>
      <c r="H419" s="15">
        <v>0</v>
      </c>
      <c r="I419" s="16">
        <v>0</v>
      </c>
      <c r="J419" s="15">
        <v>0.1576672329144882</v>
      </c>
      <c r="K419" s="15">
        <v>0.10349227138615853</v>
      </c>
      <c r="L419" s="16">
        <v>0.1352708783251278</v>
      </c>
      <c r="M419" s="15">
        <v>0.15523832921829248</v>
      </c>
      <c r="N419" s="15">
        <v>0.13650818087814034</v>
      </c>
      <c r="O419" s="16">
        <v>0.13003881398422487</v>
      </c>
      <c r="P419" s="15">
        <v>5.790777555207758E-2</v>
      </c>
      <c r="Q419" s="15">
        <v>5.9744582886936119E-2</v>
      </c>
      <c r="R419" s="16">
        <v>4.8085215289503838E-2</v>
      </c>
      <c r="S419" s="21">
        <v>0</v>
      </c>
      <c r="T419" s="21">
        <v>4.2985507280918371E-2</v>
      </c>
      <c r="U419" s="16">
        <v>6.0276794927673669E-2</v>
      </c>
    </row>
    <row r="420" spans="1:21" x14ac:dyDescent="0.3">
      <c r="A420" s="118"/>
      <c r="B420" s="1" t="s">
        <v>68</v>
      </c>
      <c r="C420" s="27"/>
      <c r="D420" s="15">
        <v>0</v>
      </c>
      <c r="E420" s="15">
        <v>0</v>
      </c>
      <c r="F420" s="16">
        <v>0</v>
      </c>
      <c r="G420" s="15">
        <v>0</v>
      </c>
      <c r="H420" s="15">
        <v>0</v>
      </c>
      <c r="I420" s="16">
        <v>7.5273365405380309E-4</v>
      </c>
      <c r="J420" s="15">
        <v>0.35206344428348912</v>
      </c>
      <c r="K420" s="15">
        <v>0.4364067002239414</v>
      </c>
      <c r="L420" s="16">
        <v>0.39489106983188738</v>
      </c>
      <c r="M420" s="15">
        <v>0.24527200077571878</v>
      </c>
      <c r="N420" s="15">
        <v>0.2775671795557994</v>
      </c>
      <c r="O420" s="16">
        <v>0.29010689759488545</v>
      </c>
      <c r="P420" s="15">
        <v>0.14029170234090577</v>
      </c>
      <c r="Q420" s="15">
        <v>0.12369639488287516</v>
      </c>
      <c r="R420" s="16">
        <v>0.17206455630267964</v>
      </c>
      <c r="S420" s="21">
        <v>0.11934539545762943</v>
      </c>
      <c r="T420" s="21">
        <v>6.5786795881654495E-2</v>
      </c>
      <c r="U420" s="16">
        <v>9.0442245189606668E-2</v>
      </c>
    </row>
    <row r="421" spans="1:21" x14ac:dyDescent="0.3">
      <c r="A421" s="118"/>
      <c r="B421" s="1" t="s">
        <v>78</v>
      </c>
      <c r="C421" s="27"/>
      <c r="D421" s="15">
        <v>0</v>
      </c>
      <c r="E421" s="15">
        <v>0</v>
      </c>
      <c r="F421" s="16">
        <v>0</v>
      </c>
      <c r="G421" s="15">
        <v>0</v>
      </c>
      <c r="H421" s="15">
        <v>0</v>
      </c>
      <c r="I421" s="16">
        <v>0</v>
      </c>
      <c r="J421" s="15">
        <v>8.8266980514318721E-2</v>
      </c>
      <c r="K421" s="15">
        <v>0.11312629916182675</v>
      </c>
      <c r="L421" s="16">
        <v>7.108787467735464E-2</v>
      </c>
      <c r="M421" s="15">
        <v>0.23087325459376518</v>
      </c>
      <c r="N421" s="15">
        <v>0.19432889554226457</v>
      </c>
      <c r="O421" s="16">
        <v>0.20749273398423423</v>
      </c>
      <c r="P421" s="15">
        <v>0.1647307326046665</v>
      </c>
      <c r="Q421" s="15">
        <v>0.14894747667414485</v>
      </c>
      <c r="R421" s="16">
        <v>0.14825446531206007</v>
      </c>
      <c r="S421" s="21">
        <v>0.1187376426072491</v>
      </c>
      <c r="T421" s="21">
        <v>8.9722903604603263E-2</v>
      </c>
      <c r="U421" s="16">
        <v>9.6505698085161296E-2</v>
      </c>
    </row>
    <row r="422" spans="1:21" x14ac:dyDescent="0.3">
      <c r="A422" s="118"/>
      <c r="B422" s="1" t="s">
        <v>69</v>
      </c>
      <c r="C422" s="27"/>
      <c r="D422" s="15">
        <v>0</v>
      </c>
      <c r="E422" s="15">
        <v>0</v>
      </c>
      <c r="F422" s="16">
        <v>0</v>
      </c>
      <c r="G422" s="15">
        <v>0</v>
      </c>
      <c r="H422" s="15">
        <v>0</v>
      </c>
      <c r="I422" s="16">
        <v>0</v>
      </c>
      <c r="J422" s="15">
        <v>0.11322462750065614</v>
      </c>
      <c r="K422" s="15">
        <v>0.17335890938408699</v>
      </c>
      <c r="L422" s="16">
        <v>0.13741747036272961</v>
      </c>
      <c r="M422" s="15">
        <v>0.23720619710659385</v>
      </c>
      <c r="N422" s="15">
        <v>0.26510091384727186</v>
      </c>
      <c r="O422" s="16">
        <v>0.26228024445698811</v>
      </c>
      <c r="P422" s="15">
        <v>0.20095713067937762</v>
      </c>
      <c r="Q422" s="15">
        <v>0.20292246695138869</v>
      </c>
      <c r="R422" s="16">
        <v>0.20132221472496573</v>
      </c>
      <c r="S422" s="21">
        <v>0.21099600389546616</v>
      </c>
      <c r="T422" s="21">
        <v>0.14278557672618503</v>
      </c>
      <c r="U422" s="16">
        <v>0.14280919310022996</v>
      </c>
    </row>
    <row r="423" spans="1:21" x14ac:dyDescent="0.3">
      <c r="A423" s="118"/>
      <c r="B423" s="1" t="s">
        <v>70</v>
      </c>
      <c r="C423" s="27"/>
      <c r="D423" s="15">
        <v>0</v>
      </c>
      <c r="E423" s="15">
        <v>0</v>
      </c>
      <c r="F423" s="16">
        <v>0</v>
      </c>
      <c r="G423" s="15">
        <v>0</v>
      </c>
      <c r="H423" s="15">
        <v>0</v>
      </c>
      <c r="I423" s="16">
        <v>0</v>
      </c>
      <c r="J423" s="15">
        <v>2.0984331465469987E-2</v>
      </c>
      <c r="K423" s="15">
        <v>6.4003475800227014E-2</v>
      </c>
      <c r="L423" s="16">
        <v>4.9379996606230221E-2</v>
      </c>
      <c r="M423" s="15">
        <v>0.18633919881734098</v>
      </c>
      <c r="N423" s="15">
        <v>0.16990998782552219</v>
      </c>
      <c r="O423" s="16">
        <v>0.17484253361977856</v>
      </c>
      <c r="P423" s="15">
        <v>0.18430025637932426</v>
      </c>
      <c r="Q423" s="15">
        <v>0.1877440673579249</v>
      </c>
      <c r="R423" s="16">
        <v>0.20317003932718011</v>
      </c>
      <c r="S423" s="21">
        <v>0.10803626779746998</v>
      </c>
      <c r="T423" s="21">
        <v>0.14983231773925007</v>
      </c>
      <c r="U423" s="16">
        <v>0.14913072132576896</v>
      </c>
    </row>
    <row r="424" spans="1:21" x14ac:dyDescent="0.3">
      <c r="A424" s="118"/>
      <c r="B424" s="1" t="s">
        <v>71</v>
      </c>
      <c r="C424" s="27"/>
      <c r="D424" s="15">
        <v>0</v>
      </c>
      <c r="E424" s="15">
        <v>0</v>
      </c>
      <c r="F424" s="16">
        <v>0</v>
      </c>
      <c r="G424" s="15">
        <v>6.6660234493455051E-4</v>
      </c>
      <c r="H424" s="15">
        <v>0</v>
      </c>
      <c r="I424" s="16">
        <v>9.5000481737432421E-4</v>
      </c>
      <c r="J424" s="15">
        <v>4.0001046337125555E-2</v>
      </c>
      <c r="K424" s="15">
        <v>5.8629000457538161E-2</v>
      </c>
      <c r="L424" s="16">
        <v>5.7043369416964321E-2</v>
      </c>
      <c r="M424" s="15">
        <v>0.18733576807023844</v>
      </c>
      <c r="N424" s="15">
        <v>0.205394575088339</v>
      </c>
      <c r="O424" s="16">
        <v>0.21177481618799718</v>
      </c>
      <c r="P424" s="15">
        <v>0.21684639921300716</v>
      </c>
      <c r="Q424" s="15">
        <v>0.2346025821108926</v>
      </c>
      <c r="R424" s="16">
        <v>0.21394399446696746</v>
      </c>
      <c r="S424" s="21">
        <v>0.23824924752003965</v>
      </c>
      <c r="T424" s="21">
        <v>0.19442701122365111</v>
      </c>
      <c r="U424" s="16">
        <v>0.21332828810184878</v>
      </c>
    </row>
    <row r="425" spans="1:21" x14ac:dyDescent="0.3">
      <c r="A425" s="118"/>
      <c r="B425" s="1" t="s">
        <v>72</v>
      </c>
      <c r="C425" s="27"/>
      <c r="D425" s="15">
        <v>0</v>
      </c>
      <c r="E425" s="15">
        <v>0</v>
      </c>
      <c r="F425" s="16">
        <v>0</v>
      </c>
      <c r="G425" s="15">
        <v>3.3648408924634658E-2</v>
      </c>
      <c r="H425" s="15">
        <v>2.2199227356180338E-4</v>
      </c>
      <c r="I425" s="16">
        <v>4.8136704812978187E-2</v>
      </c>
      <c r="J425" s="15">
        <v>1.6972801714957405E-2</v>
      </c>
      <c r="K425" s="15">
        <v>1.5901729955265106E-2</v>
      </c>
      <c r="L425" s="16">
        <v>9.0439841494794421E-2</v>
      </c>
      <c r="M425" s="15">
        <v>0.13616767218094522</v>
      </c>
      <c r="N425" s="15">
        <v>0.149237841232775</v>
      </c>
      <c r="O425" s="16">
        <v>0.15138150936623296</v>
      </c>
      <c r="P425" s="15">
        <v>0.19057345868443518</v>
      </c>
      <c r="Q425" s="15">
        <v>0.18271773416094272</v>
      </c>
      <c r="R425" s="16">
        <v>0.19750209046506662</v>
      </c>
      <c r="S425" s="21">
        <v>0.22961342704404708</v>
      </c>
      <c r="T425" s="21">
        <v>0.19324500484333795</v>
      </c>
      <c r="U425" s="16">
        <v>0.19523051826121607</v>
      </c>
    </row>
    <row r="426" spans="1:21" x14ac:dyDescent="0.3">
      <c r="A426" s="118"/>
      <c r="B426" s="1" t="s">
        <v>73</v>
      </c>
      <c r="C426" s="27"/>
      <c r="D426" s="15">
        <v>0</v>
      </c>
      <c r="E426" s="15">
        <v>0</v>
      </c>
      <c r="F426" s="16">
        <v>0</v>
      </c>
      <c r="G426" s="15">
        <v>0</v>
      </c>
      <c r="H426" s="15">
        <v>2.4744552968920732E-4</v>
      </c>
      <c r="I426" s="16">
        <v>0</v>
      </c>
      <c r="J426" s="15">
        <v>1.022636663610919E-2</v>
      </c>
      <c r="K426" s="15">
        <v>2.1742997505875845E-2</v>
      </c>
      <c r="L426" s="16">
        <v>0</v>
      </c>
      <c r="M426" s="15">
        <v>0.12993133344430388</v>
      </c>
      <c r="N426" s="15">
        <v>0.11871554186721782</v>
      </c>
      <c r="O426" s="16">
        <v>0.11812583302423817</v>
      </c>
      <c r="P426" s="15">
        <v>0.1704684018624669</v>
      </c>
      <c r="Q426" s="15">
        <v>0.20095675145450489</v>
      </c>
      <c r="R426" s="16">
        <v>0.18009507104190797</v>
      </c>
      <c r="S426" s="21">
        <v>0.21573431994267983</v>
      </c>
      <c r="T426" s="21">
        <v>0.2066319964982743</v>
      </c>
      <c r="U426" s="16">
        <v>0.19607500062504901</v>
      </c>
    </row>
    <row r="427" spans="1:21" x14ac:dyDescent="0.3">
      <c r="A427" s="118"/>
      <c r="B427" s="1" t="s">
        <v>74</v>
      </c>
      <c r="C427" s="27"/>
      <c r="D427" s="15">
        <v>0</v>
      </c>
      <c r="E427" s="15">
        <v>0</v>
      </c>
      <c r="F427" s="16">
        <v>0</v>
      </c>
      <c r="G427" s="15">
        <v>0</v>
      </c>
      <c r="H427" s="15">
        <v>3.2510288595956598E-4</v>
      </c>
      <c r="I427" s="16">
        <v>0</v>
      </c>
      <c r="J427" s="15">
        <v>0</v>
      </c>
      <c r="K427" s="15">
        <v>8.9396462143151011E-3</v>
      </c>
      <c r="L427" s="16">
        <v>0</v>
      </c>
      <c r="M427" s="15">
        <v>8.8985215002814713E-2</v>
      </c>
      <c r="N427" s="15">
        <v>9.5370525736874628E-2</v>
      </c>
      <c r="O427" s="16">
        <v>8.6591293348222173E-2</v>
      </c>
      <c r="P427" s="15">
        <v>0.14722456114220933</v>
      </c>
      <c r="Q427" s="15">
        <v>0.16608809363727881</v>
      </c>
      <c r="R427" s="16">
        <v>0.14408606081767658</v>
      </c>
      <c r="S427" s="21">
        <v>0.1702795799620562</v>
      </c>
      <c r="T427" s="21">
        <v>0.20188612689589347</v>
      </c>
      <c r="U427" s="16">
        <v>0.15410086972909212</v>
      </c>
    </row>
    <row r="428" spans="1:21" x14ac:dyDescent="0.3">
      <c r="A428" s="118"/>
      <c r="B428" s="1" t="s">
        <v>75</v>
      </c>
      <c r="C428" s="27"/>
      <c r="D428" s="15">
        <v>0</v>
      </c>
      <c r="E428" s="15">
        <v>0</v>
      </c>
      <c r="F428" s="16">
        <v>0</v>
      </c>
      <c r="G428" s="15">
        <v>0</v>
      </c>
      <c r="H428" s="15">
        <v>0</v>
      </c>
      <c r="I428" s="16">
        <v>0</v>
      </c>
      <c r="J428" s="15">
        <v>8.0106046692798492E-4</v>
      </c>
      <c r="K428" s="15">
        <v>4.3338560232206915E-3</v>
      </c>
      <c r="L428" s="16">
        <v>0</v>
      </c>
      <c r="M428" s="15">
        <v>7.2043012587528654E-2</v>
      </c>
      <c r="N428" s="15">
        <v>7.9588315115415822E-2</v>
      </c>
      <c r="O428" s="16">
        <v>8.8532283106551327E-2</v>
      </c>
      <c r="P428" s="15">
        <v>0.13124572468422926</v>
      </c>
      <c r="Q428" s="15">
        <v>0.14497754066899066</v>
      </c>
      <c r="R428" s="16">
        <v>0.12377285539559517</v>
      </c>
      <c r="S428" s="21">
        <v>0.17430252065176435</v>
      </c>
      <c r="T428" s="21">
        <v>0.1830320816642248</v>
      </c>
      <c r="U428" s="16">
        <v>0.1928758594842799</v>
      </c>
    </row>
    <row r="429" spans="1:21" x14ac:dyDescent="0.3">
      <c r="A429" s="118"/>
      <c r="B429" s="1" t="s">
        <v>76</v>
      </c>
      <c r="C429" s="27"/>
      <c r="D429" s="15">
        <v>4.2943390665617035E-3</v>
      </c>
      <c r="E429" s="15">
        <v>0</v>
      </c>
      <c r="F429" s="16">
        <v>0</v>
      </c>
      <c r="G429" s="15">
        <v>0</v>
      </c>
      <c r="H429" s="15">
        <v>1.0228096324723442E-3</v>
      </c>
      <c r="I429" s="16">
        <v>7.5366050918898109E-3</v>
      </c>
      <c r="J429" s="15">
        <v>4.5870473628790592E-5</v>
      </c>
      <c r="K429" s="15">
        <v>1.6381798054906406E-3</v>
      </c>
      <c r="L429" s="16">
        <v>0</v>
      </c>
      <c r="M429" s="15">
        <v>4.3207472990799786E-2</v>
      </c>
      <c r="N429" s="15">
        <v>5.4251292713682106E-2</v>
      </c>
      <c r="O429" s="16">
        <v>7.2169720108073918E-2</v>
      </c>
      <c r="P429" s="15">
        <v>0.11625899634559575</v>
      </c>
      <c r="Q429" s="15">
        <v>0.11887620489906012</v>
      </c>
      <c r="R429" s="16">
        <v>0.11234553574854338</v>
      </c>
      <c r="S429" s="21">
        <v>0.18763049321893088</v>
      </c>
      <c r="T429" s="21">
        <v>0.15238658813225955</v>
      </c>
      <c r="U429" s="16">
        <v>0.1616107647442836</v>
      </c>
    </row>
    <row r="430" spans="1:21" x14ac:dyDescent="0.3">
      <c r="A430" s="118"/>
      <c r="B430" s="1" t="s">
        <v>79</v>
      </c>
      <c r="C430" s="27"/>
      <c r="D430" s="15">
        <v>4.4869235780124137E-4</v>
      </c>
      <c r="E430" s="15">
        <v>0</v>
      </c>
      <c r="F430" s="16">
        <v>0</v>
      </c>
      <c r="G430" s="15">
        <v>1.1332244550509942E-3</v>
      </c>
      <c r="H430" s="15">
        <v>1.7138677321123758E-2</v>
      </c>
      <c r="I430" s="16">
        <v>3.475545880449178E-3</v>
      </c>
      <c r="J430" s="15">
        <v>0</v>
      </c>
      <c r="K430" s="15">
        <v>1.048614343242802E-3</v>
      </c>
      <c r="L430" s="16">
        <v>3.032342204650453E-5</v>
      </c>
      <c r="M430" s="15">
        <v>3.8558275861004729E-2</v>
      </c>
      <c r="N430" s="15">
        <v>4.4144976108661027E-2</v>
      </c>
      <c r="O430" s="16">
        <v>3.9593284278172935E-2</v>
      </c>
      <c r="P430" s="15">
        <v>9.878705458916337E-2</v>
      </c>
      <c r="Q430" s="15">
        <v>0.10293833198688293</v>
      </c>
      <c r="R430" s="16">
        <v>6.9850760790271291E-2</v>
      </c>
      <c r="S430" s="21">
        <v>0.16173691809594831</v>
      </c>
      <c r="T430" s="21">
        <v>0.16468178715019532</v>
      </c>
      <c r="U430" s="16">
        <v>0.15608957671634408</v>
      </c>
    </row>
    <row r="431" spans="1:21" x14ac:dyDescent="0.3">
      <c r="A431" s="118"/>
      <c r="B431" s="1" t="s">
        <v>81</v>
      </c>
      <c r="C431" s="27"/>
      <c r="D431" s="15">
        <v>0</v>
      </c>
      <c r="E431" s="15">
        <v>0</v>
      </c>
      <c r="F431" s="16">
        <v>0</v>
      </c>
      <c r="G431" s="15">
        <v>1.5893107447499432E-3</v>
      </c>
      <c r="H431" s="15">
        <v>3.7526790670426779E-3</v>
      </c>
      <c r="I431" s="16">
        <v>0</v>
      </c>
      <c r="J431" s="15">
        <v>3.6170404022249129E-3</v>
      </c>
      <c r="K431" s="15">
        <v>6.6013786267475998E-3</v>
      </c>
      <c r="L431" s="16">
        <v>4.0657585580851892E-3</v>
      </c>
      <c r="M431" s="15">
        <v>2.0638640397921518E-2</v>
      </c>
      <c r="N431" s="15">
        <v>3.8131495870026594E-2</v>
      </c>
      <c r="O431" s="16">
        <v>2.8600694232235335E-2</v>
      </c>
      <c r="P431" s="15">
        <v>7.3809549976840888E-2</v>
      </c>
      <c r="Q431" s="15">
        <v>8.6430351896243388E-2</v>
      </c>
      <c r="R431" s="16">
        <v>7.7950903271104016E-2</v>
      </c>
      <c r="S431" s="21">
        <v>0.11826728592476658</v>
      </c>
      <c r="T431" s="21">
        <v>0.16688892782506784</v>
      </c>
      <c r="U431" s="16">
        <v>0.14524154467238509</v>
      </c>
    </row>
    <row r="432" spans="1:21" x14ac:dyDescent="0.3">
      <c r="A432" s="118"/>
      <c r="B432" s="1" t="s">
        <v>82</v>
      </c>
      <c r="C432" s="27"/>
      <c r="D432" s="15">
        <v>0</v>
      </c>
      <c r="E432" s="15">
        <v>8.7481910203678553E-5</v>
      </c>
      <c r="F432" s="16">
        <v>2.6516783869975924E-4</v>
      </c>
      <c r="G432" s="15">
        <v>0</v>
      </c>
      <c r="H432" s="15">
        <v>0</v>
      </c>
      <c r="I432" s="16">
        <v>0</v>
      </c>
      <c r="J432" s="15">
        <v>0</v>
      </c>
      <c r="K432" s="15">
        <v>0</v>
      </c>
      <c r="L432" s="16">
        <v>0</v>
      </c>
      <c r="M432" s="15">
        <v>2.0676348673259907E-2</v>
      </c>
      <c r="N432" s="15">
        <v>2.2789999110883623E-2</v>
      </c>
      <c r="O432" s="16">
        <v>1.9495340942070935E-2</v>
      </c>
      <c r="P432" s="15">
        <v>5.7829755719668585E-2</v>
      </c>
      <c r="Q432" s="15">
        <v>6.7867057673880266E-2</v>
      </c>
      <c r="R432" s="16">
        <v>5.3896903789027756E-2</v>
      </c>
      <c r="S432" s="21">
        <v>0.10851131124544575</v>
      </c>
      <c r="T432" s="21">
        <v>0.14823644446203554</v>
      </c>
      <c r="U432" s="16">
        <v>0.11942664487700014</v>
      </c>
    </row>
    <row r="433" spans="1:21" x14ac:dyDescent="0.3">
      <c r="A433" s="118"/>
      <c r="B433" s="1" t="s">
        <v>83</v>
      </c>
      <c r="C433" s="27"/>
      <c r="D433" s="15">
        <v>6.8432928543139208E-3</v>
      </c>
      <c r="E433" s="15">
        <v>3.4057088112559884E-2</v>
      </c>
      <c r="F433" s="16">
        <v>3.3734679074269608E-2</v>
      </c>
      <c r="G433" s="15">
        <v>8.3575093028138026E-3</v>
      </c>
      <c r="H433" s="15">
        <v>4.0782136910258726E-3</v>
      </c>
      <c r="I433" s="16">
        <v>3.270818313830874E-3</v>
      </c>
      <c r="J433" s="15">
        <v>3.4658871207468574E-3</v>
      </c>
      <c r="K433" s="15">
        <v>7.6103866093387559E-3</v>
      </c>
      <c r="L433" s="16">
        <v>8.2977289574714778E-3</v>
      </c>
      <c r="M433" s="15">
        <v>1.3603187354172423E-2</v>
      </c>
      <c r="N433" s="15">
        <v>1.6563547201001963E-2</v>
      </c>
      <c r="O433" s="16">
        <v>2.3190366133353783E-2</v>
      </c>
      <c r="P433" s="15">
        <v>5.1867530500781925E-2</v>
      </c>
      <c r="Q433" s="15">
        <v>6.0686296244420783E-2</v>
      </c>
      <c r="R433" s="16">
        <v>4.9164988299060672E-2</v>
      </c>
      <c r="S433" s="21">
        <v>9.8435010807532405E-2</v>
      </c>
      <c r="T433" s="21">
        <v>0.12832132985223701</v>
      </c>
      <c r="U433" s="16">
        <v>9.9291750230713766E-2</v>
      </c>
    </row>
    <row r="434" spans="1:21" x14ac:dyDescent="0.3">
      <c r="A434" s="118"/>
      <c r="B434" s="1" t="s">
        <v>84</v>
      </c>
      <c r="C434" s="27"/>
      <c r="D434" s="15">
        <v>2.4259320470098118E-3</v>
      </c>
      <c r="E434" s="15">
        <v>0</v>
      </c>
      <c r="F434" s="16">
        <v>0</v>
      </c>
      <c r="G434" s="15">
        <v>0</v>
      </c>
      <c r="H434" s="15">
        <v>0</v>
      </c>
      <c r="I434" s="16">
        <v>8.1398892222214433E-4</v>
      </c>
      <c r="J434" s="15">
        <v>0</v>
      </c>
      <c r="K434" s="15">
        <v>2.4936431792583471E-3</v>
      </c>
      <c r="L434" s="16">
        <v>0</v>
      </c>
      <c r="M434" s="15">
        <v>1.2630932790380068E-2</v>
      </c>
      <c r="N434" s="15">
        <v>1.3079307961642596E-2</v>
      </c>
      <c r="O434" s="16">
        <v>0</v>
      </c>
      <c r="P434" s="15">
        <v>2.9533607054498701E-2</v>
      </c>
      <c r="Q434" s="15">
        <v>3.3847665389526875E-2</v>
      </c>
      <c r="R434" s="16">
        <v>3.7028273371709546E-2</v>
      </c>
      <c r="S434" s="21">
        <v>8.3203623448108846E-2</v>
      </c>
      <c r="T434" s="21">
        <v>0.10746858212668464</v>
      </c>
      <c r="U434" s="16">
        <v>8.6867861865046928E-2</v>
      </c>
    </row>
    <row r="435" spans="1:21" x14ac:dyDescent="0.3">
      <c r="A435" s="118"/>
      <c r="B435" s="1" t="s">
        <v>85</v>
      </c>
      <c r="C435" s="27"/>
      <c r="D435" s="15">
        <v>0</v>
      </c>
      <c r="E435" s="15">
        <v>0</v>
      </c>
      <c r="F435" s="16">
        <v>1.2733545899314207E-3</v>
      </c>
      <c r="G435" s="15">
        <v>5.6146236162235347E-4</v>
      </c>
      <c r="H435" s="15">
        <v>0</v>
      </c>
      <c r="I435" s="16">
        <v>1.3367471439860686E-3</v>
      </c>
      <c r="J435" s="15">
        <v>0</v>
      </c>
      <c r="K435" s="15">
        <v>0</v>
      </c>
      <c r="L435" s="16">
        <v>0</v>
      </c>
      <c r="M435" s="15">
        <v>4.6439346510534739E-3</v>
      </c>
      <c r="N435" s="15">
        <v>8.1349459296880273E-3</v>
      </c>
      <c r="O435" s="16">
        <v>7.9759614729073992E-3</v>
      </c>
      <c r="P435" s="15">
        <v>2.8522317338515568E-2</v>
      </c>
      <c r="Q435" s="15">
        <v>3.2713160729090203E-2</v>
      </c>
      <c r="R435" s="16">
        <v>2.4562547856971741E-2</v>
      </c>
      <c r="S435" s="21">
        <v>6.4941795470435257E-2</v>
      </c>
      <c r="T435" s="21">
        <v>9.2632249524636626E-2</v>
      </c>
      <c r="U435" s="16">
        <v>0.11413998752826256</v>
      </c>
    </row>
    <row r="436" spans="1:21" x14ac:dyDescent="0.3">
      <c r="A436" s="118"/>
      <c r="B436" s="1" t="s">
        <v>86</v>
      </c>
      <c r="C436" s="27"/>
      <c r="D436" s="15">
        <v>0</v>
      </c>
      <c r="E436" s="15">
        <v>1.7409101974617698E-3</v>
      </c>
      <c r="F436" s="16">
        <v>0</v>
      </c>
      <c r="G436" s="15">
        <v>0</v>
      </c>
      <c r="H436" s="15">
        <v>2.5301827353802907E-3</v>
      </c>
      <c r="I436" s="16">
        <v>0</v>
      </c>
      <c r="J436" s="15">
        <v>0</v>
      </c>
      <c r="K436" s="15">
        <v>2.5913009604410853E-4</v>
      </c>
      <c r="L436" s="16">
        <v>0</v>
      </c>
      <c r="M436" s="15">
        <v>4.2599652228347187E-3</v>
      </c>
      <c r="N436" s="15">
        <v>0</v>
      </c>
      <c r="O436" s="16">
        <v>0</v>
      </c>
      <c r="P436" s="15">
        <v>2.188254002708364E-2</v>
      </c>
      <c r="Q436" s="15">
        <v>2.6975891398571001E-2</v>
      </c>
      <c r="R436" s="16">
        <v>2.6551524099028841E-2</v>
      </c>
      <c r="S436" s="21">
        <v>3.5971668119318775E-2</v>
      </c>
      <c r="T436" s="21">
        <v>4.6118117965612791E-2</v>
      </c>
      <c r="U436" s="16">
        <v>6.4377208733375296E-2</v>
      </c>
    </row>
    <row r="437" spans="1:21" x14ac:dyDescent="0.3">
      <c r="A437" s="118"/>
      <c r="B437" s="1" t="s">
        <v>87</v>
      </c>
      <c r="C437" s="27"/>
      <c r="D437" s="15">
        <v>0</v>
      </c>
      <c r="E437" s="15">
        <v>0</v>
      </c>
      <c r="F437" s="16">
        <v>0</v>
      </c>
      <c r="G437" s="15">
        <v>0</v>
      </c>
      <c r="H437" s="15">
        <v>0</v>
      </c>
      <c r="I437" s="16">
        <v>0</v>
      </c>
      <c r="J437" s="15">
        <v>0</v>
      </c>
      <c r="K437" s="15">
        <v>0</v>
      </c>
      <c r="L437" s="16">
        <v>0</v>
      </c>
      <c r="M437" s="15">
        <v>1.5313259130036638E-3</v>
      </c>
      <c r="N437" s="15">
        <v>0</v>
      </c>
      <c r="O437" s="16">
        <v>0</v>
      </c>
      <c r="P437" s="15">
        <v>1.3234444246535975E-2</v>
      </c>
      <c r="Q437" s="15">
        <v>1.6315313274080648E-2</v>
      </c>
      <c r="R437" s="16">
        <v>6.8612543990879795E-3</v>
      </c>
      <c r="S437" s="21">
        <v>3.3158206481736459E-2</v>
      </c>
      <c r="T437" s="21">
        <v>5.5819396679922716E-2</v>
      </c>
      <c r="U437" s="16">
        <v>4.8946171183856059E-2</v>
      </c>
    </row>
    <row r="438" spans="1:21" x14ac:dyDescent="0.3">
      <c r="A438" s="118"/>
      <c r="B438" s="1" t="s">
        <v>89</v>
      </c>
      <c r="C438" s="27"/>
      <c r="D438" s="15">
        <v>0</v>
      </c>
      <c r="E438" s="15">
        <v>0</v>
      </c>
      <c r="F438" s="16">
        <v>0</v>
      </c>
      <c r="G438" s="15">
        <v>0</v>
      </c>
      <c r="H438" s="15">
        <v>1.3329960438979312E-3</v>
      </c>
      <c r="I438" s="16">
        <v>0</v>
      </c>
      <c r="J438" s="15">
        <v>0</v>
      </c>
      <c r="K438" s="15">
        <v>0</v>
      </c>
      <c r="L438" s="16">
        <v>0</v>
      </c>
      <c r="M438" s="15">
        <v>1.1221083222603342E-3</v>
      </c>
      <c r="N438" s="15">
        <v>9.7484566998006005E-4</v>
      </c>
      <c r="O438" s="16">
        <v>0</v>
      </c>
      <c r="P438" s="15">
        <v>1.0936386160912451E-2</v>
      </c>
      <c r="Q438" s="15">
        <v>1.1695347741279255E-2</v>
      </c>
      <c r="R438" s="16">
        <v>6.4957311764351775E-3</v>
      </c>
      <c r="S438" s="21">
        <v>1.5709108194311934E-2</v>
      </c>
      <c r="T438" s="21">
        <v>2.941413769582809E-2</v>
      </c>
      <c r="U438" s="16">
        <v>2.9108939884024389E-2</v>
      </c>
    </row>
    <row r="439" spans="1:21" x14ac:dyDescent="0.3">
      <c r="A439" s="119"/>
      <c r="B439" s="28" t="s">
        <v>90</v>
      </c>
      <c r="C439" s="24"/>
      <c r="D439" s="17">
        <v>0</v>
      </c>
      <c r="E439" s="17">
        <v>0</v>
      </c>
      <c r="F439" s="18">
        <v>0</v>
      </c>
      <c r="G439" s="17">
        <v>0</v>
      </c>
      <c r="H439" s="17">
        <v>2.1337537606485094E-3</v>
      </c>
      <c r="I439" s="18">
        <v>1.6383224380344657E-2</v>
      </c>
      <c r="J439" s="17">
        <v>2.5520707087347784E-3</v>
      </c>
      <c r="K439" s="17">
        <v>0</v>
      </c>
      <c r="L439" s="18">
        <v>0</v>
      </c>
      <c r="M439" s="17">
        <v>7.2750030538122901E-3</v>
      </c>
      <c r="N439" s="17">
        <v>3.4441103817986875E-3</v>
      </c>
      <c r="O439" s="18">
        <v>1.1282060214321557E-2</v>
      </c>
      <c r="P439" s="17">
        <v>7.0950106902583701E-3</v>
      </c>
      <c r="Q439" s="17">
        <v>7.3628063998393964E-3</v>
      </c>
      <c r="R439" s="18">
        <v>1.3659323639049464E-3</v>
      </c>
      <c r="S439" s="17">
        <v>1.3516063012972016E-2</v>
      </c>
      <c r="T439" s="17">
        <v>2.0206684652315742E-2</v>
      </c>
      <c r="U439" s="18">
        <v>1.8059673393008676E-2</v>
      </c>
    </row>
    <row r="440" spans="1:21" x14ac:dyDescent="0.3">
      <c r="A440" s="120" t="s">
        <v>91</v>
      </c>
      <c r="B440" s="1" t="s">
        <v>66</v>
      </c>
      <c r="C440" s="27"/>
      <c r="D440" s="15">
        <v>3.82</v>
      </c>
      <c r="E440" s="15">
        <v>3.8177360220604699</v>
      </c>
      <c r="F440" s="16">
        <v>3.82</v>
      </c>
      <c r="G440" s="15">
        <v>3.7299883369995568</v>
      </c>
      <c r="H440" s="15">
        <v>3.7916808731963347</v>
      </c>
      <c r="I440" s="16">
        <v>3.6776886549049488</v>
      </c>
      <c r="J440" s="15">
        <v>3.2162690657721171</v>
      </c>
      <c r="K440" s="15">
        <v>2.9475639469471595</v>
      </c>
      <c r="L440" s="16">
        <v>3.1324246554929989</v>
      </c>
      <c r="M440" s="15">
        <v>2.1371813948757592</v>
      </c>
      <c r="N440" s="15">
        <v>2.1522457254888163</v>
      </c>
      <c r="O440" s="16">
        <v>2.0898789563322224</v>
      </c>
      <c r="P440" s="15">
        <v>1.5598286617117878</v>
      </c>
      <c r="Q440" s="15">
        <v>1.6173348972247708</v>
      </c>
      <c r="R440" s="16">
        <v>1.6551119061108746</v>
      </c>
      <c r="S440" s="21">
        <v>0.77379186287850887</v>
      </c>
      <c r="T440" s="21">
        <v>0.76242502166785542</v>
      </c>
      <c r="U440" s="16">
        <v>0.80798300840505533</v>
      </c>
    </row>
    <row r="441" spans="1:21" x14ac:dyDescent="0.3">
      <c r="A441" s="118"/>
      <c r="B441" s="1" t="s">
        <v>67</v>
      </c>
      <c r="C441" s="27"/>
      <c r="D441" s="15">
        <v>0</v>
      </c>
      <c r="E441" s="15">
        <v>0</v>
      </c>
      <c r="F441" s="16">
        <v>0</v>
      </c>
      <c r="G441" s="15">
        <v>0</v>
      </c>
      <c r="H441" s="15">
        <v>0</v>
      </c>
      <c r="I441" s="16">
        <v>2.693399518951382E-2</v>
      </c>
      <c r="J441" s="15">
        <v>7.4963310011198867E-2</v>
      </c>
      <c r="K441" s="15">
        <v>5.9483067621609868E-2</v>
      </c>
      <c r="L441" s="16">
        <v>8.6002777621702373E-2</v>
      </c>
      <c r="M441" s="15">
        <v>0.19105962043881092</v>
      </c>
      <c r="N441" s="15">
        <v>0.16259736484175613</v>
      </c>
      <c r="O441" s="16">
        <v>0.22548673034532946</v>
      </c>
      <c r="P441" s="15">
        <v>0.10802335983112087</v>
      </c>
      <c r="Q441" s="15">
        <v>0.1206049316794157</v>
      </c>
      <c r="R441" s="16">
        <v>5.400811717817737E-2</v>
      </c>
      <c r="S441" s="21">
        <v>8.5579818328793938E-2</v>
      </c>
      <c r="T441" s="21">
        <v>3.3104895956278621E-2</v>
      </c>
      <c r="U441" s="16">
        <v>5.1569118667995975E-2</v>
      </c>
    </row>
    <row r="442" spans="1:21" x14ac:dyDescent="0.3">
      <c r="A442" s="118"/>
      <c r="B442" s="1" t="s">
        <v>68</v>
      </c>
      <c r="C442" s="27"/>
      <c r="D442" s="15">
        <v>0</v>
      </c>
      <c r="E442" s="15">
        <v>0</v>
      </c>
      <c r="F442" s="16">
        <v>0</v>
      </c>
      <c r="G442" s="15">
        <v>0</v>
      </c>
      <c r="H442" s="15">
        <v>0</v>
      </c>
      <c r="I442" s="16">
        <v>0</v>
      </c>
      <c r="J442" s="15">
        <v>0.19723489267455366</v>
      </c>
      <c r="K442" s="15">
        <v>0.24467326742095297</v>
      </c>
      <c r="L442" s="16">
        <v>0.23925977988277297</v>
      </c>
      <c r="M442" s="15">
        <v>0.32734428272191518</v>
      </c>
      <c r="N442" s="15">
        <v>0.34760299529601763</v>
      </c>
      <c r="O442" s="16">
        <v>0.3480810399847844</v>
      </c>
      <c r="P442" s="15">
        <v>0.2257452356816832</v>
      </c>
      <c r="Q442" s="15">
        <v>0.17753807770840274</v>
      </c>
      <c r="R442" s="16">
        <v>0.1994861675256806</v>
      </c>
      <c r="S442" s="21">
        <v>9.0073958125620454E-2</v>
      </c>
      <c r="T442" s="21">
        <v>9.8347445401625322E-2</v>
      </c>
      <c r="U442" s="16">
        <v>8.9693992065483022E-2</v>
      </c>
    </row>
    <row r="443" spans="1:21" x14ac:dyDescent="0.3">
      <c r="A443" s="118"/>
      <c r="B443" s="1" t="s">
        <v>78</v>
      </c>
      <c r="C443" s="27"/>
      <c r="D443" s="15">
        <v>0</v>
      </c>
      <c r="E443" s="15">
        <v>0</v>
      </c>
      <c r="F443" s="16">
        <v>0</v>
      </c>
      <c r="G443" s="15">
        <v>0</v>
      </c>
      <c r="H443" s="15">
        <v>0</v>
      </c>
      <c r="I443" s="16">
        <v>0</v>
      </c>
      <c r="J443" s="15">
        <v>5.1788872431544501E-2</v>
      </c>
      <c r="K443" s="15">
        <v>6.2871920678686716E-2</v>
      </c>
      <c r="L443" s="16">
        <v>4.0571644956615152E-2</v>
      </c>
      <c r="M443" s="15">
        <v>0.21108914905144349</v>
      </c>
      <c r="N443" s="15">
        <v>0.19578946670541353</v>
      </c>
      <c r="O443" s="16">
        <v>0.19518476147831912</v>
      </c>
      <c r="P443" s="15">
        <v>0.20684286859622344</v>
      </c>
      <c r="Q443" s="15">
        <v>0.17655765308432667</v>
      </c>
      <c r="R443" s="16">
        <v>0.20254981143191328</v>
      </c>
      <c r="S443" s="21">
        <v>0.1574214486840701</v>
      </c>
      <c r="T443" s="21">
        <v>0.11571802276322428</v>
      </c>
      <c r="U443" s="16">
        <v>0.12954117522270317</v>
      </c>
    </row>
    <row r="444" spans="1:21" x14ac:dyDescent="0.3">
      <c r="A444" s="118"/>
      <c r="B444" s="1" t="s">
        <v>69</v>
      </c>
      <c r="C444" s="27"/>
      <c r="D444" s="15">
        <v>0</v>
      </c>
      <c r="E444" s="15">
        <v>0</v>
      </c>
      <c r="F444" s="16">
        <v>0</v>
      </c>
      <c r="G444" s="15">
        <v>0</v>
      </c>
      <c r="H444" s="15">
        <v>0</v>
      </c>
      <c r="I444" s="16">
        <v>0</v>
      </c>
      <c r="J444" s="15">
        <v>4.8753307568938857E-2</v>
      </c>
      <c r="K444" s="15">
        <v>8.4421812450453201E-2</v>
      </c>
      <c r="L444" s="16">
        <v>6.8934149954616483E-2</v>
      </c>
      <c r="M444" s="15">
        <v>0.247360695645681</v>
      </c>
      <c r="N444" s="15">
        <v>0.24288675060742798</v>
      </c>
      <c r="O444" s="16">
        <v>0.27035500013858621</v>
      </c>
      <c r="P444" s="15">
        <v>0.25212841482772547</v>
      </c>
      <c r="Q444" s="15">
        <v>0.21404940567871558</v>
      </c>
      <c r="R444" s="16">
        <v>0.19749517468096606</v>
      </c>
      <c r="S444" s="21">
        <v>0.17016938447226826</v>
      </c>
      <c r="T444" s="21">
        <v>0.13894088695046994</v>
      </c>
      <c r="U444" s="16">
        <v>0.16850366956235729</v>
      </c>
    </row>
    <row r="445" spans="1:21" x14ac:dyDescent="0.3">
      <c r="A445" s="118"/>
      <c r="B445" s="1" t="s">
        <v>70</v>
      </c>
      <c r="C445" s="27"/>
      <c r="D445" s="15">
        <v>0</v>
      </c>
      <c r="E445" s="15">
        <v>0</v>
      </c>
      <c r="F445" s="16">
        <v>0</v>
      </c>
      <c r="G445" s="15">
        <v>0</v>
      </c>
      <c r="H445" s="15">
        <v>0</v>
      </c>
      <c r="I445" s="16">
        <v>0</v>
      </c>
      <c r="J445" s="15">
        <v>8.2218470585577064E-3</v>
      </c>
      <c r="K445" s="15">
        <v>1.5305377719246494E-2</v>
      </c>
      <c r="L445" s="16">
        <v>1.4027360648365246E-2</v>
      </c>
      <c r="M445" s="15">
        <v>0.14121691349985688</v>
      </c>
      <c r="N445" s="15">
        <v>0.14897020725612198</v>
      </c>
      <c r="O445" s="16">
        <v>0.1199088369826493</v>
      </c>
      <c r="P445" s="15">
        <v>0.20504908769935648</v>
      </c>
      <c r="Q445" s="15">
        <v>0.20334293558947633</v>
      </c>
      <c r="R445" s="16">
        <v>0.23193299078698049</v>
      </c>
      <c r="S445" s="21">
        <v>0.18054497170290154</v>
      </c>
      <c r="T445" s="21">
        <v>0.17919383622567658</v>
      </c>
      <c r="U445" s="16">
        <v>0.15172171045406715</v>
      </c>
    </row>
    <row r="446" spans="1:21" x14ac:dyDescent="0.3">
      <c r="A446" s="118"/>
      <c r="B446" s="1" t="s">
        <v>71</v>
      </c>
      <c r="C446" s="27"/>
      <c r="D446" s="15">
        <v>0</v>
      </c>
      <c r="E446" s="15">
        <v>0</v>
      </c>
      <c r="F446" s="16">
        <v>0</v>
      </c>
      <c r="G446" s="15">
        <v>1.2893730386451118E-3</v>
      </c>
      <c r="H446" s="15">
        <v>8.3058469195762826E-5</v>
      </c>
      <c r="I446" s="16">
        <v>1.6169995994945229E-3</v>
      </c>
      <c r="J446" s="15">
        <v>1.8334900285844998E-2</v>
      </c>
      <c r="K446" s="15">
        <v>2.1864053298552736E-2</v>
      </c>
      <c r="L446" s="16">
        <v>2.101106052791615E-2</v>
      </c>
      <c r="M446" s="15">
        <v>0.15688435880573934</v>
      </c>
      <c r="N446" s="15">
        <v>0.1786683952244347</v>
      </c>
      <c r="O446" s="16">
        <v>0.1638295315872218</v>
      </c>
      <c r="P446" s="15">
        <v>0.22527954780184259</v>
      </c>
      <c r="Q446" s="15">
        <v>0.21846066596624988</v>
      </c>
      <c r="R446" s="16">
        <v>0.21191169343091137</v>
      </c>
      <c r="S446" s="21">
        <v>0.26489117632734677</v>
      </c>
      <c r="T446" s="21">
        <v>0.22663645768421822</v>
      </c>
      <c r="U446" s="16">
        <v>0.2314446320018882</v>
      </c>
    </row>
    <row r="447" spans="1:21" x14ac:dyDescent="0.3">
      <c r="A447" s="118"/>
      <c r="B447" s="1" t="s">
        <v>72</v>
      </c>
      <c r="C447" s="27"/>
      <c r="D447" s="15">
        <v>0</v>
      </c>
      <c r="E447" s="15">
        <v>0</v>
      </c>
      <c r="F447" s="16">
        <v>0</v>
      </c>
      <c r="G447" s="15">
        <v>8.4382593224058236E-2</v>
      </c>
      <c r="H447" s="15">
        <v>1.2448145260592835E-2</v>
      </c>
      <c r="I447" s="16">
        <v>0.10348908609993727</v>
      </c>
      <c r="J447" s="15">
        <v>0.1767820180237922</v>
      </c>
      <c r="K447" s="15">
        <v>0.29903977095025164</v>
      </c>
      <c r="L447" s="16">
        <v>0.18125537651412149</v>
      </c>
      <c r="M447" s="15">
        <v>0.10457658017815745</v>
      </c>
      <c r="N447" s="15">
        <v>9.3952278339643952E-2</v>
      </c>
      <c r="O447" s="16">
        <v>0.10278589576071694</v>
      </c>
      <c r="P447" s="15">
        <v>0.20001583583430063</v>
      </c>
      <c r="Q447" s="15">
        <v>0.19870157046898207</v>
      </c>
      <c r="R447" s="16">
        <v>0.19154880754257711</v>
      </c>
      <c r="S447" s="21">
        <v>0.22444932684307276</v>
      </c>
      <c r="T447" s="21">
        <v>0.21981299113138383</v>
      </c>
      <c r="U447" s="16">
        <v>0.24490597416997853</v>
      </c>
    </row>
    <row r="448" spans="1:21" x14ac:dyDescent="0.3">
      <c r="A448" s="118"/>
      <c r="B448" s="1" t="s">
        <v>73</v>
      </c>
      <c r="C448" s="27"/>
      <c r="D448" s="15">
        <v>0</v>
      </c>
      <c r="E448" s="15">
        <v>0</v>
      </c>
      <c r="F448" s="16">
        <v>0</v>
      </c>
      <c r="G448" s="15">
        <v>0</v>
      </c>
      <c r="H448" s="15">
        <v>0</v>
      </c>
      <c r="I448" s="16">
        <v>0</v>
      </c>
      <c r="J448" s="15">
        <v>0</v>
      </c>
      <c r="K448" s="15">
        <v>3.9246832127423298E-3</v>
      </c>
      <c r="L448" s="16">
        <v>6.1394321515194188E-3</v>
      </c>
      <c r="M448" s="15">
        <v>9.2480673319443651E-2</v>
      </c>
      <c r="N448" s="15">
        <v>8.4404132782435679E-2</v>
      </c>
      <c r="O448" s="16">
        <v>9.1416741196442303E-2</v>
      </c>
      <c r="P448" s="15">
        <v>0.15934424692984314</v>
      </c>
      <c r="Q448" s="15">
        <v>0.1693716136708889</v>
      </c>
      <c r="R448" s="16">
        <v>0.23218405329203143</v>
      </c>
      <c r="S448" s="21">
        <v>0.2440051638755163</v>
      </c>
      <c r="T448" s="21">
        <v>0.26895002427073572</v>
      </c>
      <c r="U448" s="16">
        <v>0.22677901740802286</v>
      </c>
    </row>
    <row r="449" spans="1:21" x14ac:dyDescent="0.3">
      <c r="A449" s="118"/>
      <c r="B449" s="1" t="s">
        <v>74</v>
      </c>
      <c r="C449" s="27"/>
      <c r="D449" s="15">
        <v>0</v>
      </c>
      <c r="E449" s="15">
        <v>0</v>
      </c>
      <c r="F449" s="16">
        <v>0</v>
      </c>
      <c r="G449" s="15">
        <v>0</v>
      </c>
      <c r="H449" s="15">
        <v>0</v>
      </c>
      <c r="I449" s="16">
        <v>0</v>
      </c>
      <c r="J449" s="15">
        <v>2.2165637980957168E-2</v>
      </c>
      <c r="K449" s="15">
        <v>4.5063973801265512E-2</v>
      </c>
      <c r="L449" s="16">
        <v>1.1855278675947217E-2</v>
      </c>
      <c r="M449" s="15">
        <v>5.7975998927043207E-2</v>
      </c>
      <c r="N449" s="15">
        <v>5.6630158188015138E-2</v>
      </c>
      <c r="O449" s="16">
        <v>5.1032952998212956E-2</v>
      </c>
      <c r="P449" s="15">
        <v>0.13613088093673731</v>
      </c>
      <c r="Q449" s="15">
        <v>0.15359785005765866</v>
      </c>
      <c r="R449" s="16">
        <v>0.11384623669518028</v>
      </c>
      <c r="S449" s="21">
        <v>0.25683501813343501</v>
      </c>
      <c r="T449" s="21">
        <v>0.21698882664458322</v>
      </c>
      <c r="U449" s="16">
        <v>0.26207235233747789</v>
      </c>
    </row>
    <row r="450" spans="1:21" x14ac:dyDescent="0.3">
      <c r="A450" s="118"/>
      <c r="B450" s="1" t="s">
        <v>75</v>
      </c>
      <c r="C450" s="27"/>
      <c r="D450" s="15">
        <v>0</v>
      </c>
      <c r="E450" s="15">
        <v>0</v>
      </c>
      <c r="F450" s="16">
        <v>0</v>
      </c>
      <c r="G450" s="15">
        <v>0</v>
      </c>
      <c r="H450" s="15">
        <v>0</v>
      </c>
      <c r="I450" s="16">
        <v>0</v>
      </c>
      <c r="J450" s="15">
        <v>4.4438060598726552E-3</v>
      </c>
      <c r="K450" s="15">
        <v>9.3699861246258325E-3</v>
      </c>
      <c r="L450" s="16">
        <v>1.2110381880241139E-2</v>
      </c>
      <c r="M450" s="15">
        <v>4.4847122746982215E-2</v>
      </c>
      <c r="N450" s="15">
        <v>4.7524637924589053E-2</v>
      </c>
      <c r="O450" s="16">
        <v>5.6484473845087514E-2</v>
      </c>
      <c r="P450" s="15">
        <v>0.13173755603118043</v>
      </c>
      <c r="Q450" s="15">
        <v>0.13183901234240819</v>
      </c>
      <c r="R450" s="16">
        <v>0.12060461346387791</v>
      </c>
      <c r="S450" s="21">
        <v>0.20226134708543872</v>
      </c>
      <c r="T450" s="21">
        <v>0.22820362263327415</v>
      </c>
      <c r="U450" s="16">
        <v>0.18739322349332771</v>
      </c>
    </row>
    <row r="451" spans="1:21" x14ac:dyDescent="0.3">
      <c r="A451" s="118"/>
      <c r="B451" s="1" t="s">
        <v>76</v>
      </c>
      <c r="C451" s="27"/>
      <c r="D451" s="15">
        <v>0</v>
      </c>
      <c r="E451" s="15">
        <v>0</v>
      </c>
      <c r="F451" s="16">
        <v>0</v>
      </c>
      <c r="G451" s="15">
        <v>1.1957454168099121E-3</v>
      </c>
      <c r="H451" s="15">
        <v>6.5371681201004967E-3</v>
      </c>
      <c r="I451" s="16">
        <v>5.8536041656457151E-3</v>
      </c>
      <c r="J451" s="15">
        <v>0</v>
      </c>
      <c r="K451" s="15">
        <v>1.8339474904637353E-2</v>
      </c>
      <c r="L451" s="16">
        <v>1.5009924132792099E-3</v>
      </c>
      <c r="M451" s="15">
        <v>3.3662334285793537E-2</v>
      </c>
      <c r="N451" s="15">
        <v>3.3907653426634286E-2</v>
      </c>
      <c r="O451" s="16">
        <v>3.5121764522696164E-2</v>
      </c>
      <c r="P451" s="15">
        <v>9.3504470816923119E-2</v>
      </c>
      <c r="Q451" s="15">
        <v>0.10449816482206924</v>
      </c>
      <c r="R451" s="16">
        <v>9.1760981131621205E-2</v>
      </c>
      <c r="S451" s="21">
        <v>0.25115198864025917</v>
      </c>
      <c r="T451" s="21">
        <v>0.21331062402452364</v>
      </c>
      <c r="U451" s="16">
        <v>0.19323249213259222</v>
      </c>
    </row>
    <row r="452" spans="1:21" x14ac:dyDescent="0.3">
      <c r="A452" s="118"/>
      <c r="B452" s="1" t="s">
        <v>79</v>
      </c>
      <c r="C452" s="27"/>
      <c r="D452" s="15">
        <v>0</v>
      </c>
      <c r="E452" s="15">
        <v>0</v>
      </c>
      <c r="F452" s="16">
        <v>0</v>
      </c>
      <c r="G452" s="15">
        <v>1.0542379120683841E-3</v>
      </c>
      <c r="H452" s="15">
        <v>1.6944486259196597E-4</v>
      </c>
      <c r="I452" s="16">
        <v>0</v>
      </c>
      <c r="J452" s="15">
        <v>0</v>
      </c>
      <c r="K452" s="15">
        <v>5.0990237643992282E-3</v>
      </c>
      <c r="L452" s="16">
        <v>2.6071721010640261E-3</v>
      </c>
      <c r="M452" s="15">
        <v>3.0158728778182629E-2</v>
      </c>
      <c r="N452" s="15">
        <v>2.9619743719312457E-2</v>
      </c>
      <c r="O452" s="16">
        <v>2.8071007376708302E-2</v>
      </c>
      <c r="P452" s="15">
        <v>7.8685374064286093E-2</v>
      </c>
      <c r="Q452" s="15">
        <v>8.1171876019929395E-2</v>
      </c>
      <c r="R452" s="16">
        <v>7.0166106549640589E-2</v>
      </c>
      <c r="S452" s="21">
        <v>0.18622794620801281</v>
      </c>
      <c r="T452" s="21">
        <v>0.19401135790031079</v>
      </c>
      <c r="U452" s="16">
        <v>0.15652226903125185</v>
      </c>
    </row>
    <row r="453" spans="1:21" x14ac:dyDescent="0.3">
      <c r="A453" s="118"/>
      <c r="B453" s="1" t="s">
        <v>81</v>
      </c>
      <c r="C453" s="27"/>
      <c r="D453" s="15">
        <v>0</v>
      </c>
      <c r="E453" s="15">
        <v>0</v>
      </c>
      <c r="F453" s="16">
        <v>0</v>
      </c>
      <c r="G453" s="15">
        <v>0</v>
      </c>
      <c r="H453" s="15">
        <v>0</v>
      </c>
      <c r="I453" s="16">
        <v>3.0140668744516124E-3</v>
      </c>
      <c r="J453" s="15">
        <v>0</v>
      </c>
      <c r="K453" s="15">
        <v>0</v>
      </c>
      <c r="L453" s="16">
        <v>0</v>
      </c>
      <c r="M453" s="15">
        <v>1.781036249148547E-2</v>
      </c>
      <c r="N453" s="15">
        <v>1.4666963772336065E-2</v>
      </c>
      <c r="O453" s="16">
        <v>1.9340979734845824E-2</v>
      </c>
      <c r="P453" s="15">
        <v>6.569047842508699E-2</v>
      </c>
      <c r="Q453" s="15">
        <v>6.2487122703686261E-2</v>
      </c>
      <c r="R453" s="16">
        <v>6.4117083998611102E-2</v>
      </c>
      <c r="S453" s="21">
        <v>0.15497384628662586</v>
      </c>
      <c r="T453" s="21">
        <v>0.17722731893170698</v>
      </c>
      <c r="U453" s="16">
        <v>0.17853818877854305</v>
      </c>
    </row>
    <row r="454" spans="1:21" x14ac:dyDescent="0.3">
      <c r="A454" s="118"/>
      <c r="B454" s="1" t="s">
        <v>82</v>
      </c>
      <c r="C454" s="27"/>
      <c r="D454" s="15">
        <v>0</v>
      </c>
      <c r="E454" s="15">
        <v>0</v>
      </c>
      <c r="F454" s="16">
        <v>0</v>
      </c>
      <c r="G454" s="15">
        <v>0</v>
      </c>
      <c r="H454" s="15">
        <v>0</v>
      </c>
      <c r="I454" s="16">
        <v>0</v>
      </c>
      <c r="J454" s="15">
        <v>2.1519734126616386E-6</v>
      </c>
      <c r="K454" s="15">
        <v>0</v>
      </c>
      <c r="L454" s="16">
        <v>0</v>
      </c>
      <c r="M454" s="15">
        <v>9.4658655969793535E-3</v>
      </c>
      <c r="N454" s="15">
        <v>1.3832584347606038E-2</v>
      </c>
      <c r="O454" s="16">
        <v>1.0521225758620665E-2</v>
      </c>
      <c r="P454" s="15">
        <v>4.540659147313466E-2</v>
      </c>
      <c r="Q454" s="15">
        <v>5.4990473546921576E-2</v>
      </c>
      <c r="R454" s="16">
        <v>6.784911245838908E-2</v>
      </c>
      <c r="S454" s="21">
        <v>0.1476457835329251</v>
      </c>
      <c r="T454" s="21">
        <v>0.15115318662861674</v>
      </c>
      <c r="U454" s="16">
        <v>0.14645277585354075</v>
      </c>
    </row>
    <row r="455" spans="1:21" x14ac:dyDescent="0.3">
      <c r="A455" s="118"/>
      <c r="B455" s="1" t="s">
        <v>83</v>
      </c>
      <c r="C455" s="27"/>
      <c r="D455" s="15">
        <v>0</v>
      </c>
      <c r="E455" s="15">
        <v>0</v>
      </c>
      <c r="F455" s="16">
        <v>0</v>
      </c>
      <c r="G455" s="15">
        <v>1.1000319528526935E-3</v>
      </c>
      <c r="H455" s="15">
        <v>1.2374894796004538E-3</v>
      </c>
      <c r="I455" s="16">
        <v>0</v>
      </c>
      <c r="J455" s="15">
        <v>1.0401901592079932E-3</v>
      </c>
      <c r="K455" s="15">
        <v>0</v>
      </c>
      <c r="L455" s="16">
        <v>0</v>
      </c>
      <c r="M455" s="15">
        <v>8.9244766865900875E-3</v>
      </c>
      <c r="N455" s="15">
        <v>0</v>
      </c>
      <c r="O455" s="16">
        <v>1.152140373760161E-2</v>
      </c>
      <c r="P455" s="15">
        <v>5.0167096953011081E-2</v>
      </c>
      <c r="Q455" s="15">
        <v>4.1255133501700028E-2</v>
      </c>
      <c r="R455" s="16">
        <v>3.2870700960188147E-2</v>
      </c>
      <c r="S455" s="21">
        <v>0.10886091690303502</v>
      </c>
      <c r="T455" s="21">
        <v>0.14783238432748902</v>
      </c>
      <c r="U455" s="16">
        <v>0.14581684145941548</v>
      </c>
    </row>
    <row r="456" spans="1:21" x14ac:dyDescent="0.3">
      <c r="A456" s="118"/>
      <c r="B456" s="1" t="s">
        <v>84</v>
      </c>
      <c r="C456" s="27"/>
      <c r="D456" s="15">
        <v>0</v>
      </c>
      <c r="E456" s="15">
        <v>0</v>
      </c>
      <c r="F456" s="16">
        <v>0</v>
      </c>
      <c r="G456" s="15">
        <v>0</v>
      </c>
      <c r="H456" s="15">
        <v>0</v>
      </c>
      <c r="I456" s="16">
        <v>0</v>
      </c>
      <c r="J456" s="15">
        <v>0</v>
      </c>
      <c r="K456" s="15">
        <v>1.2331724541260765E-5</v>
      </c>
      <c r="L456" s="16">
        <v>0</v>
      </c>
      <c r="M456" s="15">
        <v>2.3731820339454902E-3</v>
      </c>
      <c r="N456" s="15">
        <v>9.2427876814119847E-3</v>
      </c>
      <c r="O456" s="16">
        <v>0</v>
      </c>
      <c r="P456" s="15">
        <v>2.4721855321616283E-2</v>
      </c>
      <c r="Q456" s="15">
        <v>3.5864144949122705E-2</v>
      </c>
      <c r="R456" s="16">
        <v>3.333907726055025E-2</v>
      </c>
      <c r="S456" s="21">
        <v>0.121932174112031</v>
      </c>
      <c r="T456" s="21">
        <v>0.13300493306408387</v>
      </c>
      <c r="U456" s="16">
        <v>0.1050694584802367</v>
      </c>
    </row>
    <row r="457" spans="1:21" x14ac:dyDescent="0.3">
      <c r="A457" s="118"/>
      <c r="B457" s="1" t="s">
        <v>85</v>
      </c>
      <c r="C457" s="27"/>
      <c r="D457" s="15">
        <v>0</v>
      </c>
      <c r="E457" s="15">
        <v>0</v>
      </c>
      <c r="F457" s="16">
        <v>0</v>
      </c>
      <c r="G457" s="15">
        <v>0</v>
      </c>
      <c r="H457" s="15">
        <v>2.9929397615606626E-3</v>
      </c>
      <c r="I457" s="16">
        <v>0</v>
      </c>
      <c r="J457" s="15">
        <v>0</v>
      </c>
      <c r="K457" s="15">
        <v>2.9673093808737405E-3</v>
      </c>
      <c r="L457" s="16">
        <v>1.1300953028999859E-5</v>
      </c>
      <c r="M457" s="15">
        <v>3.7140594150332682E-3</v>
      </c>
      <c r="N457" s="15">
        <v>0</v>
      </c>
      <c r="O457" s="16">
        <v>9.7869821995597061E-4</v>
      </c>
      <c r="P457" s="15">
        <v>1.9127618099291591E-2</v>
      </c>
      <c r="Q457" s="15">
        <v>1.83905089651498E-2</v>
      </c>
      <c r="R457" s="16">
        <v>2.3042937741749744E-2</v>
      </c>
      <c r="S457" s="21">
        <v>7.4417365636116173E-2</v>
      </c>
      <c r="T457" s="21">
        <v>8.2400884184439457E-2</v>
      </c>
      <c r="U457" s="16">
        <v>0.10400416515540224</v>
      </c>
    </row>
    <row r="458" spans="1:21" x14ac:dyDescent="0.3">
      <c r="A458" s="118"/>
      <c r="B458" s="1" t="s">
        <v>86</v>
      </c>
      <c r="C458" s="27"/>
      <c r="D458" s="15">
        <v>0</v>
      </c>
      <c r="E458" s="15">
        <v>1.2610456085420101E-7</v>
      </c>
      <c r="F458" s="16">
        <v>0</v>
      </c>
      <c r="G458" s="15">
        <v>0</v>
      </c>
      <c r="H458" s="15">
        <v>1.3243083300093578E-4</v>
      </c>
      <c r="I458" s="16">
        <v>0</v>
      </c>
      <c r="J458" s="15">
        <v>0</v>
      </c>
      <c r="K458" s="15">
        <v>0</v>
      </c>
      <c r="L458" s="16">
        <v>2.2886362258093726E-3</v>
      </c>
      <c r="M458" s="15">
        <v>1.8656988563869133E-3</v>
      </c>
      <c r="N458" s="15">
        <v>1.6529578770219821E-4</v>
      </c>
      <c r="O458" s="16">
        <v>0</v>
      </c>
      <c r="P458" s="15">
        <v>1.442101656935625E-2</v>
      </c>
      <c r="Q458" s="15">
        <v>1.7710240677219522E-2</v>
      </c>
      <c r="R458" s="16">
        <v>8.6184280874537673E-3</v>
      </c>
      <c r="S458" s="21">
        <v>5.3827764438950168E-2</v>
      </c>
      <c r="T458" s="21">
        <v>8.7618614989666582E-2</v>
      </c>
      <c r="U458" s="16">
        <v>8.9948881762981228E-2</v>
      </c>
    </row>
    <row r="459" spans="1:21" x14ac:dyDescent="0.3">
      <c r="A459" s="118"/>
      <c r="B459" s="1" t="s">
        <v>87</v>
      </c>
      <c r="C459" s="27"/>
      <c r="D459" s="15">
        <v>0</v>
      </c>
      <c r="E459" s="15">
        <v>7.6304452029293384E-6</v>
      </c>
      <c r="F459" s="16">
        <v>0</v>
      </c>
      <c r="G459" s="15">
        <v>0</v>
      </c>
      <c r="H459" s="15">
        <v>0</v>
      </c>
      <c r="I459" s="16">
        <v>1.0884617268495228E-7</v>
      </c>
      <c r="J459" s="15">
        <v>0</v>
      </c>
      <c r="K459" s="15">
        <v>0</v>
      </c>
      <c r="L459" s="16">
        <v>0</v>
      </c>
      <c r="M459" s="15">
        <v>8.5016447710663404E-6</v>
      </c>
      <c r="N459" s="15">
        <v>6.7407381951257149E-4</v>
      </c>
      <c r="O459" s="16">
        <v>0</v>
      </c>
      <c r="P459" s="15">
        <v>9.9042448763825182E-3</v>
      </c>
      <c r="Q459" s="15">
        <v>8.1023336870256531E-3</v>
      </c>
      <c r="R459" s="16">
        <v>7.6639838238586021E-3</v>
      </c>
      <c r="S459" s="21">
        <v>3.6296602467742994E-2</v>
      </c>
      <c r="T459" s="21">
        <v>6.1822186406414653E-2</v>
      </c>
      <c r="U459" s="16">
        <v>5.377765481005408E-2</v>
      </c>
    </row>
    <row r="460" spans="1:21" x14ac:dyDescent="0.3">
      <c r="A460" s="118"/>
      <c r="B460" s="1" t="s">
        <v>89</v>
      </c>
      <c r="C460" s="27"/>
      <c r="D460" s="15">
        <v>0</v>
      </c>
      <c r="E460" s="15">
        <v>2.2562213897671071E-3</v>
      </c>
      <c r="F460" s="16">
        <v>0</v>
      </c>
      <c r="G460" s="15">
        <v>2.5311680975388919E-6</v>
      </c>
      <c r="H460" s="15">
        <v>1.3349936690786309E-4</v>
      </c>
      <c r="I460" s="16">
        <v>3.6388401523469385E-6</v>
      </c>
      <c r="J460" s="15">
        <v>0</v>
      </c>
      <c r="K460" s="15">
        <v>0</v>
      </c>
      <c r="L460" s="16">
        <v>0</v>
      </c>
      <c r="M460" s="15">
        <v>0</v>
      </c>
      <c r="N460" s="15">
        <v>0</v>
      </c>
      <c r="O460" s="16">
        <v>0</v>
      </c>
      <c r="P460" s="15">
        <v>5.4299897496435396E-3</v>
      </c>
      <c r="Q460" s="15">
        <v>1.1608512112759926E-2</v>
      </c>
      <c r="R460" s="16">
        <v>6.0181179967509213E-3</v>
      </c>
      <c r="S460" s="21">
        <v>2.3025355957787999E-2</v>
      </c>
      <c r="T460" s="21">
        <v>3.969001001785892E-2</v>
      </c>
      <c r="U460" s="16">
        <v>4.0767085517962161E-2</v>
      </c>
    </row>
    <row r="461" spans="1:21" x14ac:dyDescent="0.3">
      <c r="A461" s="118"/>
      <c r="B461" s="1" t="s">
        <v>90</v>
      </c>
      <c r="C461" s="27"/>
      <c r="D461" s="15">
        <v>0</v>
      </c>
      <c r="E461" s="15">
        <v>0</v>
      </c>
      <c r="F461" s="16">
        <v>0</v>
      </c>
      <c r="G461" s="15">
        <v>9.8715028791027831E-4</v>
      </c>
      <c r="H461" s="15">
        <v>0</v>
      </c>
      <c r="I461" s="16">
        <v>1.3998454796819639E-3</v>
      </c>
      <c r="J461" s="15">
        <v>0</v>
      </c>
      <c r="K461" s="15">
        <v>0</v>
      </c>
      <c r="L461" s="16">
        <v>0</v>
      </c>
      <c r="M461" s="15">
        <v>0</v>
      </c>
      <c r="N461" s="15">
        <v>1.0551778263703424E-4</v>
      </c>
      <c r="O461" s="16">
        <v>0</v>
      </c>
      <c r="P461" s="15">
        <v>2.5652118738157185E-3</v>
      </c>
      <c r="Q461" s="15">
        <v>2.2981009317433188E-3</v>
      </c>
      <c r="R461" s="16">
        <v>3.8738978520169833E-3</v>
      </c>
      <c r="S461" s="21">
        <v>5.5026262535922124E-3</v>
      </c>
      <c r="T461" s="21">
        <v>2.8823571663679489E-2</v>
      </c>
      <c r="U461" s="16">
        <v>3.3234203507139695E-2</v>
      </c>
    </row>
    <row r="462" spans="1:21" ht="15" thickBot="1" x14ac:dyDescent="0.35">
      <c r="A462" s="121"/>
      <c r="B462" s="25" t="s">
        <v>92</v>
      </c>
      <c r="C462" s="26"/>
      <c r="D462" s="19">
        <v>0</v>
      </c>
      <c r="E462" s="19">
        <v>0</v>
      </c>
      <c r="F462" s="20">
        <v>0</v>
      </c>
      <c r="G462" s="19">
        <v>0</v>
      </c>
      <c r="H462" s="19">
        <v>4.5849506501148499E-3</v>
      </c>
      <c r="I462" s="20">
        <v>0</v>
      </c>
      <c r="J462" s="19">
        <v>0</v>
      </c>
      <c r="K462" s="19">
        <v>0</v>
      </c>
      <c r="L462" s="20">
        <v>0</v>
      </c>
      <c r="M462" s="19">
        <v>0</v>
      </c>
      <c r="N462" s="19">
        <v>6.5132670081728631E-3</v>
      </c>
      <c r="O462" s="20">
        <v>0</v>
      </c>
      <c r="P462" s="19">
        <v>2.5035589565184952E-4</v>
      </c>
      <c r="Q462" s="19">
        <v>2.2477461137839972E-4</v>
      </c>
      <c r="R462" s="20">
        <v>0</v>
      </c>
      <c r="S462" s="19">
        <v>6.1141531059493992E-3</v>
      </c>
      <c r="T462" s="19">
        <v>1.4782896531884899E-2</v>
      </c>
      <c r="U462" s="20">
        <v>2.1028109722524578E-2</v>
      </c>
    </row>
  </sheetData>
  <mergeCells count="25">
    <mergeCell ref="A226:A253"/>
    <mergeCell ref="A254:A276"/>
    <mergeCell ref="A277:A303"/>
    <mergeCell ref="A4:A26"/>
    <mergeCell ref="A27:A52"/>
    <mergeCell ref="A53:A78"/>
    <mergeCell ref="A79:A97"/>
    <mergeCell ref="A98:A116"/>
    <mergeCell ref="A117:A142"/>
    <mergeCell ref="P2:R2"/>
    <mergeCell ref="S2:U2"/>
    <mergeCell ref="A418:A439"/>
    <mergeCell ref="A440:A462"/>
    <mergeCell ref="D2:F2"/>
    <mergeCell ref="G2:I2"/>
    <mergeCell ref="J2:L2"/>
    <mergeCell ref="M2:O2"/>
    <mergeCell ref="A304:A330"/>
    <mergeCell ref="A331:A357"/>
    <mergeCell ref="A358:A384"/>
    <mergeCell ref="A385:A397"/>
    <mergeCell ref="A398:A417"/>
    <mergeCell ref="A143:A169"/>
    <mergeCell ref="A170:A197"/>
    <mergeCell ref="A198:A2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workbookViewId="0"/>
  </sheetViews>
  <sheetFormatPr defaultRowHeight="14.4" x14ac:dyDescent="0.3"/>
  <cols>
    <col min="1" max="1" width="11.44140625" bestFit="1" customWidth="1"/>
    <col min="2" max="2" width="13.44140625" bestFit="1" customWidth="1"/>
  </cols>
  <sheetData>
    <row r="1" spans="1:20" x14ac:dyDescent="0.3">
      <c r="A1" s="33" t="s">
        <v>179</v>
      </c>
    </row>
    <row r="2" spans="1:20" s="22" customFormat="1" x14ac:dyDescent="0.3">
      <c r="A2" s="27"/>
      <c r="B2" s="24" t="s">
        <v>115</v>
      </c>
      <c r="C2" s="124">
        <v>0</v>
      </c>
      <c r="D2" s="123"/>
      <c r="E2" s="119"/>
      <c r="F2" s="124">
        <v>2</v>
      </c>
      <c r="G2" s="123"/>
      <c r="H2" s="119"/>
      <c r="I2" s="124">
        <v>4</v>
      </c>
      <c r="J2" s="123"/>
      <c r="K2" s="119"/>
      <c r="L2" s="124">
        <v>8</v>
      </c>
      <c r="M2" s="123"/>
      <c r="N2" s="119"/>
      <c r="O2" s="124">
        <v>16</v>
      </c>
      <c r="P2" s="123"/>
      <c r="Q2" s="119"/>
      <c r="R2" s="124">
        <v>32</v>
      </c>
      <c r="S2" s="123"/>
      <c r="T2" s="119"/>
    </row>
    <row r="3" spans="1:20" s="22" customFormat="1" ht="15" thickBot="1" x14ac:dyDescent="0.35">
      <c r="A3" s="26" t="s">
        <v>65</v>
      </c>
      <c r="B3" s="26" t="s">
        <v>114</v>
      </c>
      <c r="C3" s="30">
        <v>1</v>
      </c>
      <c r="D3" s="23">
        <v>2</v>
      </c>
      <c r="E3" s="11">
        <v>3</v>
      </c>
      <c r="F3" s="30">
        <v>1</v>
      </c>
      <c r="G3" s="23">
        <v>2</v>
      </c>
      <c r="H3" s="11">
        <v>3</v>
      </c>
      <c r="I3" s="30">
        <v>1</v>
      </c>
      <c r="J3" s="23">
        <v>2</v>
      </c>
      <c r="K3" s="11">
        <v>3</v>
      </c>
      <c r="L3" s="30">
        <v>1</v>
      </c>
      <c r="M3" s="23">
        <v>2</v>
      </c>
      <c r="N3" s="11">
        <v>3</v>
      </c>
      <c r="O3" s="30">
        <v>1</v>
      </c>
      <c r="P3" s="23">
        <v>2</v>
      </c>
      <c r="Q3" s="11">
        <v>3</v>
      </c>
      <c r="R3" s="30">
        <v>1</v>
      </c>
      <c r="S3" s="23">
        <v>2</v>
      </c>
      <c r="T3" s="11">
        <v>3</v>
      </c>
    </row>
    <row r="4" spans="1:20" x14ac:dyDescent="0.3">
      <c r="A4" s="1" t="s">
        <v>93</v>
      </c>
      <c r="B4" s="13"/>
      <c r="C4" s="31">
        <v>6.031911E-3</v>
      </c>
      <c r="D4" s="21">
        <v>2.5250979999999999E-3</v>
      </c>
      <c r="E4" s="16">
        <v>1.4552872999999999E-2</v>
      </c>
      <c r="F4" s="31">
        <v>1.5276356E-2</v>
      </c>
      <c r="G4" s="21">
        <v>0.11326413</v>
      </c>
      <c r="H4" s="16">
        <v>1.8225774E-2</v>
      </c>
      <c r="I4" s="31">
        <v>0.16837870799999999</v>
      </c>
      <c r="J4" s="21">
        <v>0.20339683</v>
      </c>
      <c r="K4" s="16">
        <v>0.174213428</v>
      </c>
      <c r="L4" s="31">
        <v>0.31871027299999999</v>
      </c>
      <c r="M4" s="21">
        <v>0.31774298299999998</v>
      </c>
      <c r="N4" s="16">
        <v>0.31736604099999999</v>
      </c>
      <c r="O4" s="31">
        <v>0.41764948000000002</v>
      </c>
      <c r="P4" s="21">
        <v>0.41174016800000002</v>
      </c>
      <c r="Q4" s="16">
        <v>0.40597073500000003</v>
      </c>
      <c r="R4" s="31">
        <v>0.50511885300000003</v>
      </c>
      <c r="S4" s="21">
        <v>0.50515144000000001</v>
      </c>
      <c r="T4" s="16">
        <v>0.49337851999999999</v>
      </c>
    </row>
    <row r="5" spans="1:20" x14ac:dyDescent="0.3">
      <c r="A5" s="1" t="s">
        <v>94</v>
      </c>
      <c r="B5" s="13"/>
      <c r="C5" s="31">
        <v>0.13496640800000001</v>
      </c>
      <c r="D5" s="21">
        <v>0.124889665</v>
      </c>
      <c r="E5" s="16">
        <v>0.101708837</v>
      </c>
      <c r="F5" s="31">
        <v>0.27238271400000003</v>
      </c>
      <c r="G5" s="21">
        <v>0.62148223700000005</v>
      </c>
      <c r="H5" s="16">
        <v>0.28382729400000001</v>
      </c>
      <c r="I5" s="31">
        <v>0.99978766500000005</v>
      </c>
      <c r="J5" s="21">
        <v>1.2364585640000001</v>
      </c>
      <c r="K5" s="16">
        <v>0.93901448399999998</v>
      </c>
      <c r="L5" s="31">
        <v>2.0490729000000001</v>
      </c>
      <c r="M5" s="21">
        <v>2.1010139099999998</v>
      </c>
      <c r="N5" s="16">
        <v>2.2437202699999999</v>
      </c>
      <c r="O5" s="31">
        <v>2.6150781300000001</v>
      </c>
      <c r="P5" s="21">
        <v>2.7609418049999999</v>
      </c>
      <c r="Q5" s="16">
        <v>2.718513315</v>
      </c>
      <c r="R5" s="31">
        <v>3.3279018410000001</v>
      </c>
      <c r="S5" s="21">
        <v>3.3531632660000001</v>
      </c>
      <c r="T5" s="16">
        <v>3.2468985109999999</v>
      </c>
    </row>
    <row r="6" spans="1:20" x14ac:dyDescent="0.3">
      <c r="A6" s="1" t="s">
        <v>98</v>
      </c>
      <c r="B6" s="13"/>
      <c r="C6" s="31">
        <v>2.8049435000000001E-2</v>
      </c>
      <c r="D6" s="21">
        <v>4.0534348999999997E-2</v>
      </c>
      <c r="E6" s="16">
        <v>5.3065833E-2</v>
      </c>
      <c r="F6" s="31">
        <v>4.1136710999999999E-2</v>
      </c>
      <c r="G6" s="21">
        <v>6.0021870999999997E-2</v>
      </c>
      <c r="H6" s="16">
        <v>5.1285329999999997E-2</v>
      </c>
      <c r="I6" s="31">
        <v>0.28573488899999999</v>
      </c>
      <c r="J6" s="21">
        <v>0.39812830900000001</v>
      </c>
      <c r="K6" s="16">
        <v>0.36179984199999998</v>
      </c>
      <c r="L6" s="31">
        <v>1.1472353</v>
      </c>
      <c r="M6" s="21">
        <v>1.193887337</v>
      </c>
      <c r="N6" s="16">
        <v>1.1931722140000001</v>
      </c>
      <c r="O6" s="31">
        <v>1.7602258449999999</v>
      </c>
      <c r="P6" s="21">
        <v>1.8432226789999999</v>
      </c>
      <c r="Q6" s="16">
        <v>1.8105286309999999</v>
      </c>
      <c r="R6" s="31">
        <v>2.3768311889999998</v>
      </c>
      <c r="S6" s="21">
        <v>2.408071058</v>
      </c>
      <c r="T6" s="16">
        <v>2.3799136810000001</v>
      </c>
    </row>
    <row r="7" spans="1:20" x14ac:dyDescent="0.3">
      <c r="A7" s="1" t="s">
        <v>101</v>
      </c>
      <c r="B7" s="13"/>
      <c r="C7" s="31">
        <v>3.3887043999999998E-2</v>
      </c>
      <c r="D7" s="21">
        <v>1.5370152999999999E-2</v>
      </c>
      <c r="E7" s="16">
        <v>8.4865659999999992E-3</v>
      </c>
      <c r="F7" s="31">
        <v>6.2373041999999997E-2</v>
      </c>
      <c r="G7" s="21">
        <v>9.8989899000000006E-2</v>
      </c>
      <c r="H7" s="16">
        <v>5.3519808000000002E-2</v>
      </c>
      <c r="I7" s="31">
        <v>0.43592176999999999</v>
      </c>
      <c r="J7" s="21">
        <v>0.461976679</v>
      </c>
      <c r="K7" s="16">
        <v>0.40834853700000001</v>
      </c>
      <c r="L7" s="31">
        <v>0.70289167500000005</v>
      </c>
      <c r="M7" s="21">
        <v>0.66423975499999999</v>
      </c>
      <c r="N7" s="16">
        <v>0.66938023099999999</v>
      </c>
      <c r="O7" s="31">
        <v>0.88338688300000001</v>
      </c>
      <c r="P7" s="21">
        <v>0.85961965699999998</v>
      </c>
      <c r="Q7" s="16">
        <v>0.88766227900000005</v>
      </c>
      <c r="R7" s="31">
        <v>1.0921811850000001</v>
      </c>
      <c r="S7" s="21">
        <v>1.1621798619999999</v>
      </c>
      <c r="T7" s="16">
        <v>1.0942383179999999</v>
      </c>
    </row>
    <row r="8" spans="1:20" x14ac:dyDescent="0.3">
      <c r="A8" s="1" t="s">
        <v>102</v>
      </c>
      <c r="B8" s="13"/>
      <c r="C8" s="31">
        <v>3.5124521999999998E-2</v>
      </c>
      <c r="D8" s="21">
        <v>2.1517859E-2</v>
      </c>
      <c r="E8" s="16">
        <v>2.4490383000000001E-2</v>
      </c>
      <c r="F8" s="31">
        <v>0.17207360999999999</v>
      </c>
      <c r="G8" s="21">
        <v>0.115639387</v>
      </c>
      <c r="H8" s="16">
        <v>0.14995725200000001</v>
      </c>
      <c r="I8" s="31">
        <v>1.0355084720000001</v>
      </c>
      <c r="J8" s="21">
        <v>1.2805706619999999</v>
      </c>
      <c r="K8" s="16">
        <v>1.0653217159999999</v>
      </c>
      <c r="L8" s="31">
        <v>1.8622035800000001</v>
      </c>
      <c r="M8" s="21">
        <v>1.827262758</v>
      </c>
      <c r="N8" s="16">
        <v>1.8796716090000001</v>
      </c>
      <c r="O8" s="31">
        <v>2.813296217</v>
      </c>
      <c r="P8" s="21">
        <v>2.8831742079999998</v>
      </c>
      <c r="Q8" s="16">
        <v>2.8849478909999999</v>
      </c>
      <c r="R8" s="31">
        <v>3.3062671149999998</v>
      </c>
      <c r="S8" s="21">
        <v>3.3900243900000002</v>
      </c>
      <c r="T8" s="16">
        <v>3.2853656739999999</v>
      </c>
    </row>
    <row r="9" spans="1:20" x14ac:dyDescent="0.3">
      <c r="A9" s="1" t="s">
        <v>104</v>
      </c>
      <c r="B9" s="13"/>
      <c r="C9" s="31">
        <v>0.108073462</v>
      </c>
      <c r="D9" s="21">
        <v>0.15036717799999999</v>
      </c>
      <c r="E9" s="16">
        <v>0.130413164</v>
      </c>
      <c r="F9" s="31">
        <v>0.79907354200000003</v>
      </c>
      <c r="G9" s="21">
        <v>0.73375352100000002</v>
      </c>
      <c r="H9" s="16">
        <v>0.76396834599999996</v>
      </c>
      <c r="I9" s="31">
        <v>2.9771965900000001</v>
      </c>
      <c r="J9" s="21">
        <v>3.6375059799999998</v>
      </c>
      <c r="K9" s="16">
        <v>3.0685105560000001</v>
      </c>
      <c r="L9" s="31">
        <v>4.7420314609999998</v>
      </c>
      <c r="M9" s="21">
        <v>4.9333140289999999</v>
      </c>
      <c r="N9" s="16">
        <v>5.1441371289999998</v>
      </c>
      <c r="O9" s="31">
        <v>5.4583906359999999</v>
      </c>
      <c r="P9" s="21">
        <v>5.6993263599999997</v>
      </c>
      <c r="Q9" s="16">
        <v>5.6955655780000001</v>
      </c>
      <c r="R9" s="31">
        <v>6.5974204219999999</v>
      </c>
      <c r="S9" s="21">
        <v>6.7055624729999996</v>
      </c>
      <c r="T9" s="16">
        <v>6.4423699660000002</v>
      </c>
    </row>
    <row r="10" spans="1:20" x14ac:dyDescent="0.3">
      <c r="A10" s="1" t="s">
        <v>106</v>
      </c>
      <c r="B10" s="13"/>
      <c r="C10" s="31">
        <v>1.6786767000000001E-2</v>
      </c>
      <c r="D10" s="21">
        <v>1.7335718E-2</v>
      </c>
      <c r="E10" s="16">
        <v>1.2745586E-2</v>
      </c>
      <c r="F10" s="31">
        <v>7.0833278E-2</v>
      </c>
      <c r="G10" s="21">
        <v>0.21855291299999999</v>
      </c>
      <c r="H10" s="16">
        <v>0.10547788600000001</v>
      </c>
      <c r="I10" s="31">
        <v>2.4739562080000002</v>
      </c>
      <c r="J10" s="21">
        <v>3.0441550390000001</v>
      </c>
      <c r="K10" s="16">
        <v>2.6016556660000001</v>
      </c>
      <c r="L10" s="31">
        <v>5.4802316959999997</v>
      </c>
      <c r="M10" s="21">
        <v>5.6696770269999996</v>
      </c>
      <c r="N10" s="16">
        <v>5.6492798339999997</v>
      </c>
      <c r="O10" s="31">
        <v>6.3860626140000001</v>
      </c>
      <c r="P10" s="21">
        <v>6.5794615209999998</v>
      </c>
      <c r="Q10" s="16">
        <v>6.5224903159999998</v>
      </c>
      <c r="R10" s="31">
        <v>7.5058338520000003</v>
      </c>
      <c r="S10" s="21">
        <v>7.6549931549999997</v>
      </c>
      <c r="T10" s="16">
        <v>7.4966708569999998</v>
      </c>
    </row>
    <row r="11" spans="1:20" x14ac:dyDescent="0.3">
      <c r="A11" s="1" t="s">
        <v>107</v>
      </c>
      <c r="B11" s="13"/>
      <c r="C11" s="31">
        <v>3.5881004000000001E-2</v>
      </c>
      <c r="D11" s="21">
        <v>5.4849502000000001E-2</v>
      </c>
      <c r="E11" s="16">
        <v>3.5344529E-2</v>
      </c>
      <c r="F11" s="31">
        <v>1.7463770999999999E-2</v>
      </c>
      <c r="G11" s="21">
        <v>5.2784150000000002E-2</v>
      </c>
      <c r="H11" s="16">
        <v>1.5986224E-2</v>
      </c>
      <c r="I11" s="31">
        <v>0.67195233499999996</v>
      </c>
      <c r="J11" s="21">
        <v>0.86904280300000003</v>
      </c>
      <c r="K11" s="16">
        <v>0.75194218400000001</v>
      </c>
      <c r="L11" s="31">
        <v>2.4602080079999999</v>
      </c>
      <c r="M11" s="21">
        <v>2.536111285</v>
      </c>
      <c r="N11" s="16">
        <v>2.5380174530000001</v>
      </c>
      <c r="O11" s="31">
        <v>3.3530318989999999</v>
      </c>
      <c r="P11" s="21">
        <v>3.4486447060000001</v>
      </c>
      <c r="Q11" s="16">
        <v>3.3786060230000001</v>
      </c>
      <c r="R11" s="31">
        <v>4.2648910339999997</v>
      </c>
      <c r="S11" s="21">
        <v>4.3373223850000002</v>
      </c>
      <c r="T11" s="16">
        <v>4.2683276729999999</v>
      </c>
    </row>
    <row r="12" spans="1:20" x14ac:dyDescent="0.3">
      <c r="A12" s="1" t="s">
        <v>109</v>
      </c>
      <c r="B12" s="13"/>
      <c r="C12" s="31">
        <v>2.3398080000000001E-3</v>
      </c>
      <c r="D12" s="21">
        <v>6.7378899999999999E-3</v>
      </c>
      <c r="E12" s="16">
        <v>2.8189609000000001E-2</v>
      </c>
      <c r="F12" s="31">
        <v>9.0998659999999999E-3</v>
      </c>
      <c r="G12" s="21">
        <v>2.8440475E-2</v>
      </c>
      <c r="H12" s="16">
        <v>7.3345040000000004E-3</v>
      </c>
      <c r="I12" s="31">
        <v>0.243302249</v>
      </c>
      <c r="J12" s="21">
        <v>0.28676132300000001</v>
      </c>
      <c r="K12" s="16">
        <v>0.24186066000000001</v>
      </c>
      <c r="L12" s="31">
        <v>0.48155536100000002</v>
      </c>
      <c r="M12" s="21">
        <v>0.47885670600000002</v>
      </c>
      <c r="N12" s="16">
        <v>0.48608582099999997</v>
      </c>
      <c r="O12" s="31">
        <v>0.56671321500000005</v>
      </c>
      <c r="P12" s="21">
        <v>0.57544793699999996</v>
      </c>
      <c r="Q12" s="16">
        <v>0.57076944100000004</v>
      </c>
      <c r="R12" s="31">
        <v>0.63638155500000004</v>
      </c>
      <c r="S12" s="21">
        <v>0.64295560699999998</v>
      </c>
      <c r="T12" s="16">
        <v>0.63925909800000003</v>
      </c>
    </row>
    <row r="13" spans="1:20" x14ac:dyDescent="0.3">
      <c r="A13" s="1" t="s">
        <v>110</v>
      </c>
      <c r="B13" s="13"/>
      <c r="C13" s="31">
        <v>7.1552539999999998E-3</v>
      </c>
      <c r="D13" s="21">
        <v>8.0018209999999992E-3</v>
      </c>
      <c r="E13" s="16">
        <v>3.9534496000000002E-2</v>
      </c>
      <c r="F13" s="31">
        <v>1.3577262999999999E-2</v>
      </c>
      <c r="G13" s="21">
        <v>6.5896397999999995E-2</v>
      </c>
      <c r="H13" s="16">
        <v>1.1417516000000001E-2</v>
      </c>
      <c r="I13" s="31">
        <v>0.46615146200000002</v>
      </c>
      <c r="J13" s="21">
        <v>0.56446843599999996</v>
      </c>
      <c r="K13" s="16">
        <v>0.51364036599999996</v>
      </c>
      <c r="L13" s="31">
        <v>1.3419435639999999</v>
      </c>
      <c r="M13" s="21">
        <v>1.3214728760000001</v>
      </c>
      <c r="N13" s="16">
        <v>1.3529717400000001</v>
      </c>
      <c r="O13" s="31">
        <v>1.647337563</v>
      </c>
      <c r="P13" s="21">
        <v>1.6835584079999999</v>
      </c>
      <c r="Q13" s="16">
        <v>1.6729877710000001</v>
      </c>
      <c r="R13" s="31">
        <v>1.857358895</v>
      </c>
      <c r="S13" s="21">
        <v>1.876748136</v>
      </c>
      <c r="T13" s="16">
        <v>1.86161906</v>
      </c>
    </row>
    <row r="14" spans="1:20" x14ac:dyDescent="0.3">
      <c r="A14" s="1" t="s">
        <v>111</v>
      </c>
      <c r="B14" s="13"/>
      <c r="C14" s="31">
        <v>4.7255006000000002E-2</v>
      </c>
      <c r="D14" s="21">
        <v>5.0162900000000003E-2</v>
      </c>
      <c r="E14" s="16">
        <v>4.4676769999999998E-2</v>
      </c>
      <c r="F14" s="31">
        <v>8.9032960999999994E-2</v>
      </c>
      <c r="G14" s="21">
        <v>0.14757056800000001</v>
      </c>
      <c r="H14" s="16">
        <v>8.1808618999999999E-2</v>
      </c>
      <c r="I14" s="31">
        <v>0.18320377400000001</v>
      </c>
      <c r="J14" s="21">
        <v>0.237685283</v>
      </c>
      <c r="K14" s="16">
        <v>0.20912603900000001</v>
      </c>
      <c r="L14" s="31">
        <v>0.548532456</v>
      </c>
      <c r="M14" s="21">
        <v>0.56849097800000004</v>
      </c>
      <c r="N14" s="16">
        <v>0.56597144899999996</v>
      </c>
      <c r="O14" s="31">
        <v>0.74036416299999996</v>
      </c>
      <c r="P14" s="21">
        <v>0.76679896000000003</v>
      </c>
      <c r="Q14" s="16">
        <v>0.75842130100000005</v>
      </c>
      <c r="R14" s="31">
        <v>0.86989983400000004</v>
      </c>
      <c r="S14" s="21">
        <v>0.87333345500000004</v>
      </c>
      <c r="T14" s="16">
        <v>0.872563957</v>
      </c>
    </row>
    <row r="15" spans="1:20" x14ac:dyDescent="0.3">
      <c r="A15" s="1" t="s">
        <v>112</v>
      </c>
      <c r="B15" s="13"/>
      <c r="C15" s="31">
        <v>2.1681995999999999E-2</v>
      </c>
      <c r="D15" s="21">
        <v>2.5666674E-2</v>
      </c>
      <c r="E15" s="16">
        <v>1.6687693999999999E-2</v>
      </c>
      <c r="F15" s="31">
        <v>1.9463049E-2</v>
      </c>
      <c r="G15" s="21">
        <v>2.0032476E-2</v>
      </c>
      <c r="H15" s="16">
        <v>2.0597614E-2</v>
      </c>
      <c r="I15" s="31">
        <v>3.2715514000000001E-2</v>
      </c>
      <c r="J15" s="21">
        <v>3.7254898000000002E-2</v>
      </c>
      <c r="K15" s="16">
        <v>3.9743680000000003E-2</v>
      </c>
      <c r="L15" s="31">
        <v>0.124305701</v>
      </c>
      <c r="M15" s="21">
        <v>0.12919776099999999</v>
      </c>
      <c r="N15" s="16">
        <v>0.12337247899999999</v>
      </c>
      <c r="O15" s="31">
        <v>0.192665318</v>
      </c>
      <c r="P15" s="21">
        <v>0.20221049199999999</v>
      </c>
      <c r="Q15" s="16">
        <v>0.196882478</v>
      </c>
      <c r="R15" s="31">
        <v>0.23975946200000001</v>
      </c>
      <c r="S15" s="21">
        <v>0.240166131</v>
      </c>
      <c r="T15" s="16">
        <v>0.23973175399999999</v>
      </c>
    </row>
    <row r="16" spans="1:20" x14ac:dyDescent="0.3">
      <c r="A16" s="1" t="s">
        <v>77</v>
      </c>
      <c r="B16" s="13"/>
      <c r="C16" s="31">
        <v>0.18103398700000001</v>
      </c>
      <c r="D16" s="21">
        <v>0.175577387</v>
      </c>
      <c r="E16" s="16">
        <v>0.15619707999999999</v>
      </c>
      <c r="F16" s="31">
        <v>6.4410400000000007E-2</v>
      </c>
      <c r="G16" s="21">
        <v>0.115844615</v>
      </c>
      <c r="H16" s="16">
        <v>0.193226009</v>
      </c>
      <c r="I16" s="31">
        <v>0.63662420500000005</v>
      </c>
      <c r="J16" s="21">
        <v>0.83640261000000005</v>
      </c>
      <c r="K16" s="16">
        <v>0.73666425899999999</v>
      </c>
      <c r="L16" s="31">
        <v>1.062667808</v>
      </c>
      <c r="M16" s="21">
        <v>1.179586612</v>
      </c>
      <c r="N16" s="16">
        <v>1.056089338</v>
      </c>
      <c r="O16" s="31">
        <v>1.2604079509999999</v>
      </c>
      <c r="P16" s="21">
        <v>1.337625364</v>
      </c>
      <c r="Q16" s="16">
        <v>1.6108151209999999</v>
      </c>
      <c r="R16" s="31">
        <v>1.6490402200000001</v>
      </c>
      <c r="S16" s="21">
        <v>1.955672955</v>
      </c>
      <c r="T16" s="16">
        <v>2.0677884359999998</v>
      </c>
    </row>
    <row r="17" spans="1:20" x14ac:dyDescent="0.3">
      <c r="A17" s="1" t="s">
        <v>80</v>
      </c>
      <c r="B17" s="13"/>
      <c r="C17" s="31">
        <v>0.23540322599999999</v>
      </c>
      <c r="D17" s="21">
        <v>0.112510059</v>
      </c>
      <c r="E17" s="16">
        <v>0.146787944</v>
      </c>
      <c r="F17" s="31">
        <v>0.27370274900000002</v>
      </c>
      <c r="G17" s="21">
        <v>0.225364169</v>
      </c>
      <c r="H17" s="16">
        <v>0.162852577</v>
      </c>
      <c r="I17" s="31">
        <v>1.544603696</v>
      </c>
      <c r="J17" s="21">
        <v>1.9493467739999999</v>
      </c>
      <c r="K17" s="16">
        <v>1.6388828280000001</v>
      </c>
      <c r="L17" s="31">
        <v>2.675971418</v>
      </c>
      <c r="M17" s="21">
        <v>2.8136991569999998</v>
      </c>
      <c r="N17" s="16">
        <v>2.9074885930000001</v>
      </c>
      <c r="O17" s="31">
        <v>2.9503787410000002</v>
      </c>
      <c r="P17" s="21">
        <v>3.0974181600000001</v>
      </c>
      <c r="Q17" s="16">
        <v>2.8934501340000001</v>
      </c>
      <c r="R17" s="31">
        <v>3.571058608</v>
      </c>
      <c r="S17" s="21">
        <v>3.6824498079999999</v>
      </c>
      <c r="T17" s="16">
        <v>3.6397494429999999</v>
      </c>
    </row>
    <row r="18" spans="1:20" x14ac:dyDescent="0.3">
      <c r="A18" s="1" t="s">
        <v>88</v>
      </c>
      <c r="B18" s="13"/>
      <c r="C18" s="31">
        <v>1.4012256000000001E-2</v>
      </c>
      <c r="D18" s="21">
        <v>3.5885479999999997E-2</v>
      </c>
      <c r="E18" s="16">
        <v>3.5273201999999997E-2</v>
      </c>
      <c r="F18" s="31">
        <v>4.5956518000000002E-2</v>
      </c>
      <c r="G18" s="21">
        <v>3.2783853000000002E-2</v>
      </c>
      <c r="H18" s="16">
        <v>8.2656373000000005E-2</v>
      </c>
      <c r="I18" s="31">
        <v>0.80988876099999996</v>
      </c>
      <c r="J18" s="21">
        <v>1.019586219</v>
      </c>
      <c r="K18" s="16">
        <v>0.94792431200000005</v>
      </c>
      <c r="L18" s="31">
        <v>1.837539177</v>
      </c>
      <c r="M18" s="21">
        <v>1.8932364779999999</v>
      </c>
      <c r="N18" s="16">
        <v>1.9234743860000001</v>
      </c>
      <c r="O18" s="31">
        <v>2.1143033359999999</v>
      </c>
      <c r="P18" s="21">
        <v>2.2181061180000001</v>
      </c>
      <c r="Q18" s="16">
        <v>2.0983709180000001</v>
      </c>
      <c r="R18" s="31">
        <v>2.5063758890000001</v>
      </c>
      <c r="S18" s="21">
        <v>2.5825095679999999</v>
      </c>
      <c r="T18" s="16">
        <v>2.5339353130000002</v>
      </c>
    </row>
    <row r="19" spans="1:20" ht="15" thickBot="1" x14ac:dyDescent="0.35">
      <c r="A19" s="25" t="s">
        <v>91</v>
      </c>
      <c r="B19" s="14"/>
      <c r="C19" s="32">
        <v>0</v>
      </c>
      <c r="D19" s="19">
        <v>2.2639779999999998E-3</v>
      </c>
      <c r="E19" s="20">
        <v>0</v>
      </c>
      <c r="F19" s="32">
        <v>9.0011663000000006E-2</v>
      </c>
      <c r="G19" s="19">
        <v>2.8319126999999999E-2</v>
      </c>
      <c r="H19" s="20">
        <v>0.14231134500000001</v>
      </c>
      <c r="I19" s="32">
        <v>0.603730934</v>
      </c>
      <c r="J19" s="19">
        <v>0.87243605300000004</v>
      </c>
      <c r="K19" s="20">
        <v>0.68757534499999995</v>
      </c>
      <c r="L19" s="32">
        <v>1.682818605</v>
      </c>
      <c r="M19" s="19">
        <v>1.6677542750000001</v>
      </c>
      <c r="N19" s="20">
        <v>1.7301210440000001</v>
      </c>
      <c r="O19" s="32">
        <v>2.2601713380000001</v>
      </c>
      <c r="P19" s="19">
        <v>2.2026651030000002</v>
      </c>
      <c r="Q19" s="20">
        <v>2.1648880940000002</v>
      </c>
      <c r="R19" s="32">
        <v>3.0462081369999998</v>
      </c>
      <c r="S19" s="19">
        <v>3.0575749779999999</v>
      </c>
      <c r="T19" s="20">
        <v>3.0120169919999999</v>
      </c>
    </row>
  </sheetData>
  <mergeCells count="6">
    <mergeCell ref="R2:T2"/>
    <mergeCell ref="C2:E2"/>
    <mergeCell ref="F2:H2"/>
    <mergeCell ref="I2:K2"/>
    <mergeCell ref="L2:N2"/>
    <mergeCell ref="O2:Q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7"/>
  <sheetViews>
    <sheetView zoomScale="55" zoomScaleNormal="55" workbookViewId="0">
      <selection activeCell="Z103" sqref="Z103"/>
    </sheetView>
  </sheetViews>
  <sheetFormatPr defaultRowHeight="13.8" x14ac:dyDescent="0.25"/>
  <cols>
    <col min="1" max="1" width="44.109375" style="41" bestFit="1" customWidth="1"/>
    <col min="2" max="2" width="24.5546875" style="41" bestFit="1" customWidth="1"/>
    <col min="3" max="3" width="56.5546875" style="41" bestFit="1" customWidth="1"/>
    <col min="4" max="5" width="16.109375" style="44" bestFit="1" customWidth="1"/>
    <col min="6" max="6" width="25.88671875" style="44" bestFit="1" customWidth="1"/>
    <col min="7" max="12" width="16.109375" style="44" bestFit="1" customWidth="1"/>
    <col min="13" max="13" width="25.88671875" style="44" bestFit="1" customWidth="1"/>
    <col min="14" max="15" width="16.109375" style="44" bestFit="1" customWidth="1"/>
    <col min="16" max="16" width="25.88671875" style="44" bestFit="1" customWidth="1"/>
    <col min="17" max="18" width="8.88671875" style="44"/>
    <col min="19" max="19" width="33.88671875" style="41" bestFit="1" customWidth="1"/>
    <col min="20" max="20" width="24.5546875" style="41" bestFit="1" customWidth="1"/>
    <col min="21" max="21" width="32.109375" style="41" bestFit="1" customWidth="1"/>
    <col min="22" max="23" width="16.109375" style="44" bestFit="1" customWidth="1"/>
    <col min="24" max="24" width="25.88671875" style="44" bestFit="1" customWidth="1"/>
    <col min="25" max="30" width="16.109375" style="44" bestFit="1" customWidth="1"/>
    <col min="31" max="31" width="25.88671875" style="44" bestFit="1" customWidth="1"/>
    <col min="32" max="33" width="16.109375" style="44" bestFit="1" customWidth="1"/>
    <col min="34" max="34" width="25.88671875" style="44" bestFit="1" customWidth="1"/>
    <col min="35" max="16384" width="8.88671875" style="44"/>
  </cols>
  <sheetData>
    <row r="1" spans="1:34" x14ac:dyDescent="0.25">
      <c r="A1" s="33" t="s">
        <v>180</v>
      </c>
    </row>
    <row r="2" spans="1:34" s="38" customFormat="1" ht="21" x14ac:dyDescent="0.4">
      <c r="A2" s="1" t="s">
        <v>159</v>
      </c>
      <c r="B2" s="1"/>
      <c r="C2" s="27"/>
      <c r="F2" s="13"/>
      <c r="G2" s="60"/>
      <c r="H2" s="44"/>
      <c r="I2" s="44"/>
      <c r="J2" s="13"/>
      <c r="K2" s="60"/>
      <c r="L2" s="44"/>
      <c r="M2" s="13"/>
      <c r="N2" s="60"/>
      <c r="O2" s="13"/>
      <c r="P2" s="70"/>
      <c r="Q2" s="44"/>
      <c r="R2" s="44"/>
      <c r="S2" s="80" t="s">
        <v>119</v>
      </c>
      <c r="T2" s="41"/>
      <c r="U2" s="27"/>
      <c r="V2" s="60"/>
      <c r="W2" s="44"/>
      <c r="X2" s="13"/>
      <c r="Y2" s="60"/>
      <c r="Z2" s="44"/>
      <c r="AA2" s="44"/>
      <c r="AB2" s="13"/>
      <c r="AC2" s="60"/>
      <c r="AD2" s="44"/>
      <c r="AE2" s="13"/>
      <c r="AF2" s="60"/>
      <c r="AG2" s="13"/>
      <c r="AH2" s="70"/>
    </row>
    <row r="3" spans="1:34" s="38" customFormat="1" x14ac:dyDescent="0.25">
      <c r="A3" s="39" t="s">
        <v>120</v>
      </c>
      <c r="B3" s="39" t="s">
        <v>121</v>
      </c>
      <c r="C3" s="40"/>
      <c r="D3" s="136" t="s">
        <v>122</v>
      </c>
      <c r="E3" s="132"/>
      <c r="F3" s="120"/>
      <c r="G3" s="136" t="s">
        <v>123</v>
      </c>
      <c r="H3" s="132"/>
      <c r="I3" s="132"/>
      <c r="J3" s="120"/>
      <c r="K3" s="136" t="s">
        <v>124</v>
      </c>
      <c r="L3" s="132"/>
      <c r="M3" s="120"/>
      <c r="N3" s="136" t="s">
        <v>125</v>
      </c>
      <c r="O3" s="120"/>
      <c r="P3" s="71" t="s">
        <v>126</v>
      </c>
      <c r="Q3" s="44"/>
      <c r="R3" s="44"/>
      <c r="S3" s="81" t="s">
        <v>120</v>
      </c>
      <c r="T3" s="39" t="s">
        <v>121</v>
      </c>
      <c r="U3" s="40"/>
      <c r="V3" s="136" t="s">
        <v>122</v>
      </c>
      <c r="W3" s="132"/>
      <c r="X3" s="120"/>
      <c r="Y3" s="136" t="s">
        <v>123</v>
      </c>
      <c r="Z3" s="132"/>
      <c r="AA3" s="132"/>
      <c r="AB3" s="120"/>
      <c r="AC3" s="136" t="s">
        <v>124</v>
      </c>
      <c r="AD3" s="132"/>
      <c r="AE3" s="120"/>
      <c r="AF3" s="136" t="s">
        <v>125</v>
      </c>
      <c r="AG3" s="120"/>
      <c r="AH3" s="71" t="s">
        <v>126</v>
      </c>
    </row>
    <row r="4" spans="1:34" s="38" customFormat="1" x14ac:dyDescent="0.25">
      <c r="A4" s="41"/>
      <c r="B4" s="41" t="s">
        <v>121</v>
      </c>
      <c r="C4" s="27"/>
      <c r="D4" s="125" t="s">
        <v>127</v>
      </c>
      <c r="E4" s="125"/>
      <c r="F4" s="34" t="s">
        <v>128</v>
      </c>
      <c r="G4" s="137" t="s">
        <v>129</v>
      </c>
      <c r="H4" s="125"/>
      <c r="I4" s="125" t="s">
        <v>130</v>
      </c>
      <c r="J4" s="118"/>
      <c r="K4" s="137" t="s">
        <v>131</v>
      </c>
      <c r="L4" s="125"/>
      <c r="M4" s="34" t="s">
        <v>132</v>
      </c>
      <c r="N4" s="137" t="s">
        <v>133</v>
      </c>
      <c r="O4" s="118"/>
      <c r="P4" s="72" t="s">
        <v>134</v>
      </c>
      <c r="Q4" s="44"/>
      <c r="R4" s="44"/>
      <c r="S4" s="82"/>
      <c r="T4" s="41" t="s">
        <v>121</v>
      </c>
      <c r="U4" s="27"/>
      <c r="V4" s="137" t="s">
        <v>127</v>
      </c>
      <c r="W4" s="125"/>
      <c r="X4" s="34" t="s">
        <v>128</v>
      </c>
      <c r="Y4" s="137" t="s">
        <v>129</v>
      </c>
      <c r="Z4" s="125"/>
      <c r="AA4" s="125" t="s">
        <v>130</v>
      </c>
      <c r="AB4" s="118"/>
      <c r="AC4" s="137" t="s">
        <v>131</v>
      </c>
      <c r="AD4" s="125"/>
      <c r="AE4" s="34" t="s">
        <v>132</v>
      </c>
      <c r="AF4" s="137" t="s">
        <v>133</v>
      </c>
      <c r="AG4" s="118"/>
      <c r="AH4" s="74" t="s">
        <v>134</v>
      </c>
    </row>
    <row r="5" spans="1:34" s="38" customFormat="1" x14ac:dyDescent="0.25">
      <c r="A5" s="41"/>
      <c r="B5" s="41"/>
      <c r="C5" s="27" t="s">
        <v>135</v>
      </c>
      <c r="D5" s="127">
        <v>0.64</v>
      </c>
      <c r="E5" s="127"/>
      <c r="F5" s="55">
        <v>0.36</v>
      </c>
      <c r="G5" s="126">
        <v>0.55000000000000004</v>
      </c>
      <c r="H5" s="127"/>
      <c r="I5" s="127">
        <v>0.45</v>
      </c>
      <c r="J5" s="128"/>
      <c r="K5" s="126">
        <v>0.54</v>
      </c>
      <c r="L5" s="127"/>
      <c r="M5" s="55">
        <v>0.45</v>
      </c>
      <c r="N5" s="126">
        <v>1</v>
      </c>
      <c r="O5" s="128"/>
      <c r="P5" s="72">
        <v>1</v>
      </c>
      <c r="Q5" s="44"/>
      <c r="R5" s="44"/>
      <c r="S5" s="82"/>
      <c r="T5" s="41"/>
      <c r="U5" s="27"/>
      <c r="V5" s="140"/>
      <c r="W5" s="138"/>
      <c r="X5" s="84"/>
      <c r="Y5" s="140"/>
      <c r="Z5" s="138"/>
      <c r="AA5" s="138"/>
      <c r="AB5" s="139"/>
      <c r="AC5" s="140"/>
      <c r="AD5" s="138"/>
      <c r="AE5" s="84"/>
      <c r="AF5" s="140"/>
      <c r="AG5" s="139"/>
      <c r="AH5" s="86"/>
    </row>
    <row r="6" spans="1:34" s="38" customFormat="1" ht="14.4" thickBot="1" x14ac:dyDescent="0.3">
      <c r="A6" s="25"/>
      <c r="B6" s="25" t="s">
        <v>136</v>
      </c>
      <c r="C6" s="26"/>
      <c r="D6" s="23" t="s">
        <v>137</v>
      </c>
      <c r="E6" s="23" t="s">
        <v>138</v>
      </c>
      <c r="F6" s="35" t="s">
        <v>139</v>
      </c>
      <c r="G6" s="30" t="s">
        <v>137</v>
      </c>
      <c r="H6" s="23" t="s">
        <v>140</v>
      </c>
      <c r="I6" s="23" t="s">
        <v>139</v>
      </c>
      <c r="J6" s="35" t="s">
        <v>138</v>
      </c>
      <c r="K6" s="30" t="s">
        <v>139</v>
      </c>
      <c r="L6" s="23" t="s">
        <v>140</v>
      </c>
      <c r="M6" s="35" t="s">
        <v>138</v>
      </c>
      <c r="N6" s="68" t="s">
        <v>138</v>
      </c>
      <c r="O6" s="35" t="s">
        <v>140</v>
      </c>
      <c r="P6" s="73" t="s">
        <v>140</v>
      </c>
      <c r="Q6" s="44"/>
      <c r="R6" s="44"/>
      <c r="S6" s="83"/>
      <c r="T6" s="25" t="s">
        <v>136</v>
      </c>
      <c r="U6" s="26"/>
      <c r="V6" s="30" t="s">
        <v>137</v>
      </c>
      <c r="W6" s="23" t="s">
        <v>138</v>
      </c>
      <c r="X6" s="35" t="s">
        <v>139</v>
      </c>
      <c r="Y6" s="30" t="s">
        <v>137</v>
      </c>
      <c r="Z6" s="23" t="s">
        <v>140</v>
      </c>
      <c r="AA6" s="23" t="s">
        <v>139</v>
      </c>
      <c r="AB6" s="35" t="s">
        <v>138</v>
      </c>
      <c r="AC6" s="30" t="s">
        <v>139</v>
      </c>
      <c r="AD6" s="23" t="s">
        <v>140</v>
      </c>
      <c r="AE6" s="35" t="s">
        <v>138</v>
      </c>
      <c r="AF6" s="68" t="s">
        <v>138</v>
      </c>
      <c r="AG6" s="35" t="s">
        <v>140</v>
      </c>
      <c r="AH6" s="73" t="s">
        <v>140</v>
      </c>
    </row>
    <row r="7" spans="1:34" s="38" customFormat="1" x14ac:dyDescent="0.25">
      <c r="A7" s="1"/>
      <c r="B7" s="1"/>
      <c r="C7" s="27"/>
      <c r="D7" s="49"/>
      <c r="E7" s="49"/>
      <c r="F7" s="34"/>
      <c r="G7" s="61"/>
      <c r="H7" s="42"/>
      <c r="I7" s="42"/>
      <c r="J7" s="34"/>
      <c r="K7" s="61"/>
      <c r="L7" s="42"/>
      <c r="M7" s="34"/>
      <c r="N7" s="69"/>
      <c r="O7" s="34"/>
      <c r="P7" s="74"/>
      <c r="Q7" s="44"/>
      <c r="R7" s="44"/>
      <c r="S7" s="82"/>
      <c r="T7" s="41"/>
      <c r="U7" s="27"/>
      <c r="V7" s="61"/>
      <c r="W7" s="42"/>
      <c r="X7" s="34"/>
      <c r="Y7" s="61"/>
      <c r="Z7" s="42"/>
      <c r="AA7" s="42"/>
      <c r="AB7" s="34"/>
      <c r="AC7" s="61"/>
      <c r="AD7" s="42"/>
      <c r="AE7" s="34"/>
      <c r="AF7" s="69"/>
      <c r="AG7" s="34"/>
      <c r="AH7" s="74"/>
    </row>
    <row r="8" spans="1:34" s="38" customFormat="1" x14ac:dyDescent="0.25">
      <c r="A8" s="132" t="s">
        <v>141</v>
      </c>
      <c r="B8" s="132" t="s">
        <v>142</v>
      </c>
      <c r="C8" s="40" t="s">
        <v>143</v>
      </c>
      <c r="D8" s="133">
        <f>AVERAGE('MIDs (adjusted by pool size)'!G117:I117)</f>
        <v>1.3483724168759261</v>
      </c>
      <c r="E8" s="134"/>
      <c r="F8" s="135"/>
      <c r="G8" s="133">
        <v>4.134109917</v>
      </c>
      <c r="H8" s="134"/>
      <c r="I8" s="134"/>
      <c r="J8" s="135"/>
      <c r="K8" s="133">
        <v>6.8044015309999999</v>
      </c>
      <c r="L8" s="134"/>
      <c r="M8" s="135"/>
      <c r="N8" s="133">
        <v>8.4583786409999995</v>
      </c>
      <c r="O8" s="135"/>
      <c r="P8" s="75">
        <v>5.0112552849999998</v>
      </c>
      <c r="Q8" s="46"/>
      <c r="R8" s="44"/>
      <c r="S8" s="136" t="s">
        <v>141</v>
      </c>
      <c r="T8" s="132" t="s">
        <v>142</v>
      </c>
      <c r="U8" s="40"/>
      <c r="V8" s="87"/>
      <c r="W8" s="88"/>
      <c r="X8" s="89"/>
      <c r="Y8" s="87"/>
      <c r="Z8" s="88"/>
      <c r="AA8" s="88"/>
      <c r="AB8" s="89"/>
      <c r="AC8" s="87"/>
      <c r="AD8" s="88"/>
      <c r="AE8" s="89"/>
      <c r="AF8" s="87"/>
      <c r="AG8" s="89"/>
      <c r="AH8" s="90"/>
    </row>
    <row r="9" spans="1:34" s="38" customFormat="1" x14ac:dyDescent="0.25">
      <c r="A9" s="125"/>
      <c r="B9" s="125"/>
      <c r="C9" s="27" t="s">
        <v>144</v>
      </c>
      <c r="D9" s="50">
        <f>D8*$D$5/2</f>
        <v>0.43147917340029635</v>
      </c>
      <c r="E9" s="50">
        <f>D8*$D$5/2</f>
        <v>0.43147917340029635</v>
      </c>
      <c r="F9" s="56">
        <f>D8*$F$5</f>
        <v>0.48541407007533338</v>
      </c>
      <c r="G9" s="62">
        <f>G8*$G$5/2</f>
        <v>1.136880227175</v>
      </c>
      <c r="H9" s="50">
        <f>G8*$G$5/2</f>
        <v>1.136880227175</v>
      </c>
      <c r="I9" s="50">
        <f>G8*$I$5/2</f>
        <v>0.93017473132500006</v>
      </c>
      <c r="J9" s="56">
        <f>G8*$I$5/2</f>
        <v>0.93017473132500006</v>
      </c>
      <c r="K9" s="62">
        <f>K8*$K$5/2</f>
        <v>1.8371884133700001</v>
      </c>
      <c r="L9" s="50">
        <f>K8*$K$5/2</f>
        <v>1.8371884133700001</v>
      </c>
      <c r="M9" s="56">
        <f>K8*$M$5</f>
        <v>3.0619806889499999</v>
      </c>
      <c r="N9" s="62">
        <f>N8*$N$5/2</f>
        <v>4.2291893204999997</v>
      </c>
      <c r="O9" s="56">
        <f>N8*$N$5/2</f>
        <v>4.2291893204999997</v>
      </c>
      <c r="P9" s="76">
        <f>P8*$P$5</f>
        <v>5.0112552849999998</v>
      </c>
      <c r="Q9" s="44"/>
      <c r="R9" s="44"/>
      <c r="S9" s="137"/>
      <c r="T9" s="125"/>
      <c r="U9" s="27"/>
      <c r="V9" s="91"/>
      <c r="W9" s="92"/>
      <c r="X9" s="93"/>
      <c r="Y9" s="91"/>
      <c r="Z9" s="92"/>
      <c r="AA9" s="92"/>
      <c r="AB9" s="93"/>
      <c r="AC9" s="91"/>
      <c r="AD9" s="92"/>
      <c r="AE9" s="93"/>
      <c r="AF9" s="91"/>
      <c r="AG9" s="93"/>
      <c r="AH9" s="94"/>
    </row>
    <row r="10" spans="1:34" s="38" customFormat="1" x14ac:dyDescent="0.25">
      <c r="A10" s="125"/>
      <c r="B10" s="125"/>
      <c r="C10" s="27" t="s">
        <v>66</v>
      </c>
      <c r="D10" s="50">
        <v>100</v>
      </c>
      <c r="E10" s="50">
        <v>100</v>
      </c>
      <c r="F10" s="56">
        <v>100</v>
      </c>
      <c r="G10" s="62">
        <v>100</v>
      </c>
      <c r="H10" s="50">
        <v>100</v>
      </c>
      <c r="I10" s="50">
        <v>100</v>
      </c>
      <c r="J10" s="56">
        <v>100</v>
      </c>
      <c r="K10" s="62">
        <v>100</v>
      </c>
      <c r="L10" s="50">
        <v>100</v>
      </c>
      <c r="M10" s="56">
        <v>100</v>
      </c>
      <c r="N10" s="62">
        <v>100</v>
      </c>
      <c r="O10" s="56">
        <v>100</v>
      </c>
      <c r="P10" s="76">
        <v>100</v>
      </c>
      <c r="Q10" s="44"/>
      <c r="R10" s="44"/>
      <c r="S10" s="137"/>
      <c r="T10" s="125"/>
      <c r="U10" s="27" t="s">
        <v>66</v>
      </c>
      <c r="V10" s="95">
        <f>D$9*D10/100</f>
        <v>0.43147917340029635</v>
      </c>
      <c r="W10" s="96">
        <f t="shared" ref="W10:AH10" si="0">E$9*E10/100</f>
        <v>0.43147917340029635</v>
      </c>
      <c r="X10" s="97">
        <f t="shared" si="0"/>
        <v>0.48541407007533338</v>
      </c>
      <c r="Y10" s="95">
        <f t="shared" si="0"/>
        <v>1.136880227175</v>
      </c>
      <c r="Z10" s="96">
        <f t="shared" si="0"/>
        <v>1.136880227175</v>
      </c>
      <c r="AA10" s="96">
        <f t="shared" si="0"/>
        <v>0.93017473132500006</v>
      </c>
      <c r="AB10" s="97">
        <f t="shared" si="0"/>
        <v>0.93017473132500006</v>
      </c>
      <c r="AC10" s="95">
        <f t="shared" si="0"/>
        <v>1.8371884133700001</v>
      </c>
      <c r="AD10" s="96">
        <f t="shared" si="0"/>
        <v>1.8371884133700001</v>
      </c>
      <c r="AE10" s="97">
        <f t="shared" si="0"/>
        <v>3.0619806889499999</v>
      </c>
      <c r="AF10" s="95">
        <f t="shared" si="0"/>
        <v>4.2291893204999997</v>
      </c>
      <c r="AG10" s="97">
        <f t="shared" si="0"/>
        <v>4.2291893204999997</v>
      </c>
      <c r="AH10" s="98">
        <f t="shared" si="0"/>
        <v>5.0112552849999998</v>
      </c>
    </row>
    <row r="11" spans="1:34" s="38" customFormat="1" x14ac:dyDescent="0.25">
      <c r="A11" s="125"/>
      <c r="B11" s="41"/>
      <c r="C11" s="27"/>
      <c r="D11" s="43"/>
      <c r="E11" s="43"/>
      <c r="F11" s="55"/>
      <c r="G11" s="63"/>
      <c r="H11" s="43"/>
      <c r="I11" s="43"/>
      <c r="J11" s="55"/>
      <c r="K11" s="63"/>
      <c r="L11" s="43"/>
      <c r="M11" s="55"/>
      <c r="N11" s="63"/>
      <c r="O11" s="55"/>
      <c r="P11" s="72"/>
      <c r="Q11" s="44"/>
      <c r="R11" s="44"/>
      <c r="S11" s="137"/>
      <c r="T11" s="41"/>
      <c r="U11" s="27"/>
      <c r="V11" s="91"/>
      <c r="W11" s="92"/>
      <c r="X11" s="93"/>
      <c r="Y11" s="91"/>
      <c r="Z11" s="92"/>
      <c r="AA11" s="92"/>
      <c r="AB11" s="93"/>
      <c r="AC11" s="91"/>
      <c r="AD11" s="92"/>
      <c r="AE11" s="93"/>
      <c r="AF11" s="91"/>
      <c r="AG11" s="93"/>
      <c r="AH11" s="94"/>
    </row>
    <row r="12" spans="1:34" s="38" customFormat="1" x14ac:dyDescent="0.25">
      <c r="A12" s="125"/>
      <c r="B12" s="125" t="s">
        <v>145</v>
      </c>
      <c r="C12" s="27" t="s">
        <v>146</v>
      </c>
      <c r="D12" s="129">
        <f>AVERAGE('MIDs (adjusted by pool size)'!G119:I119)</f>
        <v>3.3247055117247119E-2</v>
      </c>
      <c r="E12" s="130"/>
      <c r="F12" s="131"/>
      <c r="G12" s="126">
        <v>4.4185845000000001E-2</v>
      </c>
      <c r="H12" s="127"/>
      <c r="I12" s="127"/>
      <c r="J12" s="128"/>
      <c r="K12" s="126">
        <v>9.0143385000000006E-2</v>
      </c>
      <c r="L12" s="127"/>
      <c r="M12" s="128"/>
      <c r="N12" s="126">
        <v>3.4824612999999997E-2</v>
      </c>
      <c r="O12" s="128"/>
      <c r="P12" s="72">
        <v>1E-3</v>
      </c>
      <c r="Q12" s="44"/>
      <c r="R12" s="44"/>
      <c r="S12" s="137"/>
      <c r="T12" s="125" t="s">
        <v>145</v>
      </c>
      <c r="U12" s="27"/>
      <c r="V12" s="99"/>
      <c r="W12" s="100"/>
      <c r="X12" s="101"/>
      <c r="Y12" s="99"/>
      <c r="Z12" s="100"/>
      <c r="AA12" s="100"/>
      <c r="AB12" s="101"/>
      <c r="AC12" s="99"/>
      <c r="AD12" s="100"/>
      <c r="AE12" s="101"/>
      <c r="AF12" s="99"/>
      <c r="AG12" s="101"/>
      <c r="AH12" s="94"/>
    </row>
    <row r="13" spans="1:34" s="38" customFormat="1" x14ac:dyDescent="0.25">
      <c r="A13" s="125"/>
      <c r="B13" s="125"/>
      <c r="C13" s="27" t="s">
        <v>144</v>
      </c>
      <c r="D13" s="50">
        <f>D12*$D$5/2</f>
        <v>1.0639057637519078E-2</v>
      </c>
      <c r="E13" s="50">
        <f>D12*$D$5/2</f>
        <v>1.0639057637519078E-2</v>
      </c>
      <c r="F13" s="56">
        <f>D12*$F$5</f>
        <v>1.1968939842208962E-2</v>
      </c>
      <c r="G13" s="62">
        <f>G12*$G$5/2</f>
        <v>1.2151107375000001E-2</v>
      </c>
      <c r="H13" s="50">
        <f>G12*$G$5/2</f>
        <v>1.2151107375000001E-2</v>
      </c>
      <c r="I13" s="50">
        <f>G12*$I$5/2</f>
        <v>9.9418151250000013E-3</v>
      </c>
      <c r="J13" s="56">
        <f>G12*$I$5/2</f>
        <v>9.9418151250000013E-3</v>
      </c>
      <c r="K13" s="62">
        <f>K12*$K$5/2</f>
        <v>2.4338713950000004E-2</v>
      </c>
      <c r="L13" s="50">
        <f>K12*$K$5/2</f>
        <v>2.4338713950000004E-2</v>
      </c>
      <c r="M13" s="56">
        <f>K12*$M$5</f>
        <v>4.0564523250000005E-2</v>
      </c>
      <c r="N13" s="62">
        <f>N12*$N$5/2</f>
        <v>1.7412306499999999E-2</v>
      </c>
      <c r="O13" s="56">
        <f>N12*$N$5/2</f>
        <v>1.7412306499999999E-2</v>
      </c>
      <c r="P13" s="76">
        <f>P12*$P$5</f>
        <v>1E-3</v>
      </c>
      <c r="Q13" s="44"/>
      <c r="R13" s="44"/>
      <c r="S13" s="137"/>
      <c r="T13" s="125"/>
      <c r="U13" s="27"/>
      <c r="V13" s="91"/>
      <c r="W13" s="92"/>
      <c r="X13" s="93"/>
      <c r="Y13" s="91"/>
      <c r="Z13" s="92"/>
      <c r="AA13" s="92"/>
      <c r="AB13" s="93"/>
      <c r="AC13" s="91"/>
      <c r="AD13" s="92"/>
      <c r="AE13" s="93"/>
      <c r="AF13" s="91"/>
      <c r="AG13" s="93"/>
      <c r="AH13" s="94"/>
    </row>
    <row r="14" spans="1:34" s="38" customFormat="1" x14ac:dyDescent="0.25">
      <c r="A14" s="125"/>
      <c r="B14" s="125"/>
      <c r="C14" s="27" t="s">
        <v>66</v>
      </c>
      <c r="D14" s="50">
        <v>0</v>
      </c>
      <c r="E14" s="50">
        <v>0</v>
      </c>
      <c r="F14" s="56">
        <v>0</v>
      </c>
      <c r="G14" s="62">
        <v>68.45</v>
      </c>
      <c r="H14" s="50">
        <v>57.53</v>
      </c>
      <c r="I14" s="50">
        <v>49.11</v>
      </c>
      <c r="J14" s="56">
        <v>63.18</v>
      </c>
      <c r="K14" s="62">
        <v>45.11</v>
      </c>
      <c r="L14" s="50">
        <v>70.67</v>
      </c>
      <c r="M14" s="56">
        <v>54.33</v>
      </c>
      <c r="N14" s="62">
        <v>56.06</v>
      </c>
      <c r="O14" s="56">
        <v>58.42</v>
      </c>
      <c r="P14" s="76">
        <v>56.55</v>
      </c>
      <c r="Q14" s="44"/>
      <c r="R14" s="44"/>
      <c r="S14" s="137"/>
      <c r="T14" s="125"/>
      <c r="U14" s="27" t="s">
        <v>66</v>
      </c>
      <c r="V14" s="95">
        <f>D$13*D14/100</f>
        <v>0</v>
      </c>
      <c r="W14" s="96">
        <f t="shared" ref="V14:AH16" si="1">E$13*E14/100</f>
        <v>0</v>
      </c>
      <c r="X14" s="97">
        <f t="shared" si="1"/>
        <v>0</v>
      </c>
      <c r="Y14" s="95">
        <f t="shared" si="1"/>
        <v>8.317432998187501E-3</v>
      </c>
      <c r="Z14" s="96">
        <f t="shared" si="1"/>
        <v>6.9905320728375006E-3</v>
      </c>
      <c r="AA14" s="96">
        <f t="shared" si="1"/>
        <v>4.8824254078875008E-3</v>
      </c>
      <c r="AB14" s="97">
        <f t="shared" si="1"/>
        <v>6.2812387959750001E-3</v>
      </c>
      <c r="AC14" s="95">
        <f t="shared" si="1"/>
        <v>1.0979193862845002E-2</v>
      </c>
      <c r="AD14" s="96">
        <f t="shared" si="1"/>
        <v>1.7200169148465002E-2</v>
      </c>
      <c r="AE14" s="97">
        <f t="shared" si="1"/>
        <v>2.2038705481724999E-2</v>
      </c>
      <c r="AF14" s="95">
        <f t="shared" si="1"/>
        <v>9.7613390238999991E-3</v>
      </c>
      <c r="AG14" s="97">
        <f t="shared" si="1"/>
        <v>1.0172269457300001E-2</v>
      </c>
      <c r="AH14" s="98">
        <f t="shared" si="1"/>
        <v>5.6549999999999992E-4</v>
      </c>
    </row>
    <row r="15" spans="1:34" s="38" customFormat="1" x14ac:dyDescent="0.25">
      <c r="A15" s="125"/>
      <c r="B15" s="125"/>
      <c r="C15" s="27" t="s">
        <v>67</v>
      </c>
      <c r="D15" s="50">
        <v>0</v>
      </c>
      <c r="E15" s="50">
        <v>0</v>
      </c>
      <c r="F15" s="56">
        <v>0</v>
      </c>
      <c r="G15" s="62">
        <v>31.55</v>
      </c>
      <c r="H15" s="50">
        <v>41.28</v>
      </c>
      <c r="I15" s="50">
        <v>39.090000000000003</v>
      </c>
      <c r="J15" s="56">
        <v>32.049999999999997</v>
      </c>
      <c r="K15" s="62">
        <v>34.58</v>
      </c>
      <c r="L15" s="50">
        <v>24.56</v>
      </c>
      <c r="M15" s="56">
        <v>35.979999999999997</v>
      </c>
      <c r="N15" s="62">
        <v>30.52</v>
      </c>
      <c r="O15" s="56">
        <v>34.93</v>
      </c>
      <c r="P15" s="76">
        <v>37.75</v>
      </c>
      <c r="Q15" s="44"/>
      <c r="R15" s="44"/>
      <c r="S15" s="137"/>
      <c r="T15" s="125"/>
      <c r="U15" s="27" t="s">
        <v>67</v>
      </c>
      <c r="V15" s="95">
        <f t="shared" si="1"/>
        <v>0</v>
      </c>
      <c r="W15" s="96">
        <f t="shared" si="1"/>
        <v>0</v>
      </c>
      <c r="X15" s="97">
        <f t="shared" si="1"/>
        <v>0</v>
      </c>
      <c r="Y15" s="95">
        <f t="shared" si="1"/>
        <v>3.8336743768125005E-3</v>
      </c>
      <c r="Z15" s="96">
        <f t="shared" si="1"/>
        <v>5.0159771244000003E-3</v>
      </c>
      <c r="AA15" s="96">
        <f t="shared" si="1"/>
        <v>3.8862555323625008E-3</v>
      </c>
      <c r="AB15" s="97">
        <f t="shared" si="1"/>
        <v>3.1863517475625002E-3</v>
      </c>
      <c r="AC15" s="95">
        <f t="shared" si="1"/>
        <v>8.4163272839100009E-3</v>
      </c>
      <c r="AD15" s="96">
        <f t="shared" si="1"/>
        <v>5.9775881461200005E-3</v>
      </c>
      <c r="AE15" s="97">
        <f t="shared" si="1"/>
        <v>1.4595115465350002E-2</v>
      </c>
      <c r="AF15" s="95">
        <f t="shared" si="1"/>
        <v>5.3142359437999996E-3</v>
      </c>
      <c r="AG15" s="97">
        <f t="shared" si="1"/>
        <v>6.0821186604500003E-3</v>
      </c>
      <c r="AH15" s="98">
        <f t="shared" si="1"/>
        <v>3.7750000000000001E-4</v>
      </c>
    </row>
    <row r="16" spans="1:34" s="38" customFormat="1" x14ac:dyDescent="0.25">
      <c r="A16" s="123"/>
      <c r="B16" s="123"/>
      <c r="C16" s="24" t="s">
        <v>68</v>
      </c>
      <c r="D16" s="51">
        <v>0</v>
      </c>
      <c r="E16" s="51">
        <v>0</v>
      </c>
      <c r="F16" s="57">
        <v>0</v>
      </c>
      <c r="G16" s="64">
        <v>0</v>
      </c>
      <c r="H16" s="51">
        <v>1.19</v>
      </c>
      <c r="I16" s="51">
        <v>11.81</v>
      </c>
      <c r="J16" s="57">
        <v>4.7699999999999996</v>
      </c>
      <c r="K16" s="64">
        <v>20.309999999999999</v>
      </c>
      <c r="L16" s="51">
        <v>4.78</v>
      </c>
      <c r="M16" s="57">
        <v>9.6999999999999993</v>
      </c>
      <c r="N16" s="64">
        <v>13.42</v>
      </c>
      <c r="O16" s="57">
        <v>6.65</v>
      </c>
      <c r="P16" s="77">
        <v>5.7</v>
      </c>
      <c r="Q16" s="44"/>
      <c r="R16" s="44"/>
      <c r="S16" s="124"/>
      <c r="T16" s="123"/>
      <c r="U16" s="24" t="s">
        <v>68</v>
      </c>
      <c r="V16" s="102">
        <f t="shared" si="1"/>
        <v>0</v>
      </c>
      <c r="W16" s="103">
        <f t="shared" si="1"/>
        <v>0</v>
      </c>
      <c r="X16" s="104">
        <f t="shared" si="1"/>
        <v>0</v>
      </c>
      <c r="Y16" s="102">
        <f t="shared" si="1"/>
        <v>0</v>
      </c>
      <c r="Z16" s="103">
        <f t="shared" si="1"/>
        <v>1.4459817776249999E-4</v>
      </c>
      <c r="AA16" s="103">
        <f t="shared" si="1"/>
        <v>1.1741283662625001E-3</v>
      </c>
      <c r="AB16" s="104">
        <f t="shared" si="1"/>
        <v>4.7422458146249998E-4</v>
      </c>
      <c r="AC16" s="102">
        <f t="shared" si="1"/>
        <v>4.9431928032450008E-3</v>
      </c>
      <c r="AD16" s="103">
        <f t="shared" si="1"/>
        <v>1.1633905268100002E-3</v>
      </c>
      <c r="AE16" s="104">
        <f t="shared" si="1"/>
        <v>3.9347587552500006E-3</v>
      </c>
      <c r="AF16" s="102">
        <f t="shared" si="1"/>
        <v>2.3367315323E-3</v>
      </c>
      <c r="AG16" s="104">
        <f t="shared" si="1"/>
        <v>1.1579183822500001E-3</v>
      </c>
      <c r="AH16" s="105">
        <f t="shared" si="1"/>
        <v>5.7000000000000003E-5</v>
      </c>
    </row>
    <row r="17" spans="1:34" s="1" customFormat="1" x14ac:dyDescent="0.25">
      <c r="C17" s="27" t="s">
        <v>147</v>
      </c>
      <c r="D17" s="52">
        <f>SUM((D10*0)+(D14*0)+(D15*1)+(D16*2))/44</f>
        <v>0</v>
      </c>
      <c r="E17" s="52">
        <f t="shared" ref="E17:F17" si="2">SUM((E10*0)+(E14*0)+(E15*1)+(E16*2))/44</f>
        <v>0</v>
      </c>
      <c r="F17" s="58">
        <f t="shared" si="2"/>
        <v>0</v>
      </c>
      <c r="G17" s="65">
        <f>SUM((G10*0)+(G14*0)+(G15*1)+(G16*2))/44</f>
        <v>0.71704545454545454</v>
      </c>
      <c r="H17" s="53">
        <f t="shared" ref="H17:I17" si="3">SUM((H10*0)+(H14*0)+(H15*1)+(H16*2))/44</f>
        <v>0.99227272727272731</v>
      </c>
      <c r="I17" s="53">
        <f t="shared" si="3"/>
        <v>1.425227272727273</v>
      </c>
      <c r="J17" s="58">
        <f>SUM((J10*0)+(J14*0)+(J15*1)+(J16*2))/44</f>
        <v>0.94522727272727269</v>
      </c>
      <c r="K17" s="65">
        <f>SUM((K10*0)+(K14*0)+(K15*1)+(K16*2))/44</f>
        <v>1.7090909090909088</v>
      </c>
      <c r="L17" s="53">
        <f t="shared" ref="L17:M17" si="4">SUM((L10*0)+(L14*0)+(L15*1)+(L16*2))/44</f>
        <v>0.7754545454545454</v>
      </c>
      <c r="M17" s="58">
        <f t="shared" si="4"/>
        <v>1.2586363636363636</v>
      </c>
      <c r="N17" s="65">
        <f>SUM((N10*0)+(N14*0)+(N15*1)+(N16*2))/44</f>
        <v>1.3036363636363637</v>
      </c>
      <c r="O17" s="58">
        <f t="shared" ref="O17:P17" si="5">SUM((O10*0)+(O14*0)+(O15*1)+(O16*2))/44</f>
        <v>1.0961363636363637</v>
      </c>
      <c r="P17" s="78">
        <f t="shared" si="5"/>
        <v>1.1170454545454545</v>
      </c>
      <c r="Q17" s="41"/>
      <c r="R17" s="41"/>
      <c r="S17" s="82"/>
      <c r="T17" s="41"/>
      <c r="U17" s="27" t="s">
        <v>158</v>
      </c>
      <c r="V17" s="110">
        <f>SUM((V10*0)+(V14*0)+(V15*1)+(V16*2))</f>
        <v>0</v>
      </c>
      <c r="W17" s="111">
        <f t="shared" ref="W17:X17" si="6">SUM((W10*0)+(W14*0)+(W15*1)+(W16*2))</f>
        <v>0</v>
      </c>
      <c r="X17" s="111">
        <f t="shared" si="6"/>
        <v>0</v>
      </c>
      <c r="Y17" s="110">
        <f>SUM((Y10*0)+(Y14*0)+(Y15*1)+(Y16*2))</f>
        <v>3.8336743768125005E-3</v>
      </c>
      <c r="Z17" s="111">
        <f t="shared" ref="Z17:AB17" si="7">SUM((Z10*0)+(Z14*0)+(Z15*1)+(Z16*2))</f>
        <v>5.3051734799250006E-3</v>
      </c>
      <c r="AA17" s="111">
        <f t="shared" si="7"/>
        <v>6.234512264887501E-3</v>
      </c>
      <c r="AB17" s="111">
        <f t="shared" si="7"/>
        <v>4.1348009104875006E-3</v>
      </c>
      <c r="AC17" s="110">
        <f>SUM((AC10*0)+(AC14*0)+(AC15*1)+(AC16*2))</f>
        <v>1.8302712890400002E-2</v>
      </c>
      <c r="AD17" s="111">
        <f>SUM((AD10*0)+(AD14*0)+(AD15*1)+(AD16*2))</f>
        <v>8.3043691997400013E-3</v>
      </c>
      <c r="AE17" s="111">
        <f>SUM((AE10*0)+(AE14*0)+(AE15*1)+(AE16*2))</f>
        <v>2.2464632975850003E-2</v>
      </c>
      <c r="AF17" s="110">
        <f t="shared" ref="AF17" si="8">SUM((AF10*0)+(AF14*0)+(AF15*1)+(AF16*2))</f>
        <v>9.9876990083999986E-3</v>
      </c>
      <c r="AG17" s="112">
        <f t="shared" ref="AG17" si="9">SUM((AG10*0)+(AG14*0)+(AG15*1)+(AG16*2))</f>
        <v>8.3979554249500009E-3</v>
      </c>
      <c r="AH17" s="113">
        <f t="shared" ref="AH17" si="10">SUM((AH10*0)+(AH14*0)+(AH15*1)+(AH16*2))</f>
        <v>4.9149999999999997E-4</v>
      </c>
    </row>
    <row r="18" spans="1:34" s="1" customFormat="1" x14ac:dyDescent="0.25">
      <c r="C18" s="27"/>
      <c r="D18" s="52"/>
      <c r="E18" s="52"/>
      <c r="F18" s="58"/>
      <c r="G18" s="65"/>
      <c r="H18" s="53"/>
      <c r="I18" s="53"/>
      <c r="J18" s="58"/>
      <c r="K18" s="65"/>
      <c r="L18" s="53"/>
      <c r="M18" s="58"/>
      <c r="N18" s="65"/>
      <c r="O18" s="58"/>
      <c r="P18" s="78"/>
      <c r="Q18" s="41"/>
      <c r="R18" s="41"/>
      <c r="S18" s="82"/>
      <c r="T18" s="41"/>
      <c r="U18" s="27"/>
      <c r="V18" s="106"/>
      <c r="W18" s="107"/>
      <c r="X18" s="108"/>
      <c r="Y18" s="106"/>
      <c r="Z18" s="107"/>
      <c r="AA18" s="107"/>
      <c r="AB18" s="108"/>
      <c r="AC18" s="106"/>
      <c r="AD18" s="107"/>
      <c r="AE18" s="108"/>
      <c r="AF18" s="106"/>
      <c r="AG18" s="108"/>
      <c r="AH18" s="109"/>
    </row>
    <row r="19" spans="1:34" s="1" customFormat="1" x14ac:dyDescent="0.25">
      <c r="A19" s="132" t="s">
        <v>148</v>
      </c>
      <c r="B19" s="132" t="s">
        <v>142</v>
      </c>
      <c r="C19" s="40" t="s">
        <v>143</v>
      </c>
      <c r="D19" s="133">
        <f>AVERAGE('MIDs (adjusted by pool size)'!J117:L117)</f>
        <v>0.98458433780013099</v>
      </c>
      <c r="E19" s="134"/>
      <c r="F19" s="135"/>
      <c r="G19" s="133">
        <v>3.1528663830000001</v>
      </c>
      <c r="H19" s="134"/>
      <c r="I19" s="134"/>
      <c r="J19" s="135"/>
      <c r="K19" s="133">
        <v>4.3422622909999999</v>
      </c>
      <c r="L19" s="134"/>
      <c r="M19" s="135"/>
      <c r="N19" s="133">
        <v>5.8834110290000003</v>
      </c>
      <c r="O19" s="135"/>
      <c r="P19" s="75">
        <v>4.2756875589999996</v>
      </c>
      <c r="Q19" s="41"/>
      <c r="R19" s="41"/>
      <c r="S19" s="136" t="s">
        <v>148</v>
      </c>
      <c r="T19" s="132" t="s">
        <v>142</v>
      </c>
      <c r="U19" s="39"/>
      <c r="V19" s="110"/>
      <c r="W19" s="111"/>
      <c r="X19" s="112"/>
      <c r="Y19" s="111"/>
      <c r="Z19" s="111"/>
      <c r="AA19" s="111"/>
      <c r="AB19" s="112"/>
      <c r="AC19" s="110"/>
      <c r="AD19" s="111"/>
      <c r="AE19" s="112"/>
      <c r="AF19" s="110"/>
      <c r="AG19" s="112"/>
      <c r="AH19" s="113"/>
    </row>
    <row r="20" spans="1:34" s="1" customFormat="1" x14ac:dyDescent="0.25">
      <c r="A20" s="125"/>
      <c r="B20" s="125"/>
      <c r="C20" s="27" t="s">
        <v>144</v>
      </c>
      <c r="D20" s="50">
        <f>D19*$D$5/2</f>
        <v>0.31506698809604194</v>
      </c>
      <c r="E20" s="50">
        <f>D19*$D$5/2</f>
        <v>0.31506698809604194</v>
      </c>
      <c r="F20" s="56">
        <f>D19*$F$5</f>
        <v>0.35445036160804716</v>
      </c>
      <c r="G20" s="62">
        <f>G19*$G$5/2</f>
        <v>0.86703825532500012</v>
      </c>
      <c r="H20" s="50">
        <f>G19*$G$5/2</f>
        <v>0.86703825532500012</v>
      </c>
      <c r="I20" s="50">
        <f>G19*$I$5/2</f>
        <v>0.70939493617500005</v>
      </c>
      <c r="J20" s="56">
        <f>G19*$I$5/2</f>
        <v>0.70939493617500005</v>
      </c>
      <c r="K20" s="62">
        <f>K19*$K$5/2</f>
        <v>1.17241081857</v>
      </c>
      <c r="L20" s="50">
        <f>K19*$K$5/2</f>
        <v>1.17241081857</v>
      </c>
      <c r="M20" s="56">
        <f>K19*$M$5</f>
        <v>1.9540180309499999</v>
      </c>
      <c r="N20" s="62">
        <f>N19*$N$5/2</f>
        <v>2.9417055145000002</v>
      </c>
      <c r="O20" s="56">
        <f>N19*$N$5/2</f>
        <v>2.9417055145000002</v>
      </c>
      <c r="P20" s="76">
        <f>P19*$P$5</f>
        <v>4.2756875589999996</v>
      </c>
      <c r="Q20" s="41"/>
      <c r="R20" s="41"/>
      <c r="S20" s="137"/>
      <c r="T20" s="125"/>
      <c r="U20" s="41"/>
      <c r="V20" s="106"/>
      <c r="W20" s="107"/>
      <c r="X20" s="107"/>
      <c r="Y20" s="106"/>
      <c r="Z20" s="107"/>
      <c r="AA20" s="107"/>
      <c r="AB20" s="107"/>
      <c r="AC20" s="106"/>
      <c r="AD20" s="107"/>
      <c r="AE20" s="107"/>
      <c r="AF20" s="106"/>
      <c r="AG20" s="108"/>
      <c r="AH20" s="108"/>
    </row>
    <row r="21" spans="1:34" s="38" customFormat="1" x14ac:dyDescent="0.25">
      <c r="A21" s="125"/>
      <c r="B21" s="125"/>
      <c r="C21" s="27" t="s">
        <v>66</v>
      </c>
      <c r="D21" s="50">
        <v>100</v>
      </c>
      <c r="E21" s="50">
        <v>100</v>
      </c>
      <c r="F21" s="56">
        <v>100</v>
      </c>
      <c r="G21" s="62">
        <v>100</v>
      </c>
      <c r="H21" s="50">
        <v>100</v>
      </c>
      <c r="I21" s="50">
        <v>100</v>
      </c>
      <c r="J21" s="56">
        <v>100</v>
      </c>
      <c r="K21" s="62">
        <v>100</v>
      </c>
      <c r="L21" s="50">
        <v>100</v>
      </c>
      <c r="M21" s="56">
        <v>100</v>
      </c>
      <c r="N21" s="62">
        <v>100</v>
      </c>
      <c r="O21" s="56">
        <v>100</v>
      </c>
      <c r="P21" s="76">
        <v>100</v>
      </c>
      <c r="Q21" s="46"/>
      <c r="R21" s="44"/>
      <c r="S21" s="137"/>
      <c r="T21" s="125"/>
      <c r="U21" s="41" t="s">
        <v>66</v>
      </c>
      <c r="V21" s="95">
        <f>D$20*D21/100</f>
        <v>0.31506698809604194</v>
      </c>
      <c r="W21" s="96">
        <f t="shared" ref="W21:AG21" si="11">E$20*E21/100</f>
        <v>0.31506698809604194</v>
      </c>
      <c r="X21" s="96">
        <f t="shared" si="11"/>
        <v>0.35445036160804722</v>
      </c>
      <c r="Y21" s="95">
        <f t="shared" si="11"/>
        <v>0.86703825532500001</v>
      </c>
      <c r="Z21" s="96">
        <f t="shared" si="11"/>
        <v>0.86703825532500001</v>
      </c>
      <c r="AA21" s="96">
        <f t="shared" si="11"/>
        <v>0.70939493617500005</v>
      </c>
      <c r="AB21" s="96">
        <f t="shared" si="11"/>
        <v>0.70939493617500005</v>
      </c>
      <c r="AC21" s="95">
        <f t="shared" si="11"/>
        <v>1.17241081857</v>
      </c>
      <c r="AD21" s="96">
        <f t="shared" si="11"/>
        <v>1.17241081857</v>
      </c>
      <c r="AE21" s="96">
        <f t="shared" si="11"/>
        <v>1.9540180309499999</v>
      </c>
      <c r="AF21" s="95">
        <f t="shared" si="11"/>
        <v>2.9417055145000002</v>
      </c>
      <c r="AG21" s="97">
        <f t="shared" si="11"/>
        <v>2.9417055145000002</v>
      </c>
      <c r="AH21" s="97">
        <f t="shared" ref="AH21" si="12">P$20*P21/100</f>
        <v>4.2756875589999996</v>
      </c>
    </row>
    <row r="22" spans="1:34" s="38" customFormat="1" x14ac:dyDescent="0.25">
      <c r="A22" s="125"/>
      <c r="B22" s="41"/>
      <c r="C22" s="27"/>
      <c r="D22" s="43"/>
      <c r="E22" s="43"/>
      <c r="F22" s="55"/>
      <c r="G22" s="63"/>
      <c r="H22" s="43"/>
      <c r="I22" s="43"/>
      <c r="J22" s="55"/>
      <c r="K22" s="63"/>
      <c r="L22" s="43"/>
      <c r="M22" s="55"/>
      <c r="N22" s="63"/>
      <c r="O22" s="55"/>
      <c r="P22" s="79"/>
      <c r="Q22" s="46"/>
      <c r="R22" s="44"/>
      <c r="S22" s="137"/>
      <c r="T22" s="41"/>
      <c r="U22" s="41"/>
      <c r="V22" s="95"/>
      <c r="W22" s="96"/>
      <c r="X22" s="96"/>
      <c r="Y22" s="95"/>
      <c r="Z22" s="96"/>
      <c r="AA22" s="96"/>
      <c r="AB22" s="96"/>
      <c r="AC22" s="95"/>
      <c r="AD22" s="96"/>
      <c r="AE22" s="96"/>
      <c r="AF22" s="95"/>
      <c r="AG22" s="97"/>
      <c r="AH22" s="97"/>
    </row>
    <row r="23" spans="1:34" s="1" customFormat="1" x14ac:dyDescent="0.25">
      <c r="A23" s="125"/>
      <c r="B23" s="125" t="s">
        <v>145</v>
      </c>
      <c r="C23" s="27" t="s">
        <v>149</v>
      </c>
      <c r="D23" s="129">
        <v>0.130217789</v>
      </c>
      <c r="E23" s="130"/>
      <c r="F23" s="131"/>
      <c r="G23" s="129">
        <v>0.34699484600000002</v>
      </c>
      <c r="H23" s="130"/>
      <c r="I23" s="130"/>
      <c r="J23" s="131"/>
      <c r="K23" s="129">
        <v>1.012823866</v>
      </c>
      <c r="L23" s="130"/>
      <c r="M23" s="131"/>
      <c r="N23" s="129">
        <v>1.167982181</v>
      </c>
      <c r="O23" s="131"/>
      <c r="P23" s="78">
        <v>0.41738681100000002</v>
      </c>
      <c r="Q23" s="41"/>
      <c r="R23" s="41"/>
      <c r="S23" s="137"/>
      <c r="T23" s="125" t="s">
        <v>145</v>
      </c>
      <c r="U23" s="41"/>
      <c r="V23" s="106"/>
      <c r="W23" s="107"/>
      <c r="X23" s="107"/>
      <c r="Y23" s="106"/>
      <c r="Z23" s="107"/>
      <c r="AA23" s="107"/>
      <c r="AB23" s="107"/>
      <c r="AC23" s="106"/>
      <c r="AD23" s="107"/>
      <c r="AE23" s="107"/>
      <c r="AF23" s="106"/>
      <c r="AG23" s="108"/>
      <c r="AH23" s="108"/>
    </row>
    <row r="24" spans="1:34" s="38" customFormat="1" x14ac:dyDescent="0.25">
      <c r="A24" s="125"/>
      <c r="B24" s="125"/>
      <c r="C24" s="27" t="s">
        <v>144</v>
      </c>
      <c r="D24" s="50">
        <f>D23*$D$5/2</f>
        <v>4.1669692479999999E-2</v>
      </c>
      <c r="E24" s="50">
        <f>D23*$D$5/2</f>
        <v>4.1669692479999999E-2</v>
      </c>
      <c r="F24" s="56">
        <f>D23*$F$5</f>
        <v>4.6878404040000002E-2</v>
      </c>
      <c r="G24" s="62">
        <f>G23*$G$5/2</f>
        <v>9.5423582650000019E-2</v>
      </c>
      <c r="H24" s="50">
        <f>G23*$G$5/2</f>
        <v>9.5423582650000019E-2</v>
      </c>
      <c r="I24" s="50">
        <f>G23*$I$5/2</f>
        <v>7.8073840350000007E-2</v>
      </c>
      <c r="J24" s="56">
        <f>G23*$I$5/2</f>
        <v>7.8073840350000007E-2</v>
      </c>
      <c r="K24" s="62">
        <f>K23*$K$5/2</f>
        <v>0.27346244382000001</v>
      </c>
      <c r="L24" s="50">
        <f>K23*$K$5/2</f>
        <v>0.27346244382000001</v>
      </c>
      <c r="M24" s="56">
        <f>K23*$M$5</f>
        <v>0.45577073969999998</v>
      </c>
      <c r="N24" s="62">
        <f>N23*$N$5/2</f>
        <v>0.58399109049999998</v>
      </c>
      <c r="O24" s="56">
        <f>N23*$N$5/2</f>
        <v>0.58399109049999998</v>
      </c>
      <c r="P24" s="76">
        <f>P23*$P$5</f>
        <v>0.41738681100000002</v>
      </c>
      <c r="Q24" s="47"/>
      <c r="R24" s="44"/>
      <c r="S24" s="137"/>
      <c r="T24" s="125"/>
      <c r="U24" s="41"/>
      <c r="V24" s="95"/>
      <c r="W24" s="96"/>
      <c r="X24" s="96"/>
      <c r="Y24" s="95"/>
      <c r="Z24" s="96"/>
      <c r="AA24" s="96"/>
      <c r="AB24" s="96"/>
      <c r="AC24" s="95"/>
      <c r="AD24" s="96"/>
      <c r="AE24" s="96"/>
      <c r="AF24" s="95"/>
      <c r="AG24" s="97"/>
      <c r="AH24" s="97"/>
    </row>
    <row r="25" spans="1:34" s="38" customFormat="1" x14ac:dyDescent="0.25">
      <c r="A25" s="125"/>
      <c r="B25" s="125"/>
      <c r="C25" s="27" t="s">
        <v>66</v>
      </c>
      <c r="D25" s="50">
        <v>78.89</v>
      </c>
      <c r="E25" s="50">
        <v>36.869999999999997</v>
      </c>
      <c r="F25" s="56">
        <v>46.64</v>
      </c>
      <c r="G25" s="62">
        <v>61.09</v>
      </c>
      <c r="H25" s="50">
        <v>56.39</v>
      </c>
      <c r="I25" s="50">
        <v>38.19</v>
      </c>
      <c r="J25" s="56">
        <v>67.849999999999994</v>
      </c>
      <c r="K25" s="62">
        <v>19.22</v>
      </c>
      <c r="L25" s="50">
        <v>91.37</v>
      </c>
      <c r="M25" s="56">
        <v>55.81</v>
      </c>
      <c r="N25" s="62">
        <v>67.8</v>
      </c>
      <c r="O25" s="56">
        <v>42.95</v>
      </c>
      <c r="P25" s="76">
        <v>54.15</v>
      </c>
      <c r="Q25" s="44"/>
      <c r="R25" s="44"/>
      <c r="S25" s="137"/>
      <c r="T25" s="125"/>
      <c r="U25" s="41" t="s">
        <v>66</v>
      </c>
      <c r="V25" s="95">
        <f>D$24*D25/100</f>
        <v>3.2873220397472001E-2</v>
      </c>
      <c r="W25" s="96">
        <f t="shared" ref="W25:AH25" si="13">E$24*E25/100</f>
        <v>1.5363615617375998E-2</v>
      </c>
      <c r="X25" s="96">
        <f t="shared" si="13"/>
        <v>2.1864087644256004E-2</v>
      </c>
      <c r="Y25" s="95">
        <f t="shared" si="13"/>
        <v>5.8294266640885016E-2</v>
      </c>
      <c r="Z25" s="96">
        <f t="shared" si="13"/>
        <v>5.380935825633501E-2</v>
      </c>
      <c r="AA25" s="96">
        <f t="shared" si="13"/>
        <v>2.9816399629665001E-2</v>
      </c>
      <c r="AB25" s="96">
        <f t="shared" si="13"/>
        <v>5.2973100677474995E-2</v>
      </c>
      <c r="AC25" s="95">
        <f t="shared" si="13"/>
        <v>5.2559481702203995E-2</v>
      </c>
      <c r="AD25" s="96">
        <f t="shared" si="13"/>
        <v>0.24986263491833402</v>
      </c>
      <c r="AE25" s="96">
        <f t="shared" si="13"/>
        <v>0.25436564982657001</v>
      </c>
      <c r="AF25" s="95">
        <f t="shared" si="13"/>
        <v>0.39594595935899995</v>
      </c>
      <c r="AG25" s="97">
        <f t="shared" si="13"/>
        <v>0.25082417336975005</v>
      </c>
      <c r="AH25" s="97">
        <f t="shared" si="13"/>
        <v>0.2260149581565</v>
      </c>
    </row>
    <row r="26" spans="1:34" s="38" customFormat="1" x14ac:dyDescent="0.25">
      <c r="A26" s="125"/>
      <c r="B26" s="125"/>
      <c r="C26" s="27" t="s">
        <v>67</v>
      </c>
      <c r="D26" s="50">
        <v>21.11</v>
      </c>
      <c r="E26" s="50">
        <v>29.61</v>
      </c>
      <c r="F26" s="56">
        <v>25.72</v>
      </c>
      <c r="G26" s="62">
        <v>25.42</v>
      </c>
      <c r="H26" s="50">
        <v>24.66</v>
      </c>
      <c r="I26" s="50">
        <v>16.3</v>
      </c>
      <c r="J26" s="56">
        <v>8.6199999999999992</v>
      </c>
      <c r="K26" s="62">
        <v>14.81</v>
      </c>
      <c r="L26" s="50">
        <v>0.81</v>
      </c>
      <c r="M26" s="56">
        <v>11.04</v>
      </c>
      <c r="N26" s="62">
        <v>9.16</v>
      </c>
      <c r="O26" s="56">
        <v>14.07</v>
      </c>
      <c r="P26" s="76">
        <v>19.5</v>
      </c>
      <c r="Q26" s="44"/>
      <c r="R26" s="44"/>
      <c r="S26" s="137"/>
      <c r="T26" s="125"/>
      <c r="U26" s="41" t="s">
        <v>67</v>
      </c>
      <c r="V26" s="95">
        <f t="shared" ref="V26:V27" si="14">D$24*D26/100</f>
        <v>8.7964720825279997E-3</v>
      </c>
      <c r="W26" s="96">
        <f t="shared" ref="W26:W27" si="15">E$24*E26/100</f>
        <v>1.2338395943327999E-2</v>
      </c>
      <c r="X26" s="96">
        <f t="shared" ref="X26:X27" si="16">F$24*F26/100</f>
        <v>1.2057125519087998E-2</v>
      </c>
      <c r="Y26" s="95">
        <f t="shared" ref="Y26:Y27" si="17">G$24*G26/100</f>
        <v>2.425667470963001E-2</v>
      </c>
      <c r="Z26" s="96">
        <f t="shared" ref="Z26:Z27" si="18">H$24*H26/100</f>
        <v>2.3531455481490004E-2</v>
      </c>
      <c r="AA26" s="96">
        <f t="shared" ref="AA26:AA27" si="19">I$24*I26/100</f>
        <v>1.272603597705E-2</v>
      </c>
      <c r="AB26" s="96">
        <f t="shared" ref="AB26:AB27" si="20">J$24*J26/100</f>
        <v>6.7299650381700002E-3</v>
      </c>
      <c r="AC26" s="95">
        <f t="shared" ref="AC26:AC27" si="21">K$24*K26/100</f>
        <v>4.0499787929742001E-2</v>
      </c>
      <c r="AD26" s="96">
        <f t="shared" ref="AD26:AD27" si="22">L$24*L26/100</f>
        <v>2.2150457949420004E-3</v>
      </c>
      <c r="AE26" s="96">
        <f t="shared" ref="AE26:AE27" si="23">M$24*M26/100</f>
        <v>5.0317089662879989E-2</v>
      </c>
      <c r="AF26" s="95">
        <f t="shared" ref="AF26:AF27" si="24">N$24*N26/100</f>
        <v>5.3493583889799995E-2</v>
      </c>
      <c r="AG26" s="97">
        <f t="shared" ref="AG26:AG27" si="25">O$24*O26/100</f>
        <v>8.2167546433349989E-2</v>
      </c>
      <c r="AH26" s="97">
        <f t="shared" ref="AH26:AH27" si="26">P$24*P26/100</f>
        <v>8.1390428144999999E-2</v>
      </c>
    </row>
    <row r="27" spans="1:34" s="38" customFormat="1" x14ac:dyDescent="0.25">
      <c r="A27" s="125"/>
      <c r="B27" s="125"/>
      <c r="C27" s="27" t="s">
        <v>68</v>
      </c>
      <c r="D27" s="50">
        <v>0</v>
      </c>
      <c r="E27" s="50">
        <v>33.520000000000003</v>
      </c>
      <c r="F27" s="56">
        <v>27.64</v>
      </c>
      <c r="G27" s="62">
        <v>13.49</v>
      </c>
      <c r="H27" s="50">
        <v>18.95</v>
      </c>
      <c r="I27" s="50">
        <v>45.51</v>
      </c>
      <c r="J27" s="56">
        <v>23.53</v>
      </c>
      <c r="K27" s="62">
        <v>65.97</v>
      </c>
      <c r="L27" s="50">
        <v>7.83</v>
      </c>
      <c r="M27" s="56">
        <v>33.15</v>
      </c>
      <c r="N27" s="62">
        <v>23.04</v>
      </c>
      <c r="O27" s="56">
        <v>42.98</v>
      </c>
      <c r="P27" s="76">
        <v>26.36</v>
      </c>
      <c r="Q27" s="44"/>
      <c r="R27" s="44"/>
      <c r="S27" s="137"/>
      <c r="T27" s="125"/>
      <c r="U27" s="41" t="s">
        <v>68</v>
      </c>
      <c r="V27" s="95">
        <f t="shared" si="14"/>
        <v>0</v>
      </c>
      <c r="W27" s="96">
        <f t="shared" si="15"/>
        <v>1.3967680919296002E-2</v>
      </c>
      <c r="X27" s="96">
        <f t="shared" si="16"/>
        <v>1.2957190876656002E-2</v>
      </c>
      <c r="Y27" s="95">
        <f t="shared" si="17"/>
        <v>1.2872641299485003E-2</v>
      </c>
      <c r="Z27" s="96">
        <f t="shared" si="18"/>
        <v>1.8082768912175001E-2</v>
      </c>
      <c r="AA27" s="96">
        <f t="shared" si="19"/>
        <v>3.5531404743284999E-2</v>
      </c>
      <c r="AB27" s="96">
        <f t="shared" si="20"/>
        <v>1.8370774634355002E-2</v>
      </c>
      <c r="AC27" s="95">
        <f t="shared" si="21"/>
        <v>0.18040317418805402</v>
      </c>
      <c r="AD27" s="96">
        <f t="shared" si="22"/>
        <v>2.1412109351106001E-2</v>
      </c>
      <c r="AE27" s="96">
        <f t="shared" si="23"/>
        <v>0.15108800021054999</v>
      </c>
      <c r="AF27" s="95">
        <f t="shared" si="24"/>
        <v>0.13455154725119997</v>
      </c>
      <c r="AG27" s="97">
        <f t="shared" si="25"/>
        <v>0.25099937069689998</v>
      </c>
      <c r="AH27" s="97">
        <f t="shared" si="26"/>
        <v>0.1100231633796</v>
      </c>
    </row>
    <row r="28" spans="1:34" s="38" customFormat="1" x14ac:dyDescent="0.25">
      <c r="A28" s="125"/>
      <c r="B28" s="42"/>
      <c r="C28" s="27"/>
      <c r="D28" s="50"/>
      <c r="E28" s="50"/>
      <c r="F28" s="56"/>
      <c r="G28" s="62"/>
      <c r="H28" s="50"/>
      <c r="I28" s="50"/>
      <c r="J28" s="56"/>
      <c r="K28" s="62"/>
      <c r="L28" s="50"/>
      <c r="M28" s="56"/>
      <c r="N28" s="62"/>
      <c r="O28" s="56"/>
      <c r="P28" s="76"/>
      <c r="Q28" s="44"/>
      <c r="R28" s="44"/>
      <c r="S28" s="137"/>
      <c r="T28" s="42"/>
      <c r="U28" s="41"/>
      <c r="V28" s="95"/>
      <c r="W28" s="96"/>
      <c r="X28" s="96"/>
      <c r="Y28" s="95"/>
      <c r="Z28" s="96"/>
      <c r="AA28" s="96"/>
      <c r="AB28" s="96"/>
      <c r="AC28" s="95"/>
      <c r="AD28" s="96"/>
      <c r="AE28" s="96"/>
      <c r="AF28" s="95"/>
      <c r="AG28" s="97"/>
      <c r="AH28" s="97"/>
    </row>
    <row r="29" spans="1:34" s="38" customFormat="1" x14ac:dyDescent="0.25">
      <c r="A29" s="125"/>
      <c r="B29" s="125" t="s">
        <v>150</v>
      </c>
      <c r="C29" s="27" t="s">
        <v>151</v>
      </c>
      <c r="D29" s="129">
        <v>7.0097886999999998E-2</v>
      </c>
      <c r="E29" s="130"/>
      <c r="F29" s="131"/>
      <c r="G29" s="129">
        <v>0.18174765700000001</v>
      </c>
      <c r="H29" s="130"/>
      <c r="I29" s="130"/>
      <c r="J29" s="131"/>
      <c r="K29" s="129">
        <v>0.45747014800000002</v>
      </c>
      <c r="L29" s="130"/>
      <c r="M29" s="131"/>
      <c r="N29" s="129">
        <v>0.423215956</v>
      </c>
      <c r="O29" s="131"/>
      <c r="P29" s="78">
        <v>0.11026712599999999</v>
      </c>
      <c r="Q29" s="44"/>
      <c r="R29" s="44"/>
      <c r="S29" s="137"/>
      <c r="T29" s="125" t="s">
        <v>150</v>
      </c>
      <c r="U29" s="41"/>
      <c r="V29" s="106"/>
      <c r="W29" s="107"/>
      <c r="X29" s="107"/>
      <c r="Y29" s="106"/>
      <c r="Z29" s="107"/>
      <c r="AA29" s="107"/>
      <c r="AB29" s="107"/>
      <c r="AC29" s="106"/>
      <c r="AD29" s="107"/>
      <c r="AE29" s="107"/>
      <c r="AF29" s="106"/>
      <c r="AG29" s="108"/>
      <c r="AH29" s="108"/>
    </row>
    <row r="30" spans="1:34" s="38" customFormat="1" x14ac:dyDescent="0.25">
      <c r="A30" s="125"/>
      <c r="B30" s="125"/>
      <c r="C30" s="27" t="s">
        <v>144</v>
      </c>
      <c r="D30" s="50">
        <f>D29*$D$5/2</f>
        <v>2.243132384E-2</v>
      </c>
      <c r="E30" s="50">
        <f>D29*$D$5/2</f>
        <v>2.243132384E-2</v>
      </c>
      <c r="F30" s="56">
        <f>D29*$F$5</f>
        <v>2.5235239319999998E-2</v>
      </c>
      <c r="G30" s="62">
        <f>G29*$G$5/2</f>
        <v>4.9980605675000005E-2</v>
      </c>
      <c r="H30" s="50">
        <f>G29*$G$5/2</f>
        <v>4.9980605675000005E-2</v>
      </c>
      <c r="I30" s="50">
        <f>G29*$I$5/2</f>
        <v>4.0893222825000006E-2</v>
      </c>
      <c r="J30" s="56">
        <f>G29*$I$5/2</f>
        <v>4.0893222825000006E-2</v>
      </c>
      <c r="K30" s="62">
        <f>K29*$K$5/2</f>
        <v>0.12351693996000002</v>
      </c>
      <c r="L30" s="50">
        <f>K29*$K$5/2</f>
        <v>0.12351693996000002</v>
      </c>
      <c r="M30" s="56">
        <f>K29*$M$5</f>
        <v>0.20586156660000002</v>
      </c>
      <c r="N30" s="62">
        <f>N29*$N$5/2</f>
        <v>0.211607978</v>
      </c>
      <c r="O30" s="56">
        <f>N29*$N$5/2</f>
        <v>0.211607978</v>
      </c>
      <c r="P30" s="76">
        <f>P29*$P$5</f>
        <v>0.11026712599999999</v>
      </c>
      <c r="Q30" s="44"/>
      <c r="R30" s="44"/>
      <c r="S30" s="137"/>
      <c r="T30" s="125"/>
      <c r="U30" s="41"/>
      <c r="V30" s="95"/>
      <c r="W30" s="96"/>
      <c r="X30" s="96"/>
      <c r="Y30" s="95"/>
      <c r="Z30" s="96"/>
      <c r="AA30" s="96"/>
      <c r="AB30" s="96"/>
      <c r="AC30" s="95"/>
      <c r="AD30" s="96"/>
      <c r="AE30" s="96"/>
      <c r="AF30" s="95"/>
      <c r="AG30" s="97"/>
      <c r="AH30" s="97"/>
    </row>
    <row r="31" spans="1:34" s="38" customFormat="1" x14ac:dyDescent="0.25">
      <c r="A31" s="125"/>
      <c r="B31" s="125"/>
      <c r="C31" s="27" t="s">
        <v>66</v>
      </c>
      <c r="D31" s="50">
        <v>0</v>
      </c>
      <c r="E31" s="50">
        <v>0</v>
      </c>
      <c r="F31" s="56">
        <v>0</v>
      </c>
      <c r="G31" s="62">
        <v>65.489999999999995</v>
      </c>
      <c r="H31" s="50">
        <v>37.5</v>
      </c>
      <c r="I31" s="50">
        <v>19.71</v>
      </c>
      <c r="J31" s="56">
        <v>47.57</v>
      </c>
      <c r="K31" s="62">
        <v>7.26</v>
      </c>
      <c r="L31" s="50">
        <v>86.04</v>
      </c>
      <c r="M31" s="56">
        <v>34.979999999999997</v>
      </c>
      <c r="N31" s="62">
        <v>14.5</v>
      </c>
      <c r="O31" s="56">
        <v>69.510000000000005</v>
      </c>
      <c r="P31" s="76">
        <v>39.159999999999997</v>
      </c>
      <c r="Q31" s="44"/>
      <c r="R31" s="44"/>
      <c r="S31" s="137"/>
      <c r="T31" s="125"/>
      <c r="U31" s="41" t="s">
        <v>66</v>
      </c>
      <c r="V31" s="95">
        <f>D$30*D31/100</f>
        <v>0</v>
      </c>
      <c r="W31" s="96">
        <f t="shared" ref="W31:AH31" si="27">E$30*E31/100</f>
        <v>0</v>
      </c>
      <c r="X31" s="96">
        <f t="shared" si="27"/>
        <v>0</v>
      </c>
      <c r="Y31" s="95">
        <f t="shared" si="27"/>
        <v>3.2732298656557496E-2</v>
      </c>
      <c r="Z31" s="96">
        <f t="shared" si="27"/>
        <v>1.8742727128125001E-2</v>
      </c>
      <c r="AA31" s="96">
        <f t="shared" si="27"/>
        <v>8.0600542188075022E-3</v>
      </c>
      <c r="AB31" s="96">
        <f t="shared" si="27"/>
        <v>1.9452906097852503E-2</v>
      </c>
      <c r="AC31" s="95">
        <f t="shared" si="27"/>
        <v>8.9673298410960015E-3</v>
      </c>
      <c r="AD31" s="96">
        <f t="shared" si="27"/>
        <v>0.10627397514158402</v>
      </c>
      <c r="AE31" s="96">
        <f t="shared" si="27"/>
        <v>7.2010375996680004E-2</v>
      </c>
      <c r="AF31" s="95">
        <f t="shared" si="27"/>
        <v>3.0683156810000001E-2</v>
      </c>
      <c r="AG31" s="97">
        <f t="shared" si="27"/>
        <v>0.14708870550780001</v>
      </c>
      <c r="AH31" s="97">
        <f t="shared" si="27"/>
        <v>4.318060654159999E-2</v>
      </c>
    </row>
    <row r="32" spans="1:34" s="38" customFormat="1" x14ac:dyDescent="0.25">
      <c r="A32" s="125"/>
      <c r="B32" s="125"/>
      <c r="C32" s="27" t="s">
        <v>67</v>
      </c>
      <c r="D32" s="50">
        <v>0</v>
      </c>
      <c r="E32" s="50">
        <v>0</v>
      </c>
      <c r="F32" s="56">
        <v>0</v>
      </c>
      <c r="G32" s="62">
        <v>7.1</v>
      </c>
      <c r="H32" s="50">
        <v>9.08</v>
      </c>
      <c r="I32" s="50">
        <v>6.85</v>
      </c>
      <c r="J32" s="56">
        <v>6.5</v>
      </c>
      <c r="K32" s="62">
        <v>2.73</v>
      </c>
      <c r="L32" s="50">
        <v>2.89</v>
      </c>
      <c r="M32" s="56">
        <v>6.82</v>
      </c>
      <c r="N32" s="62">
        <v>4.22</v>
      </c>
      <c r="O32" s="56">
        <v>3.64</v>
      </c>
      <c r="P32" s="76">
        <v>9.41</v>
      </c>
      <c r="Q32" s="44"/>
      <c r="R32" s="44"/>
      <c r="S32" s="137"/>
      <c r="T32" s="125"/>
      <c r="U32" s="41" t="s">
        <v>67</v>
      </c>
      <c r="V32" s="95">
        <f t="shared" ref="V32:V35" si="28">D$30*D32/100</f>
        <v>0</v>
      </c>
      <c r="W32" s="96">
        <f t="shared" ref="W32:W35" si="29">E$30*E32/100</f>
        <v>0</v>
      </c>
      <c r="X32" s="96">
        <f t="shared" ref="X32:X35" si="30">F$30*F32/100</f>
        <v>0</v>
      </c>
      <c r="Y32" s="95">
        <f t="shared" ref="Y32:Y35" si="31">G$30*G32/100</f>
        <v>3.548623002925E-3</v>
      </c>
      <c r="Z32" s="96">
        <f t="shared" ref="Z32:Z35" si="32">H$30*H32/100</f>
        <v>4.5382389952900006E-3</v>
      </c>
      <c r="AA32" s="96">
        <f t="shared" ref="AA32:AA35" si="33">I$30*I32/100</f>
        <v>2.8011857635125005E-3</v>
      </c>
      <c r="AB32" s="96">
        <f t="shared" ref="AB32:AB35" si="34">J$30*J32/100</f>
        <v>2.6580594836250002E-3</v>
      </c>
      <c r="AC32" s="95">
        <f t="shared" ref="AC32:AC35" si="35">K$30*K32/100</f>
        <v>3.3720124609080003E-3</v>
      </c>
      <c r="AD32" s="96">
        <f t="shared" ref="AD32:AD35" si="36">L$30*L32/100</f>
        <v>3.5696395648440005E-3</v>
      </c>
      <c r="AE32" s="96">
        <f t="shared" ref="AE32:AE35" si="37">M$30*M32/100</f>
        <v>1.4039758842120003E-2</v>
      </c>
      <c r="AF32" s="95">
        <f t="shared" ref="AF32:AF35" si="38">N$30*N32/100</f>
        <v>8.9298566715999995E-3</v>
      </c>
      <c r="AG32" s="97">
        <f t="shared" ref="AG32:AG35" si="39">O$30*O32/100</f>
        <v>7.7025303992000003E-3</v>
      </c>
      <c r="AH32" s="97">
        <f t="shared" ref="AH32:AH35" si="40">P$30*P32/100</f>
        <v>1.03761365566E-2</v>
      </c>
    </row>
    <row r="33" spans="1:34" s="38" customFormat="1" x14ac:dyDescent="0.25">
      <c r="A33" s="125"/>
      <c r="B33" s="125"/>
      <c r="C33" s="27" t="s">
        <v>68</v>
      </c>
      <c r="D33" s="50">
        <v>0</v>
      </c>
      <c r="E33" s="50">
        <v>0</v>
      </c>
      <c r="F33" s="56">
        <v>0</v>
      </c>
      <c r="G33" s="62">
        <v>27.41</v>
      </c>
      <c r="H33" s="50">
        <v>22.58</v>
      </c>
      <c r="I33" s="50">
        <v>32.15</v>
      </c>
      <c r="J33" s="56">
        <v>30.55</v>
      </c>
      <c r="K33" s="62">
        <v>15.97</v>
      </c>
      <c r="L33" s="50">
        <v>8.15</v>
      </c>
      <c r="M33" s="56">
        <v>30.01</v>
      </c>
      <c r="N33" s="62">
        <v>21.59</v>
      </c>
      <c r="O33" s="56">
        <v>15.85</v>
      </c>
      <c r="P33" s="76">
        <v>19.559999999999999</v>
      </c>
      <c r="Q33" s="44"/>
      <c r="R33" s="44"/>
      <c r="S33" s="137"/>
      <c r="T33" s="125"/>
      <c r="U33" s="41" t="s">
        <v>68</v>
      </c>
      <c r="V33" s="95">
        <f t="shared" si="28"/>
        <v>0</v>
      </c>
      <c r="W33" s="96">
        <f t="shared" si="29"/>
        <v>0</v>
      </c>
      <c r="X33" s="96">
        <f t="shared" si="30"/>
        <v>0</v>
      </c>
      <c r="Y33" s="95">
        <f t="shared" si="31"/>
        <v>1.3699684015517501E-2</v>
      </c>
      <c r="Z33" s="96">
        <f t="shared" si="32"/>
        <v>1.1285620761415E-2</v>
      </c>
      <c r="AA33" s="96">
        <f t="shared" si="33"/>
        <v>1.31471711382375E-2</v>
      </c>
      <c r="AB33" s="96">
        <f t="shared" si="34"/>
        <v>1.2492879573037503E-2</v>
      </c>
      <c r="AC33" s="95">
        <f t="shared" si="35"/>
        <v>1.9725655311612002E-2</v>
      </c>
      <c r="AD33" s="96">
        <f t="shared" si="36"/>
        <v>1.0066630606740002E-2</v>
      </c>
      <c r="AE33" s="96">
        <f t="shared" si="37"/>
        <v>6.1779056136660009E-2</v>
      </c>
      <c r="AF33" s="95">
        <f t="shared" si="38"/>
        <v>4.5686162450200005E-2</v>
      </c>
      <c r="AG33" s="97">
        <f t="shared" si="39"/>
        <v>3.3539864512999999E-2</v>
      </c>
      <c r="AH33" s="97">
        <f t="shared" si="40"/>
        <v>2.1568249845599997E-2</v>
      </c>
    </row>
    <row r="34" spans="1:34" s="38" customFormat="1" x14ac:dyDescent="0.25">
      <c r="A34" s="125"/>
      <c r="B34" s="125"/>
      <c r="C34" s="27" t="s">
        <v>78</v>
      </c>
      <c r="D34" s="50">
        <v>0</v>
      </c>
      <c r="E34" s="50">
        <v>0</v>
      </c>
      <c r="F34" s="56">
        <v>0</v>
      </c>
      <c r="G34" s="62">
        <v>0</v>
      </c>
      <c r="H34" s="50">
        <v>7.05</v>
      </c>
      <c r="I34" s="50">
        <v>9.09</v>
      </c>
      <c r="J34" s="56">
        <v>2.06</v>
      </c>
      <c r="K34" s="62">
        <v>13.03</v>
      </c>
      <c r="L34" s="50">
        <v>0</v>
      </c>
      <c r="M34" s="56">
        <v>4.82</v>
      </c>
      <c r="N34" s="62">
        <v>12.04</v>
      </c>
      <c r="O34" s="56">
        <v>1.37</v>
      </c>
      <c r="P34" s="76">
        <v>7.91</v>
      </c>
      <c r="Q34" s="44"/>
      <c r="R34" s="44"/>
      <c r="S34" s="137"/>
      <c r="T34" s="125"/>
      <c r="U34" s="41" t="s">
        <v>78</v>
      </c>
      <c r="V34" s="95">
        <f t="shared" si="28"/>
        <v>0</v>
      </c>
      <c r="W34" s="96">
        <f t="shared" si="29"/>
        <v>0</v>
      </c>
      <c r="X34" s="96">
        <f t="shared" si="30"/>
        <v>0</v>
      </c>
      <c r="Y34" s="95">
        <f t="shared" si="31"/>
        <v>0</v>
      </c>
      <c r="Z34" s="96">
        <f t="shared" si="32"/>
        <v>3.5236327000875002E-3</v>
      </c>
      <c r="AA34" s="96">
        <f t="shared" si="33"/>
        <v>3.7171939547925004E-3</v>
      </c>
      <c r="AB34" s="96">
        <f t="shared" si="34"/>
        <v>8.424003901950001E-4</v>
      </c>
      <c r="AC34" s="95">
        <f t="shared" si="35"/>
        <v>1.6094257276788003E-2</v>
      </c>
      <c r="AD34" s="96">
        <f t="shared" si="36"/>
        <v>0</v>
      </c>
      <c r="AE34" s="96">
        <f t="shared" si="37"/>
        <v>9.9225275101200022E-3</v>
      </c>
      <c r="AF34" s="95">
        <f t="shared" si="38"/>
        <v>2.5477600551199998E-2</v>
      </c>
      <c r="AG34" s="97">
        <f t="shared" si="39"/>
        <v>2.8990292986000006E-3</v>
      </c>
      <c r="AH34" s="97">
        <f t="shared" si="40"/>
        <v>8.7221296665999995E-3</v>
      </c>
    </row>
    <row r="35" spans="1:34" s="38" customFormat="1" x14ac:dyDescent="0.25">
      <c r="A35" s="125"/>
      <c r="B35" s="125"/>
      <c r="C35" s="27" t="s">
        <v>69</v>
      </c>
      <c r="D35" s="50">
        <v>0</v>
      </c>
      <c r="E35" s="50">
        <v>0</v>
      </c>
      <c r="F35" s="56">
        <v>0</v>
      </c>
      <c r="G35" s="62">
        <v>0</v>
      </c>
      <c r="H35" s="50">
        <v>23.79</v>
      </c>
      <c r="I35" s="50">
        <v>32.19</v>
      </c>
      <c r="J35" s="56">
        <v>13.31</v>
      </c>
      <c r="K35" s="62">
        <v>61.03</v>
      </c>
      <c r="L35" s="50">
        <v>2.92</v>
      </c>
      <c r="M35" s="56">
        <v>23.38</v>
      </c>
      <c r="N35" s="62">
        <v>47.66</v>
      </c>
      <c r="O35" s="56">
        <v>9.6300000000000008</v>
      </c>
      <c r="P35" s="76">
        <v>23.97</v>
      </c>
      <c r="Q35" s="44"/>
      <c r="R35" s="44"/>
      <c r="S35" s="137"/>
      <c r="T35" s="125"/>
      <c r="U35" s="41" t="s">
        <v>69</v>
      </c>
      <c r="V35" s="95">
        <f t="shared" si="28"/>
        <v>0</v>
      </c>
      <c r="W35" s="96">
        <f t="shared" si="29"/>
        <v>0</v>
      </c>
      <c r="X35" s="96">
        <f t="shared" si="30"/>
        <v>0</v>
      </c>
      <c r="Y35" s="95">
        <f t="shared" si="31"/>
        <v>0</v>
      </c>
      <c r="Z35" s="96">
        <f t="shared" si="32"/>
        <v>1.1890386090082502E-2</v>
      </c>
      <c r="AA35" s="96">
        <f t="shared" si="33"/>
        <v>1.3163528427367501E-2</v>
      </c>
      <c r="AB35" s="96">
        <f t="shared" si="34"/>
        <v>5.442887958007501E-3</v>
      </c>
      <c r="AC35" s="95">
        <f t="shared" si="35"/>
        <v>7.5382388457588018E-2</v>
      </c>
      <c r="AD35" s="96">
        <f t="shared" si="36"/>
        <v>3.6066946468320004E-3</v>
      </c>
      <c r="AE35" s="96">
        <f t="shared" si="37"/>
        <v>4.8130434271079998E-2</v>
      </c>
      <c r="AF35" s="95">
        <f t="shared" si="38"/>
        <v>0.10085236231479999</v>
      </c>
      <c r="AG35" s="97">
        <f t="shared" si="39"/>
        <v>2.0377848281400004E-2</v>
      </c>
      <c r="AH35" s="97">
        <f t="shared" si="40"/>
        <v>2.6431030102199996E-2</v>
      </c>
    </row>
    <row r="36" spans="1:34" s="38" customFormat="1" x14ac:dyDescent="0.25">
      <c r="A36" s="125"/>
      <c r="B36" s="42"/>
      <c r="C36" s="27"/>
      <c r="D36" s="50"/>
      <c r="E36" s="50"/>
      <c r="F36" s="56"/>
      <c r="G36" s="62"/>
      <c r="H36" s="50"/>
      <c r="I36" s="50"/>
      <c r="J36" s="56"/>
      <c r="K36" s="62"/>
      <c r="L36" s="50"/>
      <c r="M36" s="56"/>
      <c r="N36" s="62"/>
      <c r="O36" s="56"/>
      <c r="P36" s="76"/>
      <c r="Q36" s="44"/>
      <c r="R36" s="44"/>
      <c r="S36" s="137"/>
      <c r="T36" s="42"/>
      <c r="U36" s="41"/>
      <c r="V36" s="95"/>
      <c r="W36" s="96"/>
      <c r="X36" s="96"/>
      <c r="Y36" s="95"/>
      <c r="Z36" s="96"/>
      <c r="AA36" s="96"/>
      <c r="AB36" s="96"/>
      <c r="AC36" s="95"/>
      <c r="AD36" s="96"/>
      <c r="AE36" s="96"/>
      <c r="AF36" s="95"/>
      <c r="AG36" s="97"/>
      <c r="AH36" s="97"/>
    </row>
    <row r="37" spans="1:34" s="38" customFormat="1" x14ac:dyDescent="0.25">
      <c r="A37" s="125"/>
      <c r="B37" s="125" t="s">
        <v>152</v>
      </c>
      <c r="C37" s="27" t="s">
        <v>153</v>
      </c>
      <c r="D37" s="129">
        <v>3.5290224000000002E-2</v>
      </c>
      <c r="E37" s="130"/>
      <c r="F37" s="131"/>
      <c r="G37" s="129">
        <v>8.8590290000000002E-2</v>
      </c>
      <c r="H37" s="130"/>
      <c r="I37" s="130"/>
      <c r="J37" s="131"/>
      <c r="K37" s="129">
        <v>0.18749507800000001</v>
      </c>
      <c r="L37" s="130"/>
      <c r="M37" s="131"/>
      <c r="N37" s="129">
        <v>0.14173076200000001</v>
      </c>
      <c r="O37" s="131"/>
      <c r="P37" s="78">
        <v>3.1924984000000003E-2</v>
      </c>
      <c r="Q37" s="44"/>
      <c r="R37" s="44"/>
      <c r="S37" s="137"/>
      <c r="T37" s="125" t="s">
        <v>152</v>
      </c>
      <c r="U37" s="41"/>
      <c r="V37" s="106"/>
      <c r="W37" s="107"/>
      <c r="X37" s="107"/>
      <c r="Y37" s="106"/>
      <c r="Z37" s="107"/>
      <c r="AA37" s="107"/>
      <c r="AB37" s="107"/>
      <c r="AC37" s="106"/>
      <c r="AD37" s="107"/>
      <c r="AE37" s="107"/>
      <c r="AF37" s="106"/>
      <c r="AG37" s="108"/>
      <c r="AH37" s="108"/>
    </row>
    <row r="38" spans="1:34" s="38" customFormat="1" x14ac:dyDescent="0.25">
      <c r="A38" s="125"/>
      <c r="B38" s="125"/>
      <c r="C38" s="27" t="s">
        <v>144</v>
      </c>
      <c r="D38" s="50">
        <f>D37*$D$5/2</f>
        <v>1.129287168E-2</v>
      </c>
      <c r="E38" s="50">
        <f>D37*$D$5/2</f>
        <v>1.129287168E-2</v>
      </c>
      <c r="F38" s="56">
        <f>D37*$F$5</f>
        <v>1.270448064E-2</v>
      </c>
      <c r="G38" s="62">
        <f>G37*$G$5/2</f>
        <v>2.4362329750000002E-2</v>
      </c>
      <c r="H38" s="50">
        <f>G37*G5/2</f>
        <v>2.4362329750000002E-2</v>
      </c>
      <c r="I38" s="50">
        <f>G37*$I$5/2</f>
        <v>1.9932815249999999E-2</v>
      </c>
      <c r="J38" s="56">
        <f>G37*$I$5/2</f>
        <v>1.9932815249999999E-2</v>
      </c>
      <c r="K38" s="62">
        <f>K37*$K$5/2</f>
        <v>5.0623671060000007E-2</v>
      </c>
      <c r="L38" s="50">
        <f>K37*$K$5/2</f>
        <v>5.0623671060000007E-2</v>
      </c>
      <c r="M38" s="56">
        <f>K37*$M$5</f>
        <v>8.43727851E-2</v>
      </c>
      <c r="N38" s="62">
        <f>N37*$N$5/2</f>
        <v>7.0865381000000005E-2</v>
      </c>
      <c r="O38" s="56">
        <f>N37*$N$5/2</f>
        <v>7.0865381000000005E-2</v>
      </c>
      <c r="P38" s="76">
        <f>P37*$P$5</f>
        <v>3.1924984000000003E-2</v>
      </c>
      <c r="Q38" s="44"/>
      <c r="R38" s="44"/>
      <c r="S38" s="137"/>
      <c r="T38" s="125"/>
      <c r="U38" s="41"/>
      <c r="V38" s="95"/>
      <c r="W38" s="96"/>
      <c r="X38" s="96"/>
      <c r="Y38" s="95"/>
      <c r="Z38" s="96"/>
      <c r="AA38" s="96"/>
      <c r="AB38" s="96"/>
      <c r="AC38" s="95"/>
      <c r="AD38" s="96"/>
      <c r="AE38" s="96"/>
      <c r="AF38" s="95"/>
      <c r="AG38" s="97"/>
      <c r="AH38" s="97"/>
    </row>
    <row r="39" spans="1:34" s="38" customFormat="1" x14ac:dyDescent="0.25">
      <c r="A39" s="125"/>
      <c r="B39" s="125"/>
      <c r="C39" s="27" t="s">
        <v>66</v>
      </c>
      <c r="D39" s="50">
        <v>0</v>
      </c>
      <c r="E39" s="50">
        <v>0</v>
      </c>
      <c r="F39" s="56">
        <v>0</v>
      </c>
      <c r="G39" s="62">
        <v>0</v>
      </c>
      <c r="H39" s="50">
        <v>0</v>
      </c>
      <c r="I39" s="50">
        <v>10.16</v>
      </c>
      <c r="J39" s="56">
        <v>32.5</v>
      </c>
      <c r="K39" s="62">
        <v>15.53</v>
      </c>
      <c r="L39" s="50">
        <v>71.599999999999994</v>
      </c>
      <c r="M39" s="56">
        <v>21.45</v>
      </c>
      <c r="N39" s="62">
        <v>13.67</v>
      </c>
      <c r="O39" s="56">
        <v>54.18</v>
      </c>
      <c r="P39" s="76">
        <v>28.55</v>
      </c>
      <c r="Q39" s="44"/>
      <c r="R39" s="44"/>
      <c r="S39" s="137"/>
      <c r="T39" s="125"/>
      <c r="U39" s="41" t="s">
        <v>66</v>
      </c>
      <c r="V39" s="95">
        <f>D$38*D39/100</f>
        <v>0</v>
      </c>
      <c r="W39" s="96">
        <f t="shared" ref="W39:AH39" si="41">E$38*E39/100</f>
        <v>0</v>
      </c>
      <c r="X39" s="96">
        <f t="shared" si="41"/>
        <v>0</v>
      </c>
      <c r="Y39" s="95">
        <f t="shared" si="41"/>
        <v>0</v>
      </c>
      <c r="Z39" s="96">
        <f t="shared" si="41"/>
        <v>0</v>
      </c>
      <c r="AA39" s="96">
        <f t="shared" si="41"/>
        <v>2.0251740294E-3</v>
      </c>
      <c r="AB39" s="96">
        <f t="shared" si="41"/>
        <v>6.47816495625E-3</v>
      </c>
      <c r="AC39" s="95">
        <f t="shared" si="41"/>
        <v>7.8618561156180017E-3</v>
      </c>
      <c r="AD39" s="96">
        <f t="shared" si="41"/>
        <v>3.624654847896E-2</v>
      </c>
      <c r="AE39" s="96">
        <f t="shared" si="41"/>
        <v>1.8097962403949997E-2</v>
      </c>
      <c r="AF39" s="95">
        <f t="shared" si="41"/>
        <v>9.6872975827000003E-3</v>
      </c>
      <c r="AG39" s="97">
        <f t="shared" si="41"/>
        <v>3.8394863425800001E-2</v>
      </c>
      <c r="AH39" s="97">
        <f t="shared" si="41"/>
        <v>9.114582932000001E-3</v>
      </c>
    </row>
    <row r="40" spans="1:34" s="38" customFormat="1" x14ac:dyDescent="0.25">
      <c r="A40" s="125"/>
      <c r="B40" s="125"/>
      <c r="C40" s="27" t="s">
        <v>67</v>
      </c>
      <c r="D40" s="50">
        <v>0</v>
      </c>
      <c r="E40" s="50">
        <v>0</v>
      </c>
      <c r="F40" s="56">
        <v>0</v>
      </c>
      <c r="G40" s="62">
        <v>0</v>
      </c>
      <c r="H40" s="50">
        <v>0</v>
      </c>
      <c r="I40" s="50">
        <v>3</v>
      </c>
      <c r="J40" s="56">
        <v>7.36</v>
      </c>
      <c r="K40" s="62">
        <v>0</v>
      </c>
      <c r="L40" s="50">
        <v>6.32</v>
      </c>
      <c r="M40" s="56">
        <v>5.88</v>
      </c>
      <c r="N40" s="62">
        <v>0</v>
      </c>
      <c r="O40" s="56">
        <v>6.16</v>
      </c>
      <c r="P40" s="76">
        <v>5.08</v>
      </c>
      <c r="Q40" s="44"/>
      <c r="R40" s="44"/>
      <c r="S40" s="137"/>
      <c r="T40" s="125"/>
      <c r="U40" s="41" t="s">
        <v>67</v>
      </c>
      <c r="V40" s="95">
        <f t="shared" ref="V40:V45" si="42">D$38*D40/100</f>
        <v>0</v>
      </c>
      <c r="W40" s="96">
        <f t="shared" ref="W40:W45" si="43">E$38*E40/100</f>
        <v>0</v>
      </c>
      <c r="X40" s="96">
        <f t="shared" ref="X40:X45" si="44">F$38*F40/100</f>
        <v>0</v>
      </c>
      <c r="Y40" s="95">
        <f t="shared" ref="Y40:Y45" si="45">G$38*G40/100</f>
        <v>0</v>
      </c>
      <c r="Z40" s="96">
        <f t="shared" ref="Z40:Z45" si="46">H$38*H40/100</f>
        <v>0</v>
      </c>
      <c r="AA40" s="96">
        <f t="shared" ref="AA40:AA45" si="47">I$38*I40/100</f>
        <v>5.9798445749999999E-4</v>
      </c>
      <c r="AB40" s="96">
        <f t="shared" ref="AB40:AB45" si="48">J$38*J40/100</f>
        <v>1.4670552024000001E-3</v>
      </c>
      <c r="AC40" s="95">
        <f t="shared" ref="AC40:AC45" si="49">K$38*K40/100</f>
        <v>0</v>
      </c>
      <c r="AD40" s="96">
        <f t="shared" ref="AD40:AD45" si="50">L$38*L40/100</f>
        <v>3.1994160109920008E-3</v>
      </c>
      <c r="AE40" s="96">
        <f t="shared" ref="AE40:AE45" si="51">M$38*M40/100</f>
        <v>4.96111976388E-3</v>
      </c>
      <c r="AF40" s="95">
        <f t="shared" ref="AF40:AF45" si="52">N$38*N40/100</f>
        <v>0</v>
      </c>
      <c r="AG40" s="97">
        <f t="shared" ref="AG40:AG45" si="53">O$38*O40/100</f>
        <v>4.3653074696000001E-3</v>
      </c>
      <c r="AH40" s="97">
        <f t="shared" ref="AH40:AH45" si="54">P$38*P40/100</f>
        <v>1.6217891872000001E-3</v>
      </c>
    </row>
    <row r="41" spans="1:34" s="38" customFormat="1" x14ac:dyDescent="0.25">
      <c r="A41" s="125"/>
      <c r="B41" s="125"/>
      <c r="C41" s="27" t="s">
        <v>68</v>
      </c>
      <c r="D41" s="50">
        <v>0</v>
      </c>
      <c r="E41" s="50">
        <v>0</v>
      </c>
      <c r="F41" s="56">
        <v>0</v>
      </c>
      <c r="G41" s="62">
        <v>0</v>
      </c>
      <c r="H41" s="50">
        <v>0</v>
      </c>
      <c r="I41" s="50">
        <v>25.75</v>
      </c>
      <c r="J41" s="56">
        <v>28.32</v>
      </c>
      <c r="K41" s="62">
        <v>8.6199999999999992</v>
      </c>
      <c r="L41" s="50">
        <v>11.93</v>
      </c>
      <c r="M41" s="56">
        <v>25.1</v>
      </c>
      <c r="N41" s="62">
        <v>14.58</v>
      </c>
      <c r="O41" s="56">
        <v>19.23</v>
      </c>
      <c r="P41" s="76">
        <v>17.079999999999998</v>
      </c>
      <c r="Q41" s="44"/>
      <c r="R41" s="44"/>
      <c r="S41" s="137"/>
      <c r="T41" s="125"/>
      <c r="U41" s="41" t="s">
        <v>68</v>
      </c>
      <c r="V41" s="95">
        <f t="shared" si="42"/>
        <v>0</v>
      </c>
      <c r="W41" s="96">
        <f t="shared" si="43"/>
        <v>0</v>
      </c>
      <c r="X41" s="96">
        <f t="shared" si="44"/>
        <v>0</v>
      </c>
      <c r="Y41" s="95">
        <f t="shared" si="45"/>
        <v>0</v>
      </c>
      <c r="Z41" s="96">
        <f t="shared" si="46"/>
        <v>0</v>
      </c>
      <c r="AA41" s="96">
        <f t="shared" si="47"/>
        <v>5.1326999268749996E-3</v>
      </c>
      <c r="AB41" s="96">
        <f t="shared" si="48"/>
        <v>5.6449732787999998E-3</v>
      </c>
      <c r="AC41" s="95">
        <f t="shared" si="49"/>
        <v>4.3637604453720001E-3</v>
      </c>
      <c r="AD41" s="96">
        <f t="shared" si="50"/>
        <v>6.0394039574580005E-3</v>
      </c>
      <c r="AE41" s="96">
        <f t="shared" si="51"/>
        <v>2.1177569060100002E-2</v>
      </c>
      <c r="AF41" s="95">
        <f t="shared" si="52"/>
        <v>1.0332172549800001E-2</v>
      </c>
      <c r="AG41" s="97">
        <f t="shared" si="53"/>
        <v>1.3627412766300003E-2</v>
      </c>
      <c r="AH41" s="97">
        <f t="shared" si="54"/>
        <v>5.4527872671999997E-3</v>
      </c>
    </row>
    <row r="42" spans="1:34" s="38" customFormat="1" x14ac:dyDescent="0.25">
      <c r="A42" s="125"/>
      <c r="B42" s="125"/>
      <c r="C42" s="27" t="s">
        <v>78</v>
      </c>
      <c r="D42" s="50">
        <v>0</v>
      </c>
      <c r="E42" s="50">
        <v>0</v>
      </c>
      <c r="F42" s="56">
        <v>0</v>
      </c>
      <c r="G42" s="62">
        <v>0</v>
      </c>
      <c r="H42" s="50">
        <v>0</v>
      </c>
      <c r="I42" s="50">
        <v>8.9</v>
      </c>
      <c r="J42" s="56">
        <v>8.01</v>
      </c>
      <c r="K42" s="62">
        <v>5.79</v>
      </c>
      <c r="L42" s="50">
        <v>1.44</v>
      </c>
      <c r="M42" s="56">
        <v>6.81</v>
      </c>
      <c r="N42" s="62">
        <v>6.5</v>
      </c>
      <c r="O42" s="56">
        <v>3.44</v>
      </c>
      <c r="P42" s="76">
        <v>5.79</v>
      </c>
      <c r="Q42" s="44"/>
      <c r="R42" s="44"/>
      <c r="S42" s="137"/>
      <c r="T42" s="125"/>
      <c r="U42" s="41" t="s">
        <v>78</v>
      </c>
      <c r="V42" s="95">
        <f t="shared" si="42"/>
        <v>0</v>
      </c>
      <c r="W42" s="96">
        <f t="shared" si="43"/>
        <v>0</v>
      </c>
      <c r="X42" s="96">
        <f t="shared" si="44"/>
        <v>0</v>
      </c>
      <c r="Y42" s="95">
        <f t="shared" si="45"/>
        <v>0</v>
      </c>
      <c r="Z42" s="96">
        <f t="shared" si="46"/>
        <v>0</v>
      </c>
      <c r="AA42" s="96">
        <f t="shared" si="47"/>
        <v>1.7740205572500001E-3</v>
      </c>
      <c r="AB42" s="96">
        <f t="shared" si="48"/>
        <v>1.5966185015249999E-3</v>
      </c>
      <c r="AC42" s="95">
        <f t="shared" si="49"/>
        <v>2.9311105543740005E-3</v>
      </c>
      <c r="AD42" s="96">
        <f t="shared" si="50"/>
        <v>7.2898086326400006E-4</v>
      </c>
      <c r="AE42" s="96">
        <f t="shared" si="51"/>
        <v>5.7457866653099999E-3</v>
      </c>
      <c r="AF42" s="95">
        <f t="shared" si="52"/>
        <v>4.6062497649999997E-3</v>
      </c>
      <c r="AG42" s="97">
        <f t="shared" si="53"/>
        <v>2.4377691064000001E-3</v>
      </c>
      <c r="AH42" s="97">
        <f t="shared" si="54"/>
        <v>1.8484565736000002E-3</v>
      </c>
    </row>
    <row r="43" spans="1:34" s="38" customFormat="1" x14ac:dyDescent="0.25">
      <c r="A43" s="125"/>
      <c r="B43" s="125"/>
      <c r="C43" s="27" t="s">
        <v>69</v>
      </c>
      <c r="D43" s="50">
        <v>0</v>
      </c>
      <c r="E43" s="50">
        <v>0</v>
      </c>
      <c r="F43" s="56">
        <v>0</v>
      </c>
      <c r="G43" s="62">
        <v>0</v>
      </c>
      <c r="H43" s="50">
        <v>0</v>
      </c>
      <c r="I43" s="50">
        <v>25.23</v>
      </c>
      <c r="J43" s="56">
        <v>19.52</v>
      </c>
      <c r="K43" s="62">
        <v>18.39</v>
      </c>
      <c r="L43" s="50">
        <v>8.41</v>
      </c>
      <c r="M43" s="56">
        <v>23.54</v>
      </c>
      <c r="N43" s="62">
        <v>19.34</v>
      </c>
      <c r="O43" s="56">
        <v>13.5</v>
      </c>
      <c r="P43" s="76">
        <v>16.36</v>
      </c>
      <c r="Q43" s="44"/>
      <c r="R43" s="44"/>
      <c r="S43" s="137"/>
      <c r="T43" s="125"/>
      <c r="U43" s="41" t="s">
        <v>69</v>
      </c>
      <c r="V43" s="95">
        <f t="shared" si="42"/>
        <v>0</v>
      </c>
      <c r="W43" s="96">
        <f t="shared" si="43"/>
        <v>0</v>
      </c>
      <c r="X43" s="96">
        <f t="shared" si="44"/>
        <v>0</v>
      </c>
      <c r="Y43" s="95">
        <f t="shared" si="45"/>
        <v>0</v>
      </c>
      <c r="Z43" s="96">
        <f t="shared" si="46"/>
        <v>0</v>
      </c>
      <c r="AA43" s="96">
        <f t="shared" si="47"/>
        <v>5.0290492875750001E-3</v>
      </c>
      <c r="AB43" s="96">
        <f t="shared" si="48"/>
        <v>3.8908855368E-3</v>
      </c>
      <c r="AC43" s="95">
        <f t="shared" si="49"/>
        <v>9.3096931079340011E-3</v>
      </c>
      <c r="AD43" s="96">
        <f t="shared" si="50"/>
        <v>4.2574507361460004E-3</v>
      </c>
      <c r="AE43" s="96">
        <f t="shared" si="51"/>
        <v>1.986135361254E-2</v>
      </c>
      <c r="AF43" s="95">
        <f t="shared" si="52"/>
        <v>1.3705364685400002E-2</v>
      </c>
      <c r="AG43" s="97">
        <f t="shared" si="53"/>
        <v>9.5668264350000018E-3</v>
      </c>
      <c r="AH43" s="97">
        <f t="shared" si="54"/>
        <v>5.2229273824000002E-3</v>
      </c>
    </row>
    <row r="44" spans="1:34" s="38" customFormat="1" x14ac:dyDescent="0.25">
      <c r="A44" s="125"/>
      <c r="B44" s="125"/>
      <c r="C44" s="27" t="s">
        <v>70</v>
      </c>
      <c r="D44" s="50">
        <v>0</v>
      </c>
      <c r="E44" s="50">
        <v>0</v>
      </c>
      <c r="F44" s="56">
        <v>0</v>
      </c>
      <c r="G44" s="62">
        <v>0</v>
      </c>
      <c r="H44" s="50">
        <v>0</v>
      </c>
      <c r="I44" s="50">
        <v>8.0500000000000007</v>
      </c>
      <c r="J44" s="56">
        <v>0.02</v>
      </c>
      <c r="K44" s="62">
        <v>11.55</v>
      </c>
      <c r="L44" s="50">
        <v>0</v>
      </c>
      <c r="M44" s="56">
        <v>3.54</v>
      </c>
      <c r="N44" s="62">
        <v>10.5</v>
      </c>
      <c r="O44" s="56">
        <v>0.32</v>
      </c>
      <c r="P44" s="76">
        <v>6.7</v>
      </c>
      <c r="Q44" s="44"/>
      <c r="R44" s="44"/>
      <c r="S44" s="137"/>
      <c r="T44" s="125"/>
      <c r="U44" s="41" t="s">
        <v>70</v>
      </c>
      <c r="V44" s="95">
        <f t="shared" si="42"/>
        <v>0</v>
      </c>
      <c r="W44" s="96">
        <f t="shared" si="43"/>
        <v>0</v>
      </c>
      <c r="X44" s="96">
        <f t="shared" si="44"/>
        <v>0</v>
      </c>
      <c r="Y44" s="95">
        <f t="shared" si="45"/>
        <v>0</v>
      </c>
      <c r="Z44" s="96">
        <f t="shared" si="46"/>
        <v>0</v>
      </c>
      <c r="AA44" s="96">
        <f t="shared" si="47"/>
        <v>1.604591627625E-3</v>
      </c>
      <c r="AB44" s="96">
        <f t="shared" si="48"/>
        <v>3.9865630499999997E-6</v>
      </c>
      <c r="AC44" s="95">
        <f t="shared" si="49"/>
        <v>5.8470340074300011E-3</v>
      </c>
      <c r="AD44" s="96">
        <f t="shared" si="50"/>
        <v>0</v>
      </c>
      <c r="AE44" s="96">
        <f t="shared" si="51"/>
        <v>2.9867965925400005E-3</v>
      </c>
      <c r="AF44" s="95">
        <f t="shared" si="52"/>
        <v>7.440865005E-3</v>
      </c>
      <c r="AG44" s="97">
        <f t="shared" si="53"/>
        <v>2.2676921920000001E-4</v>
      </c>
      <c r="AH44" s="97">
        <f t="shared" si="54"/>
        <v>2.1389739280000004E-3</v>
      </c>
    </row>
    <row r="45" spans="1:34" s="38" customFormat="1" x14ac:dyDescent="0.25">
      <c r="A45" s="123"/>
      <c r="B45" s="123"/>
      <c r="C45" s="24" t="s">
        <v>71</v>
      </c>
      <c r="D45" s="51">
        <v>0</v>
      </c>
      <c r="E45" s="51">
        <v>0</v>
      </c>
      <c r="F45" s="57">
        <v>0</v>
      </c>
      <c r="G45" s="64">
        <v>0</v>
      </c>
      <c r="H45" s="51">
        <v>0</v>
      </c>
      <c r="I45" s="51">
        <v>18.89</v>
      </c>
      <c r="J45" s="57">
        <v>4.2699999999999996</v>
      </c>
      <c r="K45" s="64">
        <v>40.119999999999997</v>
      </c>
      <c r="L45" s="51">
        <v>0.3</v>
      </c>
      <c r="M45" s="57">
        <v>13.67</v>
      </c>
      <c r="N45" s="64">
        <v>35.409999999999997</v>
      </c>
      <c r="O45" s="57">
        <v>3.18</v>
      </c>
      <c r="P45" s="77">
        <v>20.43</v>
      </c>
      <c r="Q45" s="44"/>
      <c r="R45" s="44"/>
      <c r="S45" s="124"/>
      <c r="T45" s="123"/>
      <c r="U45" s="28" t="s">
        <v>71</v>
      </c>
      <c r="V45" s="102">
        <f t="shared" si="42"/>
        <v>0</v>
      </c>
      <c r="W45" s="103">
        <f t="shared" si="43"/>
        <v>0</v>
      </c>
      <c r="X45" s="103">
        <f t="shared" si="44"/>
        <v>0</v>
      </c>
      <c r="Y45" s="102">
        <f t="shared" si="45"/>
        <v>0</v>
      </c>
      <c r="Z45" s="103">
        <f t="shared" si="46"/>
        <v>0</v>
      </c>
      <c r="AA45" s="103">
        <f t="shared" si="47"/>
        <v>3.7653088007250004E-3</v>
      </c>
      <c r="AB45" s="103">
        <f t="shared" si="48"/>
        <v>8.5113121117499999E-4</v>
      </c>
      <c r="AC45" s="102">
        <f t="shared" si="49"/>
        <v>2.0310216829272001E-2</v>
      </c>
      <c r="AD45" s="103">
        <f t="shared" si="50"/>
        <v>1.5187101318000002E-4</v>
      </c>
      <c r="AE45" s="103">
        <f t="shared" si="51"/>
        <v>1.1533759723170001E-2</v>
      </c>
      <c r="AF45" s="102">
        <f t="shared" si="52"/>
        <v>2.5093431412099999E-2</v>
      </c>
      <c r="AG45" s="104">
        <f t="shared" si="53"/>
        <v>2.2535191158000005E-3</v>
      </c>
      <c r="AH45" s="104">
        <f t="shared" si="54"/>
        <v>6.5222742312000008E-3</v>
      </c>
    </row>
    <row r="46" spans="1:34" s="1" customFormat="1" x14ac:dyDescent="0.25">
      <c r="C46" s="27" t="s">
        <v>147</v>
      </c>
      <c r="D46" s="52">
        <f>SUM((D21*0)+(D25*0)+(D26*1)+(D27*2)+(D31*0)+(D32*1)+(D33*2)+(D34*3)+(D35*4)+(D39*0)+(D40*1)+(D41*2)+(D42*3)+(D43*4)+(D44*5)+(D45*6))/44</f>
        <v>0.47977272727272724</v>
      </c>
      <c r="E46" s="52">
        <f t="shared" ref="E46:F46" si="55">SUM((E21*0)+(E25*0)+(E26*1)+(E27*2)+(E31*0)+(E32*1)+(E33*2)+(E34*3)+(E35*4)+(E39*0)+(E40*1)+(E41*2)+(E42*3)+(E43*4)+(E44*5)+(E45*6))/44</f>
        <v>2.1965909090909093</v>
      </c>
      <c r="F46" s="58">
        <f t="shared" si="55"/>
        <v>1.8409090909090908</v>
      </c>
      <c r="G46" s="65">
        <f>SUM((G21*0)+(G25*0)+(G26*1)+(G27*2)+(G31*0)+(G32*1)+(G33*2)+(G34*3)+(G35*4)+(G39*0)+(G40*1)+(G41*2)+(G42*3)+(G43*4)+(G44*5)+(G45*6))/44</f>
        <v>2.5981818181818181</v>
      </c>
      <c r="H46" s="53">
        <f t="shared" ref="H46:I46" si="56">SUM((H21*0)+(H25*0)+(H26*1)+(H27*2)+(H31*0)+(H32*1)+(H33*2)+(H34*3)+(H35*4)+(H39*0)+(H40*1)+(H41*2)+(H42*3)+(H43*4)+(H44*5)+(H45*6))/44</f>
        <v>5.2979545454545454</v>
      </c>
      <c r="I46" s="53">
        <f t="shared" si="56"/>
        <v>15.232045454545455</v>
      </c>
      <c r="J46" s="58">
        <f>SUM((J21*0)+(J25*0)+(J26*1)+(J27*2)+(J31*0)+(J32*1)+(J33*2)+(J34*3)+(J35*4)+(J39*0)+(J40*1)+(J41*2)+(J42*3)+(J43*4)+(J44*5)+(J45*6))/44</f>
        <v>8.512045454545456</v>
      </c>
      <c r="K46" s="65">
        <f>SUM((K21*0)+(K25*0)+(K26*1)+(K27*2)+(K31*0)+(K32*1)+(K33*2)+(K34*3)+(K35*4)+(K39*0)+(K40*1)+(K41*2)+(K42*3)+(K43*4)+(K44*5)+(K45*6))/44</f>
        <v>19.801590909090908</v>
      </c>
      <c r="L46" s="53">
        <f t="shared" ref="L46:M46" si="57">SUM((L21*0)+(L25*0)+(L26*1)+(L27*2)+(L31*0)+(L32*1)+(L33*2)+(L34*3)+(L35*4)+(L39*0)+(L40*1)+(L41*2)+(L42*3)+(L43*4)+(L44*5)+(L45*6))/44</f>
        <v>2.6654545454545455</v>
      </c>
      <c r="M46" s="58">
        <f t="shared" si="57"/>
        <v>11.876136363636364</v>
      </c>
      <c r="N46" s="65">
        <f>SUM((N21*0)+(N25*0)+(N26*1)+(N27*2)+(N31*0)+(N32*1)+(N33*2)+(N34*3)+(N35*4)+(N39*0)+(N40*1)+(N41*2)+(N42*3)+(N43*4)+(N44*5)+(N45*6))/44</f>
        <v>16.372272727272726</v>
      </c>
      <c r="O46" s="58">
        <f t="shared" ref="O46:P46" si="58">SUM((O21*0)+(O25*0)+(O26*1)+(O27*2)+(O31*0)+(O32*1)+(O33*2)+(O34*3)+(O35*4)+(O39*0)+(O40*1)+(O41*2)+(O42*3)+(O43*4)+(O44*5)+(O45*6))/44</f>
        <v>6.991363636363638</v>
      </c>
      <c r="P46" s="78">
        <f t="shared" si="58"/>
        <v>11.783863636363636</v>
      </c>
      <c r="Q46" s="41"/>
      <c r="R46" s="41"/>
      <c r="S46" s="82"/>
      <c r="T46" s="41"/>
      <c r="U46" s="27" t="s">
        <v>158</v>
      </c>
      <c r="V46" s="110">
        <f>SUM((V21*0)+(V25*0)+(V26*1)+(V27*2)+(V31*0)+(V32*1)+(V33*2)+(V34*3)+(V35*4)+(V39*0)+(V40*1)+(V41*2)+(V42*3)+(V43*4)+(V44*5)+(V45*6))</f>
        <v>8.7964720825279997E-3</v>
      </c>
      <c r="W46" s="111">
        <f t="shared" ref="W46:X46" si="59">SUM((W21*0)+(W25*0)+(W26*1)+(W27*2)+(W31*0)+(W32*1)+(W33*2)+(W34*3)+(W35*4)+(W39*0)+(W40*1)+(W41*2)+(W42*3)+(W43*4)+(W44*5)+(W45*6))</f>
        <v>4.0273757781920001E-2</v>
      </c>
      <c r="X46" s="111">
        <f t="shared" si="59"/>
        <v>3.79715072724E-2</v>
      </c>
      <c r="Y46" s="110">
        <f>SUM((Y21*0)+(Y25*0)+(Y26*1)+(Y27*2)+(Y31*0)+(Y32*1)+(Y33*2)+(Y34*3)+(Y35*4)+(Y39*0)+(Y40*1)+(Y41*2)+(Y42*3)+(Y43*4)+(Y44*5)+(Y45*6))</f>
        <v>8.094994834256003E-2</v>
      </c>
      <c r="Z46" s="111">
        <f t="shared" ref="Z46:AH46" si="60">SUM((Z21*0)+(Z25*0)+(Z26*1)+(Z27*2)+(Z31*0)+(Z32*1)+(Z33*2)+(Z34*3)+(Z35*4)+(Z39*0)+(Z40*1)+(Z41*2)+(Z42*3)+(Z43*4)+(Z44*5)+(Z45*6))</f>
        <v>0.14493891628455252</v>
      </c>
      <c r="AA46" s="111">
        <f t="shared" si="60"/>
        <v>0.24360652315323003</v>
      </c>
      <c r="AB46" s="111">
        <f t="shared" si="60"/>
        <v>0.13365120543327</v>
      </c>
      <c r="AC46" s="110">
        <f t="shared" si="60"/>
        <v>0.99979788104908218</v>
      </c>
      <c r="AD46" s="111">
        <f t="shared" si="60"/>
        <v>0.11857513940217</v>
      </c>
      <c r="AE46" s="111">
        <f t="shared" si="60"/>
        <v>0.94051585444598995</v>
      </c>
      <c r="AF46" s="110">
        <f t="shared" si="60"/>
        <v>1.1798105775108001</v>
      </c>
      <c r="AG46" s="112">
        <f t="shared" si="60"/>
        <v>0.84101273512595009</v>
      </c>
      <c r="AH46" s="113">
        <f t="shared" si="60"/>
        <v>0.57563285855979995</v>
      </c>
    </row>
    <row r="47" spans="1:34" s="1" customFormat="1" x14ac:dyDescent="0.25">
      <c r="C47" s="27"/>
      <c r="D47" s="52"/>
      <c r="E47" s="52"/>
      <c r="F47" s="58"/>
      <c r="G47" s="65"/>
      <c r="H47" s="53"/>
      <c r="I47" s="53"/>
      <c r="J47" s="58"/>
      <c r="K47" s="65"/>
      <c r="L47" s="53"/>
      <c r="M47" s="58"/>
      <c r="N47" s="65"/>
      <c r="O47" s="58"/>
      <c r="P47" s="78"/>
      <c r="Q47" s="41"/>
      <c r="R47" s="41"/>
      <c r="S47" s="82"/>
      <c r="T47" s="41"/>
      <c r="U47" s="27"/>
      <c r="V47" s="106"/>
      <c r="W47" s="107"/>
      <c r="X47" s="108"/>
      <c r="Y47" s="106"/>
      <c r="Z47" s="107"/>
      <c r="AA47" s="107"/>
      <c r="AB47" s="108"/>
      <c r="AC47" s="106"/>
      <c r="AD47" s="107"/>
      <c r="AE47" s="108"/>
      <c r="AF47" s="106"/>
      <c r="AG47" s="108"/>
      <c r="AH47" s="109"/>
    </row>
    <row r="48" spans="1:34" s="38" customFormat="1" x14ac:dyDescent="0.25">
      <c r="A48" s="132" t="s">
        <v>154</v>
      </c>
      <c r="B48" s="132" t="s">
        <v>155</v>
      </c>
      <c r="C48" s="40" t="s">
        <v>143</v>
      </c>
      <c r="D48" s="133">
        <v>0.74116278000000002</v>
      </c>
      <c r="E48" s="134"/>
      <c r="F48" s="135"/>
      <c r="G48" s="133">
        <v>2.4236206839999999</v>
      </c>
      <c r="H48" s="134"/>
      <c r="I48" s="134"/>
      <c r="J48" s="135"/>
      <c r="K48" s="133">
        <v>2.6301724599999998</v>
      </c>
      <c r="L48" s="134"/>
      <c r="M48" s="135"/>
      <c r="N48" s="133">
        <v>2.990270481</v>
      </c>
      <c r="O48" s="135"/>
      <c r="P48" s="75">
        <v>2.5285544180000001</v>
      </c>
      <c r="Q48" s="48"/>
      <c r="R48" s="44"/>
      <c r="S48" s="136" t="s">
        <v>154</v>
      </c>
      <c r="T48" s="132" t="s">
        <v>155</v>
      </c>
      <c r="U48" s="40"/>
      <c r="V48" s="114"/>
      <c r="W48" s="115"/>
      <c r="X48" s="116"/>
      <c r="Y48" s="114"/>
      <c r="Z48" s="115"/>
      <c r="AA48" s="115"/>
      <c r="AB48" s="116"/>
      <c r="AC48" s="114"/>
      <c r="AD48" s="115"/>
      <c r="AE48" s="116"/>
      <c r="AF48" s="114"/>
      <c r="AG48" s="116"/>
      <c r="AH48" s="117"/>
    </row>
    <row r="49" spans="1:34" s="38" customFormat="1" x14ac:dyDescent="0.25">
      <c r="A49" s="125"/>
      <c r="B49" s="125"/>
      <c r="C49" s="27" t="s">
        <v>144</v>
      </c>
      <c r="D49" s="50">
        <f>D48*$D$5/2</f>
        <v>0.23717208960000002</v>
      </c>
      <c r="E49" s="50">
        <f>D48*$D$5/2</f>
        <v>0.23717208960000002</v>
      </c>
      <c r="F49" s="56">
        <f>D48*$F$5</f>
        <v>0.26681860079999997</v>
      </c>
      <c r="G49" s="62">
        <f>G48*$G$5/2</f>
        <v>0.66649568810000004</v>
      </c>
      <c r="H49" s="50">
        <f>G48*$G$5/2</f>
        <v>0.66649568810000004</v>
      </c>
      <c r="I49" s="50">
        <f>G48*$I$5/2</f>
        <v>0.5453146539</v>
      </c>
      <c r="J49" s="56">
        <f>G48*$I$5/2</f>
        <v>0.5453146539</v>
      </c>
      <c r="K49" s="62">
        <f>K48*$K$5/2</f>
        <v>0.7101465642</v>
      </c>
      <c r="L49" s="50">
        <f>K48*$K$5/2</f>
        <v>0.7101465642</v>
      </c>
      <c r="M49" s="56">
        <f>K48*$M$5</f>
        <v>1.1835776069999999</v>
      </c>
      <c r="N49" s="62">
        <f>N48*$N$5/2</f>
        <v>1.4951352405</v>
      </c>
      <c r="O49" s="56">
        <f>N48*$N$5/2</f>
        <v>1.4951352405</v>
      </c>
      <c r="P49" s="76">
        <f>P48*$P$5</f>
        <v>2.5285544180000001</v>
      </c>
      <c r="Q49" s="48"/>
      <c r="R49" s="44"/>
      <c r="S49" s="137"/>
      <c r="T49" s="125"/>
      <c r="U49" s="41"/>
      <c r="V49" s="95"/>
      <c r="W49" s="96"/>
      <c r="X49" s="96"/>
      <c r="Y49" s="95"/>
      <c r="Z49" s="96"/>
      <c r="AA49" s="96"/>
      <c r="AB49" s="96"/>
      <c r="AC49" s="95"/>
      <c r="AD49" s="96"/>
      <c r="AE49" s="96"/>
      <c r="AF49" s="95"/>
      <c r="AG49" s="97"/>
      <c r="AH49" s="97"/>
    </row>
    <row r="50" spans="1:34" s="38" customFormat="1" x14ac:dyDescent="0.25">
      <c r="A50" s="125"/>
      <c r="B50" s="125"/>
      <c r="C50" s="27" t="s">
        <v>66</v>
      </c>
      <c r="D50" s="50">
        <v>100</v>
      </c>
      <c r="E50" s="50">
        <v>100</v>
      </c>
      <c r="F50" s="56">
        <v>100</v>
      </c>
      <c r="G50" s="62">
        <v>100</v>
      </c>
      <c r="H50" s="50">
        <v>100</v>
      </c>
      <c r="I50" s="50">
        <v>100</v>
      </c>
      <c r="J50" s="56">
        <v>100</v>
      </c>
      <c r="K50" s="62">
        <v>100</v>
      </c>
      <c r="L50" s="50">
        <v>100</v>
      </c>
      <c r="M50" s="56">
        <v>100</v>
      </c>
      <c r="N50" s="62">
        <v>100</v>
      </c>
      <c r="O50" s="56">
        <v>100</v>
      </c>
      <c r="P50" s="76">
        <v>100</v>
      </c>
      <c r="Q50" s="48"/>
      <c r="R50" s="44"/>
      <c r="S50" s="137"/>
      <c r="T50" s="125"/>
      <c r="U50" s="41" t="s">
        <v>66</v>
      </c>
      <c r="V50" s="95">
        <f t="shared" ref="V50:AG50" si="61">D$49*D50/100</f>
        <v>0.2371720896</v>
      </c>
      <c r="W50" s="96">
        <f t="shared" si="61"/>
        <v>0.2371720896</v>
      </c>
      <c r="X50" s="96">
        <f t="shared" si="61"/>
        <v>0.26681860079999997</v>
      </c>
      <c r="Y50" s="95">
        <f t="shared" si="61"/>
        <v>0.66649568810000004</v>
      </c>
      <c r="Z50" s="96">
        <f t="shared" si="61"/>
        <v>0.66649568810000004</v>
      </c>
      <c r="AA50" s="96">
        <f t="shared" si="61"/>
        <v>0.5453146539</v>
      </c>
      <c r="AB50" s="96">
        <f t="shared" si="61"/>
        <v>0.5453146539</v>
      </c>
      <c r="AC50" s="95">
        <f t="shared" si="61"/>
        <v>0.7101465642</v>
      </c>
      <c r="AD50" s="96">
        <f t="shared" si="61"/>
        <v>0.7101465642</v>
      </c>
      <c r="AE50" s="96">
        <f t="shared" si="61"/>
        <v>1.1835776069999999</v>
      </c>
      <c r="AF50" s="95">
        <f t="shared" si="61"/>
        <v>1.4951352405</v>
      </c>
      <c r="AG50" s="97">
        <f t="shared" si="61"/>
        <v>1.4951352405</v>
      </c>
      <c r="AH50" s="97">
        <f t="shared" ref="AH50" si="62">P$49*P50/100</f>
        <v>2.5285544180000001</v>
      </c>
    </row>
    <row r="51" spans="1:34" s="38" customFormat="1" x14ac:dyDescent="0.25">
      <c r="A51" s="125"/>
      <c r="B51" s="41"/>
      <c r="C51" s="27"/>
      <c r="D51" s="43"/>
      <c r="E51" s="43"/>
      <c r="F51" s="55"/>
      <c r="G51" s="66"/>
      <c r="H51" s="54"/>
      <c r="I51" s="54"/>
      <c r="J51" s="67"/>
      <c r="K51" s="63"/>
      <c r="L51" s="43"/>
      <c r="M51" s="55"/>
      <c r="N51" s="63"/>
      <c r="O51" s="55"/>
      <c r="P51" s="79"/>
      <c r="Q51" s="48"/>
      <c r="R51" s="44"/>
      <c r="S51" s="137"/>
      <c r="T51" s="41"/>
      <c r="U51" s="41"/>
      <c r="V51" s="95"/>
      <c r="W51" s="96"/>
      <c r="X51" s="96"/>
      <c r="Y51" s="95"/>
      <c r="Z51" s="96"/>
      <c r="AA51" s="96"/>
      <c r="AB51" s="96"/>
      <c r="AC51" s="95"/>
      <c r="AD51" s="96"/>
      <c r="AE51" s="96"/>
      <c r="AF51" s="95"/>
      <c r="AG51" s="97"/>
      <c r="AH51" s="97"/>
    </row>
    <row r="52" spans="1:34" s="1" customFormat="1" x14ac:dyDescent="0.25">
      <c r="A52" s="125"/>
      <c r="B52" s="125" t="s">
        <v>145</v>
      </c>
      <c r="C52" s="27" t="s">
        <v>149</v>
      </c>
      <c r="D52" s="129">
        <v>7.6192818999999995E-2</v>
      </c>
      <c r="E52" s="130"/>
      <c r="F52" s="131"/>
      <c r="G52" s="129">
        <v>0.23405522100000001</v>
      </c>
      <c r="H52" s="130"/>
      <c r="I52" s="130"/>
      <c r="J52" s="131"/>
      <c r="K52" s="129">
        <v>0.53434486199999998</v>
      </c>
      <c r="L52" s="130"/>
      <c r="M52" s="131"/>
      <c r="N52" s="129">
        <v>0.70553520700000005</v>
      </c>
      <c r="O52" s="131"/>
      <c r="P52" s="78">
        <v>0.46316062099999999</v>
      </c>
      <c r="Q52" s="41"/>
      <c r="R52" s="41"/>
      <c r="S52" s="137"/>
      <c r="T52" s="125" t="s">
        <v>145</v>
      </c>
      <c r="U52" s="41"/>
      <c r="V52" s="106"/>
      <c r="W52" s="107"/>
      <c r="X52" s="107"/>
      <c r="Y52" s="106"/>
      <c r="Z52" s="107"/>
      <c r="AA52" s="107"/>
      <c r="AB52" s="107"/>
      <c r="AC52" s="106"/>
      <c r="AD52" s="107"/>
      <c r="AE52" s="107"/>
      <c r="AF52" s="106"/>
      <c r="AG52" s="108"/>
      <c r="AH52" s="108"/>
    </row>
    <row r="53" spans="1:34" s="38" customFormat="1" x14ac:dyDescent="0.25">
      <c r="A53" s="125"/>
      <c r="B53" s="125"/>
      <c r="C53" s="27" t="s">
        <v>144</v>
      </c>
      <c r="D53" s="50">
        <f>D52*D5/2</f>
        <v>2.4381702079999998E-2</v>
      </c>
      <c r="E53" s="50">
        <f>D5*D52/2</f>
        <v>2.4381702079999998E-2</v>
      </c>
      <c r="F53" s="56">
        <f>F5*D52</f>
        <v>2.7429414839999996E-2</v>
      </c>
      <c r="G53" s="62">
        <f>G5*G52/2</f>
        <v>6.4365185775000014E-2</v>
      </c>
      <c r="H53" s="50">
        <f>G5*G52/2</f>
        <v>6.4365185775000014E-2</v>
      </c>
      <c r="I53" s="50">
        <f>I5*G52/2</f>
        <v>5.2662424725000004E-2</v>
      </c>
      <c r="J53" s="56">
        <f>I5*G52/2</f>
        <v>5.2662424725000004E-2</v>
      </c>
      <c r="K53" s="62">
        <f>K5*K52/2</f>
        <v>0.14427311274000001</v>
      </c>
      <c r="L53" s="50">
        <f>K5*K52/2</f>
        <v>0.14427311274000001</v>
      </c>
      <c r="M53" s="56">
        <f>M5*K52</f>
        <v>0.24045518790000001</v>
      </c>
      <c r="N53" s="62">
        <f>N5*N52/2</f>
        <v>0.35276760350000003</v>
      </c>
      <c r="O53" s="56">
        <f>N5*N52/2</f>
        <v>0.35276760350000003</v>
      </c>
      <c r="P53" s="76">
        <f>P5*P52</f>
        <v>0.46316062099999999</v>
      </c>
      <c r="Q53" s="47"/>
      <c r="R53" s="44"/>
      <c r="S53" s="137"/>
      <c r="T53" s="125"/>
      <c r="U53" s="41"/>
      <c r="V53" s="95"/>
      <c r="W53" s="96"/>
      <c r="X53" s="96"/>
      <c r="Y53" s="95"/>
      <c r="Z53" s="96"/>
      <c r="AA53" s="96"/>
      <c r="AB53" s="96"/>
      <c r="AC53" s="95"/>
      <c r="AD53" s="96"/>
      <c r="AE53" s="96"/>
      <c r="AF53" s="95"/>
      <c r="AG53" s="97"/>
      <c r="AH53" s="97"/>
    </row>
    <row r="54" spans="1:34" s="38" customFormat="1" x14ac:dyDescent="0.25">
      <c r="A54" s="125"/>
      <c r="B54" s="125"/>
      <c r="C54" s="27" t="s">
        <v>66</v>
      </c>
      <c r="D54" s="50">
        <v>0</v>
      </c>
      <c r="E54" s="50">
        <v>0</v>
      </c>
      <c r="F54" s="56">
        <v>0</v>
      </c>
      <c r="G54" s="62">
        <v>75.45</v>
      </c>
      <c r="H54" s="50">
        <v>49.22</v>
      </c>
      <c r="I54" s="50">
        <v>46.2</v>
      </c>
      <c r="J54" s="56">
        <v>64.03</v>
      </c>
      <c r="K54" s="62">
        <v>25.45</v>
      </c>
      <c r="L54" s="50">
        <v>85.7</v>
      </c>
      <c r="M54" s="56">
        <v>58.8</v>
      </c>
      <c r="N54" s="62">
        <v>33.17</v>
      </c>
      <c r="O54" s="56">
        <v>79.42</v>
      </c>
      <c r="P54" s="76">
        <v>56.11</v>
      </c>
      <c r="Q54" s="44"/>
      <c r="R54" s="44"/>
      <c r="S54" s="137"/>
      <c r="T54" s="125"/>
      <c r="U54" s="41" t="s">
        <v>66</v>
      </c>
      <c r="V54" s="95">
        <f>D$53*D54/100</f>
        <v>0</v>
      </c>
      <c r="W54" s="96">
        <f t="shared" ref="W54:AH54" si="63">E$53*E54/100</f>
        <v>0</v>
      </c>
      <c r="X54" s="96">
        <f t="shared" si="63"/>
        <v>0</v>
      </c>
      <c r="Y54" s="95">
        <f t="shared" si="63"/>
        <v>4.8563532667237508E-2</v>
      </c>
      <c r="Z54" s="96">
        <f t="shared" si="63"/>
        <v>3.1680544438455006E-2</v>
      </c>
      <c r="AA54" s="96">
        <f t="shared" si="63"/>
        <v>2.4330040222950003E-2</v>
      </c>
      <c r="AB54" s="96">
        <f t="shared" si="63"/>
        <v>3.3719750551417502E-2</v>
      </c>
      <c r="AC54" s="95">
        <f t="shared" si="63"/>
        <v>3.6717507192330003E-2</v>
      </c>
      <c r="AD54" s="96">
        <f t="shared" si="63"/>
        <v>0.12364205761818001</v>
      </c>
      <c r="AE54" s="96">
        <f t="shared" si="63"/>
        <v>0.14138765048519999</v>
      </c>
      <c r="AF54" s="95">
        <f t="shared" si="63"/>
        <v>0.11701301408095002</v>
      </c>
      <c r="AG54" s="97">
        <f t="shared" si="63"/>
        <v>0.28016803069970003</v>
      </c>
      <c r="AH54" s="97">
        <f t="shared" si="63"/>
        <v>0.25987942444310003</v>
      </c>
    </row>
    <row r="55" spans="1:34" s="38" customFormat="1" x14ac:dyDescent="0.25">
      <c r="A55" s="125"/>
      <c r="B55" s="125"/>
      <c r="C55" s="27" t="s">
        <v>67</v>
      </c>
      <c r="D55" s="50">
        <v>0</v>
      </c>
      <c r="E55" s="50">
        <v>0</v>
      </c>
      <c r="F55" s="56">
        <v>0</v>
      </c>
      <c r="G55" s="62">
        <v>18.41</v>
      </c>
      <c r="H55" s="50">
        <v>24.3</v>
      </c>
      <c r="I55" s="50">
        <v>22.18</v>
      </c>
      <c r="J55" s="56">
        <v>18.97</v>
      </c>
      <c r="K55" s="62">
        <v>15</v>
      </c>
      <c r="L55" s="50">
        <v>3.92</v>
      </c>
      <c r="M55" s="56">
        <v>19.059999999999999</v>
      </c>
      <c r="N55" s="62">
        <v>14.99</v>
      </c>
      <c r="O55" s="56">
        <v>6.94</v>
      </c>
      <c r="P55" s="76">
        <v>14.45</v>
      </c>
      <c r="Q55" s="44"/>
      <c r="R55" s="44"/>
      <c r="S55" s="137"/>
      <c r="T55" s="125"/>
      <c r="U55" s="41" t="s">
        <v>67</v>
      </c>
      <c r="V55" s="95">
        <f t="shared" ref="V55:V56" si="64">D$53*D55/100</f>
        <v>0</v>
      </c>
      <c r="W55" s="96">
        <f t="shared" ref="W55:W56" si="65">E$53*E55/100</f>
        <v>0</v>
      </c>
      <c r="X55" s="96">
        <f t="shared" ref="X55:X56" si="66">F$53*F55/100</f>
        <v>0</v>
      </c>
      <c r="Y55" s="95">
        <f t="shared" ref="Y55:Y56" si="67">G$53*G55/100</f>
        <v>1.1849630701177503E-2</v>
      </c>
      <c r="Z55" s="96">
        <f t="shared" ref="Z55:Z56" si="68">H$53*H55/100</f>
        <v>1.5640740143325005E-2</v>
      </c>
      <c r="AA55" s="96">
        <f t="shared" ref="AA55:AA56" si="69">I$53*I55/100</f>
        <v>1.1680525804005E-2</v>
      </c>
      <c r="AB55" s="96">
        <f t="shared" ref="AB55:AB56" si="70">J$53*J55/100</f>
        <v>9.9900619703324998E-3</v>
      </c>
      <c r="AC55" s="95">
        <f t="shared" ref="AC55:AC56" si="71">K$53*K55/100</f>
        <v>2.1640966911000002E-2</v>
      </c>
      <c r="AD55" s="96">
        <f t="shared" ref="AD55:AD56" si="72">L$53*L55/100</f>
        <v>5.6555060194080006E-3</v>
      </c>
      <c r="AE55" s="96">
        <f t="shared" ref="AE55:AE56" si="73">M$53*M55/100</f>
        <v>4.5830758813739998E-2</v>
      </c>
      <c r="AF55" s="95">
        <f t="shared" ref="AF55:AF56" si="74">N$53*N55/100</f>
        <v>5.2879863764650009E-2</v>
      </c>
      <c r="AG55" s="97">
        <f t="shared" ref="AG55:AG56" si="75">O$53*O55/100</f>
        <v>2.4482071682900002E-2</v>
      </c>
      <c r="AH55" s="97">
        <f t="shared" ref="AH55:AH56" si="76">P$53*P55/100</f>
        <v>6.692670973449999E-2</v>
      </c>
    </row>
    <row r="56" spans="1:34" s="38" customFormat="1" x14ac:dyDescent="0.25">
      <c r="A56" s="125"/>
      <c r="B56" s="125"/>
      <c r="C56" s="27" t="s">
        <v>68</v>
      </c>
      <c r="D56" s="50">
        <v>0</v>
      </c>
      <c r="E56" s="50">
        <v>0</v>
      </c>
      <c r="F56" s="56">
        <v>0</v>
      </c>
      <c r="G56" s="62">
        <v>6.14</v>
      </c>
      <c r="H56" s="50">
        <v>26.48</v>
      </c>
      <c r="I56" s="50">
        <v>31.62</v>
      </c>
      <c r="J56" s="56">
        <v>17</v>
      </c>
      <c r="K56" s="62">
        <v>59.55</v>
      </c>
      <c r="L56" s="50">
        <v>10.38</v>
      </c>
      <c r="M56" s="56">
        <v>22.15</v>
      </c>
      <c r="N56" s="62">
        <v>51.85</v>
      </c>
      <c r="O56" s="56">
        <v>13.64</v>
      </c>
      <c r="P56" s="76">
        <v>29.45</v>
      </c>
      <c r="Q56" s="44"/>
      <c r="R56" s="44"/>
      <c r="S56" s="137"/>
      <c r="T56" s="125"/>
      <c r="U56" s="41" t="s">
        <v>68</v>
      </c>
      <c r="V56" s="95">
        <f t="shared" si="64"/>
        <v>0</v>
      </c>
      <c r="W56" s="96">
        <f t="shared" si="65"/>
        <v>0</v>
      </c>
      <c r="X56" s="96">
        <f t="shared" si="66"/>
        <v>0</v>
      </c>
      <c r="Y56" s="95">
        <f t="shared" si="67"/>
        <v>3.9520224065850004E-3</v>
      </c>
      <c r="Z56" s="96">
        <f t="shared" si="68"/>
        <v>1.7043901193220003E-2</v>
      </c>
      <c r="AA56" s="96">
        <f t="shared" si="69"/>
        <v>1.6651858698045002E-2</v>
      </c>
      <c r="AB56" s="96">
        <f t="shared" si="70"/>
        <v>8.9526122032500006E-3</v>
      </c>
      <c r="AC56" s="95">
        <f t="shared" si="71"/>
        <v>8.5914638636669996E-2</v>
      </c>
      <c r="AD56" s="96">
        <f t="shared" si="72"/>
        <v>1.4975549102412002E-2</v>
      </c>
      <c r="AE56" s="96">
        <f t="shared" si="73"/>
        <v>5.3260824119849996E-2</v>
      </c>
      <c r="AF56" s="95">
        <f t="shared" si="74"/>
        <v>0.18291000241475</v>
      </c>
      <c r="AG56" s="97">
        <f t="shared" si="75"/>
        <v>4.8117501117400006E-2</v>
      </c>
      <c r="AH56" s="97">
        <f t="shared" si="76"/>
        <v>0.13640080288449999</v>
      </c>
    </row>
    <row r="57" spans="1:34" s="38" customFormat="1" x14ac:dyDescent="0.25">
      <c r="A57" s="125"/>
      <c r="B57" s="41"/>
      <c r="C57" s="27"/>
      <c r="D57" s="50"/>
      <c r="E57" s="50"/>
      <c r="F57" s="56"/>
      <c r="G57" s="62"/>
      <c r="H57" s="50"/>
      <c r="I57" s="50"/>
      <c r="J57" s="56"/>
      <c r="K57" s="62"/>
      <c r="L57" s="50"/>
      <c r="M57" s="56"/>
      <c r="N57" s="62"/>
      <c r="O57" s="56"/>
      <c r="P57" s="76"/>
      <c r="Q57" s="44"/>
      <c r="R57" s="44"/>
      <c r="S57" s="137"/>
      <c r="T57" s="41"/>
      <c r="U57" s="41"/>
      <c r="V57" s="95"/>
      <c r="W57" s="96"/>
      <c r="X57" s="96"/>
      <c r="Y57" s="95"/>
      <c r="Z57" s="96"/>
      <c r="AA57" s="96"/>
      <c r="AB57" s="96"/>
      <c r="AC57" s="95"/>
      <c r="AD57" s="96"/>
      <c r="AE57" s="96"/>
      <c r="AF57" s="95"/>
      <c r="AG57" s="97"/>
      <c r="AH57" s="97"/>
    </row>
    <row r="58" spans="1:34" s="38" customFormat="1" x14ac:dyDescent="0.25">
      <c r="A58" s="125"/>
      <c r="B58" s="125" t="s">
        <v>150</v>
      </c>
      <c r="C58" s="27" t="s">
        <v>151</v>
      </c>
      <c r="D58" s="129">
        <v>7.2987850000000007E-2</v>
      </c>
      <c r="E58" s="130"/>
      <c r="F58" s="131"/>
      <c r="G58" s="129">
        <v>0.20385050699999999</v>
      </c>
      <c r="H58" s="130"/>
      <c r="I58" s="130"/>
      <c r="J58" s="131"/>
      <c r="K58" s="129">
        <v>0.58022942099999997</v>
      </c>
      <c r="L58" s="130"/>
      <c r="M58" s="131"/>
      <c r="N58" s="129">
        <v>0.71850719900000004</v>
      </c>
      <c r="O58" s="131"/>
      <c r="P58" s="78">
        <v>0.35097618000000003</v>
      </c>
      <c r="Q58" s="44"/>
      <c r="R58" s="44"/>
      <c r="S58" s="137"/>
      <c r="T58" s="125" t="s">
        <v>150</v>
      </c>
      <c r="U58" s="41"/>
      <c r="V58" s="106"/>
      <c r="W58" s="107"/>
      <c r="X58" s="107"/>
      <c r="Y58" s="106"/>
      <c r="Z58" s="107"/>
      <c r="AA58" s="107"/>
      <c r="AB58" s="107"/>
      <c r="AC58" s="106"/>
      <c r="AD58" s="107"/>
      <c r="AE58" s="107"/>
      <c r="AF58" s="106"/>
      <c r="AG58" s="108"/>
      <c r="AH58" s="108"/>
    </row>
    <row r="59" spans="1:34" s="38" customFormat="1" x14ac:dyDescent="0.25">
      <c r="A59" s="125"/>
      <c r="B59" s="125"/>
      <c r="C59" s="27" t="s">
        <v>144</v>
      </c>
      <c r="D59" s="50">
        <f>D58*$D$5/2</f>
        <v>2.3356112000000002E-2</v>
      </c>
      <c r="E59" s="50">
        <f>D58*$D$5/2</f>
        <v>2.3356112000000002E-2</v>
      </c>
      <c r="F59" s="56">
        <f>D58*$F$5</f>
        <v>2.6275626E-2</v>
      </c>
      <c r="G59" s="62">
        <f>G58*$G$5/2</f>
        <v>5.6058889425000001E-2</v>
      </c>
      <c r="H59" s="50">
        <f>G58*$G$5/2</f>
        <v>5.6058889425000001E-2</v>
      </c>
      <c r="I59" s="50">
        <f>G58*$I$5/2</f>
        <v>4.5866364074999999E-2</v>
      </c>
      <c r="J59" s="56">
        <f>G58*$I$5/2</f>
        <v>4.5866364074999999E-2</v>
      </c>
      <c r="K59" s="62">
        <f>K58*$K$5/2</f>
        <v>0.15666194367</v>
      </c>
      <c r="L59" s="50">
        <f>K58*$K$5/2</f>
        <v>0.15666194367</v>
      </c>
      <c r="M59" s="56">
        <f>K58*$M$5</f>
        <v>0.26110323944999997</v>
      </c>
      <c r="N59" s="62">
        <f>N58*$N$5/2</f>
        <v>0.35925359950000002</v>
      </c>
      <c r="O59" s="56">
        <f>N58*$N$5/2</f>
        <v>0.35925359950000002</v>
      </c>
      <c r="P59" s="76">
        <f>P58*$P$5</f>
        <v>0.35097618000000003</v>
      </c>
      <c r="Q59" s="44"/>
      <c r="R59" s="44"/>
      <c r="S59" s="137"/>
      <c r="T59" s="125"/>
      <c r="U59" s="41"/>
      <c r="V59" s="95"/>
      <c r="W59" s="96"/>
      <c r="X59" s="96"/>
      <c r="Y59" s="95"/>
      <c r="Z59" s="96"/>
      <c r="AA59" s="96"/>
      <c r="AB59" s="96"/>
      <c r="AC59" s="95"/>
      <c r="AD59" s="96"/>
      <c r="AE59" s="96"/>
      <c r="AF59" s="95"/>
      <c r="AG59" s="97"/>
      <c r="AH59" s="97"/>
    </row>
    <row r="60" spans="1:34" s="38" customFormat="1" x14ac:dyDescent="0.25">
      <c r="A60" s="125"/>
      <c r="B60" s="125"/>
      <c r="C60" s="27" t="s">
        <v>66</v>
      </c>
      <c r="D60" s="50">
        <v>0</v>
      </c>
      <c r="E60" s="50">
        <v>0</v>
      </c>
      <c r="F60" s="56">
        <v>0</v>
      </c>
      <c r="G60" s="62">
        <v>84.4</v>
      </c>
      <c r="H60" s="50">
        <v>30.46</v>
      </c>
      <c r="I60" s="50">
        <v>29.8</v>
      </c>
      <c r="J60" s="56">
        <v>61.31</v>
      </c>
      <c r="K60" s="62">
        <v>6.4</v>
      </c>
      <c r="L60" s="50">
        <v>84.04</v>
      </c>
      <c r="M60" s="56">
        <v>42.27</v>
      </c>
      <c r="N60" s="62">
        <v>13.51</v>
      </c>
      <c r="O60" s="56">
        <v>78.599999999999994</v>
      </c>
      <c r="P60" s="76">
        <v>45.01</v>
      </c>
      <c r="Q60" s="44"/>
      <c r="R60" s="44"/>
      <c r="S60" s="137"/>
      <c r="T60" s="125"/>
      <c r="U60" s="41" t="s">
        <v>66</v>
      </c>
      <c r="V60" s="95">
        <f>D$59*D60/100</f>
        <v>0</v>
      </c>
      <c r="W60" s="96">
        <f t="shared" ref="W60:AH60" si="77">E$59*E60/100</f>
        <v>0</v>
      </c>
      <c r="X60" s="96">
        <f t="shared" si="77"/>
        <v>0</v>
      </c>
      <c r="Y60" s="95">
        <f t="shared" si="77"/>
        <v>4.7313702674700003E-2</v>
      </c>
      <c r="Z60" s="96">
        <f t="shared" si="77"/>
        <v>1.7075537718855002E-2</v>
      </c>
      <c r="AA60" s="96">
        <f t="shared" si="77"/>
        <v>1.3668176494349999E-2</v>
      </c>
      <c r="AB60" s="96">
        <f t="shared" si="77"/>
        <v>2.8120667814382497E-2</v>
      </c>
      <c r="AC60" s="95">
        <f t="shared" si="77"/>
        <v>1.0026364394880001E-2</v>
      </c>
      <c r="AD60" s="96">
        <f t="shared" si="77"/>
        <v>0.13165869746026801</v>
      </c>
      <c r="AE60" s="96">
        <f t="shared" si="77"/>
        <v>0.11036833931551498</v>
      </c>
      <c r="AF60" s="95">
        <f t="shared" si="77"/>
        <v>4.8535161292450002E-2</v>
      </c>
      <c r="AG60" s="97">
        <f t="shared" si="77"/>
        <v>0.28237332920699998</v>
      </c>
      <c r="AH60" s="97">
        <f t="shared" si="77"/>
        <v>0.15797437861800001</v>
      </c>
    </row>
    <row r="61" spans="1:34" s="38" customFormat="1" x14ac:dyDescent="0.25">
      <c r="A61" s="125"/>
      <c r="B61" s="125"/>
      <c r="C61" s="27" t="s">
        <v>67</v>
      </c>
      <c r="D61" s="50">
        <v>0</v>
      </c>
      <c r="E61" s="50">
        <v>0</v>
      </c>
      <c r="F61" s="56">
        <v>0</v>
      </c>
      <c r="G61" s="62">
        <v>0</v>
      </c>
      <c r="H61" s="50">
        <v>6.01</v>
      </c>
      <c r="I61" s="50">
        <v>0.7</v>
      </c>
      <c r="J61" s="56">
        <v>0.48</v>
      </c>
      <c r="K61" s="62">
        <v>4.4400000000000004</v>
      </c>
      <c r="L61" s="50">
        <v>1.1499999999999999</v>
      </c>
      <c r="M61" s="56">
        <v>6.35</v>
      </c>
      <c r="N61" s="62">
        <v>3</v>
      </c>
      <c r="O61" s="56">
        <v>0.26</v>
      </c>
      <c r="P61" s="76">
        <v>4.25</v>
      </c>
      <c r="Q61" s="44"/>
      <c r="R61" s="44"/>
      <c r="S61" s="137"/>
      <c r="T61" s="125"/>
      <c r="U61" s="41" t="s">
        <v>67</v>
      </c>
      <c r="V61" s="95">
        <f t="shared" ref="V61:V64" si="78">D$59*D61/100</f>
        <v>0</v>
      </c>
      <c r="W61" s="96">
        <f t="shared" ref="W61:W64" si="79">E$59*E61/100</f>
        <v>0</v>
      </c>
      <c r="X61" s="96">
        <f t="shared" ref="X61:X64" si="80">F$59*F61/100</f>
        <v>0</v>
      </c>
      <c r="Y61" s="95">
        <f t="shared" ref="Y61:Y64" si="81">G$59*G61/100</f>
        <v>0</v>
      </c>
      <c r="Z61" s="96">
        <f t="shared" ref="Z61:Z64" si="82">H$59*H61/100</f>
        <v>3.3691392544424998E-3</v>
      </c>
      <c r="AA61" s="96">
        <f t="shared" ref="AA61:AA64" si="83">I$59*I61/100</f>
        <v>3.2106454852500003E-4</v>
      </c>
      <c r="AB61" s="96">
        <f t="shared" ref="AB61:AB64" si="84">J$59*J61/100</f>
        <v>2.2015854756E-4</v>
      </c>
      <c r="AC61" s="95">
        <f t="shared" ref="AC61:AC64" si="85">K$59*K61/100</f>
        <v>6.9557902989479999E-3</v>
      </c>
      <c r="AD61" s="96">
        <f t="shared" ref="AD61:AD64" si="86">L$59*L61/100</f>
        <v>1.8016123522049997E-3</v>
      </c>
      <c r="AE61" s="96">
        <f t="shared" ref="AE61:AE64" si="87">M$59*M61/100</f>
        <v>1.6580055705074995E-2</v>
      </c>
      <c r="AF61" s="95">
        <f t="shared" ref="AF61:AF64" si="88">N$59*N61/100</f>
        <v>1.0777607985E-2</v>
      </c>
      <c r="AG61" s="97">
        <f t="shared" ref="AG61:AG64" si="89">O$59*O61/100</f>
        <v>9.3405935870000015E-4</v>
      </c>
      <c r="AH61" s="97">
        <f t="shared" ref="AH61:AH64" si="90">P$59*P61/100</f>
        <v>1.4916487650000001E-2</v>
      </c>
    </row>
    <row r="62" spans="1:34" s="38" customFormat="1" x14ac:dyDescent="0.25">
      <c r="A62" s="125"/>
      <c r="B62" s="125"/>
      <c r="C62" s="27" t="s">
        <v>68</v>
      </c>
      <c r="D62" s="50">
        <v>0</v>
      </c>
      <c r="E62" s="50">
        <v>0</v>
      </c>
      <c r="F62" s="56">
        <v>0</v>
      </c>
      <c r="G62" s="62">
        <v>6.12</v>
      </c>
      <c r="H62" s="50">
        <v>11.26</v>
      </c>
      <c r="I62" s="50">
        <v>11.22</v>
      </c>
      <c r="J62" s="56">
        <v>14.31</v>
      </c>
      <c r="K62" s="62">
        <v>12.39</v>
      </c>
      <c r="L62" s="50">
        <v>6.22</v>
      </c>
      <c r="M62" s="56">
        <v>15.92</v>
      </c>
      <c r="N62" s="62">
        <v>11.81</v>
      </c>
      <c r="O62" s="56">
        <v>8.91</v>
      </c>
      <c r="P62" s="76">
        <v>11.06</v>
      </c>
      <c r="Q62" s="44"/>
      <c r="R62" s="44"/>
      <c r="S62" s="137"/>
      <c r="T62" s="125"/>
      <c r="U62" s="41" t="s">
        <v>68</v>
      </c>
      <c r="V62" s="95">
        <f t="shared" si="78"/>
        <v>0</v>
      </c>
      <c r="W62" s="96">
        <f t="shared" si="79"/>
        <v>0</v>
      </c>
      <c r="X62" s="96">
        <f t="shared" si="80"/>
        <v>0</v>
      </c>
      <c r="Y62" s="95">
        <f t="shared" si="81"/>
        <v>3.4308040328100003E-3</v>
      </c>
      <c r="Z62" s="96">
        <f t="shared" si="82"/>
        <v>6.3122309492549995E-3</v>
      </c>
      <c r="AA62" s="96">
        <f t="shared" si="83"/>
        <v>5.1462060492149997E-3</v>
      </c>
      <c r="AB62" s="96">
        <f t="shared" si="84"/>
        <v>6.5634766991324997E-3</v>
      </c>
      <c r="AC62" s="95">
        <f t="shared" si="85"/>
        <v>1.9410414820712998E-2</v>
      </c>
      <c r="AD62" s="96">
        <f t="shared" si="86"/>
        <v>9.7443728962739989E-3</v>
      </c>
      <c r="AE62" s="96">
        <f t="shared" si="87"/>
        <v>4.1567635720439998E-2</v>
      </c>
      <c r="AF62" s="95">
        <f t="shared" si="88"/>
        <v>4.2427850100950001E-2</v>
      </c>
      <c r="AG62" s="97">
        <f t="shared" si="89"/>
        <v>3.2009495715450004E-2</v>
      </c>
      <c r="AH62" s="97">
        <f t="shared" si="90"/>
        <v>3.8817965508000006E-2</v>
      </c>
    </row>
    <row r="63" spans="1:34" s="38" customFormat="1" x14ac:dyDescent="0.25">
      <c r="A63" s="125"/>
      <c r="B63" s="125"/>
      <c r="C63" s="27" t="s">
        <v>78</v>
      </c>
      <c r="D63" s="50">
        <v>0</v>
      </c>
      <c r="E63" s="50">
        <v>0</v>
      </c>
      <c r="F63" s="56">
        <v>0</v>
      </c>
      <c r="G63" s="62">
        <v>0</v>
      </c>
      <c r="H63" s="50">
        <v>12.02</v>
      </c>
      <c r="I63" s="50">
        <v>16.52</v>
      </c>
      <c r="J63" s="56">
        <v>5.22</v>
      </c>
      <c r="K63" s="62">
        <v>17.059999999999999</v>
      </c>
      <c r="L63" s="50">
        <v>2.69</v>
      </c>
      <c r="M63" s="56">
        <v>9.83</v>
      </c>
      <c r="N63" s="62">
        <v>15.43</v>
      </c>
      <c r="O63" s="56">
        <v>3.14</v>
      </c>
      <c r="P63" s="76">
        <v>8.3000000000000007</v>
      </c>
      <c r="Q63" s="44"/>
      <c r="R63" s="44"/>
      <c r="S63" s="137"/>
      <c r="T63" s="125"/>
      <c r="U63" s="41" t="s">
        <v>78</v>
      </c>
      <c r="V63" s="95">
        <f t="shared" si="78"/>
        <v>0</v>
      </c>
      <c r="W63" s="96">
        <f t="shared" si="79"/>
        <v>0</v>
      </c>
      <c r="X63" s="96">
        <f t="shared" si="80"/>
        <v>0</v>
      </c>
      <c r="Y63" s="95">
        <f t="shared" si="81"/>
        <v>0</v>
      </c>
      <c r="Z63" s="96">
        <f t="shared" si="82"/>
        <v>6.7382785088849996E-3</v>
      </c>
      <c r="AA63" s="96">
        <f t="shared" si="83"/>
        <v>7.5771233451899997E-3</v>
      </c>
      <c r="AB63" s="96">
        <f t="shared" si="84"/>
        <v>2.3942242047149996E-3</v>
      </c>
      <c r="AC63" s="95">
        <f t="shared" si="85"/>
        <v>2.6726527590101998E-2</v>
      </c>
      <c r="AD63" s="96">
        <f t="shared" si="86"/>
        <v>4.2142062847230002E-3</v>
      </c>
      <c r="AE63" s="96">
        <f t="shared" si="87"/>
        <v>2.5666448437934995E-2</v>
      </c>
      <c r="AF63" s="95">
        <f t="shared" si="88"/>
        <v>5.5432830402849999E-2</v>
      </c>
      <c r="AG63" s="97">
        <f t="shared" si="89"/>
        <v>1.1280563024300002E-2</v>
      </c>
      <c r="AH63" s="97">
        <f t="shared" si="90"/>
        <v>2.9131022940000008E-2</v>
      </c>
    </row>
    <row r="64" spans="1:34" s="38" customFormat="1" x14ac:dyDescent="0.25">
      <c r="A64" s="125"/>
      <c r="B64" s="125"/>
      <c r="C64" s="27" t="s">
        <v>69</v>
      </c>
      <c r="D64" s="50">
        <v>0</v>
      </c>
      <c r="E64" s="50">
        <v>0</v>
      </c>
      <c r="F64" s="56">
        <v>0</v>
      </c>
      <c r="G64" s="62">
        <v>9.48</v>
      </c>
      <c r="H64" s="50">
        <v>40.26</v>
      </c>
      <c r="I64" s="50">
        <v>41.77</v>
      </c>
      <c r="J64" s="56">
        <v>18.68</v>
      </c>
      <c r="K64" s="62">
        <v>59.72</v>
      </c>
      <c r="L64" s="50">
        <v>5.91</v>
      </c>
      <c r="M64" s="56">
        <v>25.63</v>
      </c>
      <c r="N64" s="62">
        <v>56.25</v>
      </c>
      <c r="O64" s="56">
        <v>9.09</v>
      </c>
      <c r="P64" s="76">
        <v>31.39</v>
      </c>
      <c r="Q64" s="44"/>
      <c r="R64" s="44"/>
      <c r="S64" s="137"/>
      <c r="T64" s="125"/>
      <c r="U64" s="41" t="s">
        <v>69</v>
      </c>
      <c r="V64" s="95">
        <f t="shared" si="78"/>
        <v>0</v>
      </c>
      <c r="W64" s="96">
        <f t="shared" si="79"/>
        <v>0</v>
      </c>
      <c r="X64" s="96">
        <f t="shared" si="80"/>
        <v>0</v>
      </c>
      <c r="Y64" s="95">
        <f t="shared" si="81"/>
        <v>5.3143827174900009E-3</v>
      </c>
      <c r="Z64" s="96">
        <f t="shared" si="82"/>
        <v>2.2569308882504999E-2</v>
      </c>
      <c r="AA64" s="96">
        <f t="shared" si="83"/>
        <v>1.9158380274127501E-2</v>
      </c>
      <c r="AB64" s="96">
        <f t="shared" si="84"/>
        <v>8.5678368092099999E-3</v>
      </c>
      <c r="AC64" s="95">
        <f t="shared" si="85"/>
        <v>9.3558512759724002E-2</v>
      </c>
      <c r="AD64" s="96">
        <f t="shared" si="86"/>
        <v>9.2587208708970001E-3</v>
      </c>
      <c r="AE64" s="96">
        <f t="shared" si="87"/>
        <v>6.6920760271034996E-2</v>
      </c>
      <c r="AF64" s="95">
        <f t="shared" si="88"/>
        <v>0.20208014971875002</v>
      </c>
      <c r="AG64" s="97">
        <f t="shared" si="89"/>
        <v>3.2656152194550002E-2</v>
      </c>
      <c r="AH64" s="97">
        <f t="shared" si="90"/>
        <v>0.11017142290200001</v>
      </c>
    </row>
    <row r="65" spans="1:34" s="38" customFormat="1" x14ac:dyDescent="0.25">
      <c r="A65" s="125"/>
      <c r="B65" s="41"/>
      <c r="C65" s="27"/>
      <c r="D65" s="50"/>
      <c r="E65" s="50"/>
      <c r="F65" s="56"/>
      <c r="G65" s="62"/>
      <c r="H65" s="50"/>
      <c r="I65" s="50"/>
      <c r="J65" s="56"/>
      <c r="K65" s="62"/>
      <c r="L65" s="50"/>
      <c r="M65" s="56"/>
      <c r="N65" s="62"/>
      <c r="O65" s="56"/>
      <c r="P65" s="76"/>
      <c r="Q65" s="44"/>
      <c r="R65" s="44"/>
      <c r="S65" s="137"/>
      <c r="T65" s="41"/>
      <c r="U65" s="41"/>
      <c r="V65" s="95"/>
      <c r="W65" s="96"/>
      <c r="X65" s="96"/>
      <c r="Y65" s="95"/>
      <c r="Z65" s="96"/>
      <c r="AA65" s="96"/>
      <c r="AB65" s="96"/>
      <c r="AC65" s="95"/>
      <c r="AD65" s="96"/>
      <c r="AE65" s="96"/>
      <c r="AF65" s="95"/>
      <c r="AG65" s="97"/>
      <c r="AH65" s="97"/>
    </row>
    <row r="66" spans="1:34" s="38" customFormat="1" x14ac:dyDescent="0.25">
      <c r="A66" s="125"/>
      <c r="B66" s="125" t="s">
        <v>152</v>
      </c>
      <c r="C66" s="27" t="s">
        <v>153</v>
      </c>
      <c r="D66" s="126">
        <v>6.4088791000000006E-2</v>
      </c>
      <c r="E66" s="127"/>
      <c r="F66" s="128"/>
      <c r="G66" s="129">
        <v>0.165406319</v>
      </c>
      <c r="H66" s="130"/>
      <c r="I66" s="130"/>
      <c r="J66" s="131"/>
      <c r="K66" s="129">
        <v>0.50818356200000003</v>
      </c>
      <c r="L66" s="130"/>
      <c r="M66" s="131"/>
      <c r="N66" s="129">
        <v>0.57003049800000005</v>
      </c>
      <c r="O66" s="131"/>
      <c r="P66" s="78">
        <v>0.24296827200000001</v>
      </c>
      <c r="Q66" s="44"/>
      <c r="R66" s="44"/>
      <c r="S66" s="137"/>
      <c r="T66" s="125" t="s">
        <v>152</v>
      </c>
      <c r="U66" s="41"/>
      <c r="V66" s="106"/>
      <c r="W66" s="107"/>
      <c r="X66" s="107"/>
      <c r="Y66" s="106"/>
      <c r="Z66" s="107"/>
      <c r="AA66" s="107"/>
      <c r="AB66" s="107"/>
      <c r="AC66" s="106"/>
      <c r="AD66" s="107"/>
      <c r="AE66" s="107"/>
      <c r="AF66" s="106"/>
      <c r="AG66" s="108"/>
      <c r="AH66" s="108"/>
    </row>
    <row r="67" spans="1:34" s="38" customFormat="1" x14ac:dyDescent="0.25">
      <c r="A67" s="125"/>
      <c r="B67" s="125"/>
      <c r="C67" s="27" t="s">
        <v>144</v>
      </c>
      <c r="D67" s="50">
        <f>D66*$D$5/2</f>
        <v>2.0508413120000003E-2</v>
      </c>
      <c r="E67" s="50">
        <f>D66*$D$5/2</f>
        <v>2.0508413120000003E-2</v>
      </c>
      <c r="F67" s="56">
        <f>D66*$F$5</f>
        <v>2.3071964760000001E-2</v>
      </c>
      <c r="G67" s="62">
        <f>G66*$G$5/2</f>
        <v>4.5486737725000004E-2</v>
      </c>
      <c r="H67" s="50">
        <f>G66*$G$5/2</f>
        <v>4.5486737725000004E-2</v>
      </c>
      <c r="I67" s="50">
        <f>G66*$I$5/2</f>
        <v>3.7216421775000001E-2</v>
      </c>
      <c r="J67" s="56">
        <f>G66*$I$5/2</f>
        <v>3.7216421775000001E-2</v>
      </c>
      <c r="K67" s="62">
        <f>K66*$K$5/2</f>
        <v>0.13720956174000001</v>
      </c>
      <c r="L67" s="50">
        <f>K66*$K$5/2</f>
        <v>0.13720956174000001</v>
      </c>
      <c r="M67" s="56">
        <f>K66*$M$5</f>
        <v>0.22868260290000003</v>
      </c>
      <c r="N67" s="62">
        <f>N66*$N$5/2</f>
        <v>0.28501524900000003</v>
      </c>
      <c r="O67" s="56">
        <f>N66*$N$5/2</f>
        <v>0.28501524900000003</v>
      </c>
      <c r="P67" s="76">
        <f>P66*$P$5</f>
        <v>0.24296827200000001</v>
      </c>
      <c r="Q67" s="44"/>
      <c r="R67" s="44"/>
      <c r="S67" s="137"/>
      <c r="T67" s="125"/>
      <c r="U67" s="41"/>
      <c r="V67" s="95"/>
      <c r="W67" s="96"/>
      <c r="X67" s="96"/>
      <c r="Y67" s="95"/>
      <c r="Z67" s="96"/>
      <c r="AA67" s="96"/>
      <c r="AB67" s="96"/>
      <c r="AC67" s="95"/>
      <c r="AD67" s="96"/>
      <c r="AE67" s="96"/>
      <c r="AF67" s="95"/>
      <c r="AG67" s="97"/>
      <c r="AH67" s="97"/>
    </row>
    <row r="68" spans="1:34" s="38" customFormat="1" x14ac:dyDescent="0.25">
      <c r="A68" s="125"/>
      <c r="B68" s="125"/>
      <c r="C68" s="27" t="s">
        <v>66</v>
      </c>
      <c r="D68" s="50">
        <v>0</v>
      </c>
      <c r="E68" s="50">
        <v>0</v>
      </c>
      <c r="F68" s="56">
        <v>0</v>
      </c>
      <c r="G68" s="62">
        <v>100</v>
      </c>
      <c r="H68" s="50">
        <v>32.58</v>
      </c>
      <c r="I68" s="50">
        <v>9.14</v>
      </c>
      <c r="J68" s="56">
        <v>39.71</v>
      </c>
      <c r="K68" s="62">
        <v>9.34</v>
      </c>
      <c r="L68" s="50">
        <v>75.58</v>
      </c>
      <c r="M68" s="56">
        <v>28.97</v>
      </c>
      <c r="N68" s="62">
        <v>8.51</v>
      </c>
      <c r="O68" s="56">
        <v>60.76</v>
      </c>
      <c r="P68" s="76">
        <v>35.72</v>
      </c>
      <c r="Q68" s="44"/>
      <c r="R68" s="44"/>
      <c r="S68" s="137"/>
      <c r="T68" s="125"/>
      <c r="U68" s="41" t="s">
        <v>66</v>
      </c>
      <c r="V68" s="95">
        <f>D$67*D68/100</f>
        <v>0</v>
      </c>
      <c r="W68" s="96">
        <f t="shared" ref="W68:AH68" si="91">E$67*E68/100</f>
        <v>0</v>
      </c>
      <c r="X68" s="96">
        <f t="shared" si="91"/>
        <v>0</v>
      </c>
      <c r="Y68" s="95">
        <f t="shared" si="91"/>
        <v>4.5486737725000011E-2</v>
      </c>
      <c r="Z68" s="96">
        <f t="shared" si="91"/>
        <v>1.4819579150805E-2</v>
      </c>
      <c r="AA68" s="96">
        <f t="shared" si="91"/>
        <v>3.4015809502350005E-3</v>
      </c>
      <c r="AB68" s="96">
        <f t="shared" si="91"/>
        <v>1.4778641086852499E-2</v>
      </c>
      <c r="AC68" s="95">
        <f t="shared" si="91"/>
        <v>1.2815373066516001E-2</v>
      </c>
      <c r="AD68" s="96">
        <f t="shared" si="91"/>
        <v>0.103702986763092</v>
      </c>
      <c r="AE68" s="96">
        <f t="shared" si="91"/>
        <v>6.6249350060130011E-2</v>
      </c>
      <c r="AF68" s="95">
        <f t="shared" si="91"/>
        <v>2.4254797689900003E-2</v>
      </c>
      <c r="AG68" s="97">
        <f t="shared" si="91"/>
        <v>0.17317526529240002</v>
      </c>
      <c r="AH68" s="97">
        <f t="shared" si="91"/>
        <v>8.6788266758399998E-2</v>
      </c>
    </row>
    <row r="69" spans="1:34" s="38" customFormat="1" x14ac:dyDescent="0.25">
      <c r="A69" s="125"/>
      <c r="B69" s="125"/>
      <c r="C69" s="27" t="s">
        <v>67</v>
      </c>
      <c r="D69" s="50">
        <v>0</v>
      </c>
      <c r="E69" s="50">
        <v>0</v>
      </c>
      <c r="F69" s="56">
        <v>0</v>
      </c>
      <c r="G69" s="62">
        <v>0</v>
      </c>
      <c r="H69" s="50">
        <v>0</v>
      </c>
      <c r="I69" s="50">
        <v>6.34</v>
      </c>
      <c r="J69" s="56">
        <v>7.98</v>
      </c>
      <c r="K69" s="62">
        <v>0</v>
      </c>
      <c r="L69" s="50">
        <v>0.67</v>
      </c>
      <c r="M69" s="56">
        <v>3.67</v>
      </c>
      <c r="N69" s="62">
        <v>2.0499999999999998</v>
      </c>
      <c r="O69" s="56">
        <v>3.83</v>
      </c>
      <c r="P69" s="76">
        <v>1.86</v>
      </c>
      <c r="Q69" s="44"/>
      <c r="R69" s="44"/>
      <c r="S69" s="137"/>
      <c r="T69" s="125"/>
      <c r="U69" s="41" t="s">
        <v>67</v>
      </c>
      <c r="V69" s="95">
        <f t="shared" ref="V69:V74" si="92">D$67*D69/100</f>
        <v>0</v>
      </c>
      <c r="W69" s="96">
        <f t="shared" ref="W69:W74" si="93">E$67*E69/100</f>
        <v>0</v>
      </c>
      <c r="X69" s="96">
        <f t="shared" ref="X69:X74" si="94">F$67*F69/100</f>
        <v>0</v>
      </c>
      <c r="Y69" s="95">
        <f t="shared" ref="Y69:Y74" si="95">G$67*G69/100</f>
        <v>0</v>
      </c>
      <c r="Z69" s="96">
        <f t="shared" ref="Z69:Z74" si="96">H$67*H69/100</f>
        <v>0</v>
      </c>
      <c r="AA69" s="96">
        <f t="shared" ref="AA69:AA74" si="97">I$67*I69/100</f>
        <v>2.3595211405350001E-3</v>
      </c>
      <c r="AB69" s="96">
        <f t="shared" ref="AB69:AB74" si="98">J$67*J69/100</f>
        <v>2.9698704576450003E-3</v>
      </c>
      <c r="AC69" s="95">
        <f t="shared" ref="AC69:AC74" si="99">K$67*K69/100</f>
        <v>0</v>
      </c>
      <c r="AD69" s="96">
        <f t="shared" ref="AD69:AD74" si="100">L$67*L69/100</f>
        <v>9.1930406365800011E-4</v>
      </c>
      <c r="AE69" s="96">
        <f t="shared" ref="AE69:AE74" si="101">M$67*M69/100</f>
        <v>8.3926515264300013E-3</v>
      </c>
      <c r="AF69" s="95">
        <f t="shared" ref="AF69:AF74" si="102">N$67*N69/100</f>
        <v>5.8428126044999997E-3</v>
      </c>
      <c r="AG69" s="97">
        <f t="shared" ref="AG69:AG74" si="103">O$67*O69/100</f>
        <v>1.0916084036700002E-2</v>
      </c>
      <c r="AH69" s="97">
        <f t="shared" ref="AH69:AH74" si="104">P$67*P69/100</f>
        <v>4.5192098592000008E-3</v>
      </c>
    </row>
    <row r="70" spans="1:34" s="38" customFormat="1" x14ac:dyDescent="0.25">
      <c r="A70" s="125"/>
      <c r="B70" s="125"/>
      <c r="C70" s="27" t="s">
        <v>68</v>
      </c>
      <c r="D70" s="50">
        <v>0</v>
      </c>
      <c r="E70" s="50">
        <v>0</v>
      </c>
      <c r="F70" s="56">
        <v>0</v>
      </c>
      <c r="G70" s="62">
        <v>0</v>
      </c>
      <c r="H70" s="50">
        <v>2.93</v>
      </c>
      <c r="I70" s="50">
        <v>17.739999999999998</v>
      </c>
      <c r="J70" s="56">
        <v>16.2</v>
      </c>
      <c r="K70" s="62">
        <v>6.13</v>
      </c>
      <c r="L70" s="50">
        <v>8.27</v>
      </c>
      <c r="M70" s="56">
        <v>15.67</v>
      </c>
      <c r="N70" s="62">
        <v>6.31</v>
      </c>
      <c r="O70" s="56">
        <v>10.64</v>
      </c>
      <c r="P70" s="76">
        <v>10.16</v>
      </c>
      <c r="Q70" s="44"/>
      <c r="R70" s="44"/>
      <c r="S70" s="137"/>
      <c r="T70" s="125"/>
      <c r="U70" s="41" t="s">
        <v>68</v>
      </c>
      <c r="V70" s="95">
        <f t="shared" si="92"/>
        <v>0</v>
      </c>
      <c r="W70" s="96">
        <f t="shared" si="93"/>
        <v>0</v>
      </c>
      <c r="X70" s="96">
        <f t="shared" si="94"/>
        <v>0</v>
      </c>
      <c r="Y70" s="95">
        <f t="shared" si="95"/>
        <v>0</v>
      </c>
      <c r="Z70" s="96">
        <f t="shared" si="96"/>
        <v>1.3327614153425002E-3</v>
      </c>
      <c r="AA70" s="96">
        <f t="shared" si="97"/>
        <v>6.6021932228849996E-3</v>
      </c>
      <c r="AB70" s="96">
        <f t="shared" si="98"/>
        <v>6.0290603275500003E-3</v>
      </c>
      <c r="AC70" s="95">
        <f t="shared" si="99"/>
        <v>8.410946134662001E-3</v>
      </c>
      <c r="AD70" s="96">
        <f t="shared" si="100"/>
        <v>1.1347230755898002E-2</v>
      </c>
      <c r="AE70" s="96">
        <f t="shared" si="101"/>
        <v>3.583456387443E-2</v>
      </c>
      <c r="AF70" s="95">
        <f t="shared" si="102"/>
        <v>1.7984462211900001E-2</v>
      </c>
      <c r="AG70" s="97">
        <f t="shared" si="103"/>
        <v>3.0325622493600005E-2</v>
      </c>
      <c r="AH70" s="97">
        <f t="shared" si="104"/>
        <v>2.4685576435200002E-2</v>
      </c>
    </row>
    <row r="71" spans="1:34" s="38" customFormat="1" x14ac:dyDescent="0.25">
      <c r="A71" s="125"/>
      <c r="B71" s="125"/>
      <c r="C71" s="27" t="s">
        <v>78</v>
      </c>
      <c r="D71" s="50">
        <v>0</v>
      </c>
      <c r="E71" s="50">
        <v>0</v>
      </c>
      <c r="F71" s="56">
        <v>0</v>
      </c>
      <c r="G71" s="62">
        <v>0</v>
      </c>
      <c r="H71" s="50">
        <v>8.74</v>
      </c>
      <c r="I71" s="50">
        <v>10.94</v>
      </c>
      <c r="J71" s="56">
        <v>7.05</v>
      </c>
      <c r="K71" s="62">
        <v>7.1</v>
      </c>
      <c r="L71" s="50">
        <v>4.99</v>
      </c>
      <c r="M71" s="56">
        <v>8.69</v>
      </c>
      <c r="N71" s="62">
        <v>4.91</v>
      </c>
      <c r="O71" s="56">
        <v>4.1399999999999997</v>
      </c>
      <c r="P71" s="76">
        <v>5.99</v>
      </c>
      <c r="Q71" s="44"/>
      <c r="R71" s="44"/>
      <c r="S71" s="137"/>
      <c r="T71" s="125"/>
      <c r="U71" s="41" t="s">
        <v>78</v>
      </c>
      <c r="V71" s="95">
        <f t="shared" si="92"/>
        <v>0</v>
      </c>
      <c r="W71" s="96">
        <f t="shared" si="93"/>
        <v>0</v>
      </c>
      <c r="X71" s="96">
        <f t="shared" si="94"/>
        <v>0</v>
      </c>
      <c r="Y71" s="95">
        <f t="shared" si="95"/>
        <v>0</v>
      </c>
      <c r="Z71" s="96">
        <f t="shared" si="96"/>
        <v>3.975540877165E-3</v>
      </c>
      <c r="AA71" s="96">
        <f t="shared" si="97"/>
        <v>4.0714765421850001E-3</v>
      </c>
      <c r="AB71" s="96">
        <f t="shared" si="98"/>
        <v>2.6237577351375004E-3</v>
      </c>
      <c r="AC71" s="95">
        <f t="shared" si="99"/>
        <v>9.7418788835400005E-3</v>
      </c>
      <c r="AD71" s="96">
        <f t="shared" si="100"/>
        <v>6.8467571308260013E-3</v>
      </c>
      <c r="AE71" s="96">
        <f t="shared" si="101"/>
        <v>1.9872518192010004E-2</v>
      </c>
      <c r="AF71" s="95">
        <f t="shared" si="102"/>
        <v>1.3994248725900002E-2</v>
      </c>
      <c r="AG71" s="97">
        <f t="shared" si="103"/>
        <v>1.1799631308600001E-2</v>
      </c>
      <c r="AH71" s="97">
        <f t="shared" si="104"/>
        <v>1.4553799492800001E-2</v>
      </c>
    </row>
    <row r="72" spans="1:34" s="38" customFormat="1" x14ac:dyDescent="0.25">
      <c r="A72" s="125"/>
      <c r="B72" s="125"/>
      <c r="C72" s="27" t="s">
        <v>69</v>
      </c>
      <c r="D72" s="50">
        <v>0</v>
      </c>
      <c r="E72" s="50">
        <v>0</v>
      </c>
      <c r="F72" s="56">
        <v>0</v>
      </c>
      <c r="G72" s="62">
        <v>0</v>
      </c>
      <c r="H72" s="50">
        <v>11.74</v>
      </c>
      <c r="I72" s="50">
        <v>16.12</v>
      </c>
      <c r="J72" s="56">
        <v>11.12</v>
      </c>
      <c r="K72" s="62">
        <v>13.55</v>
      </c>
      <c r="L72" s="50">
        <v>5</v>
      </c>
      <c r="M72" s="56">
        <v>16.95</v>
      </c>
      <c r="N72" s="62">
        <v>10.02</v>
      </c>
      <c r="O72" s="56">
        <v>8.15</v>
      </c>
      <c r="P72" s="76">
        <v>11.13</v>
      </c>
      <c r="Q72" s="44"/>
      <c r="R72" s="44"/>
      <c r="S72" s="137"/>
      <c r="T72" s="125"/>
      <c r="U72" s="41" t="s">
        <v>69</v>
      </c>
      <c r="V72" s="95">
        <f t="shared" si="92"/>
        <v>0</v>
      </c>
      <c r="W72" s="96">
        <f t="shared" si="93"/>
        <v>0</v>
      </c>
      <c r="X72" s="96">
        <f t="shared" si="94"/>
        <v>0</v>
      </c>
      <c r="Y72" s="95">
        <f t="shared" si="95"/>
        <v>0</v>
      </c>
      <c r="Z72" s="96">
        <f t="shared" si="96"/>
        <v>5.3401430089150001E-3</v>
      </c>
      <c r="AA72" s="96">
        <f t="shared" si="97"/>
        <v>5.9992871901300001E-3</v>
      </c>
      <c r="AB72" s="96">
        <f t="shared" si="98"/>
        <v>4.1384661013800002E-3</v>
      </c>
      <c r="AC72" s="95">
        <f t="shared" si="99"/>
        <v>1.8591895615770002E-2</v>
      </c>
      <c r="AD72" s="96">
        <f t="shared" si="100"/>
        <v>6.8604780870000007E-3</v>
      </c>
      <c r="AE72" s="96">
        <f t="shared" si="101"/>
        <v>3.8761701191550001E-2</v>
      </c>
      <c r="AF72" s="95">
        <f t="shared" si="102"/>
        <v>2.8558527949800003E-2</v>
      </c>
      <c r="AG72" s="97">
        <f t="shared" si="103"/>
        <v>2.3228742793500002E-2</v>
      </c>
      <c r="AH72" s="97">
        <f t="shared" si="104"/>
        <v>2.7042368673600003E-2</v>
      </c>
    </row>
    <row r="73" spans="1:34" s="38" customFormat="1" x14ac:dyDescent="0.25">
      <c r="A73" s="125"/>
      <c r="B73" s="125"/>
      <c r="C73" s="27" t="s">
        <v>70</v>
      </c>
      <c r="D73" s="50">
        <v>0</v>
      </c>
      <c r="E73" s="50">
        <v>0</v>
      </c>
      <c r="F73" s="56">
        <v>0</v>
      </c>
      <c r="G73" s="62">
        <v>0</v>
      </c>
      <c r="H73" s="50">
        <v>24.26</v>
      </c>
      <c r="I73" s="50">
        <v>16.68</v>
      </c>
      <c r="J73" s="56">
        <v>5.92</v>
      </c>
      <c r="K73" s="62">
        <v>20.43</v>
      </c>
      <c r="L73" s="50">
        <v>0.49</v>
      </c>
      <c r="M73" s="56">
        <v>7.9</v>
      </c>
      <c r="N73" s="62">
        <v>20.48</v>
      </c>
      <c r="O73" s="56">
        <v>3.64</v>
      </c>
      <c r="P73" s="76">
        <v>9.07</v>
      </c>
      <c r="Q73" s="44"/>
      <c r="R73" s="44"/>
      <c r="S73" s="137"/>
      <c r="T73" s="125"/>
      <c r="U73" s="41" t="s">
        <v>70</v>
      </c>
      <c r="V73" s="95">
        <f t="shared" si="92"/>
        <v>0</v>
      </c>
      <c r="W73" s="96">
        <f t="shared" si="93"/>
        <v>0</v>
      </c>
      <c r="X73" s="96">
        <f t="shared" si="94"/>
        <v>0</v>
      </c>
      <c r="Y73" s="95">
        <f t="shared" si="95"/>
        <v>0</v>
      </c>
      <c r="Z73" s="96">
        <f t="shared" si="96"/>
        <v>1.1035082572085003E-2</v>
      </c>
      <c r="AA73" s="96">
        <f t="shared" si="97"/>
        <v>6.2076991520699995E-3</v>
      </c>
      <c r="AB73" s="96">
        <f t="shared" si="98"/>
        <v>2.20321216908E-3</v>
      </c>
      <c r="AC73" s="95">
        <f t="shared" si="99"/>
        <v>2.8031913463482005E-2</v>
      </c>
      <c r="AD73" s="96">
        <f t="shared" si="100"/>
        <v>6.723268525260001E-4</v>
      </c>
      <c r="AE73" s="96">
        <f t="shared" si="101"/>
        <v>1.8065925629100005E-2</v>
      </c>
      <c r="AF73" s="95">
        <f t="shared" si="102"/>
        <v>5.8371122995200003E-2</v>
      </c>
      <c r="AG73" s="97">
        <f t="shared" si="103"/>
        <v>1.0374555063600001E-2</v>
      </c>
      <c r="AH73" s="97">
        <f t="shared" si="104"/>
        <v>2.20372222704E-2</v>
      </c>
    </row>
    <row r="74" spans="1:34" s="38" customFormat="1" x14ac:dyDescent="0.25">
      <c r="A74" s="125"/>
      <c r="B74" s="125"/>
      <c r="C74" s="27" t="s">
        <v>71</v>
      </c>
      <c r="D74" s="50">
        <v>0</v>
      </c>
      <c r="E74" s="50">
        <v>0</v>
      </c>
      <c r="F74" s="56">
        <v>0</v>
      </c>
      <c r="G74" s="62">
        <v>0</v>
      </c>
      <c r="H74" s="50">
        <v>19.75</v>
      </c>
      <c r="I74" s="50">
        <v>23.03</v>
      </c>
      <c r="J74" s="56">
        <v>12.02</v>
      </c>
      <c r="K74" s="62">
        <v>43.45</v>
      </c>
      <c r="L74" s="50">
        <v>5</v>
      </c>
      <c r="M74" s="56">
        <v>18.149999999999999</v>
      </c>
      <c r="N74" s="62">
        <v>47.72</v>
      </c>
      <c r="O74" s="56">
        <v>8.84</v>
      </c>
      <c r="P74" s="76">
        <v>26.06</v>
      </c>
      <c r="Q74" s="44"/>
      <c r="R74" s="44"/>
      <c r="S74" s="137"/>
      <c r="T74" s="125"/>
      <c r="U74" s="41" t="s">
        <v>71</v>
      </c>
      <c r="V74" s="95">
        <f t="shared" si="92"/>
        <v>0</v>
      </c>
      <c r="W74" s="96">
        <f t="shared" si="93"/>
        <v>0</v>
      </c>
      <c r="X74" s="96">
        <f t="shared" si="94"/>
        <v>0</v>
      </c>
      <c r="Y74" s="95">
        <f t="shared" si="95"/>
        <v>0</v>
      </c>
      <c r="Z74" s="96">
        <f t="shared" si="96"/>
        <v>8.9836307006875005E-3</v>
      </c>
      <c r="AA74" s="96">
        <f t="shared" si="97"/>
        <v>8.5709419347825017E-3</v>
      </c>
      <c r="AB74" s="96">
        <f t="shared" si="98"/>
        <v>4.4734138973550001E-3</v>
      </c>
      <c r="AC74" s="95">
        <f t="shared" si="99"/>
        <v>5.9617554576030012E-2</v>
      </c>
      <c r="AD74" s="96">
        <f t="shared" si="100"/>
        <v>6.8604780870000007E-3</v>
      </c>
      <c r="AE74" s="96">
        <f t="shared" si="101"/>
        <v>4.150589242635E-2</v>
      </c>
      <c r="AF74" s="95">
        <f t="shared" si="102"/>
        <v>0.13600927682280001</v>
      </c>
      <c r="AG74" s="97">
        <f t="shared" si="103"/>
        <v>2.5195348011600002E-2</v>
      </c>
      <c r="AH74" s="97">
        <f t="shared" si="104"/>
        <v>6.3317531683199993E-2</v>
      </c>
    </row>
    <row r="75" spans="1:34" s="38" customFormat="1" x14ac:dyDescent="0.25">
      <c r="A75" s="125"/>
      <c r="B75" s="41"/>
      <c r="C75" s="27"/>
      <c r="D75" s="50"/>
      <c r="E75" s="50"/>
      <c r="F75" s="56"/>
      <c r="G75" s="62"/>
      <c r="H75" s="50"/>
      <c r="I75" s="50"/>
      <c r="J75" s="56"/>
      <c r="K75" s="62"/>
      <c r="L75" s="50"/>
      <c r="M75" s="56"/>
      <c r="N75" s="62"/>
      <c r="O75" s="56"/>
      <c r="P75" s="76"/>
      <c r="Q75" s="44"/>
      <c r="R75" s="44"/>
      <c r="S75" s="137"/>
      <c r="T75" s="41"/>
      <c r="U75" s="41"/>
      <c r="V75" s="106"/>
      <c r="W75" s="107"/>
      <c r="X75" s="107"/>
      <c r="Y75" s="106"/>
      <c r="Z75" s="107"/>
      <c r="AA75" s="107"/>
      <c r="AB75" s="107"/>
      <c r="AC75" s="106"/>
      <c r="AD75" s="107"/>
      <c r="AE75" s="107"/>
      <c r="AF75" s="106"/>
      <c r="AG75" s="108"/>
      <c r="AH75" s="108"/>
    </row>
    <row r="76" spans="1:34" s="38" customFormat="1" x14ac:dyDescent="0.25">
      <c r="A76" s="125"/>
      <c r="B76" s="125" t="s">
        <v>156</v>
      </c>
      <c r="C76" s="27" t="s">
        <v>157</v>
      </c>
      <c r="D76" s="126">
        <v>5.0941578000000001E-2</v>
      </c>
      <c r="E76" s="127"/>
      <c r="F76" s="128"/>
      <c r="G76" s="129">
        <v>0.129899815</v>
      </c>
      <c r="H76" s="130"/>
      <c r="I76" s="130"/>
      <c r="J76" s="131"/>
      <c r="K76" s="129">
        <v>0.366215342</v>
      </c>
      <c r="L76" s="130"/>
      <c r="M76" s="131"/>
      <c r="N76" s="129">
        <v>0.406659565</v>
      </c>
      <c r="O76" s="131"/>
      <c r="P76" s="78">
        <v>0.14077837700000001</v>
      </c>
      <c r="Q76" s="44"/>
      <c r="R76" s="44"/>
      <c r="S76" s="137"/>
      <c r="T76" s="125" t="s">
        <v>156</v>
      </c>
      <c r="U76" s="41"/>
      <c r="V76" s="106"/>
      <c r="W76" s="107"/>
      <c r="X76" s="107"/>
      <c r="Y76" s="106"/>
      <c r="Z76" s="107"/>
      <c r="AA76" s="107"/>
      <c r="AB76" s="107"/>
      <c r="AC76" s="106"/>
      <c r="AD76" s="107"/>
      <c r="AE76" s="107"/>
      <c r="AF76" s="106"/>
      <c r="AG76" s="108"/>
      <c r="AH76" s="108"/>
    </row>
    <row r="77" spans="1:34" s="38" customFormat="1" x14ac:dyDescent="0.25">
      <c r="A77" s="125"/>
      <c r="B77" s="125"/>
      <c r="C77" s="27" t="s">
        <v>144</v>
      </c>
      <c r="D77" s="50">
        <f>D76*$D$5/2</f>
        <v>1.6301304960000002E-2</v>
      </c>
      <c r="E77" s="50">
        <f>D76*$D$5/2</f>
        <v>1.6301304960000002E-2</v>
      </c>
      <c r="F77" s="56">
        <f>D76*$F$5</f>
        <v>1.833896808E-2</v>
      </c>
      <c r="G77" s="62">
        <f>G76*$G$5/2</f>
        <v>3.5722449125000007E-2</v>
      </c>
      <c r="H77" s="50">
        <f>G76*$G$5/2</f>
        <v>3.5722449125000007E-2</v>
      </c>
      <c r="I77" s="50">
        <f>G76*$I$5/2</f>
        <v>2.9227458375000001E-2</v>
      </c>
      <c r="J77" s="56">
        <f>G76*$I$5/2</f>
        <v>2.9227458375000001E-2</v>
      </c>
      <c r="K77" s="62">
        <f>K76*$K$5/2</f>
        <v>9.8878142340000003E-2</v>
      </c>
      <c r="L77" s="50">
        <f>K76*$K$5/2</f>
        <v>9.8878142340000003E-2</v>
      </c>
      <c r="M77" s="56">
        <f>K76*$M$5</f>
        <v>0.16479690390000001</v>
      </c>
      <c r="N77" s="62">
        <f>N76*$N$5/2</f>
        <v>0.2033297825</v>
      </c>
      <c r="O77" s="56">
        <f>N76*$N$5/2</f>
        <v>0.2033297825</v>
      </c>
      <c r="P77" s="76">
        <f>P76*$P$5/2</f>
        <v>7.0389188500000005E-2</v>
      </c>
      <c r="Q77" s="44"/>
      <c r="R77" s="44"/>
      <c r="S77" s="137"/>
      <c r="T77" s="125"/>
      <c r="U77" s="41"/>
      <c r="V77" s="95"/>
      <c r="W77" s="96"/>
      <c r="X77" s="96"/>
      <c r="Y77" s="95"/>
      <c r="Z77" s="96"/>
      <c r="AA77" s="96"/>
      <c r="AB77" s="96"/>
      <c r="AC77" s="95"/>
      <c r="AD77" s="96"/>
      <c r="AE77" s="96"/>
      <c r="AF77" s="95"/>
      <c r="AG77" s="97"/>
      <c r="AH77" s="97"/>
    </row>
    <row r="78" spans="1:34" s="38" customFormat="1" x14ac:dyDescent="0.25">
      <c r="A78" s="125"/>
      <c r="B78" s="125"/>
      <c r="C78" s="27" t="s">
        <v>66</v>
      </c>
      <c r="D78" s="50">
        <v>0</v>
      </c>
      <c r="E78" s="50">
        <v>0</v>
      </c>
      <c r="F78" s="56">
        <v>0</v>
      </c>
      <c r="G78" s="62">
        <v>0</v>
      </c>
      <c r="H78" s="50">
        <v>44.68</v>
      </c>
      <c r="I78" s="50">
        <v>0</v>
      </c>
      <c r="J78" s="56">
        <v>24.14</v>
      </c>
      <c r="K78" s="62">
        <v>0</v>
      </c>
      <c r="L78" s="50">
        <v>65.53</v>
      </c>
      <c r="M78" s="56">
        <v>17.04</v>
      </c>
      <c r="N78" s="62">
        <v>6.96</v>
      </c>
      <c r="O78" s="56">
        <v>53.13</v>
      </c>
      <c r="P78" s="76">
        <v>29.4</v>
      </c>
      <c r="Q78" s="44"/>
      <c r="R78" s="44"/>
      <c r="S78" s="137"/>
      <c r="T78" s="125"/>
      <c r="U78" s="41" t="s">
        <v>66</v>
      </c>
      <c r="V78" s="95">
        <f>D$77*D78/100</f>
        <v>0</v>
      </c>
      <c r="W78" s="96">
        <f t="shared" ref="W78:AH78" si="105">E$77*E78/100</f>
        <v>0</v>
      </c>
      <c r="X78" s="96">
        <f t="shared" si="105"/>
        <v>0</v>
      </c>
      <c r="Y78" s="95">
        <f t="shared" si="105"/>
        <v>0</v>
      </c>
      <c r="Z78" s="96">
        <f t="shared" si="105"/>
        <v>1.5960790269050004E-2</v>
      </c>
      <c r="AA78" s="96">
        <f t="shared" si="105"/>
        <v>0</v>
      </c>
      <c r="AB78" s="96">
        <f t="shared" si="105"/>
        <v>7.0555084517249997E-3</v>
      </c>
      <c r="AC78" s="95">
        <f t="shared" si="105"/>
        <v>0</v>
      </c>
      <c r="AD78" s="96">
        <f t="shared" si="105"/>
        <v>6.4794846675402001E-2</v>
      </c>
      <c r="AE78" s="96">
        <f t="shared" si="105"/>
        <v>2.8081392424559998E-2</v>
      </c>
      <c r="AF78" s="95">
        <f t="shared" si="105"/>
        <v>1.4151752861999999E-2</v>
      </c>
      <c r="AG78" s="97">
        <f t="shared" si="105"/>
        <v>0.10802911344225001</v>
      </c>
      <c r="AH78" s="97">
        <f t="shared" si="105"/>
        <v>2.0694421419000002E-2</v>
      </c>
    </row>
    <row r="79" spans="1:34" s="38" customFormat="1" x14ac:dyDescent="0.25">
      <c r="A79" s="125"/>
      <c r="B79" s="125"/>
      <c r="C79" s="27" t="s">
        <v>67</v>
      </c>
      <c r="D79" s="50">
        <v>0</v>
      </c>
      <c r="E79" s="50">
        <v>0</v>
      </c>
      <c r="F79" s="56">
        <v>0</v>
      </c>
      <c r="G79" s="62">
        <v>0</v>
      </c>
      <c r="H79" s="50">
        <v>0</v>
      </c>
      <c r="I79" s="50">
        <v>5.63</v>
      </c>
      <c r="J79" s="56">
        <v>0</v>
      </c>
      <c r="K79" s="62">
        <v>0</v>
      </c>
      <c r="L79" s="50">
        <v>2.48</v>
      </c>
      <c r="M79" s="56">
        <v>10.029999999999999</v>
      </c>
      <c r="N79" s="62">
        <v>1.88</v>
      </c>
      <c r="O79" s="56">
        <v>4.92</v>
      </c>
      <c r="P79" s="76">
        <v>2.7</v>
      </c>
      <c r="Q79" s="44"/>
      <c r="R79" s="44"/>
      <c r="S79" s="137"/>
      <c r="T79" s="125"/>
      <c r="U79" s="41" t="s">
        <v>67</v>
      </c>
      <c r="V79" s="95">
        <f t="shared" ref="V79:V86" si="106">D$77*D79/100</f>
        <v>0</v>
      </c>
      <c r="W79" s="96">
        <f t="shared" ref="W79:W86" si="107">E$77*E79/100</f>
        <v>0</v>
      </c>
      <c r="X79" s="96">
        <f t="shared" ref="X79:X86" si="108">F$77*F79/100</f>
        <v>0</v>
      </c>
      <c r="Y79" s="95">
        <f t="shared" ref="Y79:Y86" si="109">G$77*G79/100</f>
        <v>0</v>
      </c>
      <c r="Z79" s="96">
        <f t="shared" ref="Z79:Z86" si="110">H$77*H79/100</f>
        <v>0</v>
      </c>
      <c r="AA79" s="96">
        <f t="shared" ref="AA79:AA86" si="111">I$77*I79/100</f>
        <v>1.6455059065124998E-3</v>
      </c>
      <c r="AB79" s="96">
        <f t="shared" ref="AB79:AB86" si="112">J$77*J79/100</f>
        <v>0</v>
      </c>
      <c r="AC79" s="95">
        <f t="shared" ref="AC79:AC86" si="113">K$77*K79/100</f>
        <v>0</v>
      </c>
      <c r="AD79" s="96">
        <f t="shared" ref="AD79:AD86" si="114">L$77*L79/100</f>
        <v>2.452177930032E-3</v>
      </c>
      <c r="AE79" s="96">
        <f t="shared" ref="AE79:AE86" si="115">M$77*M79/100</f>
        <v>1.6529129461170002E-2</v>
      </c>
      <c r="AF79" s="95">
        <f t="shared" ref="AF79:AF86" si="116">N$77*N79/100</f>
        <v>3.8225999109999997E-3</v>
      </c>
      <c r="AG79" s="97">
        <f t="shared" ref="AG79:AG86" si="117">O$77*O79/100</f>
        <v>1.0003825298999999E-2</v>
      </c>
      <c r="AH79" s="97">
        <f t="shared" ref="AH79:AH86" si="118">P$77*P79/100</f>
        <v>1.9005080895000005E-3</v>
      </c>
    </row>
    <row r="80" spans="1:34" s="38" customFormat="1" x14ac:dyDescent="0.25">
      <c r="A80" s="125"/>
      <c r="B80" s="125"/>
      <c r="C80" s="27" t="s">
        <v>68</v>
      </c>
      <c r="D80" s="50">
        <v>0</v>
      </c>
      <c r="E80" s="50">
        <v>0</v>
      </c>
      <c r="F80" s="56">
        <v>0</v>
      </c>
      <c r="G80" s="62">
        <v>0</v>
      </c>
      <c r="H80" s="50">
        <v>0</v>
      </c>
      <c r="I80" s="50">
        <v>6.34</v>
      </c>
      <c r="J80" s="56">
        <v>17.02</v>
      </c>
      <c r="K80" s="62">
        <v>0</v>
      </c>
      <c r="L80" s="50">
        <v>13.97</v>
      </c>
      <c r="M80" s="56">
        <v>9.0500000000000007</v>
      </c>
      <c r="N80" s="62">
        <v>6</v>
      </c>
      <c r="O80" s="56">
        <v>9.99</v>
      </c>
      <c r="P80" s="76">
        <v>9.09</v>
      </c>
      <c r="Q80" s="44"/>
      <c r="R80" s="44"/>
      <c r="S80" s="137"/>
      <c r="T80" s="125"/>
      <c r="U80" s="41" t="s">
        <v>68</v>
      </c>
      <c r="V80" s="95">
        <f t="shared" si="106"/>
        <v>0</v>
      </c>
      <c r="W80" s="96">
        <f t="shared" si="107"/>
        <v>0</v>
      </c>
      <c r="X80" s="96">
        <f t="shared" si="108"/>
        <v>0</v>
      </c>
      <c r="Y80" s="95">
        <f t="shared" si="109"/>
        <v>0</v>
      </c>
      <c r="Z80" s="96">
        <f t="shared" si="110"/>
        <v>0</v>
      </c>
      <c r="AA80" s="96">
        <f t="shared" si="111"/>
        <v>1.8530208609750002E-3</v>
      </c>
      <c r="AB80" s="96">
        <f t="shared" si="112"/>
        <v>4.9745134154249998E-3</v>
      </c>
      <c r="AC80" s="95">
        <f t="shared" si="113"/>
        <v>0</v>
      </c>
      <c r="AD80" s="96">
        <f t="shared" si="114"/>
        <v>1.3813276484898001E-2</v>
      </c>
      <c r="AE80" s="96">
        <f t="shared" si="115"/>
        <v>1.4914119802950003E-2</v>
      </c>
      <c r="AF80" s="95">
        <f t="shared" si="116"/>
        <v>1.2199786949999999E-2</v>
      </c>
      <c r="AG80" s="97">
        <f t="shared" si="117"/>
        <v>2.0312645271749998E-2</v>
      </c>
      <c r="AH80" s="97">
        <f t="shared" si="118"/>
        <v>6.3983772346500002E-3</v>
      </c>
    </row>
    <row r="81" spans="1:34" s="38" customFormat="1" x14ac:dyDescent="0.25">
      <c r="A81" s="125"/>
      <c r="B81" s="125"/>
      <c r="C81" s="27" t="s">
        <v>78</v>
      </c>
      <c r="D81" s="50">
        <v>0</v>
      </c>
      <c r="E81" s="50">
        <v>0</v>
      </c>
      <c r="F81" s="56">
        <v>0</v>
      </c>
      <c r="G81" s="62">
        <v>0</v>
      </c>
      <c r="H81" s="50">
        <v>0</v>
      </c>
      <c r="I81" s="50">
        <v>17.03</v>
      </c>
      <c r="J81" s="56">
        <v>15.21</v>
      </c>
      <c r="K81" s="62">
        <v>2.31</v>
      </c>
      <c r="L81" s="50">
        <v>5.43</v>
      </c>
      <c r="M81" s="56">
        <v>10.48</v>
      </c>
      <c r="N81" s="62">
        <v>5.24</v>
      </c>
      <c r="O81" s="56">
        <v>6.16</v>
      </c>
      <c r="P81" s="76">
        <v>5.31</v>
      </c>
      <c r="Q81" s="44"/>
      <c r="R81" s="44"/>
      <c r="S81" s="137"/>
      <c r="T81" s="125"/>
      <c r="U81" s="41" t="s">
        <v>78</v>
      </c>
      <c r="V81" s="95">
        <f t="shared" si="106"/>
        <v>0</v>
      </c>
      <c r="W81" s="96">
        <f t="shared" si="107"/>
        <v>0</v>
      </c>
      <c r="X81" s="96">
        <f t="shared" si="108"/>
        <v>0</v>
      </c>
      <c r="Y81" s="95">
        <f t="shared" si="109"/>
        <v>0</v>
      </c>
      <c r="Z81" s="96">
        <f t="shared" si="110"/>
        <v>0</v>
      </c>
      <c r="AA81" s="96">
        <f t="shared" si="111"/>
        <v>4.9774361612625008E-3</v>
      </c>
      <c r="AB81" s="96">
        <f t="shared" si="112"/>
        <v>4.4454964188375004E-3</v>
      </c>
      <c r="AC81" s="95">
        <f t="shared" si="113"/>
        <v>2.2840850880540002E-3</v>
      </c>
      <c r="AD81" s="96">
        <f t="shared" si="114"/>
        <v>5.369083129062E-3</v>
      </c>
      <c r="AE81" s="96">
        <f t="shared" si="115"/>
        <v>1.7270715528720001E-2</v>
      </c>
      <c r="AF81" s="95">
        <f t="shared" si="116"/>
        <v>1.0654480603E-2</v>
      </c>
      <c r="AG81" s="97">
        <f t="shared" si="117"/>
        <v>1.2525114602000001E-2</v>
      </c>
      <c r="AH81" s="97">
        <f t="shared" si="118"/>
        <v>3.7376659093499996E-3</v>
      </c>
    </row>
    <row r="82" spans="1:34" s="38" customFormat="1" x14ac:dyDescent="0.25">
      <c r="A82" s="125"/>
      <c r="B82" s="125"/>
      <c r="C82" s="27" t="s">
        <v>69</v>
      </c>
      <c r="D82" s="50">
        <v>0</v>
      </c>
      <c r="E82" s="50">
        <v>0</v>
      </c>
      <c r="F82" s="56">
        <v>0</v>
      </c>
      <c r="G82" s="62">
        <v>0</v>
      </c>
      <c r="H82" s="50">
        <v>0</v>
      </c>
      <c r="I82" s="50">
        <v>29.49</v>
      </c>
      <c r="J82" s="56">
        <v>13.14</v>
      </c>
      <c r="K82" s="62">
        <v>13.18</v>
      </c>
      <c r="L82" s="50">
        <v>10.39</v>
      </c>
      <c r="M82" s="56">
        <v>14.98</v>
      </c>
      <c r="N82" s="62">
        <v>11.81</v>
      </c>
      <c r="O82" s="56">
        <v>10.99</v>
      </c>
      <c r="P82" s="76">
        <v>11.37</v>
      </c>
      <c r="Q82" s="44"/>
      <c r="R82" s="44"/>
      <c r="S82" s="137"/>
      <c r="T82" s="125"/>
      <c r="U82" s="41" t="s">
        <v>69</v>
      </c>
      <c r="V82" s="95">
        <f t="shared" si="106"/>
        <v>0</v>
      </c>
      <c r="W82" s="96">
        <f t="shared" si="107"/>
        <v>0</v>
      </c>
      <c r="X82" s="96">
        <f t="shared" si="108"/>
        <v>0</v>
      </c>
      <c r="Y82" s="95">
        <f t="shared" si="109"/>
        <v>0</v>
      </c>
      <c r="Z82" s="96">
        <f t="shared" si="110"/>
        <v>0</v>
      </c>
      <c r="AA82" s="96">
        <f t="shared" si="111"/>
        <v>8.6191774747874997E-3</v>
      </c>
      <c r="AB82" s="96">
        <f t="shared" si="112"/>
        <v>3.8404880304750005E-3</v>
      </c>
      <c r="AC82" s="95">
        <f t="shared" si="113"/>
        <v>1.3032139160412E-2</v>
      </c>
      <c r="AD82" s="96">
        <f t="shared" si="114"/>
        <v>1.0273438989126001E-2</v>
      </c>
      <c r="AE82" s="96">
        <f t="shared" si="115"/>
        <v>2.4686576204220004E-2</v>
      </c>
      <c r="AF82" s="95">
        <f t="shared" si="116"/>
        <v>2.401324731325E-2</v>
      </c>
      <c r="AG82" s="97">
        <f t="shared" si="117"/>
        <v>2.2345943096749997E-2</v>
      </c>
      <c r="AH82" s="97">
        <f t="shared" si="118"/>
        <v>8.0032507324499999E-3</v>
      </c>
    </row>
    <row r="83" spans="1:34" s="38" customFormat="1" x14ac:dyDescent="0.25">
      <c r="A83" s="125"/>
      <c r="B83" s="125"/>
      <c r="C83" s="27" t="s">
        <v>70</v>
      </c>
      <c r="D83" s="50">
        <v>0</v>
      </c>
      <c r="E83" s="50">
        <v>0</v>
      </c>
      <c r="F83" s="56">
        <v>0</v>
      </c>
      <c r="G83" s="62">
        <v>0</v>
      </c>
      <c r="H83" s="50">
        <v>0.01</v>
      </c>
      <c r="I83" s="50">
        <v>10.18</v>
      </c>
      <c r="J83" s="56">
        <v>14.24</v>
      </c>
      <c r="K83" s="62">
        <v>12.2</v>
      </c>
      <c r="L83" s="50">
        <v>2.2000000000000002</v>
      </c>
      <c r="M83" s="56">
        <v>11.53</v>
      </c>
      <c r="N83" s="62">
        <v>9.7899999999999991</v>
      </c>
      <c r="O83" s="56">
        <v>4.59</v>
      </c>
      <c r="P83" s="76">
        <v>7.31</v>
      </c>
      <c r="Q83" s="44"/>
      <c r="R83" s="44"/>
      <c r="S83" s="137"/>
      <c r="T83" s="125"/>
      <c r="U83" s="41" t="s">
        <v>70</v>
      </c>
      <c r="V83" s="95">
        <f t="shared" si="106"/>
        <v>0</v>
      </c>
      <c r="W83" s="96">
        <f t="shared" si="107"/>
        <v>0</v>
      </c>
      <c r="X83" s="96">
        <f t="shared" si="108"/>
        <v>0</v>
      </c>
      <c r="Y83" s="95">
        <f t="shared" si="109"/>
        <v>0</v>
      </c>
      <c r="Z83" s="96">
        <f t="shared" si="110"/>
        <v>3.5722449125000003E-6</v>
      </c>
      <c r="AA83" s="96">
        <f t="shared" si="111"/>
        <v>2.9753552625750002E-3</v>
      </c>
      <c r="AB83" s="96">
        <f t="shared" si="112"/>
        <v>4.1619900726000006E-3</v>
      </c>
      <c r="AC83" s="95">
        <f t="shared" si="113"/>
        <v>1.2063133365479999E-2</v>
      </c>
      <c r="AD83" s="96">
        <f t="shared" si="114"/>
        <v>2.1753191314800003E-3</v>
      </c>
      <c r="AE83" s="96">
        <f t="shared" si="115"/>
        <v>1.900108301967E-2</v>
      </c>
      <c r="AF83" s="95">
        <f t="shared" si="116"/>
        <v>1.9905985706749996E-2</v>
      </c>
      <c r="AG83" s="97">
        <f t="shared" si="117"/>
        <v>9.332837016749999E-3</v>
      </c>
      <c r="AH83" s="97">
        <f t="shared" si="118"/>
        <v>5.1454496793500006E-3</v>
      </c>
    </row>
    <row r="84" spans="1:34" s="38" customFormat="1" x14ac:dyDescent="0.25">
      <c r="A84" s="125"/>
      <c r="B84" s="125"/>
      <c r="C84" s="27" t="s">
        <v>71</v>
      </c>
      <c r="D84" s="50">
        <v>0</v>
      </c>
      <c r="E84" s="50">
        <v>0</v>
      </c>
      <c r="F84" s="56">
        <v>0</v>
      </c>
      <c r="G84" s="62">
        <v>0</v>
      </c>
      <c r="H84" s="50">
        <v>14.51</v>
      </c>
      <c r="I84" s="50">
        <v>14.66</v>
      </c>
      <c r="J84" s="56">
        <v>8.94</v>
      </c>
      <c r="K84" s="62">
        <v>16.329999999999998</v>
      </c>
      <c r="L84" s="50">
        <v>0</v>
      </c>
      <c r="M84" s="56">
        <v>11.2</v>
      </c>
      <c r="N84" s="62">
        <v>13.28</v>
      </c>
      <c r="O84" s="56">
        <v>4.28</v>
      </c>
      <c r="P84" s="76">
        <v>10.23</v>
      </c>
      <c r="Q84" s="44"/>
      <c r="R84" s="44"/>
      <c r="S84" s="137"/>
      <c r="T84" s="125"/>
      <c r="U84" s="41" t="s">
        <v>71</v>
      </c>
      <c r="V84" s="95">
        <f t="shared" si="106"/>
        <v>0</v>
      </c>
      <c r="W84" s="96">
        <f t="shared" si="107"/>
        <v>0</v>
      </c>
      <c r="X84" s="96">
        <f t="shared" si="108"/>
        <v>0</v>
      </c>
      <c r="Y84" s="95">
        <f t="shared" si="109"/>
        <v>0</v>
      </c>
      <c r="Z84" s="96">
        <f t="shared" si="110"/>
        <v>5.1833273680375012E-3</v>
      </c>
      <c r="AA84" s="96">
        <f t="shared" si="111"/>
        <v>4.284745397775E-3</v>
      </c>
      <c r="AB84" s="96">
        <f t="shared" si="112"/>
        <v>2.6129347787250002E-3</v>
      </c>
      <c r="AC84" s="95">
        <f t="shared" si="113"/>
        <v>1.6146800644121998E-2</v>
      </c>
      <c r="AD84" s="96">
        <f t="shared" si="114"/>
        <v>0</v>
      </c>
      <c r="AE84" s="96">
        <f t="shared" si="115"/>
        <v>1.84572532368E-2</v>
      </c>
      <c r="AF84" s="95">
        <f t="shared" si="116"/>
        <v>2.7002195115999997E-2</v>
      </c>
      <c r="AG84" s="97">
        <f t="shared" si="117"/>
        <v>8.702514691E-3</v>
      </c>
      <c r="AH84" s="97">
        <f t="shared" si="118"/>
        <v>7.2008139835500005E-3</v>
      </c>
    </row>
    <row r="85" spans="1:34" s="38" customFormat="1" x14ac:dyDescent="0.25">
      <c r="A85" s="125"/>
      <c r="B85" s="125"/>
      <c r="C85" s="27" t="s">
        <v>72</v>
      </c>
      <c r="D85" s="50">
        <v>0</v>
      </c>
      <c r="E85" s="50">
        <v>0</v>
      </c>
      <c r="F85" s="56">
        <v>0</v>
      </c>
      <c r="G85" s="62">
        <v>0</v>
      </c>
      <c r="H85" s="50">
        <v>0</v>
      </c>
      <c r="I85" s="50">
        <v>4.5599999999999996</v>
      </c>
      <c r="J85" s="56">
        <v>3.16</v>
      </c>
      <c r="K85" s="62">
        <v>20.62</v>
      </c>
      <c r="L85" s="50">
        <v>0</v>
      </c>
      <c r="M85" s="56">
        <v>7.89</v>
      </c>
      <c r="N85" s="62">
        <v>13.44</v>
      </c>
      <c r="O85" s="56">
        <v>2.02</v>
      </c>
      <c r="P85" s="76">
        <v>7.36</v>
      </c>
      <c r="Q85" s="44"/>
      <c r="R85" s="44"/>
      <c r="S85" s="137"/>
      <c r="T85" s="125"/>
      <c r="U85" s="41" t="s">
        <v>72</v>
      </c>
      <c r="V85" s="95">
        <f t="shared" si="106"/>
        <v>0</v>
      </c>
      <c r="W85" s="96">
        <f t="shared" si="107"/>
        <v>0</v>
      </c>
      <c r="X85" s="96">
        <f t="shared" si="108"/>
        <v>0</v>
      </c>
      <c r="Y85" s="95">
        <f t="shared" si="109"/>
        <v>0</v>
      </c>
      <c r="Z85" s="96">
        <f t="shared" si="110"/>
        <v>0</v>
      </c>
      <c r="AA85" s="96">
        <f t="shared" si="111"/>
        <v>1.3327721019E-3</v>
      </c>
      <c r="AB85" s="96">
        <f t="shared" si="112"/>
        <v>9.2358768465000002E-4</v>
      </c>
      <c r="AC85" s="95">
        <f t="shared" si="113"/>
        <v>2.0388672950507999E-2</v>
      </c>
      <c r="AD85" s="96">
        <f t="shared" si="114"/>
        <v>0</v>
      </c>
      <c r="AE85" s="96">
        <f t="shared" si="115"/>
        <v>1.300247571771E-2</v>
      </c>
      <c r="AF85" s="95">
        <f t="shared" si="116"/>
        <v>2.7327522768E-2</v>
      </c>
      <c r="AG85" s="97">
        <f t="shared" si="117"/>
        <v>4.1072616065000005E-3</v>
      </c>
      <c r="AH85" s="97">
        <f t="shared" si="118"/>
        <v>5.1806442736000002E-3</v>
      </c>
    </row>
    <row r="86" spans="1:34" s="38" customFormat="1" x14ac:dyDescent="0.25">
      <c r="A86" s="123"/>
      <c r="B86" s="123"/>
      <c r="C86" s="24" t="s">
        <v>73</v>
      </c>
      <c r="D86" s="51">
        <v>0</v>
      </c>
      <c r="E86" s="51">
        <v>0</v>
      </c>
      <c r="F86" s="57">
        <v>0</v>
      </c>
      <c r="G86" s="64">
        <v>0</v>
      </c>
      <c r="H86" s="51">
        <v>40.799999999999997</v>
      </c>
      <c r="I86" s="51">
        <v>12.12</v>
      </c>
      <c r="J86" s="57">
        <v>4.1399999999999997</v>
      </c>
      <c r="K86" s="64">
        <v>35.36</v>
      </c>
      <c r="L86" s="51">
        <v>0</v>
      </c>
      <c r="M86" s="57">
        <v>7.8</v>
      </c>
      <c r="N86" s="64">
        <v>31.62</v>
      </c>
      <c r="O86" s="57">
        <v>3.92</v>
      </c>
      <c r="P86" s="77">
        <v>17.23</v>
      </c>
      <c r="Q86" s="44"/>
      <c r="R86" s="44"/>
      <c r="S86" s="124"/>
      <c r="T86" s="123"/>
      <c r="U86" s="28" t="s">
        <v>73</v>
      </c>
      <c r="V86" s="95">
        <f t="shared" si="106"/>
        <v>0</v>
      </c>
      <c r="W86" s="96">
        <f t="shared" si="107"/>
        <v>0</v>
      </c>
      <c r="X86" s="96">
        <f t="shared" si="108"/>
        <v>0</v>
      </c>
      <c r="Y86" s="95">
        <f t="shared" si="109"/>
        <v>0</v>
      </c>
      <c r="Z86" s="96">
        <f t="shared" si="110"/>
        <v>1.4574759243000002E-2</v>
      </c>
      <c r="AA86" s="96">
        <f t="shared" si="111"/>
        <v>3.5423679550499998E-3</v>
      </c>
      <c r="AB86" s="96">
        <f t="shared" si="112"/>
        <v>1.210016776725E-3</v>
      </c>
      <c r="AC86" s="95">
        <f t="shared" si="113"/>
        <v>3.4963311131424001E-2</v>
      </c>
      <c r="AD86" s="96">
        <f t="shared" si="114"/>
        <v>0</v>
      </c>
      <c r="AE86" s="96">
        <f t="shared" si="115"/>
        <v>1.2854158504200002E-2</v>
      </c>
      <c r="AF86" s="95">
        <f t="shared" si="116"/>
        <v>6.4292877226499998E-2</v>
      </c>
      <c r="AG86" s="97">
        <f t="shared" si="117"/>
        <v>7.9705274740000005E-3</v>
      </c>
      <c r="AH86" s="104">
        <f t="shared" si="118"/>
        <v>1.2128057178550001E-2</v>
      </c>
    </row>
    <row r="87" spans="1:34" s="1" customFormat="1" x14ac:dyDescent="0.25">
      <c r="C87" s="27" t="s">
        <v>147</v>
      </c>
      <c r="D87" s="52">
        <f>SUM((D50*0)+(D54*0)+(D55*1)+(D56*2)+(D60*0)+(D61*1)+(D62*2)+(D63*3)+(D64*4)+(D68*0)+(D69*1)+(D70*2)+(D71*3)+(D72*4)+(D73*5)+(D74*6)+(D78*0)+(D79*1)+(D80*2)+(D81*3)+(D82*4)+(D83*5)+(D84*6)+(D85*7)+(D86*8))/44</f>
        <v>0</v>
      </c>
      <c r="E87" s="52">
        <f t="shared" ref="E87:F87" si="119">SUM((E50*0)+(E54*0)+(E55*1)+(E56*2)+(E60*0)+(E61*1)+(E62*2)+(E63*3)+(E64*4)+(E68*0)+(E69*1)+(E70*2)+(E71*3)+(E72*4)+(E73*5)+(E74*6)+(E78*0)+(E79*1)+(E80*2)+(E81*3)+(E82*4)+(E83*5)+(E84*6)+(E85*7)+(E86*8))/44</f>
        <v>0</v>
      </c>
      <c r="F87" s="58">
        <f t="shared" si="119"/>
        <v>0</v>
      </c>
      <c r="G87" s="65">
        <f>SUM((G50*0)+(G54*0)+(G55*1)+(G56*2)+(G60*0)+(G61*1)+(G62*2)+(G63*3)+(G64*4)+(G68*0)+(G69*1)+(G70*2)+(G71*3)+(G72*4)+(G73*5)+(G74*6)+(G78*0)+(G79*1)+(G80*2)+(G81*3)+(G82*4)+(G83*5)+(G84*6)+(G85*7)+(G86*8))/44</f>
        <v>1.8374999999999999</v>
      </c>
      <c r="H87" s="53">
        <f t="shared" ref="H87:I87" si="120">SUM((H50*0)+(H54*0)+(H55*1)+(H56*2)+(H60*0)+(H61*1)+(H62*2)+(H63*3)+(H64*4)+(H68*0)+(H69*1)+(H70*2)+(H71*3)+(H72*4)+(H73*5)+(H74*6)+(H78*0)+(H79*1)+(H80*2)+(H81*3)+(H82*4)+(H83*5)+(H84*6)+(H85*7)+(H86*8))/44</f>
        <v>23.528181818181814</v>
      </c>
      <c r="I87" s="53">
        <f t="shared" si="120"/>
        <v>25.931818181818187</v>
      </c>
      <c r="J87" s="58">
        <f>SUM((J50*0)+(J54*0)+(J55*1)+(J56*2)+(J60*0)+(J61*1)+(J62*2)+(J63*3)+(J64*4)+(J68*0)+(J69*1)+(J70*2)+(J71*3)+(J72*4)+(J73*5)+(J74*6)+(J78*0)+(J79*1)+(J80*2)+(J81*3)+(J82*4)+(J83*5)+(J84*6)+(J85*7)+(J86*8))/44</f>
        <v>15.738409090909094</v>
      </c>
      <c r="K87" s="65">
        <f>SUM((K50*0)+(K54*0)+(K55*1)+(K56*2)+(K60*0)+(K61*1)+(K62*2)+(K63*3)+(K64*4)+(K68*0)+(K69*1)+(K70*2)+(K71*3)+(K72*4)+(K73*5)+(K74*6)+(K78*0)+(K79*1)+(K80*2)+(K81*3)+(K82*4)+(K83*5)+(K84*6)+(K85*7)+(K86*8))/44</f>
        <v>35.223636363636359</v>
      </c>
      <c r="L87" s="53">
        <f t="shared" ref="L87:M87" si="121">SUM((L50*0)+(L54*0)+(L55*1)+(L56*2)+(L60*0)+(L61*1)+(L62*2)+(L63*3)+(L64*4)+(L68*0)+(L69*1)+(L70*2)+(L71*3)+(L72*4)+(L73*5)+(L74*6)+(L78*0)+(L79*1)+(L80*2)+(L81*3)+(L82*4)+(L83*5)+(L84*6)+(L85*7)+(L86*8))/44</f>
        <v>5.77</v>
      </c>
      <c r="M87" s="58">
        <f t="shared" si="121"/>
        <v>19.836590909090912</v>
      </c>
      <c r="N87" s="65">
        <f t="shared" ref="N87:P87" si="122">SUM((N50*0)+(N54*0)+(N55*1)+(N56*2)+(N60*0)+(N61*1)+(N62*2)+(N63*3)+(N64*4)+(N68*0)+(N69*1)+(N70*2)+(N71*3)+(N72*4)+(N73*5)+(N74*6)+(N78*0)+(N79*1)+(N80*2)+(N81*3)+(N82*4)+(N83*5)+(N84*6)+(N85*7)+(N86*8))/44</f>
        <v>32.438863636363635</v>
      </c>
      <c r="O87" s="58">
        <f t="shared" si="122"/>
        <v>9.5663636363636346</v>
      </c>
      <c r="P87" s="78">
        <f t="shared" si="122"/>
        <v>20.594090909090909</v>
      </c>
      <c r="Q87" s="41"/>
      <c r="R87" s="41"/>
      <c r="S87" s="82"/>
      <c r="T87" s="41"/>
      <c r="U87" s="41" t="s">
        <v>158</v>
      </c>
      <c r="V87" s="110">
        <f>SUM((V50*0)+(V54*0)+(V55*1)+(V56*2)+(V60*0)+(V61*1)+(V62*2)+(V63*3)+(V64*4)+(V68*0)+(V69*1)+(V70*2)+(V71*3)+(V72*4)+(V73*5)+(V74*6)+(V78*0)+(V79*1)+(V80*2)+(V81*3)+(V82*4)+(V83*5)+(V84*6)+(V85*7)+(V86*8))</f>
        <v>0</v>
      </c>
      <c r="W87" s="111">
        <f t="shared" ref="W87:AH87" si="123">SUM((W50*0)+(W54*0)+(W55*1)+(W56*2)+(W60*0)+(W61*1)+(W62*2)+(W63*3)+(W64*4)+(W68*0)+(W69*1)+(W70*2)+(W71*3)+(W72*4)+(W73*5)+(W74*6)+(W78*0)+(W79*1)+(W80*2)+(W81*3)+(W82*4)+(W83*5)+(W84*6)+(W85*7)+(W86*8))</f>
        <v>0</v>
      </c>
      <c r="X87" s="111">
        <f t="shared" si="123"/>
        <v>0</v>
      </c>
      <c r="Y87" s="110">
        <f t="shared" si="123"/>
        <v>4.7872814449927512E-2</v>
      </c>
      <c r="Z87" s="111">
        <f t="shared" si="123"/>
        <v>0.46896002867857006</v>
      </c>
      <c r="AA87" s="111">
        <f t="shared" si="123"/>
        <v>0.42221640738618005</v>
      </c>
      <c r="AB87" s="111">
        <f t="shared" si="123"/>
        <v>0.25128636637781254</v>
      </c>
      <c r="AC87" s="110">
        <f t="shared" si="123"/>
        <v>1.9505449863934206</v>
      </c>
      <c r="AD87" s="111">
        <f t="shared" si="123"/>
        <v>0.32085124870822201</v>
      </c>
      <c r="AE87" s="111">
        <f t="shared" si="123"/>
        <v>1.8273565949652901</v>
      </c>
      <c r="AF87" s="110">
        <f t="shared" si="123"/>
        <v>3.9183095190733495</v>
      </c>
      <c r="AG87" s="112">
        <f t="shared" si="123"/>
        <v>1.1220450363724503</v>
      </c>
      <c r="AH87" s="113">
        <f t="shared" si="123"/>
        <v>1.9163163948093997</v>
      </c>
    </row>
  </sheetData>
  <mergeCells count="100">
    <mergeCell ref="AC3:AE3"/>
    <mergeCell ref="AF3:AG3"/>
    <mergeCell ref="D3:F3"/>
    <mergeCell ref="G3:J3"/>
    <mergeCell ref="K3:M3"/>
    <mergeCell ref="N3:O3"/>
    <mergeCell ref="V3:X3"/>
    <mergeCell ref="Y3:AB3"/>
    <mergeCell ref="Y4:Z4"/>
    <mergeCell ref="AA4:AB4"/>
    <mergeCell ref="AC4:AD4"/>
    <mergeCell ref="AF4:AG4"/>
    <mergeCell ref="D4:E4"/>
    <mergeCell ref="G4:H4"/>
    <mergeCell ref="I4:J4"/>
    <mergeCell ref="K4:L4"/>
    <mergeCell ref="N4:O4"/>
    <mergeCell ref="V4:W4"/>
    <mergeCell ref="AF5:AG5"/>
    <mergeCell ref="D5:E5"/>
    <mergeCell ref="G5:H5"/>
    <mergeCell ref="I5:J5"/>
    <mergeCell ref="K5:L5"/>
    <mergeCell ref="N5:O5"/>
    <mergeCell ref="V5:W5"/>
    <mergeCell ref="Y5:Z5"/>
    <mergeCell ref="N8:O8"/>
    <mergeCell ref="S8:S16"/>
    <mergeCell ref="T8:T10"/>
    <mergeCell ref="AA5:AB5"/>
    <mergeCell ref="AC5:AD5"/>
    <mergeCell ref="T12:T16"/>
    <mergeCell ref="N12:O12"/>
    <mergeCell ref="A8:A16"/>
    <mergeCell ref="B8:B10"/>
    <mergeCell ref="D8:F8"/>
    <mergeCell ref="G8:J8"/>
    <mergeCell ref="K8:M8"/>
    <mergeCell ref="B12:B16"/>
    <mergeCell ref="D12:F12"/>
    <mergeCell ref="G12:J12"/>
    <mergeCell ref="K12:M12"/>
    <mergeCell ref="T29:T35"/>
    <mergeCell ref="B37:B45"/>
    <mergeCell ref="S19:S45"/>
    <mergeCell ref="T19:T21"/>
    <mergeCell ref="B23:B27"/>
    <mergeCell ref="D23:F23"/>
    <mergeCell ref="G23:J23"/>
    <mergeCell ref="K23:M23"/>
    <mergeCell ref="N23:O23"/>
    <mergeCell ref="T23:T27"/>
    <mergeCell ref="D37:F37"/>
    <mergeCell ref="G37:J37"/>
    <mergeCell ref="B19:B21"/>
    <mergeCell ref="D19:F19"/>
    <mergeCell ref="G19:J19"/>
    <mergeCell ref="K19:M19"/>
    <mergeCell ref="B29:B35"/>
    <mergeCell ref="D29:F29"/>
    <mergeCell ref="G29:J29"/>
    <mergeCell ref="K29:M29"/>
    <mergeCell ref="N29:O29"/>
    <mergeCell ref="T37:T45"/>
    <mergeCell ref="A48:A86"/>
    <mergeCell ref="B48:B50"/>
    <mergeCell ref="D48:F48"/>
    <mergeCell ref="G48:J48"/>
    <mergeCell ref="K48:M48"/>
    <mergeCell ref="N48:O48"/>
    <mergeCell ref="S48:S86"/>
    <mergeCell ref="T48:T50"/>
    <mergeCell ref="A19:A45"/>
    <mergeCell ref="N19:O19"/>
    <mergeCell ref="K37:M37"/>
    <mergeCell ref="N37:O37"/>
    <mergeCell ref="T58:T64"/>
    <mergeCell ref="B66:B74"/>
    <mergeCell ref="B52:B56"/>
    <mergeCell ref="D52:F52"/>
    <mergeCell ref="G52:J52"/>
    <mergeCell ref="K52:M52"/>
    <mergeCell ref="N52:O52"/>
    <mergeCell ref="T52:T56"/>
    <mergeCell ref="B58:B64"/>
    <mergeCell ref="D58:F58"/>
    <mergeCell ref="G58:J58"/>
    <mergeCell ref="K58:M58"/>
    <mergeCell ref="N58:O58"/>
    <mergeCell ref="T76:T86"/>
    <mergeCell ref="D66:F66"/>
    <mergeCell ref="G66:J66"/>
    <mergeCell ref="K66:M66"/>
    <mergeCell ref="N66:O66"/>
    <mergeCell ref="T66:T74"/>
    <mergeCell ref="B76:B86"/>
    <mergeCell ref="D76:F76"/>
    <mergeCell ref="G76:J76"/>
    <mergeCell ref="K76:M76"/>
    <mergeCell ref="N76:O76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7"/>
  <sheetViews>
    <sheetView tabSelected="1" zoomScale="55" zoomScaleNormal="55" workbookViewId="0">
      <selection activeCell="C8" sqref="C8"/>
    </sheetView>
  </sheetViews>
  <sheetFormatPr defaultRowHeight="14.4" x14ac:dyDescent="0.3"/>
  <cols>
    <col min="1" max="1" width="44.109375" bestFit="1" customWidth="1"/>
    <col min="2" max="2" width="26.77734375" bestFit="1" customWidth="1"/>
    <col min="3" max="3" width="56.5546875" bestFit="1" customWidth="1"/>
    <col min="4" max="5" width="16.109375" bestFit="1" customWidth="1"/>
    <col min="6" max="6" width="28.109375" bestFit="1" customWidth="1"/>
    <col min="7" max="12" width="16.109375" bestFit="1" customWidth="1"/>
    <col min="13" max="13" width="28.109375" bestFit="1" customWidth="1"/>
    <col min="14" max="15" width="16.109375" bestFit="1" customWidth="1"/>
    <col min="16" max="16" width="28.109375" bestFit="1" customWidth="1"/>
    <col min="19" max="19" width="33.88671875" bestFit="1" customWidth="1"/>
    <col min="20" max="20" width="26.77734375" bestFit="1" customWidth="1"/>
    <col min="21" max="21" width="32.109375" bestFit="1" customWidth="1"/>
    <col min="22" max="23" width="16.109375" bestFit="1" customWidth="1"/>
    <col min="24" max="24" width="28.109375" bestFit="1" customWidth="1"/>
    <col min="25" max="30" width="22.77734375" bestFit="1" customWidth="1"/>
    <col min="31" max="31" width="28.109375" bestFit="1" customWidth="1"/>
    <col min="32" max="33" width="22.77734375" bestFit="1" customWidth="1"/>
    <col min="34" max="34" width="28.109375" bestFit="1" customWidth="1"/>
  </cols>
  <sheetData>
    <row r="1" spans="1:16384" x14ac:dyDescent="0.3">
      <c r="A1" s="33" t="s">
        <v>181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  <c r="XFD1" s="33"/>
    </row>
    <row r="2" spans="1:16384" ht="21" x14ac:dyDescent="0.4">
      <c r="A2" s="1" t="s">
        <v>159</v>
      </c>
      <c r="B2" s="1"/>
      <c r="C2" s="27"/>
      <c r="D2" s="38"/>
      <c r="E2" s="38"/>
      <c r="F2" s="13"/>
      <c r="G2" s="60"/>
      <c r="H2" s="44"/>
      <c r="I2" s="44"/>
      <c r="J2" s="13"/>
      <c r="K2" s="60"/>
      <c r="L2" s="44"/>
      <c r="M2" s="13"/>
      <c r="N2" s="60"/>
      <c r="O2" s="13"/>
      <c r="P2" s="70"/>
      <c r="Q2" s="44"/>
      <c r="R2" s="44"/>
      <c r="S2" s="80" t="s">
        <v>119</v>
      </c>
      <c r="T2" s="41"/>
      <c r="U2" s="27"/>
      <c r="V2" s="60"/>
      <c r="W2" s="44"/>
      <c r="X2" s="13"/>
      <c r="Y2" s="60"/>
      <c r="Z2" s="44"/>
      <c r="AA2" s="44"/>
      <c r="AB2" s="13"/>
      <c r="AC2" s="60"/>
      <c r="AD2" s="44"/>
      <c r="AE2" s="13"/>
      <c r="AF2" s="60"/>
      <c r="AG2" s="13"/>
      <c r="AH2" s="70"/>
    </row>
    <row r="3" spans="1:16384" x14ac:dyDescent="0.3">
      <c r="A3" s="39" t="s">
        <v>120</v>
      </c>
      <c r="B3" s="39" t="s">
        <v>121</v>
      </c>
      <c r="C3" s="40"/>
      <c r="D3" s="136" t="s">
        <v>160</v>
      </c>
      <c r="E3" s="132"/>
      <c r="F3" s="120"/>
      <c r="G3" s="136" t="s">
        <v>161</v>
      </c>
      <c r="H3" s="132"/>
      <c r="I3" s="132"/>
      <c r="J3" s="120"/>
      <c r="K3" s="136" t="s">
        <v>162</v>
      </c>
      <c r="L3" s="132"/>
      <c r="M3" s="120"/>
      <c r="N3" s="136" t="s">
        <v>163</v>
      </c>
      <c r="O3" s="120"/>
      <c r="P3" s="71" t="s">
        <v>164</v>
      </c>
      <c r="Q3" s="44"/>
      <c r="R3" s="44"/>
      <c r="S3" s="81" t="s">
        <v>120</v>
      </c>
      <c r="T3" s="39" t="s">
        <v>121</v>
      </c>
      <c r="U3" s="40"/>
      <c r="V3" s="136" t="s">
        <v>160</v>
      </c>
      <c r="W3" s="132"/>
      <c r="X3" s="120"/>
      <c r="Y3" s="136" t="s">
        <v>161</v>
      </c>
      <c r="Z3" s="132"/>
      <c r="AA3" s="132"/>
      <c r="AB3" s="120"/>
      <c r="AC3" s="136" t="s">
        <v>162</v>
      </c>
      <c r="AD3" s="132"/>
      <c r="AE3" s="120"/>
      <c r="AF3" s="136" t="s">
        <v>163</v>
      </c>
      <c r="AG3" s="120"/>
      <c r="AH3" s="71" t="s">
        <v>164</v>
      </c>
    </row>
    <row r="4" spans="1:16384" x14ac:dyDescent="0.3">
      <c r="A4" s="41"/>
      <c r="B4" s="41" t="s">
        <v>121</v>
      </c>
      <c r="C4" s="27"/>
      <c r="D4" s="125" t="s">
        <v>165</v>
      </c>
      <c r="E4" s="125"/>
      <c r="F4" s="36" t="s">
        <v>166</v>
      </c>
      <c r="G4" s="137" t="s">
        <v>167</v>
      </c>
      <c r="H4" s="125"/>
      <c r="I4" s="125" t="s">
        <v>168</v>
      </c>
      <c r="J4" s="118"/>
      <c r="K4" s="137" t="s">
        <v>169</v>
      </c>
      <c r="L4" s="125"/>
      <c r="M4" s="36" t="s">
        <v>170</v>
      </c>
      <c r="N4" s="137" t="s">
        <v>171</v>
      </c>
      <c r="O4" s="118"/>
      <c r="P4" s="72" t="s">
        <v>172</v>
      </c>
      <c r="Q4" s="44"/>
      <c r="R4" s="44"/>
      <c r="S4" s="82"/>
      <c r="T4" s="41" t="s">
        <v>121</v>
      </c>
      <c r="U4" s="27"/>
      <c r="V4" s="137" t="s">
        <v>165</v>
      </c>
      <c r="W4" s="125"/>
      <c r="X4" s="36" t="s">
        <v>166</v>
      </c>
      <c r="Y4" s="137" t="s">
        <v>167</v>
      </c>
      <c r="Z4" s="125"/>
      <c r="AA4" s="125" t="s">
        <v>168</v>
      </c>
      <c r="AB4" s="118"/>
      <c r="AC4" s="137" t="s">
        <v>169</v>
      </c>
      <c r="AD4" s="125"/>
      <c r="AE4" s="36" t="s">
        <v>170</v>
      </c>
      <c r="AF4" s="137" t="s">
        <v>171</v>
      </c>
      <c r="AG4" s="118"/>
      <c r="AH4" s="74" t="s">
        <v>172</v>
      </c>
    </row>
    <row r="5" spans="1:16384" x14ac:dyDescent="0.3">
      <c r="A5" s="41"/>
      <c r="B5" s="41"/>
      <c r="C5" s="27" t="s">
        <v>135</v>
      </c>
      <c r="D5" s="127">
        <v>0.4</v>
      </c>
      <c r="E5" s="127"/>
      <c r="F5" s="59">
        <v>0.6</v>
      </c>
      <c r="G5" s="126">
        <v>0.35</v>
      </c>
      <c r="H5" s="127"/>
      <c r="I5" s="127">
        <v>0.65</v>
      </c>
      <c r="J5" s="128"/>
      <c r="K5" s="126">
        <v>0.65</v>
      </c>
      <c r="L5" s="127"/>
      <c r="M5" s="59">
        <v>0.35</v>
      </c>
      <c r="N5" s="126">
        <v>1</v>
      </c>
      <c r="O5" s="128"/>
      <c r="P5" s="72">
        <v>1</v>
      </c>
      <c r="Q5" s="44"/>
      <c r="R5" s="44"/>
      <c r="S5" s="82"/>
      <c r="T5" s="41"/>
      <c r="U5" s="27"/>
      <c r="V5" s="140"/>
      <c r="W5" s="138"/>
      <c r="X5" s="85"/>
      <c r="Y5" s="140"/>
      <c r="Z5" s="138"/>
      <c r="AA5" s="138"/>
      <c r="AB5" s="139"/>
      <c r="AC5" s="140"/>
      <c r="AD5" s="138"/>
      <c r="AE5" s="85"/>
      <c r="AF5" s="140"/>
      <c r="AG5" s="139"/>
      <c r="AH5" s="86"/>
    </row>
    <row r="6" spans="1:16384" ht="15" thickBot="1" x14ac:dyDescent="0.35">
      <c r="A6" s="25"/>
      <c r="B6" s="25" t="s">
        <v>136</v>
      </c>
      <c r="C6" s="26"/>
      <c r="D6" s="23" t="s">
        <v>137</v>
      </c>
      <c r="E6" s="23" t="s">
        <v>138</v>
      </c>
      <c r="F6" s="37" t="s">
        <v>139</v>
      </c>
      <c r="G6" s="30" t="s">
        <v>137</v>
      </c>
      <c r="H6" s="23" t="s">
        <v>140</v>
      </c>
      <c r="I6" s="23" t="s">
        <v>139</v>
      </c>
      <c r="J6" s="37" t="s">
        <v>138</v>
      </c>
      <c r="K6" s="30" t="s">
        <v>139</v>
      </c>
      <c r="L6" s="23" t="s">
        <v>140</v>
      </c>
      <c r="M6" s="37" t="s">
        <v>138</v>
      </c>
      <c r="N6" s="68" t="s">
        <v>138</v>
      </c>
      <c r="O6" s="37" t="s">
        <v>140</v>
      </c>
      <c r="P6" s="73" t="s">
        <v>140</v>
      </c>
      <c r="Q6" s="44"/>
      <c r="R6" s="44"/>
      <c r="S6" s="83"/>
      <c r="T6" s="25" t="s">
        <v>136</v>
      </c>
      <c r="U6" s="26"/>
      <c r="V6" s="30" t="s">
        <v>137</v>
      </c>
      <c r="W6" s="23" t="s">
        <v>138</v>
      </c>
      <c r="X6" s="37" t="s">
        <v>139</v>
      </c>
      <c r="Y6" s="30" t="s">
        <v>137</v>
      </c>
      <c r="Z6" s="23" t="s">
        <v>140</v>
      </c>
      <c r="AA6" s="23" t="s">
        <v>139</v>
      </c>
      <c r="AB6" s="37" t="s">
        <v>138</v>
      </c>
      <c r="AC6" s="30" t="s">
        <v>139</v>
      </c>
      <c r="AD6" s="23" t="s">
        <v>140</v>
      </c>
      <c r="AE6" s="37" t="s">
        <v>138</v>
      </c>
      <c r="AF6" s="68" t="s">
        <v>138</v>
      </c>
      <c r="AG6" s="37" t="s">
        <v>140</v>
      </c>
      <c r="AH6" s="73" t="s">
        <v>140</v>
      </c>
    </row>
    <row r="7" spans="1:16384" x14ac:dyDescent="0.3">
      <c r="A7" s="1"/>
      <c r="B7" s="1"/>
      <c r="C7" s="27"/>
      <c r="D7" s="49"/>
      <c r="E7" s="49"/>
      <c r="F7" s="36"/>
      <c r="G7" s="61"/>
      <c r="H7" s="42"/>
      <c r="I7" s="42"/>
      <c r="J7" s="36"/>
      <c r="K7" s="61"/>
      <c r="L7" s="42"/>
      <c r="M7" s="36"/>
      <c r="N7" s="69"/>
      <c r="O7" s="36"/>
      <c r="P7" s="74"/>
      <c r="Q7" s="44"/>
      <c r="R7" s="44"/>
      <c r="S7" s="82"/>
      <c r="T7" s="41"/>
      <c r="U7" s="27"/>
      <c r="V7" s="61"/>
      <c r="W7" s="42"/>
      <c r="X7" s="36"/>
      <c r="Y7" s="61"/>
      <c r="Z7" s="42"/>
      <c r="AA7" s="42"/>
      <c r="AB7" s="36"/>
      <c r="AC7" s="61"/>
      <c r="AD7" s="42"/>
      <c r="AE7" s="36"/>
      <c r="AF7" s="69"/>
      <c r="AG7" s="36"/>
      <c r="AH7" s="74"/>
    </row>
    <row r="8" spans="1:16384" x14ac:dyDescent="0.3">
      <c r="A8" s="132" t="s">
        <v>141</v>
      </c>
      <c r="B8" s="132" t="s">
        <v>173</v>
      </c>
      <c r="C8" s="40" t="s">
        <v>143</v>
      </c>
      <c r="D8" s="126"/>
      <c r="E8" s="127"/>
      <c r="F8" s="128"/>
      <c r="G8" s="126">
        <v>2.3355063249999999</v>
      </c>
      <c r="H8" s="127"/>
      <c r="I8" s="127"/>
      <c r="J8" s="128"/>
      <c r="K8" s="126">
        <v>3.9993601679999999</v>
      </c>
      <c r="L8" s="127"/>
      <c r="M8" s="128"/>
      <c r="N8" s="126">
        <v>2.9262010850000002</v>
      </c>
      <c r="O8" s="128"/>
      <c r="P8" s="79">
        <v>3.7331192880000001</v>
      </c>
      <c r="Q8" s="46"/>
      <c r="R8" s="44"/>
      <c r="S8" s="136" t="s">
        <v>141</v>
      </c>
      <c r="T8" s="132" t="s">
        <v>173</v>
      </c>
      <c r="U8" s="40"/>
      <c r="V8" s="87"/>
      <c r="W8" s="88"/>
      <c r="X8" s="89"/>
      <c r="Y8" s="87"/>
      <c r="Z8" s="88"/>
      <c r="AA8" s="88"/>
      <c r="AB8" s="89"/>
      <c r="AC8" s="87"/>
      <c r="AD8" s="88"/>
      <c r="AE8" s="89"/>
      <c r="AF8" s="87"/>
      <c r="AG8" s="89"/>
      <c r="AH8" s="90"/>
    </row>
    <row r="9" spans="1:16384" x14ac:dyDescent="0.3">
      <c r="A9" s="125"/>
      <c r="B9" s="125"/>
      <c r="C9" s="27" t="s">
        <v>144</v>
      </c>
      <c r="D9" s="50">
        <f>D8*$D$5/2</f>
        <v>0</v>
      </c>
      <c r="E9" s="50">
        <f>D8*$D$5/2</f>
        <v>0</v>
      </c>
      <c r="F9" s="56">
        <f>D8*$F$5</f>
        <v>0</v>
      </c>
      <c r="G9" s="62">
        <f>G8*$G$5/2</f>
        <v>0.40871360687499997</v>
      </c>
      <c r="H9" s="50">
        <f>G8*$G$5/2</f>
        <v>0.40871360687499997</v>
      </c>
      <c r="I9" s="50">
        <f>G8*$I$5/2</f>
        <v>0.75903955562500003</v>
      </c>
      <c r="J9" s="56">
        <f>G8*$I$5/2</f>
        <v>0.75903955562500003</v>
      </c>
      <c r="K9" s="62">
        <f>K8*$K$5/2</f>
        <v>1.2997920546000001</v>
      </c>
      <c r="L9" s="50">
        <f>K8*$K$5/2</f>
        <v>1.2997920546000001</v>
      </c>
      <c r="M9" s="56">
        <f>K8*$M$5</f>
        <v>1.3997760587999999</v>
      </c>
      <c r="N9" s="62">
        <f>N8*$N$5/2</f>
        <v>1.4631005425000001</v>
      </c>
      <c r="O9" s="56">
        <f>N8*$N$5/2</f>
        <v>1.4631005425000001</v>
      </c>
      <c r="P9" s="76">
        <f>P8*$P$5</f>
        <v>3.7331192880000001</v>
      </c>
      <c r="Q9" s="44"/>
      <c r="R9" s="44"/>
      <c r="S9" s="137"/>
      <c r="T9" s="125"/>
      <c r="U9" s="27"/>
      <c r="V9" s="91"/>
      <c r="W9" s="92"/>
      <c r="X9" s="93"/>
      <c r="Y9" s="91"/>
      <c r="Z9" s="92"/>
      <c r="AA9" s="92"/>
      <c r="AB9" s="93"/>
      <c r="AC9" s="91"/>
      <c r="AD9" s="92"/>
      <c r="AE9" s="93"/>
      <c r="AF9" s="91"/>
      <c r="AG9" s="93"/>
      <c r="AH9" s="94"/>
    </row>
    <row r="10" spans="1:16384" x14ac:dyDescent="0.3">
      <c r="A10" s="125"/>
      <c r="B10" s="125"/>
      <c r="C10" s="27" t="s">
        <v>66</v>
      </c>
      <c r="D10" s="50">
        <v>100</v>
      </c>
      <c r="E10" s="50">
        <v>100</v>
      </c>
      <c r="F10" s="56">
        <v>100</v>
      </c>
      <c r="G10" s="62">
        <v>100</v>
      </c>
      <c r="H10" s="50">
        <v>100</v>
      </c>
      <c r="I10" s="50">
        <v>100</v>
      </c>
      <c r="J10" s="56">
        <v>100</v>
      </c>
      <c r="K10" s="62">
        <v>100</v>
      </c>
      <c r="L10" s="50">
        <v>100</v>
      </c>
      <c r="M10" s="56">
        <v>100</v>
      </c>
      <c r="N10" s="62">
        <v>100</v>
      </c>
      <c r="O10" s="56">
        <v>100</v>
      </c>
      <c r="P10" s="76">
        <v>100</v>
      </c>
      <c r="Q10" s="44"/>
      <c r="R10" s="44"/>
      <c r="S10" s="137"/>
      <c r="T10" s="125"/>
      <c r="U10" s="27" t="s">
        <v>66</v>
      </c>
      <c r="V10" s="95">
        <f>D$9*D10/100</f>
        <v>0</v>
      </c>
      <c r="W10" s="96">
        <f t="shared" ref="W10:AH10" si="0">E$9*E10/100</f>
        <v>0</v>
      </c>
      <c r="X10" s="97">
        <f t="shared" si="0"/>
        <v>0</v>
      </c>
      <c r="Y10" s="95">
        <f t="shared" si="0"/>
        <v>0.40871360687499991</v>
      </c>
      <c r="Z10" s="96">
        <f t="shared" si="0"/>
        <v>0.40871360687499991</v>
      </c>
      <c r="AA10" s="96">
        <f t="shared" si="0"/>
        <v>0.75903955562500003</v>
      </c>
      <c r="AB10" s="97">
        <f t="shared" si="0"/>
        <v>0.75903955562500003</v>
      </c>
      <c r="AC10" s="95">
        <f t="shared" si="0"/>
        <v>1.2997920546000001</v>
      </c>
      <c r="AD10" s="96">
        <f t="shared" si="0"/>
        <v>1.2997920546000001</v>
      </c>
      <c r="AE10" s="97">
        <f t="shared" si="0"/>
        <v>1.3997760587999999</v>
      </c>
      <c r="AF10" s="95">
        <f t="shared" si="0"/>
        <v>1.4631005425000001</v>
      </c>
      <c r="AG10" s="97">
        <f t="shared" si="0"/>
        <v>1.4631005425000001</v>
      </c>
      <c r="AH10" s="98">
        <f t="shared" si="0"/>
        <v>3.7331192880000001</v>
      </c>
    </row>
    <row r="11" spans="1:16384" x14ac:dyDescent="0.3">
      <c r="A11" s="125"/>
      <c r="B11" s="41"/>
      <c r="C11" s="27"/>
      <c r="D11" s="45"/>
      <c r="E11" s="45"/>
      <c r="F11" s="59"/>
      <c r="G11" s="63"/>
      <c r="H11" s="45"/>
      <c r="I11" s="45"/>
      <c r="J11" s="59"/>
      <c r="K11" s="63"/>
      <c r="L11" s="45"/>
      <c r="M11" s="59"/>
      <c r="N11" s="63"/>
      <c r="O11" s="59"/>
      <c r="P11" s="72"/>
      <c r="Q11" s="44"/>
      <c r="R11" s="44"/>
      <c r="S11" s="137"/>
      <c r="T11" s="41"/>
      <c r="U11" s="27"/>
      <c r="V11" s="91"/>
      <c r="W11" s="92"/>
      <c r="X11" s="93"/>
      <c r="Y11" s="91"/>
      <c r="Z11" s="92"/>
      <c r="AA11" s="92"/>
      <c r="AB11" s="93"/>
      <c r="AC11" s="91"/>
      <c r="AD11" s="92"/>
      <c r="AE11" s="93"/>
      <c r="AF11" s="91"/>
      <c r="AG11" s="93"/>
      <c r="AH11" s="94"/>
    </row>
    <row r="12" spans="1:16384" x14ac:dyDescent="0.3">
      <c r="A12" s="125"/>
      <c r="B12" s="125" t="s">
        <v>174</v>
      </c>
      <c r="C12" s="27" t="s">
        <v>146</v>
      </c>
      <c r="D12" s="126"/>
      <c r="E12" s="127"/>
      <c r="F12" s="128"/>
      <c r="G12" s="126">
        <v>2.1703645369660005E-2</v>
      </c>
      <c r="H12" s="127"/>
      <c r="I12" s="127"/>
      <c r="J12" s="128"/>
      <c r="K12" s="126">
        <v>3.1662044905984447E-2</v>
      </c>
      <c r="L12" s="127"/>
      <c r="M12" s="128"/>
      <c r="N12" s="126">
        <v>7.5273365405380309E-4</v>
      </c>
      <c r="O12" s="128"/>
      <c r="P12" s="72">
        <v>0</v>
      </c>
      <c r="Q12" s="44"/>
      <c r="R12" s="44"/>
      <c r="S12" s="137"/>
      <c r="T12" s="125" t="s">
        <v>174</v>
      </c>
      <c r="U12" s="27"/>
      <c r="V12" s="99"/>
      <c r="W12" s="100"/>
      <c r="X12" s="101"/>
      <c r="Y12" s="99"/>
      <c r="Z12" s="100"/>
      <c r="AA12" s="100"/>
      <c r="AB12" s="101"/>
      <c r="AC12" s="99"/>
      <c r="AD12" s="100"/>
      <c r="AE12" s="101"/>
      <c r="AF12" s="99"/>
      <c r="AG12" s="101"/>
      <c r="AH12" s="94"/>
    </row>
    <row r="13" spans="1:16384" x14ac:dyDescent="0.3">
      <c r="A13" s="125"/>
      <c r="B13" s="125"/>
      <c r="C13" s="27" t="s">
        <v>144</v>
      </c>
      <c r="D13" s="50">
        <f>D12*$D$5/2</f>
        <v>0</v>
      </c>
      <c r="E13" s="50">
        <f>D12*$D$5/2</f>
        <v>0</v>
      </c>
      <c r="F13" s="56">
        <f>D12*$F$5</f>
        <v>0</v>
      </c>
      <c r="G13" s="62">
        <f>G12*$G$5/2</f>
        <v>3.7981379396905004E-3</v>
      </c>
      <c r="H13" s="50">
        <f>G12*$G$5/2</f>
        <v>3.7981379396905004E-3</v>
      </c>
      <c r="I13" s="50">
        <f>G12*$I$5/2</f>
        <v>7.0536847451395015E-3</v>
      </c>
      <c r="J13" s="56">
        <f>G12*$I$5/2</f>
        <v>7.0536847451395015E-3</v>
      </c>
      <c r="K13" s="62">
        <f>K12*$K$5/2</f>
        <v>1.0290164594444946E-2</v>
      </c>
      <c r="L13" s="50">
        <f>K12*$K$5/2</f>
        <v>1.0290164594444946E-2</v>
      </c>
      <c r="M13" s="56">
        <f>K12*$M$5</f>
        <v>1.1081715717094556E-2</v>
      </c>
      <c r="N13" s="62">
        <f>N12*$N$5/2</f>
        <v>3.7636682702690155E-4</v>
      </c>
      <c r="O13" s="56">
        <f>N12*$N$5/2</f>
        <v>3.7636682702690155E-4</v>
      </c>
      <c r="P13" s="76">
        <f>P12*$P$5</f>
        <v>0</v>
      </c>
      <c r="Q13" s="44"/>
      <c r="R13" s="44"/>
      <c r="S13" s="137"/>
      <c r="T13" s="125"/>
      <c r="U13" s="27"/>
      <c r="V13" s="91"/>
      <c r="W13" s="92"/>
      <c r="X13" s="93"/>
      <c r="Y13" s="91"/>
      <c r="Z13" s="92"/>
      <c r="AA13" s="92"/>
      <c r="AB13" s="93"/>
      <c r="AC13" s="91"/>
      <c r="AD13" s="92"/>
      <c r="AE13" s="93"/>
      <c r="AF13" s="91"/>
      <c r="AG13" s="93"/>
      <c r="AH13" s="94"/>
    </row>
    <row r="14" spans="1:16384" x14ac:dyDescent="0.3">
      <c r="A14" s="125"/>
      <c r="B14" s="125"/>
      <c r="C14" s="27" t="s">
        <v>66</v>
      </c>
      <c r="D14" s="50">
        <v>29.97</v>
      </c>
      <c r="E14" s="50">
        <v>23.8</v>
      </c>
      <c r="F14" s="56">
        <v>38.56</v>
      </c>
      <c r="G14" s="62">
        <v>26.47</v>
      </c>
      <c r="H14" s="50">
        <v>48.9</v>
      </c>
      <c r="I14" s="50">
        <v>39.520000000000003</v>
      </c>
      <c r="J14" s="56">
        <v>41.94</v>
      </c>
      <c r="K14" s="62">
        <v>21.36</v>
      </c>
      <c r="L14" s="50">
        <v>50.87</v>
      </c>
      <c r="M14" s="56">
        <v>34.67</v>
      </c>
      <c r="N14" s="62">
        <v>27.66</v>
      </c>
      <c r="O14" s="56">
        <v>36.43</v>
      </c>
      <c r="P14" s="76">
        <v>31.63</v>
      </c>
      <c r="Q14" s="44"/>
      <c r="R14" s="44"/>
      <c r="S14" s="137"/>
      <c r="T14" s="125"/>
      <c r="U14" s="27" t="s">
        <v>66</v>
      </c>
      <c r="V14" s="95">
        <f>D$13*D14/100</f>
        <v>0</v>
      </c>
      <c r="W14" s="96">
        <f t="shared" ref="V14:AH16" si="1">E$13*E14/100</f>
        <v>0</v>
      </c>
      <c r="X14" s="97">
        <f t="shared" si="1"/>
        <v>0</v>
      </c>
      <c r="Y14" s="95">
        <f t="shared" si="1"/>
        <v>1.0053671126360754E-3</v>
      </c>
      <c r="Z14" s="96">
        <f t="shared" si="1"/>
        <v>1.8572894525086547E-3</v>
      </c>
      <c r="AA14" s="96">
        <f t="shared" si="1"/>
        <v>2.7876162112791315E-3</v>
      </c>
      <c r="AB14" s="97">
        <f t="shared" si="1"/>
        <v>2.9583153821115065E-3</v>
      </c>
      <c r="AC14" s="95">
        <f t="shared" si="1"/>
        <v>2.1979791573734403E-3</v>
      </c>
      <c r="AD14" s="96">
        <f t="shared" si="1"/>
        <v>5.2346067291941436E-3</v>
      </c>
      <c r="AE14" s="97">
        <f t="shared" si="1"/>
        <v>3.842030839116683E-3</v>
      </c>
      <c r="AF14" s="95">
        <f t="shared" si="1"/>
        <v>1.0410306435564096E-4</v>
      </c>
      <c r="AG14" s="97">
        <f t="shared" si="1"/>
        <v>1.3711043508590024E-4</v>
      </c>
      <c r="AH14" s="98">
        <f t="shared" si="1"/>
        <v>0</v>
      </c>
    </row>
    <row r="15" spans="1:16384" x14ac:dyDescent="0.3">
      <c r="A15" s="125"/>
      <c r="B15" s="125"/>
      <c r="C15" s="27" t="s">
        <v>67</v>
      </c>
      <c r="D15" s="50">
        <v>52.88</v>
      </c>
      <c r="E15" s="50">
        <v>56.73</v>
      </c>
      <c r="F15" s="56">
        <v>26.25</v>
      </c>
      <c r="G15" s="62">
        <v>49.42</v>
      </c>
      <c r="H15" s="50">
        <v>45.22</v>
      </c>
      <c r="I15" s="50">
        <v>25.81</v>
      </c>
      <c r="J15" s="56">
        <v>38.54</v>
      </c>
      <c r="K15" s="62">
        <v>38.68</v>
      </c>
      <c r="L15" s="50">
        <v>35.090000000000003</v>
      </c>
      <c r="M15" s="56">
        <v>43.43</v>
      </c>
      <c r="N15" s="62">
        <v>46.31</v>
      </c>
      <c r="O15" s="56">
        <v>44.75</v>
      </c>
      <c r="P15" s="76">
        <v>47.01</v>
      </c>
      <c r="Q15" s="44"/>
      <c r="R15" s="44"/>
      <c r="S15" s="137"/>
      <c r="T15" s="125"/>
      <c r="U15" s="27" t="s">
        <v>67</v>
      </c>
      <c r="V15" s="95">
        <f t="shared" si="1"/>
        <v>0</v>
      </c>
      <c r="W15" s="96">
        <f t="shared" si="1"/>
        <v>0</v>
      </c>
      <c r="X15" s="97">
        <f t="shared" si="1"/>
        <v>0</v>
      </c>
      <c r="Y15" s="95">
        <f t="shared" si="1"/>
        <v>1.8770397697950453E-3</v>
      </c>
      <c r="Z15" s="96">
        <f t="shared" si="1"/>
        <v>1.7175179763280442E-3</v>
      </c>
      <c r="AA15" s="96">
        <f t="shared" si="1"/>
        <v>1.8205560327205052E-3</v>
      </c>
      <c r="AB15" s="97">
        <f t="shared" si="1"/>
        <v>2.7184901007767637E-3</v>
      </c>
      <c r="AC15" s="95">
        <f t="shared" si="1"/>
        <v>3.9802356651313046E-3</v>
      </c>
      <c r="AD15" s="96">
        <f t="shared" si="1"/>
        <v>3.6108187561907316E-3</v>
      </c>
      <c r="AE15" s="97">
        <f t="shared" si="1"/>
        <v>4.8127891359341654E-3</v>
      </c>
      <c r="AF15" s="95">
        <f t="shared" si="1"/>
        <v>1.7429547759615811E-4</v>
      </c>
      <c r="AG15" s="97">
        <f t="shared" si="1"/>
        <v>1.6842415509453842E-4</v>
      </c>
      <c r="AH15" s="98">
        <f t="shared" si="1"/>
        <v>0</v>
      </c>
    </row>
    <row r="16" spans="1:16384" x14ac:dyDescent="0.3">
      <c r="A16" s="123"/>
      <c r="B16" s="123"/>
      <c r="C16" s="24" t="s">
        <v>68</v>
      </c>
      <c r="D16" s="51">
        <v>17.149999999999999</v>
      </c>
      <c r="E16" s="51">
        <v>19.47</v>
      </c>
      <c r="F16" s="57">
        <v>35.19</v>
      </c>
      <c r="G16" s="64">
        <v>24.11</v>
      </c>
      <c r="H16" s="51">
        <v>5.88</v>
      </c>
      <c r="I16" s="51">
        <v>34.67</v>
      </c>
      <c r="J16" s="57">
        <v>19.53</v>
      </c>
      <c r="K16" s="64">
        <v>39.96</v>
      </c>
      <c r="L16" s="51">
        <v>14.04</v>
      </c>
      <c r="M16" s="57">
        <v>21.9</v>
      </c>
      <c r="N16" s="64">
        <v>26.03</v>
      </c>
      <c r="O16" s="57">
        <v>18.82</v>
      </c>
      <c r="P16" s="77">
        <v>21.36</v>
      </c>
      <c r="Q16" s="44"/>
      <c r="R16" s="44"/>
      <c r="S16" s="124"/>
      <c r="T16" s="123"/>
      <c r="U16" s="24" t="s">
        <v>68</v>
      </c>
      <c r="V16" s="102">
        <f t="shared" si="1"/>
        <v>0</v>
      </c>
      <c r="W16" s="103">
        <f t="shared" si="1"/>
        <v>0</v>
      </c>
      <c r="X16" s="104">
        <f t="shared" si="1"/>
        <v>0</v>
      </c>
      <c r="Y16" s="102">
        <f t="shared" si="1"/>
        <v>9.1573105725937967E-4</v>
      </c>
      <c r="Z16" s="103">
        <f t="shared" si="1"/>
        <v>2.2333051085380139E-4</v>
      </c>
      <c r="AA16" s="103">
        <f t="shared" si="1"/>
        <v>2.4455125011398652E-3</v>
      </c>
      <c r="AB16" s="104">
        <f t="shared" si="1"/>
        <v>1.3775846307257447E-3</v>
      </c>
      <c r="AC16" s="102">
        <f t="shared" si="1"/>
        <v>4.1119497719402003E-3</v>
      </c>
      <c r="AD16" s="103">
        <f t="shared" si="1"/>
        <v>1.4447391090600702E-3</v>
      </c>
      <c r="AE16" s="104">
        <f t="shared" si="1"/>
        <v>2.4268957420437078E-3</v>
      </c>
      <c r="AF16" s="102">
        <f t="shared" si="1"/>
        <v>9.7968285075102475E-5</v>
      </c>
      <c r="AG16" s="104">
        <f t="shared" si="1"/>
        <v>7.0832236846462868E-5</v>
      </c>
      <c r="AH16" s="105">
        <f t="shared" si="1"/>
        <v>0</v>
      </c>
    </row>
    <row r="17" spans="1:34" x14ac:dyDescent="0.3">
      <c r="A17" s="1"/>
      <c r="B17" s="1"/>
      <c r="C17" s="27" t="s">
        <v>147</v>
      </c>
      <c r="D17" s="52">
        <f>SUM((D10*0)+(D14*0)+(D15*1)+(D16*2))/44</f>
        <v>1.9813636363636364</v>
      </c>
      <c r="E17" s="52">
        <f t="shared" ref="E17:F17" si="2">SUM((E10*0)+(E14*0)+(E15*1)+(E16*2))/44</f>
        <v>2.1743181818181814</v>
      </c>
      <c r="F17" s="58">
        <f t="shared" si="2"/>
        <v>2.1961363636363633</v>
      </c>
      <c r="G17" s="65">
        <f>SUM((G10*0)+(G14*0)+(G15*1)+(G16*2))/44</f>
        <v>2.2190909090909092</v>
      </c>
      <c r="H17" s="53">
        <f t="shared" ref="H17:I17" si="3">SUM((H10*0)+(H14*0)+(H15*1)+(H16*2))/44</f>
        <v>1.2949999999999999</v>
      </c>
      <c r="I17" s="53">
        <f t="shared" si="3"/>
        <v>2.1625000000000001</v>
      </c>
      <c r="J17" s="58">
        <f>SUM((J10*0)+(J14*0)+(J15*1)+(J16*2))/44</f>
        <v>1.7636363636363634</v>
      </c>
      <c r="K17" s="65">
        <f>SUM((K10*0)+(K14*0)+(K15*1)+(K16*2))/44</f>
        <v>2.6954545454545453</v>
      </c>
      <c r="L17" s="53">
        <f t="shared" ref="L17:M17" si="4">SUM((L10*0)+(L14*0)+(L15*1)+(L16*2))/44</f>
        <v>1.4356818181818183</v>
      </c>
      <c r="M17" s="58">
        <f t="shared" si="4"/>
        <v>1.9824999999999997</v>
      </c>
      <c r="N17" s="65">
        <f>SUM((N10*0)+(N14*0)+(N15*1)+(N16*2))/44</f>
        <v>2.2356818181818183</v>
      </c>
      <c r="O17" s="58">
        <f t="shared" ref="O17:P17" si="5">SUM((O10*0)+(O14*0)+(O15*1)+(O16*2))/44</f>
        <v>1.8725000000000001</v>
      </c>
      <c r="P17" s="78">
        <f t="shared" si="5"/>
        <v>2.0393181818181816</v>
      </c>
      <c r="Q17" s="41"/>
      <c r="R17" s="41"/>
      <c r="S17" s="82"/>
      <c r="T17" s="41"/>
      <c r="U17" s="27" t="s">
        <v>158</v>
      </c>
      <c r="V17" s="110">
        <f>SUM((V10*0)+(V14*0)+(V15*1)+(V16*2))</f>
        <v>0</v>
      </c>
      <c r="W17" s="111">
        <f t="shared" ref="W17:X17" si="6">SUM((W10*0)+(W14*0)+(W15*1)+(W16*2))</f>
        <v>0</v>
      </c>
      <c r="X17" s="111">
        <f t="shared" si="6"/>
        <v>0</v>
      </c>
      <c r="Y17" s="110">
        <f>SUM((Y10*0)+(Y14*0)+(Y15*1)+(Y16*2))</f>
        <v>3.7085018843138048E-3</v>
      </c>
      <c r="Z17" s="111">
        <f t="shared" ref="Z17:AB17" si="7">SUM((Z10*0)+(Z14*0)+(Z15*1)+(Z16*2))</f>
        <v>2.1641789980356469E-3</v>
      </c>
      <c r="AA17" s="111">
        <f t="shared" si="7"/>
        <v>6.7115810350002357E-3</v>
      </c>
      <c r="AB17" s="111">
        <f t="shared" si="7"/>
        <v>5.4736593622282531E-3</v>
      </c>
      <c r="AC17" s="110">
        <f>SUM((AC10*0)+(AC14*0)+(AC15*1)+(AC16*2))</f>
        <v>1.2204135209011705E-2</v>
      </c>
      <c r="AD17" s="111">
        <f>SUM((AD10*0)+(AD14*0)+(AD15*1)+(AD16*2))</f>
        <v>6.5002969743108725E-3</v>
      </c>
      <c r="AE17" s="111">
        <f>SUM((AE10*0)+(AE14*0)+(AE15*1)+(AE16*2))</f>
        <v>9.6665806200215802E-3</v>
      </c>
      <c r="AF17" s="110">
        <f t="shared" ref="AF17:AH17" si="8">SUM((AF10*0)+(AF14*0)+(AF15*1)+(AF16*2))</f>
        <v>3.7023204774636303E-4</v>
      </c>
      <c r="AG17" s="112">
        <f t="shared" si="8"/>
        <v>3.1008862878746418E-4</v>
      </c>
      <c r="AH17" s="113">
        <f t="shared" si="8"/>
        <v>0</v>
      </c>
    </row>
    <row r="18" spans="1:34" x14ac:dyDescent="0.3">
      <c r="A18" s="1"/>
      <c r="B18" s="1"/>
      <c r="C18" s="27"/>
      <c r="D18" s="52"/>
      <c r="E18" s="52"/>
      <c r="F18" s="58"/>
      <c r="G18" s="65"/>
      <c r="H18" s="53"/>
      <c r="I18" s="53"/>
      <c r="J18" s="58"/>
      <c r="K18" s="65"/>
      <c r="L18" s="53"/>
      <c r="M18" s="58"/>
      <c r="N18" s="65"/>
      <c r="O18" s="58"/>
      <c r="P18" s="78"/>
      <c r="Q18" s="41"/>
      <c r="R18" s="41"/>
      <c r="S18" s="82"/>
      <c r="T18" s="41"/>
      <c r="U18" s="27"/>
      <c r="V18" s="106"/>
      <c r="W18" s="107"/>
      <c r="X18" s="108"/>
      <c r="Y18" s="106"/>
      <c r="Z18" s="107"/>
      <c r="AA18" s="107"/>
      <c r="AB18" s="108"/>
      <c r="AC18" s="106"/>
      <c r="AD18" s="107"/>
      <c r="AE18" s="108"/>
      <c r="AF18" s="106"/>
      <c r="AG18" s="108"/>
      <c r="AH18" s="109"/>
    </row>
    <row r="19" spans="1:34" x14ac:dyDescent="0.3">
      <c r="A19" s="132" t="s">
        <v>148</v>
      </c>
      <c r="B19" s="132" t="s">
        <v>173</v>
      </c>
      <c r="C19" s="40" t="s">
        <v>143</v>
      </c>
      <c r="D19" s="133"/>
      <c r="E19" s="134"/>
      <c r="F19" s="135"/>
      <c r="G19" s="133">
        <v>1.7234363079999999</v>
      </c>
      <c r="H19" s="134"/>
      <c r="I19" s="134"/>
      <c r="J19" s="135"/>
      <c r="K19" s="133">
        <v>2.5090555669999999</v>
      </c>
      <c r="L19" s="134"/>
      <c r="M19" s="135"/>
      <c r="N19" s="133">
        <v>2.0542002359999998</v>
      </c>
      <c r="O19" s="135"/>
      <c r="P19" s="75">
        <v>3.098752556</v>
      </c>
      <c r="Q19" s="41"/>
      <c r="R19" s="41"/>
      <c r="S19" s="136" t="s">
        <v>148</v>
      </c>
      <c r="T19" s="132" t="s">
        <v>173</v>
      </c>
      <c r="U19" s="40"/>
      <c r="V19" s="110"/>
      <c r="W19" s="111"/>
      <c r="X19" s="112"/>
      <c r="Y19" s="111"/>
      <c r="Z19" s="111"/>
      <c r="AA19" s="111"/>
      <c r="AB19" s="112"/>
      <c r="AC19" s="110"/>
      <c r="AD19" s="111"/>
      <c r="AE19" s="112"/>
      <c r="AF19" s="110"/>
      <c r="AG19" s="112"/>
      <c r="AH19" s="113"/>
    </row>
    <row r="20" spans="1:34" x14ac:dyDescent="0.3">
      <c r="A20" s="125"/>
      <c r="B20" s="125"/>
      <c r="C20" s="27" t="s">
        <v>144</v>
      </c>
      <c r="D20" s="50">
        <f>D19*$D$5/2</f>
        <v>0</v>
      </c>
      <c r="E20" s="50">
        <f>D19*$D$5/2</f>
        <v>0</v>
      </c>
      <c r="F20" s="56">
        <f>D19*$F$5</f>
        <v>0</v>
      </c>
      <c r="G20" s="62">
        <f>G19*$G$5/2</f>
        <v>0.30160135389999998</v>
      </c>
      <c r="H20" s="50">
        <f>G19*$G$5/2</f>
        <v>0.30160135389999998</v>
      </c>
      <c r="I20" s="50">
        <f>G19*$I$5/2</f>
        <v>0.56011680009999998</v>
      </c>
      <c r="J20" s="56">
        <f>G19*$I$5/2</f>
        <v>0.56011680009999998</v>
      </c>
      <c r="K20" s="62">
        <f>K19*$K$5/2</f>
        <v>0.81544305927499994</v>
      </c>
      <c r="L20" s="50">
        <f>K19*$K$5/2</f>
        <v>0.81544305927499994</v>
      </c>
      <c r="M20" s="56">
        <f>K19*$M$5</f>
        <v>0.87816944844999989</v>
      </c>
      <c r="N20" s="62">
        <f>N19*$N$5/2</f>
        <v>1.0271001179999999</v>
      </c>
      <c r="O20" s="56">
        <f>N19*$N$5/2</f>
        <v>1.0271001179999999</v>
      </c>
      <c r="P20" s="76">
        <f>P19*$P$5</f>
        <v>3.098752556</v>
      </c>
      <c r="Q20" s="41"/>
      <c r="R20" s="41"/>
      <c r="S20" s="137"/>
      <c r="T20" s="125"/>
      <c r="U20" s="27"/>
      <c r="V20" s="106"/>
      <c r="W20" s="107"/>
      <c r="X20" s="107"/>
      <c r="Y20" s="106"/>
      <c r="Z20" s="107"/>
      <c r="AA20" s="107"/>
      <c r="AB20" s="107"/>
      <c r="AC20" s="106"/>
      <c r="AD20" s="107"/>
      <c r="AE20" s="107"/>
      <c r="AF20" s="106"/>
      <c r="AG20" s="108"/>
      <c r="AH20" s="108"/>
    </row>
    <row r="21" spans="1:34" x14ac:dyDescent="0.3">
      <c r="A21" s="125"/>
      <c r="B21" s="125"/>
      <c r="C21" s="27" t="s">
        <v>66</v>
      </c>
      <c r="D21" s="50">
        <v>100</v>
      </c>
      <c r="E21" s="50">
        <v>100</v>
      </c>
      <c r="F21" s="56">
        <v>100</v>
      </c>
      <c r="G21" s="62">
        <v>100</v>
      </c>
      <c r="H21" s="50">
        <v>100</v>
      </c>
      <c r="I21" s="50">
        <v>100</v>
      </c>
      <c r="J21" s="56">
        <v>100</v>
      </c>
      <c r="K21" s="62">
        <v>100</v>
      </c>
      <c r="L21" s="50">
        <v>100</v>
      </c>
      <c r="M21" s="56">
        <v>100</v>
      </c>
      <c r="N21" s="62">
        <v>100</v>
      </c>
      <c r="O21" s="56">
        <v>100</v>
      </c>
      <c r="P21" s="76">
        <v>100</v>
      </c>
      <c r="Q21" s="46"/>
      <c r="R21" s="44"/>
      <c r="S21" s="137"/>
      <c r="T21" s="125"/>
      <c r="U21" s="27" t="s">
        <v>66</v>
      </c>
      <c r="V21" s="95">
        <f>D$20*D21/100</f>
        <v>0</v>
      </c>
      <c r="W21" s="96">
        <f t="shared" ref="W21:AH21" si="9">E$20*E21/100</f>
        <v>0</v>
      </c>
      <c r="X21" s="96">
        <f t="shared" si="9"/>
        <v>0</v>
      </c>
      <c r="Y21" s="95">
        <f t="shared" si="9"/>
        <v>0.30160135389999998</v>
      </c>
      <c r="Z21" s="96">
        <f t="shared" si="9"/>
        <v>0.30160135389999998</v>
      </c>
      <c r="AA21" s="96">
        <f t="shared" si="9"/>
        <v>0.56011680009999998</v>
      </c>
      <c r="AB21" s="96">
        <f t="shared" si="9"/>
        <v>0.56011680009999998</v>
      </c>
      <c r="AC21" s="95">
        <f t="shared" si="9"/>
        <v>0.81544305927499994</v>
      </c>
      <c r="AD21" s="96">
        <f t="shared" si="9"/>
        <v>0.81544305927499994</v>
      </c>
      <c r="AE21" s="96">
        <f t="shared" si="9"/>
        <v>0.87816944845</v>
      </c>
      <c r="AF21" s="95">
        <f t="shared" si="9"/>
        <v>1.0271001179999999</v>
      </c>
      <c r="AG21" s="97">
        <f t="shared" si="9"/>
        <v>1.0271001179999999</v>
      </c>
      <c r="AH21" s="97">
        <f t="shared" si="9"/>
        <v>3.098752556</v>
      </c>
    </row>
    <row r="22" spans="1:34" x14ac:dyDescent="0.3">
      <c r="A22" s="125"/>
      <c r="B22" s="41"/>
      <c r="C22" s="27"/>
      <c r="D22" s="45"/>
      <c r="E22" s="45"/>
      <c r="F22" s="59"/>
      <c r="G22" s="63"/>
      <c r="H22" s="45"/>
      <c r="I22" s="45"/>
      <c r="J22" s="59"/>
      <c r="K22" s="63"/>
      <c r="L22" s="45"/>
      <c r="M22" s="59"/>
      <c r="N22" s="63"/>
      <c r="O22" s="59"/>
      <c r="P22" s="79"/>
      <c r="Q22" s="46"/>
      <c r="R22" s="44"/>
      <c r="S22" s="137"/>
      <c r="T22" s="41"/>
      <c r="U22" s="27"/>
      <c r="V22" s="95"/>
      <c r="W22" s="96"/>
      <c r="X22" s="96"/>
      <c r="Y22" s="95"/>
      <c r="Z22" s="96"/>
      <c r="AA22" s="96"/>
      <c r="AB22" s="96"/>
      <c r="AC22" s="95"/>
      <c r="AD22" s="96"/>
      <c r="AE22" s="96"/>
      <c r="AF22" s="95"/>
      <c r="AG22" s="97"/>
      <c r="AH22" s="97"/>
    </row>
    <row r="23" spans="1:34" x14ac:dyDescent="0.3">
      <c r="A23" s="125"/>
      <c r="B23" s="125" t="s">
        <v>174</v>
      </c>
      <c r="C23" s="27" t="s">
        <v>149</v>
      </c>
      <c r="D23" s="126"/>
      <c r="E23" s="127"/>
      <c r="F23" s="128"/>
      <c r="G23" s="126">
        <v>0.23281754491968035</v>
      </c>
      <c r="H23" s="127"/>
      <c r="I23" s="127"/>
      <c r="J23" s="128"/>
      <c r="K23" s="126">
        <v>0.58130105466103232</v>
      </c>
      <c r="L23" s="127"/>
      <c r="M23" s="128"/>
      <c r="N23" s="126">
        <v>0.39445373811310597</v>
      </c>
      <c r="O23" s="128"/>
      <c r="P23" s="72">
        <v>0.22705597999275984</v>
      </c>
      <c r="Q23" s="41"/>
      <c r="R23" s="41"/>
      <c r="S23" s="137"/>
      <c r="T23" s="125" t="s">
        <v>174</v>
      </c>
      <c r="U23" s="27"/>
      <c r="V23" s="106"/>
      <c r="W23" s="107"/>
      <c r="X23" s="107"/>
      <c r="Y23" s="106"/>
      <c r="Z23" s="107"/>
      <c r="AA23" s="107"/>
      <c r="AB23" s="107"/>
      <c r="AC23" s="106"/>
      <c r="AD23" s="107"/>
      <c r="AE23" s="107"/>
      <c r="AF23" s="106"/>
      <c r="AG23" s="108"/>
      <c r="AH23" s="108"/>
    </row>
    <row r="24" spans="1:34" x14ac:dyDescent="0.3">
      <c r="A24" s="125"/>
      <c r="B24" s="125"/>
      <c r="C24" s="27" t="s">
        <v>144</v>
      </c>
      <c r="D24" s="50">
        <f>D23*$D$5/2</f>
        <v>0</v>
      </c>
      <c r="E24" s="50">
        <f>D23*$D$5/2</f>
        <v>0</v>
      </c>
      <c r="F24" s="56">
        <f>D23*$F$5</f>
        <v>0</v>
      </c>
      <c r="G24" s="62">
        <f>G23*$G$5/2</f>
        <v>4.0743070360944059E-2</v>
      </c>
      <c r="H24" s="50">
        <f>G23*$G$5/2</f>
        <v>4.0743070360944059E-2</v>
      </c>
      <c r="I24" s="50">
        <f>G23*$I$5/2</f>
        <v>7.5665702098896115E-2</v>
      </c>
      <c r="J24" s="56">
        <f>G23*$I$5/2</f>
        <v>7.5665702098896115E-2</v>
      </c>
      <c r="K24" s="62">
        <f>K23*$K$5/2</f>
        <v>0.18892284276483551</v>
      </c>
      <c r="L24" s="50">
        <f>K23*$K$5/2</f>
        <v>0.18892284276483551</v>
      </c>
      <c r="M24" s="56">
        <f>K23*$M$5</f>
        <v>0.20345536913136131</v>
      </c>
      <c r="N24" s="62">
        <f>N23*$N$5/2</f>
        <v>0.19722686905655298</v>
      </c>
      <c r="O24" s="56">
        <f>N23*$N$5/2</f>
        <v>0.19722686905655298</v>
      </c>
      <c r="P24" s="76">
        <f>P23*$P$5</f>
        <v>0.22705597999275984</v>
      </c>
      <c r="Q24" s="47"/>
      <c r="R24" s="44"/>
      <c r="S24" s="137"/>
      <c r="T24" s="125"/>
      <c r="U24" s="27"/>
      <c r="V24" s="95"/>
      <c r="W24" s="96"/>
      <c r="X24" s="96"/>
      <c r="Y24" s="95"/>
      <c r="Z24" s="96"/>
      <c r="AA24" s="96"/>
      <c r="AB24" s="96"/>
      <c r="AC24" s="95"/>
      <c r="AD24" s="96"/>
      <c r="AE24" s="96"/>
      <c r="AF24" s="95"/>
      <c r="AG24" s="97"/>
      <c r="AH24" s="97"/>
    </row>
    <row r="25" spans="1:34" x14ac:dyDescent="0.3">
      <c r="A25" s="125"/>
      <c r="B25" s="125"/>
      <c r="C25" s="27" t="s">
        <v>66</v>
      </c>
      <c r="D25" s="50">
        <v>51.34</v>
      </c>
      <c r="E25" s="50">
        <v>28.42</v>
      </c>
      <c r="F25" s="56">
        <v>37.909999999999997</v>
      </c>
      <c r="G25" s="62">
        <v>30.1</v>
      </c>
      <c r="H25" s="50">
        <v>41.71</v>
      </c>
      <c r="I25" s="50">
        <v>37.01</v>
      </c>
      <c r="J25" s="56">
        <v>61.66</v>
      </c>
      <c r="K25" s="62">
        <v>13.06</v>
      </c>
      <c r="L25" s="50">
        <v>82.25</v>
      </c>
      <c r="M25" s="56">
        <v>44.68</v>
      </c>
      <c r="N25" s="62">
        <v>25.27</v>
      </c>
      <c r="O25" s="56">
        <v>70.44</v>
      </c>
      <c r="P25" s="76">
        <v>39.950000000000003</v>
      </c>
      <c r="Q25" s="44"/>
      <c r="R25" s="44"/>
      <c r="S25" s="137"/>
      <c r="T25" s="125"/>
      <c r="U25" s="27" t="s">
        <v>66</v>
      </c>
      <c r="V25" s="95">
        <f>D$24*D25/100</f>
        <v>0</v>
      </c>
      <c r="W25" s="96">
        <f t="shared" ref="W25:AH27" si="10">E$24*E25/100</f>
        <v>0</v>
      </c>
      <c r="X25" s="96">
        <f t="shared" si="10"/>
        <v>0</v>
      </c>
      <c r="Y25" s="95">
        <f t="shared" si="10"/>
        <v>1.2263664178644162E-2</v>
      </c>
      <c r="Z25" s="96">
        <f t="shared" si="10"/>
        <v>1.6993934647549766E-2</v>
      </c>
      <c r="AA25" s="96">
        <f t="shared" si="10"/>
        <v>2.8003876346801449E-2</v>
      </c>
      <c r="AB25" s="96">
        <f t="shared" si="10"/>
        <v>4.665547191417934E-2</v>
      </c>
      <c r="AC25" s="95">
        <f t="shared" si="10"/>
        <v>2.4673323265087518E-2</v>
      </c>
      <c r="AD25" s="96">
        <f t="shared" si="10"/>
        <v>0.1553890381740772</v>
      </c>
      <c r="AE25" s="96">
        <f t="shared" si="10"/>
        <v>9.0903858927892239E-2</v>
      </c>
      <c r="AF25" s="95">
        <f t="shared" si="10"/>
        <v>4.983922981059094E-2</v>
      </c>
      <c r="AG25" s="97">
        <f t="shared" si="10"/>
        <v>0.13892660656343592</v>
      </c>
      <c r="AH25" s="97">
        <f t="shared" si="10"/>
        <v>9.0708864007107565E-2</v>
      </c>
    </row>
    <row r="26" spans="1:34" x14ac:dyDescent="0.3">
      <c r="A26" s="125"/>
      <c r="B26" s="125"/>
      <c r="C26" s="27" t="s">
        <v>67</v>
      </c>
      <c r="D26" s="50">
        <v>22.55</v>
      </c>
      <c r="E26" s="50">
        <v>16.350000000000001</v>
      </c>
      <c r="F26" s="56">
        <v>12.74</v>
      </c>
      <c r="G26" s="62">
        <v>32.86</v>
      </c>
      <c r="H26" s="50">
        <v>6.35</v>
      </c>
      <c r="I26" s="50">
        <v>9.33</v>
      </c>
      <c r="J26" s="56">
        <v>12.46</v>
      </c>
      <c r="K26" s="62">
        <v>13.56</v>
      </c>
      <c r="L26" s="50">
        <v>2.92</v>
      </c>
      <c r="M26" s="56">
        <v>10.9</v>
      </c>
      <c r="N26" s="62">
        <v>15</v>
      </c>
      <c r="O26" s="56">
        <v>7.69</v>
      </c>
      <c r="P26" s="76">
        <v>21.18</v>
      </c>
      <c r="Q26" s="44"/>
      <c r="R26" s="44"/>
      <c r="S26" s="137"/>
      <c r="T26" s="125"/>
      <c r="U26" s="27" t="s">
        <v>67</v>
      </c>
      <c r="V26" s="95">
        <f t="shared" ref="V26:V27" si="11">D$24*D26/100</f>
        <v>0</v>
      </c>
      <c r="W26" s="96">
        <f t="shared" si="10"/>
        <v>0</v>
      </c>
      <c r="X26" s="96">
        <f t="shared" si="10"/>
        <v>0</v>
      </c>
      <c r="Y26" s="95">
        <f t="shared" si="10"/>
        <v>1.3388172920606218E-2</v>
      </c>
      <c r="Z26" s="96">
        <f t="shared" si="10"/>
        <v>2.5871849679199475E-3</v>
      </c>
      <c r="AA26" s="96">
        <f t="shared" si="10"/>
        <v>7.0596100058270073E-3</v>
      </c>
      <c r="AB26" s="96">
        <f t="shared" si="10"/>
        <v>9.4279464815224569E-3</v>
      </c>
      <c r="AC26" s="95">
        <f t="shared" si="10"/>
        <v>2.5617937478911695E-2</v>
      </c>
      <c r="AD26" s="96">
        <f t="shared" si="10"/>
        <v>5.5165470087331966E-3</v>
      </c>
      <c r="AE26" s="96">
        <f t="shared" si="10"/>
        <v>2.2176635235318383E-2</v>
      </c>
      <c r="AF26" s="95">
        <f t="shared" si="10"/>
        <v>2.9584030358482945E-2</v>
      </c>
      <c r="AG26" s="97">
        <f t="shared" si="10"/>
        <v>1.5166746230448924E-2</v>
      </c>
      <c r="AH26" s="97">
        <f t="shared" si="10"/>
        <v>4.8090456562466535E-2</v>
      </c>
    </row>
    <row r="27" spans="1:34" x14ac:dyDescent="0.3">
      <c r="A27" s="125"/>
      <c r="B27" s="125"/>
      <c r="C27" s="27" t="s">
        <v>68</v>
      </c>
      <c r="D27" s="50">
        <v>26.1</v>
      </c>
      <c r="E27" s="50">
        <v>55.23</v>
      </c>
      <c r="F27" s="56">
        <v>49.35</v>
      </c>
      <c r="G27" s="62">
        <v>37.04</v>
      </c>
      <c r="H27" s="50">
        <v>51.94</v>
      </c>
      <c r="I27" s="50">
        <v>53.66</v>
      </c>
      <c r="J27" s="56">
        <v>25.87</v>
      </c>
      <c r="K27" s="62">
        <v>73.38</v>
      </c>
      <c r="L27" s="50">
        <v>14.83</v>
      </c>
      <c r="M27" s="56">
        <v>44.42</v>
      </c>
      <c r="N27" s="62">
        <v>59.73</v>
      </c>
      <c r="O27" s="56">
        <v>21.86</v>
      </c>
      <c r="P27" s="76">
        <v>38.880000000000003</v>
      </c>
      <c r="Q27" s="44"/>
      <c r="R27" s="44"/>
      <c r="S27" s="137"/>
      <c r="T27" s="125"/>
      <c r="U27" s="27" t="s">
        <v>68</v>
      </c>
      <c r="V27" s="95">
        <f t="shared" si="11"/>
        <v>0</v>
      </c>
      <c r="W27" s="96">
        <f t="shared" si="10"/>
        <v>0</v>
      </c>
      <c r="X27" s="96">
        <f t="shared" si="10"/>
        <v>0</v>
      </c>
      <c r="Y27" s="95">
        <f t="shared" si="10"/>
        <v>1.509123326169368E-2</v>
      </c>
      <c r="Z27" s="96">
        <f t="shared" si="10"/>
        <v>2.1161950745474344E-2</v>
      </c>
      <c r="AA27" s="96">
        <f t="shared" si="10"/>
        <v>4.0602215746267649E-2</v>
      </c>
      <c r="AB27" s="96">
        <f t="shared" si="10"/>
        <v>1.9574717132984424E-2</v>
      </c>
      <c r="AC27" s="95">
        <f t="shared" si="10"/>
        <v>0.13863158202083628</v>
      </c>
      <c r="AD27" s="96">
        <f t="shared" si="10"/>
        <v>2.8017257582025109E-2</v>
      </c>
      <c r="AE27" s="96">
        <f t="shared" si="10"/>
        <v>9.0374874968150692E-2</v>
      </c>
      <c r="AF27" s="95">
        <f t="shared" si="10"/>
        <v>0.11780360888747909</v>
      </c>
      <c r="AG27" s="97">
        <f t="shared" si="10"/>
        <v>4.3113793575762484E-2</v>
      </c>
      <c r="AH27" s="97">
        <f t="shared" si="10"/>
        <v>8.8279365021185024E-2</v>
      </c>
    </row>
    <row r="28" spans="1:34" x14ac:dyDescent="0.3">
      <c r="A28" s="125"/>
      <c r="B28" s="42"/>
      <c r="C28" s="27"/>
      <c r="D28" s="50"/>
      <c r="E28" s="50"/>
      <c r="F28" s="56"/>
      <c r="G28" s="62"/>
      <c r="H28" s="50"/>
      <c r="I28" s="50"/>
      <c r="J28" s="56"/>
      <c r="K28" s="62"/>
      <c r="L28" s="50"/>
      <c r="M28" s="56"/>
      <c r="N28" s="62"/>
      <c r="O28" s="56"/>
      <c r="P28" s="76"/>
      <c r="Q28" s="44"/>
      <c r="R28" s="44"/>
      <c r="S28" s="137"/>
      <c r="T28" s="42"/>
      <c r="U28" s="27"/>
      <c r="V28" s="95"/>
      <c r="W28" s="96"/>
      <c r="X28" s="96"/>
      <c r="Y28" s="95"/>
      <c r="Z28" s="96"/>
      <c r="AA28" s="96"/>
      <c r="AB28" s="96"/>
      <c r="AC28" s="95"/>
      <c r="AD28" s="96"/>
      <c r="AE28" s="96"/>
      <c r="AF28" s="95"/>
      <c r="AG28" s="97"/>
      <c r="AH28" s="97"/>
    </row>
    <row r="29" spans="1:34" x14ac:dyDescent="0.3">
      <c r="A29" s="125"/>
      <c r="B29" s="125" t="s">
        <v>175</v>
      </c>
      <c r="C29" s="27" t="s">
        <v>151</v>
      </c>
      <c r="D29" s="126"/>
      <c r="E29" s="127"/>
      <c r="F29" s="128"/>
      <c r="G29" s="126">
        <v>0.12839414449284717</v>
      </c>
      <c r="H29" s="127"/>
      <c r="I29" s="127"/>
      <c r="J29" s="128"/>
      <c r="K29" s="126">
        <v>0.24314942342504842</v>
      </c>
      <c r="L29" s="127"/>
      <c r="M29" s="128"/>
      <c r="N29" s="126">
        <v>0.14133366908249093</v>
      </c>
      <c r="O29" s="128"/>
      <c r="P29" s="72">
        <v>6.7369756658002836E-2</v>
      </c>
      <c r="Q29" s="44"/>
      <c r="R29" s="44"/>
      <c r="S29" s="137"/>
      <c r="T29" s="125" t="s">
        <v>175</v>
      </c>
      <c r="U29" s="27"/>
      <c r="V29" s="106"/>
      <c r="W29" s="107"/>
      <c r="X29" s="107"/>
      <c r="Y29" s="106"/>
      <c r="Z29" s="107"/>
      <c r="AA29" s="107"/>
      <c r="AB29" s="107"/>
      <c r="AC29" s="106"/>
      <c r="AD29" s="107"/>
      <c r="AE29" s="107"/>
      <c r="AF29" s="106"/>
      <c r="AG29" s="108"/>
      <c r="AH29" s="108"/>
    </row>
    <row r="30" spans="1:34" x14ac:dyDescent="0.3">
      <c r="A30" s="125"/>
      <c r="B30" s="125"/>
      <c r="C30" s="27" t="s">
        <v>144</v>
      </c>
      <c r="D30" s="50">
        <f>D29*$D$5/2</f>
        <v>0</v>
      </c>
      <c r="E30" s="50">
        <f>D29*$D$5/2</f>
        <v>0</v>
      </c>
      <c r="F30" s="56">
        <f>D29*$F$5</f>
        <v>0</v>
      </c>
      <c r="G30" s="62">
        <f>G29*$G$5/2</f>
        <v>2.2468975286248253E-2</v>
      </c>
      <c r="H30" s="50">
        <f>G29*$G$5/2</f>
        <v>2.2468975286248253E-2</v>
      </c>
      <c r="I30" s="50">
        <f>G29*$I$5/2</f>
        <v>4.1728096960175334E-2</v>
      </c>
      <c r="J30" s="56">
        <f>G29*$I$5/2</f>
        <v>4.1728096960175334E-2</v>
      </c>
      <c r="K30" s="62">
        <f>K29*$K$5/2</f>
        <v>7.9023562613140738E-2</v>
      </c>
      <c r="L30" s="50">
        <f>K29*$K$5/2</f>
        <v>7.9023562613140738E-2</v>
      </c>
      <c r="M30" s="56">
        <f>K29*$M$5</f>
        <v>8.510229819876694E-2</v>
      </c>
      <c r="N30" s="62">
        <f>N29*$N$5/2</f>
        <v>7.0666834541245463E-2</v>
      </c>
      <c r="O30" s="56">
        <f>N29*$N$5/2</f>
        <v>7.0666834541245463E-2</v>
      </c>
      <c r="P30" s="76">
        <f>P29*$P$5</f>
        <v>6.7369756658002836E-2</v>
      </c>
      <c r="Q30" s="44"/>
      <c r="R30" s="44"/>
      <c r="S30" s="137"/>
      <c r="T30" s="125"/>
      <c r="U30" s="27"/>
      <c r="V30" s="95"/>
      <c r="W30" s="96"/>
      <c r="X30" s="96"/>
      <c r="Y30" s="95"/>
      <c r="Z30" s="96"/>
      <c r="AA30" s="96"/>
      <c r="AB30" s="96"/>
      <c r="AC30" s="95"/>
      <c r="AD30" s="96"/>
      <c r="AE30" s="96"/>
      <c r="AF30" s="95"/>
      <c r="AG30" s="97"/>
      <c r="AH30" s="97"/>
    </row>
    <row r="31" spans="1:34" x14ac:dyDescent="0.3">
      <c r="A31" s="125"/>
      <c r="B31" s="125"/>
      <c r="C31" s="27" t="s">
        <v>66</v>
      </c>
      <c r="D31" s="50">
        <v>87.75</v>
      </c>
      <c r="E31" s="50">
        <v>3.95</v>
      </c>
      <c r="F31" s="56">
        <v>23.49</v>
      </c>
      <c r="G31" s="62">
        <v>0</v>
      </c>
      <c r="H31" s="50">
        <v>0</v>
      </c>
      <c r="I31" s="50">
        <v>12.65</v>
      </c>
      <c r="J31" s="56">
        <v>44.12</v>
      </c>
      <c r="K31" s="62">
        <v>3.57</v>
      </c>
      <c r="L31" s="50">
        <v>75.209999999999994</v>
      </c>
      <c r="M31" s="56">
        <v>29.47</v>
      </c>
      <c r="N31" s="62">
        <v>13.36</v>
      </c>
      <c r="O31" s="56">
        <v>59.66</v>
      </c>
      <c r="P31" s="76">
        <v>32.200000000000003</v>
      </c>
      <c r="Q31" s="44"/>
      <c r="R31" s="44"/>
      <c r="S31" s="137"/>
      <c r="T31" s="125"/>
      <c r="U31" s="27" t="s">
        <v>66</v>
      </c>
      <c r="V31" s="95">
        <f>D$30*D31/100</f>
        <v>0</v>
      </c>
      <c r="W31" s="96">
        <f t="shared" ref="W31:AH35" si="12">E$30*E31/100</f>
        <v>0</v>
      </c>
      <c r="X31" s="96">
        <f t="shared" si="12"/>
        <v>0</v>
      </c>
      <c r="Y31" s="95">
        <f t="shared" si="12"/>
        <v>0</v>
      </c>
      <c r="Z31" s="96">
        <f t="shared" si="12"/>
        <v>0</v>
      </c>
      <c r="AA31" s="96">
        <f t="shared" si="12"/>
        <v>5.2786042654621801E-3</v>
      </c>
      <c r="AB31" s="96">
        <f t="shared" si="12"/>
        <v>1.8410436378829356E-2</v>
      </c>
      <c r="AC31" s="95">
        <f t="shared" si="12"/>
        <v>2.8211411852891244E-3</v>
      </c>
      <c r="AD31" s="96">
        <f t="shared" si="12"/>
        <v>5.9433621441343149E-2</v>
      </c>
      <c r="AE31" s="96">
        <f t="shared" si="12"/>
        <v>2.5079647279176616E-2</v>
      </c>
      <c r="AF31" s="95">
        <f t="shared" si="12"/>
        <v>9.4410890947103938E-3</v>
      </c>
      <c r="AG31" s="97">
        <f t="shared" si="12"/>
        <v>4.2159833487307043E-2</v>
      </c>
      <c r="AH31" s="97">
        <f t="shared" si="12"/>
        <v>2.1693061643876917E-2</v>
      </c>
    </row>
    <row r="32" spans="1:34" x14ac:dyDescent="0.3">
      <c r="A32" s="125"/>
      <c r="B32" s="125"/>
      <c r="C32" s="27" t="s">
        <v>67</v>
      </c>
      <c r="D32" s="50">
        <v>0</v>
      </c>
      <c r="E32" s="50">
        <v>0</v>
      </c>
      <c r="F32" s="56">
        <v>4.76</v>
      </c>
      <c r="G32" s="62">
        <v>0</v>
      </c>
      <c r="H32" s="50">
        <v>0</v>
      </c>
      <c r="I32" s="50">
        <v>2.2999999999999998</v>
      </c>
      <c r="J32" s="56">
        <v>4.7699999999999996</v>
      </c>
      <c r="K32" s="62">
        <v>1.1399999999999999</v>
      </c>
      <c r="L32" s="50">
        <v>6.03</v>
      </c>
      <c r="M32" s="56">
        <v>3.47</v>
      </c>
      <c r="N32" s="62">
        <v>2.0699999999999998</v>
      </c>
      <c r="O32" s="56">
        <v>4.09</v>
      </c>
      <c r="P32" s="76">
        <v>4.7300000000000004</v>
      </c>
      <c r="Q32" s="44"/>
      <c r="R32" s="44"/>
      <c r="S32" s="137"/>
      <c r="T32" s="125"/>
      <c r="U32" s="27" t="s">
        <v>67</v>
      </c>
      <c r="V32" s="95">
        <f t="shared" ref="V32:V35" si="13">D$30*D32/100</f>
        <v>0</v>
      </c>
      <c r="W32" s="96">
        <f t="shared" si="12"/>
        <v>0</v>
      </c>
      <c r="X32" s="96">
        <f t="shared" si="12"/>
        <v>0</v>
      </c>
      <c r="Y32" s="95">
        <f t="shared" si="12"/>
        <v>0</v>
      </c>
      <c r="Z32" s="96">
        <f t="shared" si="12"/>
        <v>0</v>
      </c>
      <c r="AA32" s="96">
        <f t="shared" si="12"/>
        <v>9.5974623008403259E-4</v>
      </c>
      <c r="AB32" s="96">
        <f t="shared" si="12"/>
        <v>1.9904302250003635E-3</v>
      </c>
      <c r="AC32" s="95">
        <f t="shared" si="12"/>
        <v>9.0086861378980434E-4</v>
      </c>
      <c r="AD32" s="96">
        <f t="shared" si="12"/>
        <v>4.7651208255723868E-3</v>
      </c>
      <c r="AE32" s="96">
        <f t="shared" si="12"/>
        <v>2.9530497474972127E-3</v>
      </c>
      <c r="AF32" s="95">
        <f t="shared" si="12"/>
        <v>1.462803475003781E-3</v>
      </c>
      <c r="AG32" s="97">
        <f t="shared" si="12"/>
        <v>2.8902735327369393E-3</v>
      </c>
      <c r="AH32" s="97">
        <f t="shared" si="12"/>
        <v>3.1865894899235341E-3</v>
      </c>
    </row>
    <row r="33" spans="1:34" x14ac:dyDescent="0.3">
      <c r="A33" s="125"/>
      <c r="B33" s="125"/>
      <c r="C33" s="27" t="s">
        <v>68</v>
      </c>
      <c r="D33" s="50">
        <v>5.2</v>
      </c>
      <c r="E33" s="50">
        <v>22.7</v>
      </c>
      <c r="F33" s="56">
        <v>46.74</v>
      </c>
      <c r="G33" s="62">
        <v>0</v>
      </c>
      <c r="H33" s="50">
        <v>0</v>
      </c>
      <c r="I33" s="50">
        <v>31.79</v>
      </c>
      <c r="J33" s="56">
        <v>32.270000000000003</v>
      </c>
      <c r="K33" s="62">
        <v>11.43</v>
      </c>
      <c r="L33" s="50">
        <v>12.64</v>
      </c>
      <c r="M33" s="56">
        <v>29.79</v>
      </c>
      <c r="N33" s="62">
        <v>17.04</v>
      </c>
      <c r="O33" s="56">
        <v>19.27</v>
      </c>
      <c r="P33" s="76">
        <v>18.79</v>
      </c>
      <c r="Q33" s="44"/>
      <c r="R33" s="44"/>
      <c r="S33" s="137"/>
      <c r="T33" s="125"/>
      <c r="U33" s="27" t="s">
        <v>68</v>
      </c>
      <c r="V33" s="95">
        <f t="shared" si="13"/>
        <v>0</v>
      </c>
      <c r="W33" s="96">
        <f t="shared" si="12"/>
        <v>0</v>
      </c>
      <c r="X33" s="96">
        <f t="shared" si="12"/>
        <v>0</v>
      </c>
      <c r="Y33" s="95">
        <f t="shared" si="12"/>
        <v>0</v>
      </c>
      <c r="Z33" s="96">
        <f t="shared" si="12"/>
        <v>0</v>
      </c>
      <c r="AA33" s="96">
        <f t="shared" si="12"/>
        <v>1.3265362023639737E-2</v>
      </c>
      <c r="AB33" s="96">
        <f t="shared" si="12"/>
        <v>1.3465656889048581E-2</v>
      </c>
      <c r="AC33" s="95">
        <f t="shared" si="12"/>
        <v>9.0323932066819854E-3</v>
      </c>
      <c r="AD33" s="96">
        <f t="shared" si="12"/>
        <v>9.9885783143009894E-3</v>
      </c>
      <c r="AE33" s="96">
        <f t="shared" si="12"/>
        <v>2.5351974633412672E-2</v>
      </c>
      <c r="AF33" s="95">
        <f t="shared" si="12"/>
        <v>1.2041628605828227E-2</v>
      </c>
      <c r="AG33" s="97">
        <f t="shared" si="12"/>
        <v>1.3617499016098E-2</v>
      </c>
      <c r="AH33" s="97">
        <f t="shared" si="12"/>
        <v>1.2658777276038733E-2</v>
      </c>
    </row>
    <row r="34" spans="1:34" x14ac:dyDescent="0.3">
      <c r="A34" s="125"/>
      <c r="B34" s="125"/>
      <c r="C34" s="27" t="s">
        <v>78</v>
      </c>
      <c r="D34" s="50">
        <v>0</v>
      </c>
      <c r="E34" s="50">
        <v>0</v>
      </c>
      <c r="F34" s="56">
        <v>0</v>
      </c>
      <c r="G34" s="62">
        <v>0</v>
      </c>
      <c r="H34" s="50">
        <v>0</v>
      </c>
      <c r="I34" s="50">
        <v>8.48</v>
      </c>
      <c r="J34" s="56">
        <v>4.79</v>
      </c>
      <c r="K34" s="62">
        <v>14.19</v>
      </c>
      <c r="L34" s="50">
        <v>1.79</v>
      </c>
      <c r="M34" s="56">
        <v>6.26</v>
      </c>
      <c r="N34" s="62">
        <v>13.42</v>
      </c>
      <c r="O34" s="56">
        <v>5.51</v>
      </c>
      <c r="P34" s="76">
        <v>10.32</v>
      </c>
      <c r="Q34" s="44"/>
      <c r="R34" s="44"/>
      <c r="S34" s="137"/>
      <c r="T34" s="125"/>
      <c r="U34" s="27" t="s">
        <v>78</v>
      </c>
      <c r="V34" s="95">
        <f t="shared" si="13"/>
        <v>0</v>
      </c>
      <c r="W34" s="96">
        <f t="shared" si="12"/>
        <v>0</v>
      </c>
      <c r="X34" s="96">
        <f t="shared" si="12"/>
        <v>0</v>
      </c>
      <c r="Y34" s="95">
        <f t="shared" si="12"/>
        <v>0</v>
      </c>
      <c r="Z34" s="96">
        <f t="shared" si="12"/>
        <v>0</v>
      </c>
      <c r="AA34" s="96">
        <f t="shared" si="12"/>
        <v>3.5385426222228683E-3</v>
      </c>
      <c r="AB34" s="96">
        <f t="shared" si="12"/>
        <v>1.9987758443923988E-3</v>
      </c>
      <c r="AC34" s="95">
        <f t="shared" si="12"/>
        <v>1.1213443534804669E-2</v>
      </c>
      <c r="AD34" s="96">
        <f t="shared" si="12"/>
        <v>1.4145217707752192E-3</v>
      </c>
      <c r="AE34" s="96">
        <f t="shared" si="12"/>
        <v>5.3274038672428102E-3</v>
      </c>
      <c r="AF34" s="95">
        <f t="shared" si="12"/>
        <v>9.4834891954351415E-3</v>
      </c>
      <c r="AG34" s="97">
        <f t="shared" si="12"/>
        <v>3.8937425832226247E-3</v>
      </c>
      <c r="AH34" s="97">
        <f t="shared" si="12"/>
        <v>6.9525588871058933E-3</v>
      </c>
    </row>
    <row r="35" spans="1:34" x14ac:dyDescent="0.3">
      <c r="A35" s="125"/>
      <c r="B35" s="125"/>
      <c r="C35" s="27" t="s">
        <v>69</v>
      </c>
      <c r="D35" s="50">
        <v>7.05</v>
      </c>
      <c r="E35" s="50">
        <v>73.349999999999994</v>
      </c>
      <c r="F35" s="56">
        <v>25</v>
      </c>
      <c r="G35" s="62">
        <v>0</v>
      </c>
      <c r="H35" s="50">
        <v>0</v>
      </c>
      <c r="I35" s="50">
        <v>44.77</v>
      </c>
      <c r="J35" s="56">
        <v>14.06</v>
      </c>
      <c r="K35" s="62">
        <v>69.66</v>
      </c>
      <c r="L35" s="50">
        <v>4.34</v>
      </c>
      <c r="M35" s="56">
        <v>31</v>
      </c>
      <c r="N35" s="62">
        <v>54.1</v>
      </c>
      <c r="O35" s="56">
        <v>11.48</v>
      </c>
      <c r="P35" s="76">
        <v>33.950000000000003</v>
      </c>
      <c r="Q35" s="44"/>
      <c r="R35" s="44"/>
      <c r="S35" s="137"/>
      <c r="T35" s="125"/>
      <c r="U35" s="27" t="s">
        <v>69</v>
      </c>
      <c r="V35" s="95">
        <f t="shared" si="13"/>
        <v>0</v>
      </c>
      <c r="W35" s="96">
        <f t="shared" si="12"/>
        <v>0</v>
      </c>
      <c r="X35" s="96">
        <f t="shared" si="12"/>
        <v>0</v>
      </c>
      <c r="Y35" s="95">
        <f t="shared" si="12"/>
        <v>0</v>
      </c>
      <c r="Z35" s="96">
        <f t="shared" si="12"/>
        <v>0</v>
      </c>
      <c r="AA35" s="96">
        <f t="shared" si="12"/>
        <v>1.8681669009070499E-2</v>
      </c>
      <c r="AB35" s="96">
        <f t="shared" si="12"/>
        <v>5.8669704326006523E-3</v>
      </c>
      <c r="AC35" s="95">
        <f t="shared" si="12"/>
        <v>5.5047813716313836E-2</v>
      </c>
      <c r="AD35" s="96">
        <f t="shared" si="12"/>
        <v>3.429622617410308E-3</v>
      </c>
      <c r="AE35" s="96">
        <f t="shared" si="12"/>
        <v>2.6381712441617751E-2</v>
      </c>
      <c r="AF35" s="95">
        <f t="shared" si="12"/>
        <v>3.8230757486813795E-2</v>
      </c>
      <c r="AG35" s="97">
        <f t="shared" si="12"/>
        <v>8.1125526053349786E-3</v>
      </c>
      <c r="AH35" s="97">
        <f t="shared" si="12"/>
        <v>2.2872032385391962E-2</v>
      </c>
    </row>
    <row r="36" spans="1:34" x14ac:dyDescent="0.3">
      <c r="A36" s="125"/>
      <c r="B36" s="42"/>
      <c r="C36" s="27"/>
      <c r="D36" s="50"/>
      <c r="E36" s="50"/>
      <c r="F36" s="56"/>
      <c r="G36" s="62"/>
      <c r="H36" s="50"/>
      <c r="I36" s="50"/>
      <c r="J36" s="56"/>
      <c r="K36" s="62"/>
      <c r="L36" s="50"/>
      <c r="M36" s="56"/>
      <c r="N36" s="62"/>
      <c r="O36" s="56"/>
      <c r="P36" s="76"/>
      <c r="Q36" s="44"/>
      <c r="R36" s="44"/>
      <c r="S36" s="137"/>
      <c r="T36" s="42"/>
      <c r="U36" s="27"/>
      <c r="V36" s="95"/>
      <c r="W36" s="96"/>
      <c r="X36" s="96"/>
      <c r="Y36" s="95"/>
      <c r="Z36" s="96"/>
      <c r="AA36" s="96"/>
      <c r="AB36" s="96"/>
      <c r="AC36" s="95"/>
      <c r="AD36" s="96"/>
      <c r="AE36" s="96"/>
      <c r="AF36" s="95"/>
      <c r="AG36" s="97"/>
      <c r="AH36" s="97"/>
    </row>
    <row r="37" spans="1:34" x14ac:dyDescent="0.3">
      <c r="A37" s="125"/>
      <c r="B37" s="125" t="s">
        <v>176</v>
      </c>
      <c r="C37" s="27" t="s">
        <v>153</v>
      </c>
      <c r="D37" s="126"/>
      <c r="E37" s="127"/>
      <c r="F37" s="128"/>
      <c r="G37" s="126">
        <v>4.8995006346024196E-2</v>
      </c>
      <c r="H37" s="127"/>
      <c r="I37" s="127"/>
      <c r="J37" s="128"/>
      <c r="K37" s="126">
        <v>0.10457028494608871</v>
      </c>
      <c r="L37" s="127"/>
      <c r="M37" s="128"/>
      <c r="N37" s="126">
        <v>5.1891138737209352E-2</v>
      </c>
      <c r="O37" s="128"/>
      <c r="P37" s="72">
        <v>2.0403338037437962E-2</v>
      </c>
      <c r="Q37" s="44"/>
      <c r="R37" s="44"/>
      <c r="S37" s="137"/>
      <c r="T37" s="125" t="s">
        <v>176</v>
      </c>
      <c r="U37" s="27"/>
      <c r="V37" s="106"/>
      <c r="W37" s="107"/>
      <c r="X37" s="107"/>
      <c r="Y37" s="106"/>
      <c r="Z37" s="107"/>
      <c r="AA37" s="107"/>
      <c r="AB37" s="107"/>
      <c r="AC37" s="106"/>
      <c r="AD37" s="107"/>
      <c r="AE37" s="107"/>
      <c r="AF37" s="106"/>
      <c r="AG37" s="108"/>
      <c r="AH37" s="108"/>
    </row>
    <row r="38" spans="1:34" x14ac:dyDescent="0.3">
      <c r="A38" s="125"/>
      <c r="B38" s="125"/>
      <c r="C38" s="27" t="s">
        <v>144</v>
      </c>
      <c r="D38" s="50">
        <f>D37*$D$5/2</f>
        <v>0</v>
      </c>
      <c r="E38" s="50">
        <f>D37*$D$5/2</f>
        <v>0</v>
      </c>
      <c r="F38" s="56">
        <f>D37*$F$5</f>
        <v>0</v>
      </c>
      <c r="G38" s="62">
        <f>G37*$G$5/2</f>
        <v>8.5741261105542338E-3</v>
      </c>
      <c r="H38" s="50">
        <f>G37*G5/2</f>
        <v>8.5741261105542338E-3</v>
      </c>
      <c r="I38" s="50">
        <f>G37*$I$5/2</f>
        <v>1.5923377062457864E-2</v>
      </c>
      <c r="J38" s="56">
        <f>G37*$I$5/2</f>
        <v>1.5923377062457864E-2</v>
      </c>
      <c r="K38" s="62">
        <f>K37*$K$5/2</f>
        <v>3.3985342607478833E-2</v>
      </c>
      <c r="L38" s="50">
        <f>K37*$K$5/2</f>
        <v>3.3985342607478833E-2</v>
      </c>
      <c r="M38" s="56">
        <f>K37*$M$5</f>
        <v>3.6599599731131048E-2</v>
      </c>
      <c r="N38" s="62">
        <f>N37*$N$5/2</f>
        <v>2.5945569368604676E-2</v>
      </c>
      <c r="O38" s="56">
        <f>N37*$N$5/2</f>
        <v>2.5945569368604676E-2</v>
      </c>
      <c r="P38" s="76">
        <f>P37*$P$5</f>
        <v>2.0403338037437962E-2</v>
      </c>
      <c r="Q38" s="44"/>
      <c r="R38" s="44"/>
      <c r="S38" s="137"/>
      <c r="T38" s="125"/>
      <c r="U38" s="27"/>
      <c r="V38" s="95"/>
      <c r="W38" s="96"/>
      <c r="X38" s="96"/>
      <c r="Y38" s="95"/>
      <c r="Z38" s="96"/>
      <c r="AA38" s="96"/>
      <c r="AB38" s="96"/>
      <c r="AC38" s="95"/>
      <c r="AD38" s="96"/>
      <c r="AE38" s="96"/>
      <c r="AF38" s="95"/>
      <c r="AG38" s="97"/>
      <c r="AH38" s="97"/>
    </row>
    <row r="39" spans="1:34" x14ac:dyDescent="0.3">
      <c r="A39" s="125"/>
      <c r="B39" s="125"/>
      <c r="C39" s="27" t="s">
        <v>66</v>
      </c>
      <c r="D39" s="50">
        <v>0</v>
      </c>
      <c r="E39" s="50">
        <v>0</v>
      </c>
      <c r="F39" s="56">
        <v>12.81</v>
      </c>
      <c r="G39" s="62"/>
      <c r="H39" s="50"/>
      <c r="I39" s="50">
        <v>0</v>
      </c>
      <c r="J39" s="56">
        <v>29.83</v>
      </c>
      <c r="K39" s="62">
        <v>1.29</v>
      </c>
      <c r="L39" s="50">
        <v>57.61</v>
      </c>
      <c r="M39" s="56">
        <v>19.600000000000001</v>
      </c>
      <c r="N39" s="62">
        <v>9.89</v>
      </c>
      <c r="O39" s="56">
        <v>49.57</v>
      </c>
      <c r="P39" s="76">
        <v>23.53</v>
      </c>
      <c r="Q39" s="44"/>
      <c r="R39" s="44"/>
      <c r="S39" s="137"/>
      <c r="T39" s="125"/>
      <c r="U39" s="27" t="s">
        <v>66</v>
      </c>
      <c r="V39" s="95">
        <f>D$38*D39/100</f>
        <v>0</v>
      </c>
      <c r="W39" s="96">
        <f t="shared" ref="W39:AH45" si="14">E$38*E39/100</f>
        <v>0</v>
      </c>
      <c r="X39" s="96">
        <f t="shared" si="14"/>
        <v>0</v>
      </c>
      <c r="Y39" s="95">
        <f t="shared" si="14"/>
        <v>0</v>
      </c>
      <c r="Z39" s="96">
        <f t="shared" si="14"/>
        <v>0</v>
      </c>
      <c r="AA39" s="96">
        <f t="shared" si="14"/>
        <v>0</v>
      </c>
      <c r="AB39" s="96">
        <f t="shared" si="14"/>
        <v>4.7499433777311809E-3</v>
      </c>
      <c r="AC39" s="95">
        <f t="shared" si="14"/>
        <v>4.3841091963647697E-4</v>
      </c>
      <c r="AD39" s="96">
        <f t="shared" si="14"/>
        <v>1.9578955876168556E-2</v>
      </c>
      <c r="AE39" s="96">
        <f t="shared" si="14"/>
        <v>7.1735215473016853E-3</v>
      </c>
      <c r="AF39" s="95">
        <f t="shared" si="14"/>
        <v>2.5660168105550024E-3</v>
      </c>
      <c r="AG39" s="97">
        <f t="shared" si="14"/>
        <v>1.286121873601734E-2</v>
      </c>
      <c r="AH39" s="97">
        <f t="shared" si="14"/>
        <v>4.8009054402091524E-3</v>
      </c>
    </row>
    <row r="40" spans="1:34" x14ac:dyDescent="0.3">
      <c r="A40" s="125"/>
      <c r="B40" s="125"/>
      <c r="C40" s="27" t="s">
        <v>67</v>
      </c>
      <c r="D40" s="50">
        <v>0</v>
      </c>
      <c r="E40" s="50">
        <v>0</v>
      </c>
      <c r="F40" s="56">
        <v>0</v>
      </c>
      <c r="G40" s="62"/>
      <c r="H40" s="50"/>
      <c r="I40" s="50">
        <v>5.58</v>
      </c>
      <c r="J40" s="56">
        <v>2.11</v>
      </c>
      <c r="K40" s="62">
        <v>0.37</v>
      </c>
      <c r="L40" s="50">
        <v>9.43</v>
      </c>
      <c r="M40" s="56">
        <v>4.16</v>
      </c>
      <c r="N40" s="62">
        <v>3.29</v>
      </c>
      <c r="O40" s="56">
        <v>4.99</v>
      </c>
      <c r="P40" s="76">
        <v>5.72</v>
      </c>
      <c r="Q40" s="44"/>
      <c r="R40" s="44"/>
      <c r="S40" s="137"/>
      <c r="T40" s="125"/>
      <c r="U40" s="27" t="s">
        <v>67</v>
      </c>
      <c r="V40" s="95">
        <f t="shared" ref="V40:V45" si="15">D$38*D40/100</f>
        <v>0</v>
      </c>
      <c r="W40" s="96">
        <f t="shared" si="14"/>
        <v>0</v>
      </c>
      <c r="X40" s="96">
        <f t="shared" si="14"/>
        <v>0</v>
      </c>
      <c r="Y40" s="95">
        <f t="shared" si="14"/>
        <v>0</v>
      </c>
      <c r="Z40" s="96">
        <f t="shared" si="14"/>
        <v>0</v>
      </c>
      <c r="AA40" s="96">
        <f t="shared" si="14"/>
        <v>8.885244400851489E-4</v>
      </c>
      <c r="AB40" s="96">
        <f t="shared" si="14"/>
        <v>3.3598325601786092E-4</v>
      </c>
      <c r="AC40" s="95">
        <f t="shared" si="14"/>
        <v>1.2574576764767169E-4</v>
      </c>
      <c r="AD40" s="96">
        <f t="shared" si="14"/>
        <v>3.2048178078852539E-3</v>
      </c>
      <c r="AE40" s="96">
        <f t="shared" si="14"/>
        <v>1.5225433488150516E-3</v>
      </c>
      <c r="AF40" s="95">
        <f t="shared" si="14"/>
        <v>8.5360923222709386E-4</v>
      </c>
      <c r="AG40" s="97">
        <f t="shared" si="14"/>
        <v>1.2946839114933734E-3</v>
      </c>
      <c r="AH40" s="97">
        <f t="shared" si="14"/>
        <v>1.1670709357414514E-3</v>
      </c>
    </row>
    <row r="41" spans="1:34" x14ac:dyDescent="0.3">
      <c r="A41" s="125"/>
      <c r="B41" s="125"/>
      <c r="C41" s="27" t="s">
        <v>68</v>
      </c>
      <c r="D41" s="50">
        <v>0</v>
      </c>
      <c r="E41" s="50">
        <v>0</v>
      </c>
      <c r="F41" s="56">
        <v>30.43</v>
      </c>
      <c r="G41" s="62"/>
      <c r="H41" s="50"/>
      <c r="I41" s="50">
        <v>20.28</v>
      </c>
      <c r="J41" s="56">
        <v>26.33</v>
      </c>
      <c r="K41" s="62">
        <v>4.55</v>
      </c>
      <c r="L41" s="50">
        <v>17.04</v>
      </c>
      <c r="M41" s="56">
        <v>21.98</v>
      </c>
      <c r="N41" s="62">
        <v>11.65</v>
      </c>
      <c r="O41" s="56">
        <v>20.420000000000002</v>
      </c>
      <c r="P41" s="76">
        <v>16.399999999999999</v>
      </c>
      <c r="Q41" s="44"/>
      <c r="R41" s="44"/>
      <c r="S41" s="137"/>
      <c r="T41" s="125"/>
      <c r="U41" s="27" t="s">
        <v>68</v>
      </c>
      <c r="V41" s="95">
        <f t="shared" si="15"/>
        <v>0</v>
      </c>
      <c r="W41" s="96">
        <f t="shared" si="14"/>
        <v>0</v>
      </c>
      <c r="X41" s="96">
        <f t="shared" si="14"/>
        <v>0</v>
      </c>
      <c r="Y41" s="95">
        <f t="shared" si="14"/>
        <v>0</v>
      </c>
      <c r="Z41" s="96">
        <f t="shared" si="14"/>
        <v>0</v>
      </c>
      <c r="AA41" s="96">
        <f t="shared" si="14"/>
        <v>3.2292608682664551E-3</v>
      </c>
      <c r="AB41" s="96">
        <f t="shared" si="14"/>
        <v>4.1926251805451554E-3</v>
      </c>
      <c r="AC41" s="95">
        <f t="shared" si="14"/>
        <v>1.5463330886402867E-3</v>
      </c>
      <c r="AD41" s="96">
        <f t="shared" si="14"/>
        <v>5.7911023803143922E-3</v>
      </c>
      <c r="AE41" s="96">
        <f t="shared" si="14"/>
        <v>8.044592020902604E-3</v>
      </c>
      <c r="AF41" s="95">
        <f t="shared" si="14"/>
        <v>3.0226588314424445E-3</v>
      </c>
      <c r="AG41" s="97">
        <f t="shared" si="14"/>
        <v>5.2980852650690753E-3</v>
      </c>
      <c r="AH41" s="97">
        <f t="shared" si="14"/>
        <v>3.3461474381398255E-3</v>
      </c>
    </row>
    <row r="42" spans="1:34" x14ac:dyDescent="0.3">
      <c r="A42" s="125"/>
      <c r="B42" s="125"/>
      <c r="C42" s="27" t="s">
        <v>78</v>
      </c>
      <c r="D42" s="50">
        <v>0</v>
      </c>
      <c r="E42" s="50">
        <v>0</v>
      </c>
      <c r="F42" s="56">
        <v>10.73</v>
      </c>
      <c r="G42" s="62"/>
      <c r="H42" s="50"/>
      <c r="I42" s="50">
        <v>0</v>
      </c>
      <c r="J42" s="56">
        <v>18.399999999999999</v>
      </c>
      <c r="K42" s="62">
        <v>2.33</v>
      </c>
      <c r="L42" s="50">
        <v>8.65</v>
      </c>
      <c r="M42" s="56">
        <v>5.42</v>
      </c>
      <c r="N42" s="62">
        <v>2.66</v>
      </c>
      <c r="O42" s="56">
        <v>2.84</v>
      </c>
      <c r="P42" s="76">
        <v>4.6500000000000004</v>
      </c>
      <c r="Q42" s="44"/>
      <c r="R42" s="44"/>
      <c r="S42" s="137"/>
      <c r="T42" s="125"/>
      <c r="U42" s="27" t="s">
        <v>78</v>
      </c>
      <c r="V42" s="95">
        <f t="shared" si="15"/>
        <v>0</v>
      </c>
      <c r="W42" s="96">
        <f t="shared" si="14"/>
        <v>0</v>
      </c>
      <c r="X42" s="96">
        <f t="shared" si="14"/>
        <v>0</v>
      </c>
      <c r="Y42" s="95">
        <f t="shared" si="14"/>
        <v>0</v>
      </c>
      <c r="Z42" s="96">
        <f t="shared" si="14"/>
        <v>0</v>
      </c>
      <c r="AA42" s="96">
        <f t="shared" si="14"/>
        <v>0</v>
      </c>
      <c r="AB42" s="96">
        <f t="shared" si="14"/>
        <v>2.929901379492247E-3</v>
      </c>
      <c r="AC42" s="95">
        <f t="shared" si="14"/>
        <v>7.9185848275425681E-4</v>
      </c>
      <c r="AD42" s="96">
        <f t="shared" si="14"/>
        <v>2.9397321355469192E-3</v>
      </c>
      <c r="AE42" s="96">
        <f t="shared" si="14"/>
        <v>1.9836983054273027E-3</v>
      </c>
      <c r="AF42" s="95">
        <f t="shared" si="14"/>
        <v>6.9015214520488444E-4</v>
      </c>
      <c r="AG42" s="97">
        <f t="shared" si="14"/>
        <v>7.3685417006837269E-4</v>
      </c>
      <c r="AH42" s="97">
        <f t="shared" si="14"/>
        <v>9.4875521874086528E-4</v>
      </c>
    </row>
    <row r="43" spans="1:34" x14ac:dyDescent="0.3">
      <c r="A43" s="125"/>
      <c r="B43" s="125"/>
      <c r="C43" s="27" t="s">
        <v>69</v>
      </c>
      <c r="D43" s="50">
        <v>0</v>
      </c>
      <c r="E43" s="50">
        <v>0</v>
      </c>
      <c r="F43" s="56">
        <v>30.7</v>
      </c>
      <c r="G43" s="62"/>
      <c r="H43" s="50"/>
      <c r="I43" s="50">
        <v>29.28</v>
      </c>
      <c r="J43" s="56">
        <v>15.41</v>
      </c>
      <c r="K43" s="62">
        <v>16.63</v>
      </c>
      <c r="L43" s="50">
        <v>5.85</v>
      </c>
      <c r="M43" s="56">
        <v>26.02</v>
      </c>
      <c r="N43" s="62">
        <v>18.62</v>
      </c>
      <c r="O43" s="56">
        <v>12.55</v>
      </c>
      <c r="P43" s="76">
        <v>16.66</v>
      </c>
      <c r="Q43" s="44"/>
      <c r="R43" s="44"/>
      <c r="S43" s="137"/>
      <c r="T43" s="125"/>
      <c r="U43" s="27" t="s">
        <v>69</v>
      </c>
      <c r="V43" s="95">
        <f t="shared" si="15"/>
        <v>0</v>
      </c>
      <c r="W43" s="96">
        <f t="shared" si="14"/>
        <v>0</v>
      </c>
      <c r="X43" s="96">
        <f t="shared" si="14"/>
        <v>0</v>
      </c>
      <c r="Y43" s="95">
        <f t="shared" si="14"/>
        <v>0</v>
      </c>
      <c r="Z43" s="96">
        <f t="shared" si="14"/>
        <v>0</v>
      </c>
      <c r="AA43" s="96">
        <f t="shared" si="14"/>
        <v>4.6623648038876635E-3</v>
      </c>
      <c r="AB43" s="96">
        <f t="shared" si="14"/>
        <v>2.453792405324757E-3</v>
      </c>
      <c r="AC43" s="95">
        <f t="shared" si="14"/>
        <v>5.651762475623729E-3</v>
      </c>
      <c r="AD43" s="96">
        <f t="shared" si="14"/>
        <v>1.9881425425375115E-3</v>
      </c>
      <c r="AE43" s="96">
        <f t="shared" si="14"/>
        <v>9.5232158500402984E-3</v>
      </c>
      <c r="AF43" s="95">
        <f t="shared" si="14"/>
        <v>4.8310650164341915E-3</v>
      </c>
      <c r="AG43" s="97">
        <f t="shared" si="14"/>
        <v>3.2561689557598873E-3</v>
      </c>
      <c r="AH43" s="97">
        <f t="shared" si="14"/>
        <v>3.3991961170371648E-3</v>
      </c>
    </row>
    <row r="44" spans="1:34" x14ac:dyDescent="0.3">
      <c r="A44" s="125"/>
      <c r="B44" s="125"/>
      <c r="C44" s="27" t="s">
        <v>70</v>
      </c>
      <c r="D44" s="50">
        <v>0</v>
      </c>
      <c r="E44" s="50">
        <v>0</v>
      </c>
      <c r="F44" s="56">
        <v>1.01</v>
      </c>
      <c r="G44" s="62"/>
      <c r="H44" s="50"/>
      <c r="I44" s="50">
        <v>10.7</v>
      </c>
      <c r="J44" s="56">
        <v>0</v>
      </c>
      <c r="K44" s="62">
        <v>14.36</v>
      </c>
      <c r="L44" s="50">
        <v>0</v>
      </c>
      <c r="M44" s="56">
        <v>1.88</v>
      </c>
      <c r="N44" s="62">
        <v>12.72</v>
      </c>
      <c r="O44" s="56">
        <v>1.63</v>
      </c>
      <c r="P44" s="76">
        <v>7.31</v>
      </c>
      <c r="Q44" s="44"/>
      <c r="R44" s="44"/>
      <c r="S44" s="137"/>
      <c r="T44" s="125"/>
      <c r="U44" s="27" t="s">
        <v>70</v>
      </c>
      <c r="V44" s="95">
        <f t="shared" si="15"/>
        <v>0</v>
      </c>
      <c r="W44" s="96">
        <f t="shared" si="14"/>
        <v>0</v>
      </c>
      <c r="X44" s="96">
        <f t="shared" si="14"/>
        <v>0</v>
      </c>
      <c r="Y44" s="95">
        <f t="shared" si="14"/>
        <v>0</v>
      </c>
      <c r="Z44" s="96">
        <f t="shared" si="14"/>
        <v>0</v>
      </c>
      <c r="AA44" s="96">
        <f t="shared" si="14"/>
        <v>1.7038013456829914E-3</v>
      </c>
      <c r="AB44" s="96">
        <f t="shared" si="14"/>
        <v>0</v>
      </c>
      <c r="AC44" s="95">
        <f t="shared" si="14"/>
        <v>4.88029519843396E-3</v>
      </c>
      <c r="AD44" s="96">
        <f t="shared" si="14"/>
        <v>0</v>
      </c>
      <c r="AE44" s="96">
        <f t="shared" si="14"/>
        <v>6.8807247494526364E-4</v>
      </c>
      <c r="AF44" s="95">
        <f t="shared" si="14"/>
        <v>3.3002764236865151E-3</v>
      </c>
      <c r="AG44" s="97">
        <f t="shared" si="14"/>
        <v>4.2291278070825619E-4</v>
      </c>
      <c r="AH44" s="97">
        <f t="shared" si="14"/>
        <v>1.4914840105367149E-3</v>
      </c>
    </row>
    <row r="45" spans="1:34" x14ac:dyDescent="0.3">
      <c r="A45" s="123"/>
      <c r="B45" s="123"/>
      <c r="C45" s="24" t="s">
        <v>71</v>
      </c>
      <c r="D45" s="51">
        <v>0</v>
      </c>
      <c r="E45" s="51">
        <v>0</v>
      </c>
      <c r="F45" s="57">
        <v>14.32</v>
      </c>
      <c r="G45" s="64"/>
      <c r="H45" s="51"/>
      <c r="I45" s="51">
        <v>34.15</v>
      </c>
      <c r="J45" s="57">
        <v>7.92</v>
      </c>
      <c r="K45" s="64">
        <v>60.48</v>
      </c>
      <c r="L45" s="51">
        <v>1.42</v>
      </c>
      <c r="M45" s="57">
        <v>20.93</v>
      </c>
      <c r="N45" s="64">
        <v>41.15</v>
      </c>
      <c r="O45" s="57">
        <v>8</v>
      </c>
      <c r="P45" s="77">
        <v>25.73</v>
      </c>
      <c r="Q45" s="44"/>
      <c r="R45" s="44"/>
      <c r="S45" s="124"/>
      <c r="T45" s="123"/>
      <c r="U45" s="24" t="s">
        <v>71</v>
      </c>
      <c r="V45" s="102">
        <f t="shared" si="15"/>
        <v>0</v>
      </c>
      <c r="W45" s="103">
        <f t="shared" si="14"/>
        <v>0</v>
      </c>
      <c r="X45" s="103">
        <f t="shared" si="14"/>
        <v>0</v>
      </c>
      <c r="Y45" s="102">
        <f t="shared" si="14"/>
        <v>0</v>
      </c>
      <c r="Z45" s="103">
        <f t="shared" si="14"/>
        <v>0</v>
      </c>
      <c r="AA45" s="103">
        <f t="shared" si="14"/>
        <v>5.4378332668293602E-3</v>
      </c>
      <c r="AB45" s="103">
        <f t="shared" si="14"/>
        <v>1.2611314633466627E-3</v>
      </c>
      <c r="AC45" s="102">
        <f t="shared" si="14"/>
        <v>2.0554335209003197E-2</v>
      </c>
      <c r="AD45" s="103">
        <f t="shared" si="14"/>
        <v>4.8259186502619942E-4</v>
      </c>
      <c r="AE45" s="103">
        <f t="shared" si="14"/>
        <v>7.6602962237257276E-3</v>
      </c>
      <c r="AF45" s="102">
        <f t="shared" si="14"/>
        <v>1.0676601795180825E-2</v>
      </c>
      <c r="AG45" s="104">
        <f t="shared" si="14"/>
        <v>2.0756455494883742E-3</v>
      </c>
      <c r="AH45" s="104">
        <f t="shared" si="14"/>
        <v>5.2497788770327876E-3</v>
      </c>
    </row>
    <row r="46" spans="1:34" x14ac:dyDescent="0.3">
      <c r="A46" s="1"/>
      <c r="B46" s="1"/>
      <c r="C46" s="27" t="s">
        <v>147</v>
      </c>
      <c r="D46" s="52">
        <f>SUM((D21*0)+(D25*0)+(D26*1)+(D27*2)+(D31*0)+(D32*1)+(D33*2)+(D34*3)+(D35*4)+(D39*0)+(D40*1)+(D41*2)+(D42*3)+(D43*4)+(D44*5)+(D45*6))/44</f>
        <v>2.5761363636363637</v>
      </c>
      <c r="E46" s="52">
        <f>SUM((E21*0)+(E25*0)+(E26*1)+(E27*2)+(E31*0)+(E32*1)+(E33*2)+(E34*3)+(E35*4)+(E39*0)+(E40*1)+(E41*2)+(E42*3)+(E43*4)+(E44*5)+(E45*6))/44</f>
        <v>10.582045454545455</v>
      </c>
      <c r="F46" s="58">
        <f t="shared" ref="F46" si="16">SUM((F21*0)+(F25*0)+(F26*1)+(F27*2)+(F31*0)+(F32*1)+(F33*2)+(F34*3)+(F35*4)+(F39*0)+(F40*1)+(F41*2)+(F42*3)+(F43*4)+(F44*5)+(F45*6))/44</f>
        <v>14.011363636363633</v>
      </c>
      <c r="G46" s="65">
        <f>SUM((G21*0)+(G25*0)+(G26*1)+(G27*2)+(G31*0)+(G32*1)+(G33*2)+(G34*3)+(G35*4)+(G39*0)+(G40*1)+(G41*2)+(G42*3)+(G43*4)+(G44*5)+(G45*6))/44</f>
        <v>2.4304545454545452</v>
      </c>
      <c r="H46" s="53">
        <f t="shared" ref="H46:I46" si="17">SUM((H21*0)+(H25*0)+(H26*1)+(H27*2)+(H31*0)+(H32*1)+(H33*2)+(H34*3)+(H35*4)+(H39*0)+(H40*1)+(H41*2)+(H42*3)+(H43*4)+(H44*5)+(H45*6))/44</f>
        <v>2.5052272727272724</v>
      </c>
      <c r="I46" s="53">
        <f t="shared" si="17"/>
        <v>18.379772727272726</v>
      </c>
      <c r="J46" s="58">
        <f>SUM((J21*0)+(J25*0)+(J26*1)+(J27*2)+(J31*0)+(J32*1)+(J33*2)+(J34*3)+(J35*4)+(J39*0)+(J40*1)+(J41*2)+(J42*3)+(J43*4)+(J44*5)+(J45*6))/44</f>
        <v>9.6193181818181799</v>
      </c>
      <c r="K46" s="65">
        <f>SUM((K21*0)+(K25*0)+(K26*1)+(K27*2)+(K31*0)+(K32*1)+(K33*2)+(K34*3)+(K35*4)+(K39*0)+(K40*1)+(K41*2)+(K42*3)+(K43*4)+(K44*5)+(K45*6))/44</f>
        <v>23.254318181818181</v>
      </c>
      <c r="L46" s="53">
        <f t="shared" ref="L46:M46" si="18">SUM((L21*0)+(L25*0)+(L26*1)+(L27*2)+(L31*0)+(L32*1)+(L33*2)+(L34*3)+(L35*4)+(L39*0)+(L40*1)+(L41*2)+(L42*3)+(L43*4)+(L44*5)+(L45*6))/44</f>
        <v>4.2727272727272725</v>
      </c>
      <c r="M46" s="58">
        <f t="shared" si="18"/>
        <v>13.841136363636364</v>
      </c>
      <c r="N46" s="65">
        <f>SUM((N21*0)+(N25*0)+(N26*1)+(N27*2)+(N31*0)+(N32*1)+(N33*2)+(N34*3)+(N35*4)+(N39*0)+(N40*1)+(N41*2)+(N42*3)+(N43*4)+(N44*5)+(N45*6))/44</f>
        <v>19.245909090909091</v>
      </c>
      <c r="O46" s="58">
        <f t="shared" ref="O46:P46" si="19">SUM((O21*0)+(O25*0)+(O26*1)+(O27*2)+(O31*0)+(O32*1)+(O33*2)+(O34*3)+(O35*4)+(O39*0)+(O40*1)+(O41*2)+(O42*3)+(O43*4)+(O44*5)+(O45*6))/44</f>
        <v>7.2088636363636365</v>
      </c>
      <c r="P46" s="78">
        <f t="shared" si="19"/>
        <v>14.046590909090908</v>
      </c>
      <c r="Q46" s="41"/>
      <c r="R46" s="41"/>
      <c r="S46" s="82"/>
      <c r="T46" s="41"/>
      <c r="U46" s="27" t="s">
        <v>158</v>
      </c>
      <c r="V46" s="110">
        <f>SUM((V21*0)+(V25*0)+(V26*1)+(V27*2)+(V31*0)+(V32*1)+(V33*2)+(V34*3)+(V35*4)+(V39*0)+(V40*1)+(V41*2)+(V42*3)+(V43*4)+(V44*5)+(V45*6))</f>
        <v>0</v>
      </c>
      <c r="W46" s="111">
        <f t="shared" ref="W46:X46" si="20">SUM((W21*0)+(W25*0)+(W26*1)+(W27*2)+(W31*0)+(W32*1)+(W33*2)+(W34*3)+(W35*4)+(W39*0)+(W40*1)+(W41*2)+(W42*3)+(W43*4)+(W44*5)+(W45*6))</f>
        <v>0</v>
      </c>
      <c r="X46" s="111">
        <f t="shared" si="20"/>
        <v>0</v>
      </c>
      <c r="Y46" s="110">
        <f>SUM((Y21*0)+(Y25*0)+(Y26*1)+(Y27*2)+(Y31*0)+(Y32*1)+(Y33*2)+(Y34*3)+(Y35*4)+(Y39*0)+(Y40*1)+(Y41*2)+(Y42*3)+(Y43*4)+(Y44*5)+(Y45*6))</f>
        <v>4.3570639443993579E-2</v>
      </c>
      <c r="Z46" s="111">
        <f t="shared" ref="Z46:AH46" si="21">SUM((Z21*0)+(Z25*0)+(Z26*1)+(Z27*2)+(Z31*0)+(Z32*1)+(Z33*2)+(Z34*3)+(Z35*4)+(Z39*0)+(Z40*1)+(Z41*2)+(Z42*3)+(Z43*4)+(Z44*5)+(Z45*6))</f>
        <v>4.4911086458868633E-2</v>
      </c>
      <c r="AA46" s="111">
        <f t="shared" si="21"/>
        <v>0.26823932740023626</v>
      </c>
      <c r="AB46" s="111">
        <f t="shared" si="21"/>
        <v>0.14185623017113255</v>
      </c>
      <c r="AC46" s="110">
        <f t="shared" si="21"/>
        <v>0.75160686655928222</v>
      </c>
      <c r="AD46" s="111">
        <f t="shared" si="21"/>
        <v>0.13870973574438672</v>
      </c>
      <c r="AE46" s="111">
        <f t="shared" si="21"/>
        <v>0.48915027097828589</v>
      </c>
      <c r="AF46" s="110">
        <f t="shared" si="21"/>
        <v>0.58096544263964289</v>
      </c>
      <c r="AG46" s="112">
        <f t="shared" si="21"/>
        <v>0.2173455730932623</v>
      </c>
      <c r="AH46" s="113">
        <f t="shared" si="21"/>
        <v>0.42875764610099582</v>
      </c>
    </row>
    <row r="47" spans="1:34" x14ac:dyDescent="0.3">
      <c r="A47" s="1"/>
      <c r="B47" s="1"/>
      <c r="C47" s="27"/>
      <c r="D47" s="52"/>
      <c r="E47" s="52"/>
      <c r="F47" s="58"/>
      <c r="G47" s="65"/>
      <c r="H47" s="53"/>
      <c r="I47" s="53"/>
      <c r="J47" s="58"/>
      <c r="K47" s="65"/>
      <c r="L47" s="53"/>
      <c r="M47" s="58"/>
      <c r="N47" s="65"/>
      <c r="O47" s="58"/>
      <c r="P47" s="78"/>
      <c r="Q47" s="41"/>
      <c r="R47" s="41"/>
      <c r="S47" s="82"/>
      <c r="T47" s="41"/>
      <c r="U47" s="27"/>
      <c r="V47" s="106"/>
      <c r="W47" s="107"/>
      <c r="X47" s="108"/>
      <c r="Y47" s="106"/>
      <c r="Z47" s="107"/>
      <c r="AA47" s="107"/>
      <c r="AB47" s="108"/>
      <c r="AC47" s="106"/>
      <c r="AD47" s="107"/>
      <c r="AE47" s="108"/>
      <c r="AF47" s="106"/>
      <c r="AG47" s="108"/>
      <c r="AH47" s="109"/>
    </row>
    <row r="48" spans="1:34" x14ac:dyDescent="0.3">
      <c r="A48" s="132" t="s">
        <v>154</v>
      </c>
      <c r="B48" s="132" t="s">
        <v>177</v>
      </c>
      <c r="C48" s="40" t="s">
        <v>143</v>
      </c>
      <c r="D48" s="133"/>
      <c r="E48" s="134"/>
      <c r="F48" s="135"/>
      <c r="G48" s="133">
        <v>1.360552081</v>
      </c>
      <c r="H48" s="134"/>
      <c r="I48" s="134"/>
      <c r="J48" s="135"/>
      <c r="K48" s="133">
        <v>1.420946944</v>
      </c>
      <c r="L48" s="134"/>
      <c r="M48" s="135"/>
      <c r="N48" s="133">
        <v>1.095249986</v>
      </c>
      <c r="O48" s="135"/>
      <c r="P48" s="75">
        <v>2.1264353589999998</v>
      </c>
      <c r="Q48" s="48"/>
      <c r="R48" s="44"/>
      <c r="S48" s="136" t="s">
        <v>154</v>
      </c>
      <c r="T48" s="132" t="s">
        <v>177</v>
      </c>
      <c r="U48" s="40"/>
      <c r="V48" s="114"/>
      <c r="W48" s="115"/>
      <c r="X48" s="116"/>
      <c r="Y48" s="114"/>
      <c r="Z48" s="115"/>
      <c r="AA48" s="115"/>
      <c r="AB48" s="116"/>
      <c r="AC48" s="114"/>
      <c r="AD48" s="115"/>
      <c r="AE48" s="116"/>
      <c r="AF48" s="114"/>
      <c r="AG48" s="116"/>
      <c r="AH48" s="117"/>
    </row>
    <row r="49" spans="1:34" x14ac:dyDescent="0.3">
      <c r="A49" s="125"/>
      <c r="B49" s="125"/>
      <c r="C49" s="27" t="s">
        <v>144</v>
      </c>
      <c r="D49" s="50">
        <f>D48*$D$5/2</f>
        <v>0</v>
      </c>
      <c r="E49" s="50">
        <f>D48*$D$5/2</f>
        <v>0</v>
      </c>
      <c r="F49" s="56">
        <f>D48*$F$5</f>
        <v>0</v>
      </c>
      <c r="G49" s="62">
        <f>G48*$G$5/2</f>
        <v>0.238096614175</v>
      </c>
      <c r="H49" s="50">
        <f>G48*$G$5/2</f>
        <v>0.238096614175</v>
      </c>
      <c r="I49" s="50">
        <f>G48*$I$5/2</f>
        <v>0.44217942632500001</v>
      </c>
      <c r="J49" s="56">
        <f>G48*$I$5/2</f>
        <v>0.44217942632500001</v>
      </c>
      <c r="K49" s="62">
        <f>K48*$K$5/2</f>
        <v>0.46180775680000002</v>
      </c>
      <c r="L49" s="50">
        <f>K48*$K$5/2</f>
        <v>0.46180775680000002</v>
      </c>
      <c r="M49" s="56">
        <f>K48*$M$5</f>
        <v>0.49733143039999994</v>
      </c>
      <c r="N49" s="62">
        <f>N48*$N$5/2</f>
        <v>0.547624993</v>
      </c>
      <c r="O49" s="56">
        <f>N48*$N$5/2</f>
        <v>0.547624993</v>
      </c>
      <c r="P49" s="76">
        <f>P48*$P$5</f>
        <v>2.1264353589999998</v>
      </c>
      <c r="Q49" s="48"/>
      <c r="R49" s="44"/>
      <c r="S49" s="137"/>
      <c r="T49" s="125"/>
      <c r="U49" s="27"/>
      <c r="V49" s="95"/>
      <c r="W49" s="96"/>
      <c r="X49" s="96"/>
      <c r="Y49" s="95"/>
      <c r="Z49" s="96"/>
      <c r="AA49" s="96"/>
      <c r="AB49" s="96"/>
      <c r="AC49" s="95"/>
      <c r="AD49" s="96"/>
      <c r="AE49" s="96"/>
      <c r="AF49" s="95"/>
      <c r="AG49" s="97"/>
      <c r="AH49" s="97"/>
    </row>
    <row r="50" spans="1:34" x14ac:dyDescent="0.3">
      <c r="A50" s="125"/>
      <c r="B50" s="125"/>
      <c r="C50" s="27" t="s">
        <v>66</v>
      </c>
      <c r="D50" s="50">
        <v>100</v>
      </c>
      <c r="E50" s="50">
        <v>100</v>
      </c>
      <c r="F50" s="56">
        <v>100</v>
      </c>
      <c r="G50" s="62">
        <v>100</v>
      </c>
      <c r="H50" s="50">
        <v>100</v>
      </c>
      <c r="I50" s="50">
        <v>100</v>
      </c>
      <c r="J50" s="56">
        <v>100</v>
      </c>
      <c r="K50" s="62">
        <v>100</v>
      </c>
      <c r="L50" s="50">
        <v>100</v>
      </c>
      <c r="M50" s="56">
        <v>100</v>
      </c>
      <c r="N50" s="62">
        <v>100</v>
      </c>
      <c r="O50" s="56">
        <v>100</v>
      </c>
      <c r="P50" s="76">
        <v>100</v>
      </c>
      <c r="Q50" s="48"/>
      <c r="R50" s="44"/>
      <c r="S50" s="137"/>
      <c r="T50" s="125"/>
      <c r="U50" s="27" t="s">
        <v>66</v>
      </c>
      <c r="V50" s="95">
        <f t="shared" ref="V50:AH50" si="22">D$49*D50/100</f>
        <v>0</v>
      </c>
      <c r="W50" s="96">
        <f t="shared" si="22"/>
        <v>0</v>
      </c>
      <c r="X50" s="96">
        <f t="shared" si="22"/>
        <v>0</v>
      </c>
      <c r="Y50" s="95">
        <f t="shared" si="22"/>
        <v>0.238096614175</v>
      </c>
      <c r="Z50" s="96">
        <f t="shared" si="22"/>
        <v>0.238096614175</v>
      </c>
      <c r="AA50" s="96">
        <f t="shared" si="22"/>
        <v>0.44217942632499996</v>
      </c>
      <c r="AB50" s="96">
        <f t="shared" si="22"/>
        <v>0.44217942632499996</v>
      </c>
      <c r="AC50" s="95">
        <f t="shared" si="22"/>
        <v>0.46180775680000002</v>
      </c>
      <c r="AD50" s="96">
        <f t="shared" si="22"/>
        <v>0.46180775680000002</v>
      </c>
      <c r="AE50" s="96">
        <f t="shared" si="22"/>
        <v>0.49733143039999994</v>
      </c>
      <c r="AF50" s="95">
        <f t="shared" si="22"/>
        <v>0.547624993</v>
      </c>
      <c r="AG50" s="97">
        <f t="shared" si="22"/>
        <v>0.547624993</v>
      </c>
      <c r="AH50" s="97">
        <f t="shared" si="22"/>
        <v>2.1264353589999998</v>
      </c>
    </row>
    <row r="51" spans="1:34" x14ac:dyDescent="0.3">
      <c r="A51" s="125"/>
      <c r="B51" s="41"/>
      <c r="C51" s="27"/>
      <c r="D51" s="45"/>
      <c r="E51" s="45"/>
      <c r="F51" s="59"/>
      <c r="G51" s="66"/>
      <c r="H51" s="54"/>
      <c r="I51" s="54"/>
      <c r="J51" s="67"/>
      <c r="K51" s="63"/>
      <c r="L51" s="45"/>
      <c r="M51" s="59"/>
      <c r="N51" s="63"/>
      <c r="O51" s="59"/>
      <c r="P51" s="79"/>
      <c r="Q51" s="48"/>
      <c r="R51" s="44"/>
      <c r="S51" s="137"/>
      <c r="T51" s="41"/>
      <c r="U51" s="27"/>
      <c r="V51" s="95"/>
      <c r="W51" s="96"/>
      <c r="X51" s="96"/>
      <c r="Y51" s="95"/>
      <c r="Z51" s="96"/>
      <c r="AA51" s="96"/>
      <c r="AB51" s="96"/>
      <c r="AC51" s="95"/>
      <c r="AD51" s="96"/>
      <c r="AE51" s="96"/>
      <c r="AF51" s="95"/>
      <c r="AG51" s="97"/>
      <c r="AH51" s="97"/>
    </row>
    <row r="52" spans="1:34" x14ac:dyDescent="0.3">
      <c r="A52" s="125"/>
      <c r="B52" s="125" t="s">
        <v>174</v>
      </c>
      <c r="C52" s="27" t="s">
        <v>149</v>
      </c>
      <c r="D52" s="126"/>
      <c r="E52" s="127"/>
      <c r="F52" s="128"/>
      <c r="G52" s="126">
        <v>0.11761264463786834</v>
      </c>
      <c r="H52" s="127"/>
      <c r="I52" s="127"/>
      <c r="J52" s="128"/>
      <c r="K52" s="126">
        <v>0.3306416881663366</v>
      </c>
      <c r="L52" s="127"/>
      <c r="M52" s="128"/>
      <c r="N52" s="126">
        <v>0.27098202597546789</v>
      </c>
      <c r="O52" s="128"/>
      <c r="P52" s="72">
        <v>0.34100943933423911</v>
      </c>
      <c r="Q52" s="41"/>
      <c r="R52" s="41"/>
      <c r="S52" s="137"/>
      <c r="T52" s="125" t="s">
        <v>174</v>
      </c>
      <c r="U52" s="27"/>
      <c r="V52" s="106"/>
      <c r="W52" s="107"/>
      <c r="X52" s="107"/>
      <c r="Y52" s="106"/>
      <c r="Z52" s="107"/>
      <c r="AA52" s="107"/>
      <c r="AB52" s="107"/>
      <c r="AC52" s="106"/>
      <c r="AD52" s="107"/>
      <c r="AE52" s="107"/>
      <c r="AF52" s="106"/>
      <c r="AG52" s="108"/>
      <c r="AH52" s="108"/>
    </row>
    <row r="53" spans="1:34" x14ac:dyDescent="0.3">
      <c r="A53" s="125"/>
      <c r="B53" s="125"/>
      <c r="C53" s="27" t="s">
        <v>144</v>
      </c>
      <c r="D53" s="50">
        <f>D52*D5/2</f>
        <v>0</v>
      </c>
      <c r="E53" s="50">
        <f>D5*D52/2</f>
        <v>0</v>
      </c>
      <c r="F53" s="56">
        <f>F5*D52</f>
        <v>0</v>
      </c>
      <c r="G53" s="62">
        <f>G5*G52/2</f>
        <v>2.0582212811626959E-2</v>
      </c>
      <c r="H53" s="50">
        <f>G5*G52/2</f>
        <v>2.0582212811626959E-2</v>
      </c>
      <c r="I53" s="50">
        <f>I5*G52/2</f>
        <v>3.8224109507307216E-2</v>
      </c>
      <c r="J53" s="56">
        <f>I5*G52/2</f>
        <v>3.8224109507307216E-2</v>
      </c>
      <c r="K53" s="62">
        <f>K5*K52/2</f>
        <v>0.1074585486540594</v>
      </c>
      <c r="L53" s="50">
        <f>K5*K52/2</f>
        <v>0.1074585486540594</v>
      </c>
      <c r="M53" s="56">
        <f>M5*K52</f>
        <v>0.1157245908582178</v>
      </c>
      <c r="N53" s="62">
        <f>N5*N52/2</f>
        <v>0.13549101298773394</v>
      </c>
      <c r="O53" s="56">
        <f>N5*N52/2</f>
        <v>0.13549101298773394</v>
      </c>
      <c r="P53" s="76">
        <f>P5*P52</f>
        <v>0.34100943933423911</v>
      </c>
      <c r="Q53" s="47"/>
      <c r="R53" s="44"/>
      <c r="S53" s="137"/>
      <c r="T53" s="125"/>
      <c r="U53" s="27"/>
      <c r="V53" s="95"/>
      <c r="W53" s="96"/>
      <c r="X53" s="96"/>
      <c r="Y53" s="95"/>
      <c r="Z53" s="96"/>
      <c r="AA53" s="96"/>
      <c r="AB53" s="96"/>
      <c r="AC53" s="95"/>
      <c r="AD53" s="96"/>
      <c r="AE53" s="96"/>
      <c r="AF53" s="95"/>
      <c r="AG53" s="97"/>
      <c r="AH53" s="97"/>
    </row>
    <row r="54" spans="1:34" x14ac:dyDescent="0.3">
      <c r="A54" s="125"/>
      <c r="B54" s="125"/>
      <c r="C54" s="27" t="s">
        <v>66</v>
      </c>
      <c r="D54" s="50">
        <v>60.07</v>
      </c>
      <c r="E54" s="50">
        <v>14.47</v>
      </c>
      <c r="F54" s="56">
        <v>45.36</v>
      </c>
      <c r="G54" s="62">
        <v>48.73</v>
      </c>
      <c r="H54" s="50">
        <v>25.27</v>
      </c>
      <c r="I54" s="50">
        <v>24.25</v>
      </c>
      <c r="J54" s="56">
        <v>60.16</v>
      </c>
      <c r="K54" s="62">
        <v>14.25</v>
      </c>
      <c r="L54" s="50">
        <v>75.650000000000006</v>
      </c>
      <c r="M54" s="56">
        <v>36.700000000000003</v>
      </c>
      <c r="N54" s="62">
        <v>21.05</v>
      </c>
      <c r="O54" s="56">
        <v>65.819999999999993</v>
      </c>
      <c r="P54" s="76">
        <v>39.729999999999997</v>
      </c>
      <c r="Q54" s="44"/>
      <c r="R54" s="44"/>
      <c r="S54" s="137"/>
      <c r="T54" s="125"/>
      <c r="U54" s="27" t="s">
        <v>66</v>
      </c>
      <c r="V54" s="95">
        <f>D$53*D54/100</f>
        <v>0</v>
      </c>
      <c r="W54" s="96">
        <f t="shared" ref="W54:AH56" si="23">E$53*E54/100</f>
        <v>0</v>
      </c>
      <c r="X54" s="96">
        <f t="shared" si="23"/>
        <v>0</v>
      </c>
      <c r="Y54" s="95">
        <f t="shared" si="23"/>
        <v>1.0029712303105816E-2</v>
      </c>
      <c r="Z54" s="96">
        <f t="shared" si="23"/>
        <v>5.2011251774981325E-3</v>
      </c>
      <c r="AA54" s="96">
        <f t="shared" si="23"/>
        <v>9.2693465555219994E-3</v>
      </c>
      <c r="AB54" s="96">
        <f t="shared" si="23"/>
        <v>2.2995624279596019E-2</v>
      </c>
      <c r="AC54" s="95">
        <f t="shared" si="23"/>
        <v>1.5312843183203466E-2</v>
      </c>
      <c r="AD54" s="96">
        <f t="shared" si="23"/>
        <v>8.1292392056795948E-2</v>
      </c>
      <c r="AE54" s="96">
        <f t="shared" si="23"/>
        <v>4.2470924844965931E-2</v>
      </c>
      <c r="AF54" s="95">
        <f t="shared" si="23"/>
        <v>2.8520858233917999E-2</v>
      </c>
      <c r="AG54" s="97">
        <f t="shared" si="23"/>
        <v>8.9180184748526473E-2</v>
      </c>
      <c r="AH54" s="97">
        <f t="shared" si="23"/>
        <v>0.13548305024749319</v>
      </c>
    </row>
    <row r="55" spans="1:34" x14ac:dyDescent="0.3">
      <c r="A55" s="125"/>
      <c r="B55" s="125"/>
      <c r="C55" s="27" t="s">
        <v>67</v>
      </c>
      <c r="D55" s="50">
        <v>17.78</v>
      </c>
      <c r="E55" s="50">
        <v>29.58</v>
      </c>
      <c r="F55" s="56">
        <v>12.75</v>
      </c>
      <c r="G55" s="62">
        <v>15.7</v>
      </c>
      <c r="H55" s="50">
        <v>27.21</v>
      </c>
      <c r="I55" s="50">
        <v>26.75</v>
      </c>
      <c r="J55" s="56">
        <v>9.61</v>
      </c>
      <c r="K55" s="62">
        <v>15.42</v>
      </c>
      <c r="L55" s="50">
        <v>7.69</v>
      </c>
      <c r="M55" s="56">
        <v>21.17</v>
      </c>
      <c r="N55" s="62">
        <v>15.27</v>
      </c>
      <c r="O55" s="56">
        <v>10.46</v>
      </c>
      <c r="P55" s="76">
        <v>17.989999999999998</v>
      </c>
      <c r="Q55" s="44"/>
      <c r="R55" s="44"/>
      <c r="S55" s="137"/>
      <c r="T55" s="125"/>
      <c r="U55" s="27" t="s">
        <v>67</v>
      </c>
      <c r="V55" s="95">
        <f t="shared" ref="V55:V56" si="24">D$53*D55/100</f>
        <v>0</v>
      </c>
      <c r="W55" s="96">
        <f t="shared" si="23"/>
        <v>0</v>
      </c>
      <c r="X55" s="96">
        <f t="shared" si="23"/>
        <v>0</v>
      </c>
      <c r="Y55" s="95">
        <f t="shared" si="23"/>
        <v>3.2314074114254327E-3</v>
      </c>
      <c r="Z55" s="96">
        <f t="shared" si="23"/>
        <v>5.6004201060436956E-3</v>
      </c>
      <c r="AA55" s="96">
        <f t="shared" si="23"/>
        <v>1.022494929320468E-2</v>
      </c>
      <c r="AB55" s="96">
        <f t="shared" si="23"/>
        <v>3.6733369236522234E-3</v>
      </c>
      <c r="AC55" s="95">
        <f t="shared" si="23"/>
        <v>1.6570108202455958E-2</v>
      </c>
      <c r="AD55" s="96">
        <f t="shared" si="23"/>
        <v>8.2635623914971684E-3</v>
      </c>
      <c r="AE55" s="96">
        <f t="shared" si="23"/>
        <v>2.4498895884684711E-2</v>
      </c>
      <c r="AF55" s="95">
        <f t="shared" si="23"/>
        <v>2.0689477683226973E-2</v>
      </c>
      <c r="AG55" s="97">
        <f t="shared" si="23"/>
        <v>1.4172359958516971E-2</v>
      </c>
      <c r="AH55" s="97">
        <f t="shared" si="23"/>
        <v>6.1347598136229607E-2</v>
      </c>
    </row>
    <row r="56" spans="1:34" x14ac:dyDescent="0.3">
      <c r="A56" s="125"/>
      <c r="B56" s="125"/>
      <c r="C56" s="27" t="s">
        <v>68</v>
      </c>
      <c r="D56" s="50">
        <v>22.15</v>
      </c>
      <c r="E56" s="50">
        <v>55.95</v>
      </c>
      <c r="F56" s="56">
        <v>41.89</v>
      </c>
      <c r="G56" s="62">
        <v>35.57</v>
      </c>
      <c r="H56" s="50">
        <v>47.53</v>
      </c>
      <c r="I56" s="50">
        <v>49</v>
      </c>
      <c r="J56" s="56">
        <v>30.23</v>
      </c>
      <c r="K56" s="62">
        <v>70.34</v>
      </c>
      <c r="L56" s="50">
        <v>16.670000000000002</v>
      </c>
      <c r="M56" s="56">
        <v>42.13</v>
      </c>
      <c r="N56" s="62">
        <v>63.69</v>
      </c>
      <c r="O56" s="56">
        <v>23.73</v>
      </c>
      <c r="P56" s="76">
        <v>42.29</v>
      </c>
      <c r="Q56" s="44"/>
      <c r="R56" s="44"/>
      <c r="S56" s="137"/>
      <c r="T56" s="125"/>
      <c r="U56" s="27" t="s">
        <v>68</v>
      </c>
      <c r="V56" s="95">
        <f t="shared" si="24"/>
        <v>0</v>
      </c>
      <c r="W56" s="96">
        <f t="shared" si="23"/>
        <v>0</v>
      </c>
      <c r="X56" s="96">
        <f t="shared" si="23"/>
        <v>0</v>
      </c>
      <c r="Y56" s="95">
        <f t="shared" si="23"/>
        <v>7.3210930970957089E-3</v>
      </c>
      <c r="Z56" s="96">
        <f t="shared" si="23"/>
        <v>9.7827257493662938E-3</v>
      </c>
      <c r="AA56" s="96">
        <f t="shared" si="23"/>
        <v>1.8729813658580535E-2</v>
      </c>
      <c r="AB56" s="96">
        <f t="shared" si="23"/>
        <v>1.155514830405897E-2</v>
      </c>
      <c r="AC56" s="95">
        <f t="shared" si="23"/>
        <v>7.5586343123265384E-2</v>
      </c>
      <c r="AD56" s="96">
        <f t="shared" si="23"/>
        <v>1.7913340060631704E-2</v>
      </c>
      <c r="AE56" s="96">
        <f t="shared" si="23"/>
        <v>4.8754770128567167E-2</v>
      </c>
      <c r="AF56" s="95">
        <f t="shared" si="23"/>
        <v>8.6294226171887742E-2</v>
      </c>
      <c r="AG56" s="97">
        <f t="shared" si="23"/>
        <v>3.2152017381989265E-2</v>
      </c>
      <c r="AH56" s="97">
        <f t="shared" si="23"/>
        <v>0.14421289189444972</v>
      </c>
    </row>
    <row r="57" spans="1:34" x14ac:dyDescent="0.3">
      <c r="A57" s="125"/>
      <c r="B57" s="41"/>
      <c r="C57" s="27"/>
      <c r="D57" s="50"/>
      <c r="E57" s="50"/>
      <c r="F57" s="56"/>
      <c r="G57" s="62"/>
      <c r="H57" s="50"/>
      <c r="I57" s="50"/>
      <c r="J57" s="56"/>
      <c r="K57" s="62"/>
      <c r="L57" s="50"/>
      <c r="M57" s="56"/>
      <c r="N57" s="62"/>
      <c r="O57" s="56"/>
      <c r="P57" s="76"/>
      <c r="Q57" s="44"/>
      <c r="R57" s="44"/>
      <c r="S57" s="137"/>
      <c r="T57" s="41"/>
      <c r="U57" s="27"/>
      <c r="V57" s="95"/>
      <c r="W57" s="96"/>
      <c r="X57" s="96"/>
      <c r="Y57" s="95"/>
      <c r="Z57" s="96"/>
      <c r="AA57" s="96"/>
      <c r="AB57" s="96"/>
      <c r="AC57" s="95"/>
      <c r="AD57" s="96"/>
      <c r="AE57" s="96"/>
      <c r="AF57" s="95"/>
      <c r="AG57" s="97"/>
      <c r="AH57" s="97"/>
    </row>
    <row r="58" spans="1:34" x14ac:dyDescent="0.3">
      <c r="A58" s="125"/>
      <c r="B58" s="125" t="s">
        <v>175</v>
      </c>
      <c r="C58" s="27" t="s">
        <v>151</v>
      </c>
      <c r="D58" s="126"/>
      <c r="E58" s="127"/>
      <c r="F58" s="128"/>
      <c r="G58" s="126">
        <v>0.14028893035957077</v>
      </c>
      <c r="H58" s="127"/>
      <c r="I58" s="127"/>
      <c r="J58" s="128"/>
      <c r="K58" s="126">
        <v>0.34463714891379071</v>
      </c>
      <c r="L58" s="127"/>
      <c r="M58" s="128"/>
      <c r="N58" s="126">
        <v>0.25486245180361794</v>
      </c>
      <c r="O58" s="128"/>
      <c r="P58" s="72">
        <v>0.25353414879723174</v>
      </c>
      <c r="Q58" s="44"/>
      <c r="R58" s="44"/>
      <c r="S58" s="137"/>
      <c r="T58" s="125" t="s">
        <v>175</v>
      </c>
      <c r="U58" s="27"/>
      <c r="V58" s="106"/>
      <c r="W58" s="107"/>
      <c r="X58" s="107"/>
      <c r="Y58" s="106"/>
      <c r="Z58" s="107"/>
      <c r="AA58" s="107"/>
      <c r="AB58" s="107"/>
      <c r="AC58" s="106"/>
      <c r="AD58" s="107"/>
      <c r="AE58" s="107"/>
      <c r="AF58" s="106"/>
      <c r="AG58" s="108"/>
      <c r="AH58" s="108"/>
    </row>
    <row r="59" spans="1:34" x14ac:dyDescent="0.3">
      <c r="A59" s="125"/>
      <c r="B59" s="125"/>
      <c r="C59" s="27" t="s">
        <v>144</v>
      </c>
      <c r="D59" s="50">
        <f>D58*$D$5/2</f>
        <v>0</v>
      </c>
      <c r="E59" s="50">
        <f>D58*$D$5/2</f>
        <v>0</v>
      </c>
      <c r="F59" s="56">
        <f>D58*$F$5</f>
        <v>0</v>
      </c>
      <c r="G59" s="62">
        <f>G58*$G$5/2</f>
        <v>2.4550562812924882E-2</v>
      </c>
      <c r="H59" s="50">
        <f>G58*$G$5/2</f>
        <v>2.4550562812924882E-2</v>
      </c>
      <c r="I59" s="50">
        <f>G58*$I$5/2</f>
        <v>4.5593902366860499E-2</v>
      </c>
      <c r="J59" s="56">
        <f>G58*$I$5/2</f>
        <v>4.5593902366860499E-2</v>
      </c>
      <c r="K59" s="62">
        <f>K58*$K$5/2</f>
        <v>0.11200707339698199</v>
      </c>
      <c r="L59" s="50">
        <f>K58*$K$5/2</f>
        <v>0.11200707339698199</v>
      </c>
      <c r="M59" s="56">
        <f>K58*$M$5</f>
        <v>0.12062300211982674</v>
      </c>
      <c r="N59" s="62">
        <f>N58*$N$5/2</f>
        <v>0.12743122590180897</v>
      </c>
      <c r="O59" s="56">
        <f>N58*$N$5/2</f>
        <v>0.12743122590180897</v>
      </c>
      <c r="P59" s="76">
        <f>P58*$P$5</f>
        <v>0.25353414879723174</v>
      </c>
      <c r="Q59" s="44"/>
      <c r="R59" s="44"/>
      <c r="S59" s="137"/>
      <c r="T59" s="125"/>
      <c r="U59" s="27"/>
      <c r="V59" s="95"/>
      <c r="W59" s="96"/>
      <c r="X59" s="96"/>
      <c r="Y59" s="95"/>
      <c r="Z59" s="96"/>
      <c r="AA59" s="96"/>
      <c r="AB59" s="96"/>
      <c r="AC59" s="95"/>
      <c r="AD59" s="96"/>
      <c r="AE59" s="96"/>
      <c r="AF59" s="95"/>
      <c r="AG59" s="97"/>
      <c r="AH59" s="97"/>
    </row>
    <row r="60" spans="1:34" x14ac:dyDescent="0.3">
      <c r="A60" s="125"/>
      <c r="B60" s="125"/>
      <c r="C60" s="27" t="s">
        <v>66</v>
      </c>
      <c r="D60" s="50">
        <v>67.23</v>
      </c>
      <c r="E60" s="50">
        <v>0</v>
      </c>
      <c r="F60" s="56">
        <v>25.04</v>
      </c>
      <c r="G60" s="62">
        <v>58.97</v>
      </c>
      <c r="H60" s="50">
        <v>34.61</v>
      </c>
      <c r="I60" s="50">
        <v>18.170000000000002</v>
      </c>
      <c r="J60" s="56">
        <v>58.88</v>
      </c>
      <c r="K60" s="62">
        <v>4.95</v>
      </c>
      <c r="L60" s="50">
        <v>72.650000000000006</v>
      </c>
      <c r="M60" s="56">
        <v>33.54</v>
      </c>
      <c r="N60" s="62">
        <v>12.2</v>
      </c>
      <c r="O60" s="56">
        <v>66.349999999999994</v>
      </c>
      <c r="P60" s="76">
        <v>35.6</v>
      </c>
      <c r="Q60" s="44"/>
      <c r="R60" s="44"/>
      <c r="S60" s="137"/>
      <c r="T60" s="125"/>
      <c r="U60" s="27" t="s">
        <v>66</v>
      </c>
      <c r="V60" s="95">
        <f>D$59*D60/100</f>
        <v>0</v>
      </c>
      <c r="W60" s="96">
        <f t="shared" ref="W60:AH64" si="25">E$59*E60/100</f>
        <v>0</v>
      </c>
      <c r="X60" s="96">
        <f t="shared" si="25"/>
        <v>0</v>
      </c>
      <c r="Y60" s="95">
        <f t="shared" si="25"/>
        <v>1.4477466890781802E-2</v>
      </c>
      <c r="Z60" s="96">
        <f t="shared" si="25"/>
        <v>8.4969497895533014E-3</v>
      </c>
      <c r="AA60" s="96">
        <f t="shared" si="25"/>
        <v>8.2844120600585533E-3</v>
      </c>
      <c r="AB60" s="96">
        <f t="shared" si="25"/>
        <v>2.684568971360746E-2</v>
      </c>
      <c r="AC60" s="95">
        <f t="shared" si="25"/>
        <v>5.5443501331506086E-3</v>
      </c>
      <c r="AD60" s="96">
        <f t="shared" si="25"/>
        <v>8.137313882290742E-2</v>
      </c>
      <c r="AE60" s="96">
        <f t="shared" si="25"/>
        <v>4.0456954910989884E-2</v>
      </c>
      <c r="AF60" s="95">
        <f t="shared" si="25"/>
        <v>1.5546609560020694E-2</v>
      </c>
      <c r="AG60" s="97">
        <f t="shared" si="25"/>
        <v>8.4550618385850249E-2</v>
      </c>
      <c r="AH60" s="97">
        <f t="shared" si="25"/>
        <v>9.0258156971814496E-2</v>
      </c>
    </row>
    <row r="61" spans="1:34" x14ac:dyDescent="0.3">
      <c r="A61" s="125"/>
      <c r="B61" s="125"/>
      <c r="C61" s="27" t="s">
        <v>67</v>
      </c>
      <c r="D61" s="50">
        <v>7.66</v>
      </c>
      <c r="E61" s="50">
        <v>0</v>
      </c>
      <c r="F61" s="56">
        <v>7.74</v>
      </c>
      <c r="G61" s="62">
        <v>0</v>
      </c>
      <c r="H61" s="50">
        <v>0</v>
      </c>
      <c r="I61" s="50">
        <v>5.14</v>
      </c>
      <c r="J61" s="56">
        <v>0.79</v>
      </c>
      <c r="K61" s="62">
        <v>2.2200000000000002</v>
      </c>
      <c r="L61" s="50">
        <v>6.67</v>
      </c>
      <c r="M61" s="56">
        <v>4.8099999999999996</v>
      </c>
      <c r="N61" s="62">
        <v>2.54</v>
      </c>
      <c r="O61" s="56">
        <v>4.6500000000000004</v>
      </c>
      <c r="P61" s="76">
        <v>3.95</v>
      </c>
      <c r="Q61" s="44"/>
      <c r="R61" s="44"/>
      <c r="S61" s="137"/>
      <c r="T61" s="125"/>
      <c r="U61" s="27" t="s">
        <v>67</v>
      </c>
      <c r="V61" s="95">
        <f t="shared" ref="V61:V64" si="26">D$59*D61/100</f>
        <v>0</v>
      </c>
      <c r="W61" s="96">
        <f t="shared" si="25"/>
        <v>0</v>
      </c>
      <c r="X61" s="96">
        <f t="shared" si="25"/>
        <v>0</v>
      </c>
      <c r="Y61" s="95">
        <f t="shared" si="25"/>
        <v>0</v>
      </c>
      <c r="Z61" s="96">
        <f t="shared" si="25"/>
        <v>0</v>
      </c>
      <c r="AA61" s="96">
        <f t="shared" si="25"/>
        <v>2.3435265816566294E-3</v>
      </c>
      <c r="AB61" s="96">
        <f t="shared" si="25"/>
        <v>3.6019182869819795E-4</v>
      </c>
      <c r="AC61" s="95">
        <f t="shared" si="25"/>
        <v>2.4865570294130006E-3</v>
      </c>
      <c r="AD61" s="96">
        <f t="shared" si="25"/>
        <v>7.4708717955786989E-3</v>
      </c>
      <c r="AE61" s="96">
        <f t="shared" si="25"/>
        <v>5.801966401963665E-3</v>
      </c>
      <c r="AF61" s="95">
        <f t="shared" si="25"/>
        <v>3.2367531379059477E-3</v>
      </c>
      <c r="AG61" s="97">
        <f t="shared" si="25"/>
        <v>5.9255520044341169E-3</v>
      </c>
      <c r="AH61" s="97">
        <f t="shared" si="25"/>
        <v>1.0014598877490654E-2</v>
      </c>
    </row>
    <row r="62" spans="1:34" x14ac:dyDescent="0.3">
      <c r="A62" s="125"/>
      <c r="B62" s="125"/>
      <c r="C62" s="27" t="s">
        <v>68</v>
      </c>
      <c r="D62" s="50">
        <v>3.14</v>
      </c>
      <c r="E62" s="50">
        <v>0</v>
      </c>
      <c r="F62" s="56">
        <v>30.28</v>
      </c>
      <c r="G62" s="62">
        <v>6.47</v>
      </c>
      <c r="H62" s="50">
        <v>5.52</v>
      </c>
      <c r="I62" s="50">
        <v>8.5299999999999994</v>
      </c>
      <c r="J62" s="56">
        <v>14.11</v>
      </c>
      <c r="K62" s="62">
        <v>7.87</v>
      </c>
      <c r="L62" s="50">
        <v>10.38</v>
      </c>
      <c r="M62" s="56">
        <v>16.18</v>
      </c>
      <c r="N62" s="62">
        <v>8.4700000000000006</v>
      </c>
      <c r="O62" s="56">
        <v>10.97</v>
      </c>
      <c r="P62" s="76">
        <v>11.19</v>
      </c>
      <c r="Q62" s="44"/>
      <c r="R62" s="44"/>
      <c r="S62" s="137"/>
      <c r="T62" s="125"/>
      <c r="U62" s="27" t="s">
        <v>68</v>
      </c>
      <c r="V62" s="95">
        <f t="shared" si="26"/>
        <v>0</v>
      </c>
      <c r="W62" s="96">
        <f t="shared" si="25"/>
        <v>0</v>
      </c>
      <c r="X62" s="96">
        <f t="shared" si="25"/>
        <v>0</v>
      </c>
      <c r="Y62" s="95">
        <f t="shared" si="25"/>
        <v>1.5884214139962397E-3</v>
      </c>
      <c r="Z62" s="96">
        <f t="shared" si="25"/>
        <v>1.3551910672734532E-3</v>
      </c>
      <c r="AA62" s="96">
        <f t="shared" si="25"/>
        <v>3.8891598718932001E-3</v>
      </c>
      <c r="AB62" s="96">
        <f t="shared" si="25"/>
        <v>6.4332996239640158E-3</v>
      </c>
      <c r="AC62" s="95">
        <f t="shared" si="25"/>
        <v>8.8149566763424825E-3</v>
      </c>
      <c r="AD62" s="96">
        <f t="shared" si="25"/>
        <v>1.162633421860673E-2</v>
      </c>
      <c r="AE62" s="96">
        <f t="shared" si="25"/>
        <v>1.9516801742987967E-2</v>
      </c>
      <c r="AF62" s="95">
        <f t="shared" si="25"/>
        <v>1.0793424833883221E-2</v>
      </c>
      <c r="AG62" s="97">
        <f t="shared" si="25"/>
        <v>1.3979205481428445E-2</v>
      </c>
      <c r="AH62" s="97">
        <f t="shared" si="25"/>
        <v>2.8370471250410229E-2</v>
      </c>
    </row>
    <row r="63" spans="1:34" x14ac:dyDescent="0.3">
      <c r="A63" s="125"/>
      <c r="B63" s="125"/>
      <c r="C63" s="27" t="s">
        <v>78</v>
      </c>
      <c r="D63" s="50">
        <v>5.82</v>
      </c>
      <c r="E63" s="50">
        <v>4.8</v>
      </c>
      <c r="F63" s="56">
        <v>0</v>
      </c>
      <c r="G63" s="62">
        <v>3.72</v>
      </c>
      <c r="H63" s="50">
        <v>6.53</v>
      </c>
      <c r="I63" s="50">
        <v>9.82</v>
      </c>
      <c r="J63" s="56">
        <v>5.86</v>
      </c>
      <c r="K63" s="62">
        <v>13.84</v>
      </c>
      <c r="L63" s="50">
        <v>3.93</v>
      </c>
      <c r="M63" s="56">
        <v>11.1</v>
      </c>
      <c r="N63" s="62">
        <v>12.92</v>
      </c>
      <c r="O63" s="56">
        <v>5.25</v>
      </c>
      <c r="P63" s="76">
        <v>10.55</v>
      </c>
      <c r="Q63" s="44"/>
      <c r="R63" s="44"/>
      <c r="S63" s="137"/>
      <c r="T63" s="125"/>
      <c r="U63" s="27" t="s">
        <v>78</v>
      </c>
      <c r="V63" s="95">
        <f t="shared" si="26"/>
        <v>0</v>
      </c>
      <c r="W63" s="96">
        <f t="shared" si="25"/>
        <v>0</v>
      </c>
      <c r="X63" s="96">
        <f t="shared" si="25"/>
        <v>0</v>
      </c>
      <c r="Y63" s="95">
        <f t="shared" si="25"/>
        <v>9.1328093664080564E-4</v>
      </c>
      <c r="Z63" s="96">
        <f t="shared" si="25"/>
        <v>1.6031517516839949E-3</v>
      </c>
      <c r="AA63" s="96">
        <f t="shared" si="25"/>
        <v>4.4773212124257014E-3</v>
      </c>
      <c r="AB63" s="96">
        <f t="shared" si="25"/>
        <v>2.6718026786980253E-3</v>
      </c>
      <c r="AC63" s="95">
        <f t="shared" si="25"/>
        <v>1.5501778958142308E-2</v>
      </c>
      <c r="AD63" s="96">
        <f t="shared" si="25"/>
        <v>4.4018779845013921E-3</v>
      </c>
      <c r="AE63" s="96">
        <f t="shared" si="25"/>
        <v>1.3389153235300768E-2</v>
      </c>
      <c r="AF63" s="95">
        <f t="shared" si="25"/>
        <v>1.6464114386513719E-2</v>
      </c>
      <c r="AG63" s="97">
        <f t="shared" si="25"/>
        <v>6.690139359844971E-3</v>
      </c>
      <c r="AH63" s="97">
        <f t="shared" si="25"/>
        <v>2.6747852698107949E-2</v>
      </c>
    </row>
    <row r="64" spans="1:34" x14ac:dyDescent="0.3">
      <c r="A64" s="125"/>
      <c r="B64" s="125"/>
      <c r="C64" s="27" t="s">
        <v>69</v>
      </c>
      <c r="D64" s="50">
        <v>16.149999999999999</v>
      </c>
      <c r="E64" s="50">
        <v>95.2</v>
      </c>
      <c r="F64" s="56">
        <v>36.94</v>
      </c>
      <c r="G64" s="62">
        <v>30.84</v>
      </c>
      <c r="H64" s="50">
        <v>53.34</v>
      </c>
      <c r="I64" s="50">
        <v>58.34</v>
      </c>
      <c r="J64" s="56">
        <v>20.36</v>
      </c>
      <c r="K64" s="62">
        <v>71.13</v>
      </c>
      <c r="L64" s="50">
        <v>6.37</v>
      </c>
      <c r="M64" s="56">
        <v>34.36</v>
      </c>
      <c r="N64" s="62">
        <v>63.87</v>
      </c>
      <c r="O64" s="56">
        <v>12.78</v>
      </c>
      <c r="P64" s="76">
        <v>38.72</v>
      </c>
      <c r="Q64" s="44"/>
      <c r="R64" s="44"/>
      <c r="S64" s="137"/>
      <c r="T64" s="125"/>
      <c r="U64" s="27" t="s">
        <v>69</v>
      </c>
      <c r="V64" s="95">
        <f t="shared" si="26"/>
        <v>0</v>
      </c>
      <c r="W64" s="96">
        <f t="shared" si="25"/>
        <v>0</v>
      </c>
      <c r="X64" s="96">
        <f t="shared" si="25"/>
        <v>0</v>
      </c>
      <c r="Y64" s="95">
        <f t="shared" si="25"/>
        <v>7.5713935715060335E-3</v>
      </c>
      <c r="Z64" s="96">
        <f t="shared" si="25"/>
        <v>1.3095270204414134E-2</v>
      </c>
      <c r="AA64" s="96">
        <f t="shared" si="25"/>
        <v>2.6599482640826413E-2</v>
      </c>
      <c r="AB64" s="96">
        <f t="shared" si="25"/>
        <v>9.2829185218927975E-3</v>
      </c>
      <c r="AC64" s="95">
        <f t="shared" si="25"/>
        <v>7.9670631307273282E-2</v>
      </c>
      <c r="AD64" s="96">
        <f t="shared" si="25"/>
        <v>7.1348505753877521E-3</v>
      </c>
      <c r="AE64" s="96">
        <f t="shared" si="25"/>
        <v>4.1446063528372469E-2</v>
      </c>
      <c r="AF64" s="95">
        <f t="shared" si="25"/>
        <v>8.1390323983485391E-2</v>
      </c>
      <c r="AG64" s="97">
        <f t="shared" si="25"/>
        <v>1.6285710670251186E-2</v>
      </c>
      <c r="AH64" s="97">
        <f t="shared" si="25"/>
        <v>9.8168422414288123E-2</v>
      </c>
    </row>
    <row r="65" spans="1:34" x14ac:dyDescent="0.3">
      <c r="A65" s="125"/>
      <c r="B65" s="41"/>
      <c r="C65" s="27"/>
      <c r="D65" s="50"/>
      <c r="E65" s="50"/>
      <c r="F65" s="56"/>
      <c r="G65" s="62"/>
      <c r="H65" s="50"/>
      <c r="I65" s="50"/>
      <c r="J65" s="56"/>
      <c r="K65" s="62"/>
      <c r="L65" s="50"/>
      <c r="M65" s="56"/>
      <c r="N65" s="62"/>
      <c r="O65" s="56"/>
      <c r="P65" s="76"/>
      <c r="Q65" s="44"/>
      <c r="R65" s="44"/>
      <c r="S65" s="137"/>
      <c r="T65" s="41"/>
      <c r="U65" s="27"/>
      <c r="V65" s="95"/>
      <c r="W65" s="96"/>
      <c r="X65" s="96"/>
      <c r="Y65" s="95"/>
      <c r="Z65" s="96"/>
      <c r="AA65" s="96"/>
      <c r="AB65" s="96"/>
      <c r="AC65" s="95"/>
      <c r="AD65" s="96"/>
      <c r="AE65" s="96"/>
      <c r="AF65" s="95"/>
      <c r="AG65" s="97"/>
      <c r="AH65" s="97"/>
    </row>
    <row r="66" spans="1:34" x14ac:dyDescent="0.3">
      <c r="A66" s="125"/>
      <c r="B66" s="125" t="s">
        <v>176</v>
      </c>
      <c r="C66" s="27" t="s">
        <v>153</v>
      </c>
      <c r="D66" s="126"/>
      <c r="E66" s="127"/>
      <c r="F66" s="128"/>
      <c r="G66" s="126">
        <v>0.12885427800619201</v>
      </c>
      <c r="H66" s="127"/>
      <c r="I66" s="127"/>
      <c r="J66" s="128"/>
      <c r="K66" s="126">
        <v>0.29511073121204007</v>
      </c>
      <c r="L66" s="127"/>
      <c r="M66" s="128"/>
      <c r="N66" s="126">
        <v>0.20150171978219156</v>
      </c>
      <c r="O66" s="128"/>
      <c r="P66" s="72">
        <v>0.16646076187246528</v>
      </c>
      <c r="Q66" s="44"/>
      <c r="R66" s="44"/>
      <c r="S66" s="137"/>
      <c r="T66" s="125" t="s">
        <v>176</v>
      </c>
      <c r="U66" s="27"/>
      <c r="V66" s="106"/>
      <c r="W66" s="107"/>
      <c r="X66" s="107"/>
      <c r="Y66" s="106"/>
      <c r="Z66" s="107"/>
      <c r="AA66" s="107"/>
      <c r="AB66" s="107"/>
      <c r="AC66" s="106"/>
      <c r="AD66" s="107"/>
      <c r="AE66" s="107"/>
      <c r="AF66" s="106"/>
      <c r="AG66" s="108"/>
      <c r="AH66" s="108"/>
    </row>
    <row r="67" spans="1:34" x14ac:dyDescent="0.3">
      <c r="A67" s="125"/>
      <c r="B67" s="125"/>
      <c r="C67" s="27" t="s">
        <v>144</v>
      </c>
      <c r="D67" s="50">
        <f>D66*$D$5/2</f>
        <v>0</v>
      </c>
      <c r="E67" s="50">
        <f>D66*$D$5/2</f>
        <v>0</v>
      </c>
      <c r="F67" s="56">
        <f>D66*$F$5</f>
        <v>0</v>
      </c>
      <c r="G67" s="62">
        <f>G66*$G$5/2</f>
        <v>2.2549498651083601E-2</v>
      </c>
      <c r="H67" s="50">
        <f>G66*$G$5/2</f>
        <v>2.2549498651083601E-2</v>
      </c>
      <c r="I67" s="50">
        <f>G66*$I$5/2</f>
        <v>4.1877640352012406E-2</v>
      </c>
      <c r="J67" s="56">
        <f>G66*$I$5/2</f>
        <v>4.1877640352012406E-2</v>
      </c>
      <c r="K67" s="62">
        <f>K66*$K$5/2</f>
        <v>9.5910987643913023E-2</v>
      </c>
      <c r="L67" s="50">
        <f>K66*$K$5/2</f>
        <v>9.5910987643913023E-2</v>
      </c>
      <c r="M67" s="56">
        <f>K66*$M$5</f>
        <v>0.10328875592421402</v>
      </c>
      <c r="N67" s="62">
        <f>N66*$N$5/2</f>
        <v>0.10075085989109578</v>
      </c>
      <c r="O67" s="56">
        <f>N66*$N$5/2</f>
        <v>0.10075085989109578</v>
      </c>
      <c r="P67" s="76">
        <f>P66*$P$5</f>
        <v>0.16646076187246528</v>
      </c>
      <c r="Q67" s="44"/>
      <c r="R67" s="44"/>
      <c r="S67" s="137"/>
      <c r="T67" s="125"/>
      <c r="U67" s="27"/>
      <c r="V67" s="95"/>
      <c r="W67" s="96"/>
      <c r="X67" s="96"/>
      <c r="Y67" s="95"/>
      <c r="Z67" s="96"/>
      <c r="AA67" s="96"/>
      <c r="AB67" s="96"/>
      <c r="AC67" s="95"/>
      <c r="AD67" s="96"/>
      <c r="AE67" s="96"/>
      <c r="AF67" s="95"/>
      <c r="AG67" s="97"/>
      <c r="AH67" s="97"/>
    </row>
    <row r="68" spans="1:34" x14ac:dyDescent="0.3">
      <c r="A68" s="125"/>
      <c r="B68" s="125"/>
      <c r="C68" s="27" t="s">
        <v>66</v>
      </c>
      <c r="D68" s="50">
        <v>0</v>
      </c>
      <c r="E68" s="50">
        <v>0</v>
      </c>
      <c r="F68" s="56">
        <v>15.26</v>
      </c>
      <c r="G68" s="62">
        <v>71.48</v>
      </c>
      <c r="H68" s="50">
        <v>12.64</v>
      </c>
      <c r="I68" s="50">
        <v>7.57</v>
      </c>
      <c r="J68" s="56">
        <v>35.520000000000003</v>
      </c>
      <c r="K68" s="62">
        <v>2.99</v>
      </c>
      <c r="L68" s="50">
        <v>59.74</v>
      </c>
      <c r="M68" s="56">
        <v>22.61</v>
      </c>
      <c r="N68" s="62">
        <v>9.2799999999999994</v>
      </c>
      <c r="O68" s="56">
        <v>51.58</v>
      </c>
      <c r="P68" s="76">
        <v>29.33</v>
      </c>
      <c r="Q68" s="44"/>
      <c r="R68" s="44"/>
      <c r="S68" s="137"/>
      <c r="T68" s="125"/>
      <c r="U68" s="27" t="s">
        <v>66</v>
      </c>
      <c r="V68" s="95">
        <f>D$67*D68/100</f>
        <v>0</v>
      </c>
      <c r="W68" s="96">
        <f t="shared" ref="W68:AH74" si="27">E$67*E68/100</f>
        <v>0</v>
      </c>
      <c r="X68" s="96">
        <f t="shared" si="27"/>
        <v>0</v>
      </c>
      <c r="Y68" s="95">
        <f t="shared" si="27"/>
        <v>1.6118381635794557E-2</v>
      </c>
      <c r="Z68" s="96">
        <f t="shared" si="27"/>
        <v>2.8502566294969674E-3</v>
      </c>
      <c r="AA68" s="96">
        <f t="shared" si="27"/>
        <v>3.1701373746473391E-3</v>
      </c>
      <c r="AB68" s="96">
        <f t="shared" si="27"/>
        <v>1.4874937853034809E-2</v>
      </c>
      <c r="AC68" s="95">
        <f t="shared" si="27"/>
        <v>2.8677385305529994E-3</v>
      </c>
      <c r="AD68" s="96">
        <f t="shared" si="27"/>
        <v>5.729722401847364E-2</v>
      </c>
      <c r="AE68" s="96">
        <f t="shared" si="27"/>
        <v>2.3353587714464788E-2</v>
      </c>
      <c r="AF68" s="95">
        <f t="shared" si="27"/>
        <v>9.3496797978936882E-3</v>
      </c>
      <c r="AG68" s="97">
        <f t="shared" si="27"/>
        <v>5.1967293531827198E-2</v>
      </c>
      <c r="AH68" s="97">
        <f t="shared" si="27"/>
        <v>4.8822941457194062E-2</v>
      </c>
    </row>
    <row r="69" spans="1:34" x14ac:dyDescent="0.3">
      <c r="A69" s="125"/>
      <c r="B69" s="125"/>
      <c r="C69" s="27" t="s">
        <v>67</v>
      </c>
      <c r="D69" s="50">
        <v>0</v>
      </c>
      <c r="E69" s="50">
        <v>0</v>
      </c>
      <c r="F69" s="56">
        <v>6.69</v>
      </c>
      <c r="G69" s="62">
        <v>0</v>
      </c>
      <c r="H69" s="50">
        <v>0</v>
      </c>
      <c r="I69" s="50">
        <v>2.92</v>
      </c>
      <c r="J69" s="56">
        <v>10.48</v>
      </c>
      <c r="K69" s="62">
        <v>0.28999999999999998</v>
      </c>
      <c r="L69" s="50">
        <v>8.58</v>
      </c>
      <c r="M69" s="56">
        <v>7.08</v>
      </c>
      <c r="N69" s="62">
        <v>1.67</v>
      </c>
      <c r="O69" s="56">
        <v>9.31</v>
      </c>
      <c r="P69" s="76">
        <v>4.7300000000000004</v>
      </c>
      <c r="Q69" s="44"/>
      <c r="R69" s="44"/>
      <c r="S69" s="137"/>
      <c r="T69" s="125"/>
      <c r="U69" s="27" t="s">
        <v>67</v>
      </c>
      <c r="V69" s="95">
        <f t="shared" ref="V69:V74" si="28">D$67*D69/100</f>
        <v>0</v>
      </c>
      <c r="W69" s="96">
        <f t="shared" si="27"/>
        <v>0</v>
      </c>
      <c r="X69" s="96">
        <f t="shared" si="27"/>
        <v>0</v>
      </c>
      <c r="Y69" s="95">
        <f t="shared" si="27"/>
        <v>0</v>
      </c>
      <c r="Z69" s="96">
        <f t="shared" si="27"/>
        <v>0</v>
      </c>
      <c r="AA69" s="96">
        <f t="shared" si="27"/>
        <v>1.2228270982787622E-3</v>
      </c>
      <c r="AB69" s="96">
        <f t="shared" si="27"/>
        <v>4.3887767088909005E-3</v>
      </c>
      <c r="AC69" s="95">
        <f t="shared" si="27"/>
        <v>2.7814186416734774E-4</v>
      </c>
      <c r="AD69" s="96">
        <f t="shared" si="27"/>
        <v>8.2291627398477368E-3</v>
      </c>
      <c r="AE69" s="96">
        <f t="shared" si="27"/>
        <v>7.3128439194343527E-3</v>
      </c>
      <c r="AF69" s="95">
        <f t="shared" si="27"/>
        <v>1.6825393601812993E-3</v>
      </c>
      <c r="AG69" s="97">
        <f t="shared" si="27"/>
        <v>9.3799050558610181E-3</v>
      </c>
      <c r="AH69" s="97">
        <f t="shared" si="27"/>
        <v>7.8735940365676077E-3</v>
      </c>
    </row>
    <row r="70" spans="1:34" x14ac:dyDescent="0.3">
      <c r="A70" s="125"/>
      <c r="B70" s="125"/>
      <c r="C70" s="27" t="s">
        <v>68</v>
      </c>
      <c r="D70" s="50">
        <v>0</v>
      </c>
      <c r="E70" s="50">
        <v>0</v>
      </c>
      <c r="F70" s="56">
        <v>25.93</v>
      </c>
      <c r="G70" s="62">
        <v>1.75</v>
      </c>
      <c r="H70" s="50">
        <v>5.77</v>
      </c>
      <c r="I70" s="50">
        <v>10.1</v>
      </c>
      <c r="J70" s="56">
        <v>13.62</v>
      </c>
      <c r="K70" s="62">
        <v>5.08</v>
      </c>
      <c r="L70" s="50">
        <v>13.51</v>
      </c>
      <c r="M70" s="56">
        <v>11.51</v>
      </c>
      <c r="N70" s="62">
        <v>8.02</v>
      </c>
      <c r="O70" s="56">
        <v>12.42</v>
      </c>
      <c r="P70" s="76">
        <v>10.07</v>
      </c>
      <c r="Q70" s="44"/>
      <c r="R70" s="44"/>
      <c r="S70" s="137"/>
      <c r="T70" s="125"/>
      <c r="U70" s="27" t="s">
        <v>68</v>
      </c>
      <c r="V70" s="95">
        <f t="shared" si="28"/>
        <v>0</v>
      </c>
      <c r="W70" s="96">
        <f t="shared" si="27"/>
        <v>0</v>
      </c>
      <c r="X70" s="96">
        <f t="shared" si="27"/>
        <v>0</v>
      </c>
      <c r="Y70" s="95">
        <f t="shared" si="27"/>
        <v>3.9461622639396302E-4</v>
      </c>
      <c r="Z70" s="96">
        <f t="shared" si="27"/>
        <v>1.3011060721675239E-3</v>
      </c>
      <c r="AA70" s="96">
        <f t="shared" si="27"/>
        <v>4.2296416755532532E-3</v>
      </c>
      <c r="AB70" s="96">
        <f t="shared" si="27"/>
        <v>5.7037346159440894E-3</v>
      </c>
      <c r="AC70" s="95">
        <f t="shared" si="27"/>
        <v>4.8722781723107818E-3</v>
      </c>
      <c r="AD70" s="96">
        <f t="shared" si="27"/>
        <v>1.2957574430692649E-2</v>
      </c>
      <c r="AE70" s="96">
        <f t="shared" si="27"/>
        <v>1.1888535806877034E-2</v>
      </c>
      <c r="AF70" s="95">
        <f t="shared" si="27"/>
        <v>8.0802189632658804E-3</v>
      </c>
      <c r="AG70" s="97">
        <f t="shared" si="27"/>
        <v>1.2513256798474095E-2</v>
      </c>
      <c r="AH70" s="97">
        <f t="shared" si="27"/>
        <v>1.6762598720557253E-2</v>
      </c>
    </row>
    <row r="71" spans="1:34" x14ac:dyDescent="0.3">
      <c r="A71" s="125"/>
      <c r="B71" s="125"/>
      <c r="C71" s="27" t="s">
        <v>78</v>
      </c>
      <c r="D71" s="50">
        <v>0</v>
      </c>
      <c r="E71" s="50">
        <v>0</v>
      </c>
      <c r="F71" s="56">
        <v>23.17</v>
      </c>
      <c r="G71" s="62">
        <v>0</v>
      </c>
      <c r="H71" s="50">
        <v>0</v>
      </c>
      <c r="I71" s="50">
        <v>10.53</v>
      </c>
      <c r="J71" s="56">
        <v>11.76</v>
      </c>
      <c r="K71" s="62">
        <v>4.3499999999999996</v>
      </c>
      <c r="L71" s="50">
        <v>7.26</v>
      </c>
      <c r="M71" s="56">
        <v>11.43</v>
      </c>
      <c r="N71" s="62">
        <v>4.37</v>
      </c>
      <c r="O71" s="56">
        <v>7.82</v>
      </c>
      <c r="P71" s="76">
        <v>5.59</v>
      </c>
      <c r="Q71" s="44"/>
      <c r="R71" s="44"/>
      <c r="S71" s="137"/>
      <c r="T71" s="125"/>
      <c r="U71" s="27" t="s">
        <v>78</v>
      </c>
      <c r="V71" s="95">
        <f t="shared" si="28"/>
        <v>0</v>
      </c>
      <c r="W71" s="96">
        <f t="shared" si="27"/>
        <v>0</v>
      </c>
      <c r="X71" s="96">
        <f t="shared" si="27"/>
        <v>0</v>
      </c>
      <c r="Y71" s="95">
        <f t="shared" si="27"/>
        <v>0</v>
      </c>
      <c r="Z71" s="96">
        <f t="shared" si="27"/>
        <v>0</v>
      </c>
      <c r="AA71" s="96">
        <f t="shared" si="27"/>
        <v>4.4097155290669064E-3</v>
      </c>
      <c r="AB71" s="96">
        <f t="shared" si="27"/>
        <v>4.9248105053966594E-3</v>
      </c>
      <c r="AC71" s="95">
        <f t="shared" si="27"/>
        <v>4.1721279625102159E-3</v>
      </c>
      <c r="AD71" s="96">
        <f t="shared" si="27"/>
        <v>6.9631377029480855E-3</v>
      </c>
      <c r="AE71" s="96">
        <f t="shared" si="27"/>
        <v>1.1805904802137663E-2</v>
      </c>
      <c r="AF71" s="95">
        <f t="shared" si="27"/>
        <v>4.4028125772408852E-3</v>
      </c>
      <c r="AG71" s="97">
        <f t="shared" si="27"/>
        <v>7.8787172434836902E-3</v>
      </c>
      <c r="AH71" s="97">
        <f t="shared" si="27"/>
        <v>9.3051565886708085E-3</v>
      </c>
    </row>
    <row r="72" spans="1:34" x14ac:dyDescent="0.3">
      <c r="A72" s="125"/>
      <c r="B72" s="125"/>
      <c r="C72" s="27" t="s">
        <v>69</v>
      </c>
      <c r="D72" s="50">
        <v>0</v>
      </c>
      <c r="E72" s="50">
        <v>0</v>
      </c>
      <c r="F72" s="56">
        <v>19.41</v>
      </c>
      <c r="G72" s="62">
        <v>0</v>
      </c>
      <c r="H72" s="50">
        <v>0</v>
      </c>
      <c r="I72" s="50">
        <v>19.86</v>
      </c>
      <c r="J72" s="56">
        <v>13.69</v>
      </c>
      <c r="K72" s="62">
        <v>11.17</v>
      </c>
      <c r="L72" s="50">
        <v>5.98</v>
      </c>
      <c r="M72" s="56">
        <v>14.68</v>
      </c>
      <c r="N72" s="62">
        <v>9.32</v>
      </c>
      <c r="O72" s="56">
        <v>5.5</v>
      </c>
      <c r="P72" s="76">
        <v>9.68</v>
      </c>
      <c r="Q72" s="44"/>
      <c r="R72" s="44"/>
      <c r="S72" s="137"/>
      <c r="T72" s="125"/>
      <c r="U72" s="27" t="s">
        <v>69</v>
      </c>
      <c r="V72" s="95">
        <f t="shared" si="28"/>
        <v>0</v>
      </c>
      <c r="W72" s="96">
        <f t="shared" si="27"/>
        <v>0</v>
      </c>
      <c r="X72" s="96">
        <f t="shared" si="27"/>
        <v>0</v>
      </c>
      <c r="Y72" s="95">
        <f t="shared" si="27"/>
        <v>0</v>
      </c>
      <c r="Z72" s="96">
        <f t="shared" si="27"/>
        <v>0</v>
      </c>
      <c r="AA72" s="96">
        <f t="shared" si="27"/>
        <v>8.3168993739096628E-3</v>
      </c>
      <c r="AB72" s="96">
        <f t="shared" si="27"/>
        <v>5.7330489641904984E-3</v>
      </c>
      <c r="AC72" s="95">
        <f t="shared" si="27"/>
        <v>1.0713257319825085E-2</v>
      </c>
      <c r="AD72" s="96">
        <f t="shared" si="27"/>
        <v>5.7354770611059988E-3</v>
      </c>
      <c r="AE72" s="96">
        <f t="shared" si="27"/>
        <v>1.5162789369674618E-2</v>
      </c>
      <c r="AF72" s="95">
        <f t="shared" si="27"/>
        <v>9.389980141850128E-3</v>
      </c>
      <c r="AG72" s="97">
        <f t="shared" si="27"/>
        <v>5.5412972940102681E-3</v>
      </c>
      <c r="AH72" s="97">
        <f t="shared" si="27"/>
        <v>1.611340174925464E-2</v>
      </c>
    </row>
    <row r="73" spans="1:34" x14ac:dyDescent="0.3">
      <c r="A73" s="125"/>
      <c r="B73" s="125"/>
      <c r="C73" s="27" t="s">
        <v>70</v>
      </c>
      <c r="D73" s="50">
        <v>0</v>
      </c>
      <c r="E73" s="50">
        <v>0</v>
      </c>
      <c r="F73" s="56">
        <v>0</v>
      </c>
      <c r="G73" s="62">
        <v>0</v>
      </c>
      <c r="H73" s="50">
        <v>4.29</v>
      </c>
      <c r="I73" s="50">
        <v>14.17</v>
      </c>
      <c r="J73" s="56">
        <v>3.49</v>
      </c>
      <c r="K73" s="62">
        <v>15.47</v>
      </c>
      <c r="L73" s="50">
        <v>0.79</v>
      </c>
      <c r="M73" s="56">
        <v>8.42</v>
      </c>
      <c r="N73" s="62">
        <v>12.35</v>
      </c>
      <c r="O73" s="56">
        <v>2.89</v>
      </c>
      <c r="P73" s="76">
        <v>8.56</v>
      </c>
      <c r="Q73" s="44"/>
      <c r="R73" s="44"/>
      <c r="S73" s="137"/>
      <c r="T73" s="125"/>
      <c r="U73" s="27" t="s">
        <v>70</v>
      </c>
      <c r="V73" s="95">
        <f t="shared" si="28"/>
        <v>0</v>
      </c>
      <c r="W73" s="96">
        <f t="shared" si="27"/>
        <v>0</v>
      </c>
      <c r="X73" s="96">
        <f t="shared" si="27"/>
        <v>0</v>
      </c>
      <c r="Y73" s="95">
        <f t="shared" si="27"/>
        <v>0</v>
      </c>
      <c r="Z73" s="96">
        <f t="shared" si="27"/>
        <v>9.6737349213148649E-4</v>
      </c>
      <c r="AA73" s="96">
        <f t="shared" si="27"/>
        <v>5.9340616378801584E-3</v>
      </c>
      <c r="AB73" s="96">
        <f t="shared" si="27"/>
        <v>1.461529648285233E-3</v>
      </c>
      <c r="AC73" s="95">
        <f t="shared" si="27"/>
        <v>1.4837429788513346E-2</v>
      </c>
      <c r="AD73" s="96">
        <f t="shared" si="27"/>
        <v>7.5769680238691297E-4</v>
      </c>
      <c r="AE73" s="96">
        <f t="shared" si="27"/>
        <v>8.6969132488188203E-3</v>
      </c>
      <c r="AF73" s="95">
        <f t="shared" si="27"/>
        <v>1.2442731196550327E-2</v>
      </c>
      <c r="AG73" s="97">
        <f t="shared" si="27"/>
        <v>2.9116998508526681E-3</v>
      </c>
      <c r="AH73" s="97">
        <f t="shared" si="27"/>
        <v>1.424904121628303E-2</v>
      </c>
    </row>
    <row r="74" spans="1:34" x14ac:dyDescent="0.3">
      <c r="A74" s="125"/>
      <c r="B74" s="125"/>
      <c r="C74" s="27" t="s">
        <v>71</v>
      </c>
      <c r="D74" s="50">
        <v>0</v>
      </c>
      <c r="E74" s="50">
        <v>0</v>
      </c>
      <c r="F74" s="56">
        <v>9.5500000000000007</v>
      </c>
      <c r="G74" s="62">
        <v>26.78</v>
      </c>
      <c r="H74" s="50">
        <v>77.290000000000006</v>
      </c>
      <c r="I74" s="50">
        <v>34.85</v>
      </c>
      <c r="J74" s="56">
        <v>11.44</v>
      </c>
      <c r="K74" s="62">
        <v>60.64</v>
      </c>
      <c r="L74" s="50">
        <v>4.1399999999999997</v>
      </c>
      <c r="M74" s="56">
        <v>24.28</v>
      </c>
      <c r="N74" s="62">
        <v>54.98</v>
      </c>
      <c r="O74" s="56">
        <v>10.49</v>
      </c>
      <c r="P74" s="76">
        <v>32.04</v>
      </c>
      <c r="Q74" s="44"/>
      <c r="R74" s="44"/>
      <c r="S74" s="137"/>
      <c r="T74" s="125"/>
      <c r="U74" s="27" t="s">
        <v>71</v>
      </c>
      <c r="V74" s="95">
        <f t="shared" si="28"/>
        <v>0</v>
      </c>
      <c r="W74" s="96">
        <f t="shared" si="27"/>
        <v>0</v>
      </c>
      <c r="X74" s="96">
        <f t="shared" si="27"/>
        <v>0</v>
      </c>
      <c r="Y74" s="95">
        <f t="shared" si="27"/>
        <v>6.0387557387601883E-3</v>
      </c>
      <c r="Z74" s="96">
        <f t="shared" si="27"/>
        <v>1.7428507507422517E-2</v>
      </c>
      <c r="AA74" s="96">
        <f t="shared" si="27"/>
        <v>1.4594357662676326E-2</v>
      </c>
      <c r="AB74" s="96">
        <f t="shared" si="27"/>
        <v>4.7908020562702188E-3</v>
      </c>
      <c r="AC74" s="95">
        <f t="shared" si="27"/>
        <v>5.8160422907268854E-2</v>
      </c>
      <c r="AD74" s="96">
        <f t="shared" si="27"/>
        <v>3.9707148884579992E-3</v>
      </c>
      <c r="AE74" s="96">
        <f t="shared" si="27"/>
        <v>2.5078509938399166E-2</v>
      </c>
      <c r="AF74" s="95">
        <f t="shared" si="27"/>
        <v>5.5392822768124461E-2</v>
      </c>
      <c r="AG74" s="97">
        <f t="shared" si="27"/>
        <v>1.0568765202575946E-2</v>
      </c>
      <c r="AH74" s="97">
        <f t="shared" si="27"/>
        <v>5.3334028103937871E-2</v>
      </c>
    </row>
    <row r="75" spans="1:34" x14ac:dyDescent="0.3">
      <c r="A75" s="125"/>
      <c r="B75" s="41"/>
      <c r="C75" s="27"/>
      <c r="D75" s="50"/>
      <c r="E75" s="50"/>
      <c r="F75" s="56"/>
      <c r="G75" s="62"/>
      <c r="H75" s="50"/>
      <c r="I75" s="50"/>
      <c r="J75" s="56"/>
      <c r="K75" s="62"/>
      <c r="L75" s="50"/>
      <c r="M75" s="56"/>
      <c r="N75" s="62"/>
      <c r="O75" s="56"/>
      <c r="P75" s="76"/>
      <c r="Q75" s="44"/>
      <c r="R75" s="44"/>
      <c r="S75" s="137"/>
      <c r="T75" s="41"/>
      <c r="U75" s="27"/>
      <c r="V75" s="106"/>
      <c r="W75" s="107"/>
      <c r="X75" s="107"/>
      <c r="Y75" s="106"/>
      <c r="Z75" s="107"/>
      <c r="AA75" s="107"/>
      <c r="AB75" s="107"/>
      <c r="AC75" s="106"/>
      <c r="AD75" s="107"/>
      <c r="AE75" s="107"/>
      <c r="AF75" s="106"/>
      <c r="AG75" s="108"/>
      <c r="AH75" s="108"/>
    </row>
    <row r="76" spans="1:34" x14ac:dyDescent="0.3">
      <c r="A76" s="125"/>
      <c r="B76" s="125" t="s">
        <v>178</v>
      </c>
      <c r="C76" s="27" t="s">
        <v>157</v>
      </c>
      <c r="D76" s="126"/>
      <c r="E76" s="127"/>
      <c r="F76" s="128"/>
      <c r="G76" s="126">
        <v>9.2355676232561842E-2</v>
      </c>
      <c r="H76" s="127"/>
      <c r="I76" s="127"/>
      <c r="J76" s="128"/>
      <c r="K76" s="126">
        <v>0.19878390987924455</v>
      </c>
      <c r="L76" s="127"/>
      <c r="M76" s="128"/>
      <c r="N76" s="126">
        <v>0.12225756944525329</v>
      </c>
      <c r="O76" s="128"/>
      <c r="P76" s="72">
        <v>8.9433849099440563E-2</v>
      </c>
      <c r="Q76" s="44"/>
      <c r="R76" s="44"/>
      <c r="S76" s="137"/>
      <c r="T76" s="125" t="s">
        <v>178</v>
      </c>
      <c r="U76" s="27"/>
      <c r="V76" s="106"/>
      <c r="W76" s="107"/>
      <c r="X76" s="107"/>
      <c r="Y76" s="106"/>
      <c r="Z76" s="107"/>
      <c r="AA76" s="107"/>
      <c r="AB76" s="107"/>
      <c r="AC76" s="106"/>
      <c r="AD76" s="107"/>
      <c r="AE76" s="107"/>
      <c r="AF76" s="106"/>
      <c r="AG76" s="108"/>
      <c r="AH76" s="108"/>
    </row>
    <row r="77" spans="1:34" x14ac:dyDescent="0.3">
      <c r="A77" s="125"/>
      <c r="B77" s="125"/>
      <c r="C77" s="27" t="s">
        <v>144</v>
      </c>
      <c r="D77" s="50">
        <f>D76*$D$5/2</f>
        <v>0</v>
      </c>
      <c r="E77" s="50">
        <f>D76*$D$5/2</f>
        <v>0</v>
      </c>
      <c r="F77" s="56">
        <f>D76*$F$5</f>
        <v>0</v>
      </c>
      <c r="G77" s="62">
        <f>G76*$G$5/2</f>
        <v>1.616224334069832E-2</v>
      </c>
      <c r="H77" s="50">
        <f>G76*$G$5/2</f>
        <v>1.616224334069832E-2</v>
      </c>
      <c r="I77" s="50">
        <f>G76*$I$5/2</f>
        <v>3.0015594775582601E-2</v>
      </c>
      <c r="J77" s="56">
        <f>G76*$I$5/2</f>
        <v>3.0015594775582601E-2</v>
      </c>
      <c r="K77" s="62">
        <f>K76*$K$5/2</f>
        <v>6.4604770710754475E-2</v>
      </c>
      <c r="L77" s="50">
        <f>K76*$K$5/2</f>
        <v>6.4604770710754475E-2</v>
      </c>
      <c r="M77" s="56">
        <f>K76*$M$5</f>
        <v>6.9574368457735583E-2</v>
      </c>
      <c r="N77" s="62">
        <f>N76*$N$5/2</f>
        <v>6.1128784722626645E-2</v>
      </c>
      <c r="O77" s="56">
        <f>N76*$N$5/2</f>
        <v>6.1128784722626645E-2</v>
      </c>
      <c r="P77" s="76">
        <f>P76*$P$5/2</f>
        <v>4.4716924549720281E-2</v>
      </c>
      <c r="Q77" s="44"/>
      <c r="R77" s="44"/>
      <c r="S77" s="137"/>
      <c r="T77" s="125"/>
      <c r="U77" s="27"/>
      <c r="V77" s="95"/>
      <c r="W77" s="96"/>
      <c r="X77" s="96"/>
      <c r="Y77" s="95"/>
      <c r="Z77" s="96"/>
      <c r="AA77" s="96"/>
      <c r="AB77" s="96"/>
      <c r="AC77" s="95"/>
      <c r="AD77" s="96"/>
      <c r="AE77" s="96"/>
      <c r="AF77" s="95"/>
      <c r="AG77" s="97"/>
      <c r="AH77" s="97"/>
    </row>
    <row r="78" spans="1:34" x14ac:dyDescent="0.3">
      <c r="A78" s="125"/>
      <c r="B78" s="125"/>
      <c r="C78" s="27" t="s">
        <v>66</v>
      </c>
      <c r="D78" s="50">
        <v>0</v>
      </c>
      <c r="E78" s="50">
        <v>0</v>
      </c>
      <c r="F78" s="56">
        <v>3.73</v>
      </c>
      <c r="G78" s="62">
        <v>67.650000000000006</v>
      </c>
      <c r="H78" s="50">
        <v>0</v>
      </c>
      <c r="I78" s="50">
        <v>5.61</v>
      </c>
      <c r="J78" s="56">
        <v>17.98</v>
      </c>
      <c r="K78" s="62">
        <v>0</v>
      </c>
      <c r="L78" s="50">
        <v>11.71</v>
      </c>
      <c r="M78" s="56">
        <v>46.28</v>
      </c>
      <c r="N78" s="62">
        <v>6.12</v>
      </c>
      <c r="O78" s="56">
        <v>38.31</v>
      </c>
      <c r="P78" s="76">
        <v>20.23</v>
      </c>
      <c r="Q78" s="44"/>
      <c r="R78" s="44"/>
      <c r="S78" s="137"/>
      <c r="T78" s="125"/>
      <c r="U78" s="27" t="s">
        <v>66</v>
      </c>
      <c r="V78" s="95">
        <f>D$77*D78/100</f>
        <v>0</v>
      </c>
      <c r="W78" s="96">
        <f t="shared" ref="W78:AH86" si="29">E$77*E78/100</f>
        <v>0</v>
      </c>
      <c r="X78" s="96">
        <f t="shared" si="29"/>
        <v>0</v>
      </c>
      <c r="Y78" s="95">
        <f t="shared" si="29"/>
        <v>1.0933757619982413E-2</v>
      </c>
      <c r="Z78" s="96">
        <f t="shared" si="29"/>
        <v>0</v>
      </c>
      <c r="AA78" s="96">
        <f t="shared" si="29"/>
        <v>1.6838748669101842E-3</v>
      </c>
      <c r="AB78" s="96">
        <f t="shared" si="29"/>
        <v>5.3968039406497512E-3</v>
      </c>
      <c r="AC78" s="95">
        <f t="shared" si="29"/>
        <v>0</v>
      </c>
      <c r="AD78" s="96">
        <f>L$77*L78/100</f>
        <v>7.5652186502293498E-3</v>
      </c>
      <c r="AE78" s="96">
        <f t="shared" si="29"/>
        <v>3.2199017722240028E-2</v>
      </c>
      <c r="AF78" s="95">
        <f t="shared" si="29"/>
        <v>3.741081625024751E-3</v>
      </c>
      <c r="AG78" s="97">
        <f t="shared" si="29"/>
        <v>2.3418437427238269E-2</v>
      </c>
      <c r="AH78" s="97">
        <f t="shared" si="29"/>
        <v>9.046233836408412E-3</v>
      </c>
    </row>
    <row r="79" spans="1:34" x14ac:dyDescent="0.3">
      <c r="A79" s="125"/>
      <c r="B79" s="125"/>
      <c r="C79" s="27" t="s">
        <v>67</v>
      </c>
      <c r="D79" s="50">
        <v>0</v>
      </c>
      <c r="E79" s="50">
        <v>0</v>
      </c>
      <c r="F79" s="56">
        <v>5.62</v>
      </c>
      <c r="G79" s="62">
        <v>0</v>
      </c>
      <c r="H79" s="50">
        <v>0</v>
      </c>
      <c r="I79" s="50">
        <v>0</v>
      </c>
      <c r="J79" s="56">
        <v>11.12</v>
      </c>
      <c r="K79" s="62">
        <v>0</v>
      </c>
      <c r="L79" s="50">
        <v>1.39</v>
      </c>
      <c r="M79" s="56">
        <v>13.23</v>
      </c>
      <c r="N79" s="62">
        <v>2.65</v>
      </c>
      <c r="O79" s="56">
        <v>11.79</v>
      </c>
      <c r="P79" s="76">
        <v>4.96</v>
      </c>
      <c r="Q79" s="44"/>
      <c r="R79" s="44"/>
      <c r="S79" s="137"/>
      <c r="T79" s="125"/>
      <c r="U79" s="27" t="s">
        <v>67</v>
      </c>
      <c r="V79" s="95">
        <f t="shared" ref="V79:V86" si="30">D$77*D79/100</f>
        <v>0</v>
      </c>
      <c r="W79" s="96">
        <f t="shared" si="29"/>
        <v>0</v>
      </c>
      <c r="X79" s="96">
        <f t="shared" si="29"/>
        <v>0</v>
      </c>
      <c r="Y79" s="95">
        <f t="shared" si="29"/>
        <v>0</v>
      </c>
      <c r="Z79" s="96">
        <f t="shared" si="29"/>
        <v>0</v>
      </c>
      <c r="AA79" s="96">
        <f t="shared" si="29"/>
        <v>0</v>
      </c>
      <c r="AB79" s="96">
        <f t="shared" si="29"/>
        <v>3.337734139044785E-3</v>
      </c>
      <c r="AC79" s="95">
        <f t="shared" si="29"/>
        <v>0</v>
      </c>
      <c r="AD79" s="96">
        <f t="shared" si="29"/>
        <v>8.980063128794871E-4</v>
      </c>
      <c r="AE79" s="96">
        <f t="shared" si="29"/>
        <v>9.2046889469584187E-3</v>
      </c>
      <c r="AF79" s="95">
        <f t="shared" si="29"/>
        <v>1.6199127951496059E-3</v>
      </c>
      <c r="AG79" s="97">
        <f t="shared" si="29"/>
        <v>7.2070837187976806E-3</v>
      </c>
      <c r="AH79" s="97">
        <f t="shared" si="29"/>
        <v>2.2179594576661262E-3</v>
      </c>
    </row>
    <row r="80" spans="1:34" x14ac:dyDescent="0.3">
      <c r="A80" s="125"/>
      <c r="B80" s="125"/>
      <c r="C80" s="27" t="s">
        <v>68</v>
      </c>
      <c r="D80" s="50">
        <v>0</v>
      </c>
      <c r="E80" s="50">
        <v>0</v>
      </c>
      <c r="F80" s="56">
        <v>14.26</v>
      </c>
      <c r="G80" s="62">
        <v>0</v>
      </c>
      <c r="H80" s="50">
        <v>0</v>
      </c>
      <c r="I80" s="50">
        <v>9.2899999999999991</v>
      </c>
      <c r="J80" s="56">
        <v>15.68</v>
      </c>
      <c r="K80" s="62">
        <v>3.19</v>
      </c>
      <c r="L80" s="50">
        <v>10.29</v>
      </c>
      <c r="M80" s="56">
        <v>14.49</v>
      </c>
      <c r="N80" s="62">
        <v>4.8499999999999996</v>
      </c>
      <c r="O80" s="56">
        <v>11.29</v>
      </c>
      <c r="P80" s="76">
        <v>9.0299999999999994</v>
      </c>
      <c r="Q80" s="44"/>
      <c r="R80" s="44"/>
      <c r="S80" s="137"/>
      <c r="T80" s="125"/>
      <c r="U80" s="27" t="s">
        <v>68</v>
      </c>
      <c r="V80" s="95">
        <f t="shared" si="30"/>
        <v>0</v>
      </c>
      <c r="W80" s="96">
        <f t="shared" si="29"/>
        <v>0</v>
      </c>
      <c r="X80" s="96">
        <f t="shared" si="29"/>
        <v>0</v>
      </c>
      <c r="Y80" s="95">
        <f t="shared" si="29"/>
        <v>0</v>
      </c>
      <c r="Z80" s="96">
        <f t="shared" si="29"/>
        <v>0</v>
      </c>
      <c r="AA80" s="96">
        <f t="shared" si="29"/>
        <v>2.7884487546516235E-3</v>
      </c>
      <c r="AB80" s="96">
        <f t="shared" si="29"/>
        <v>4.7064452608113518E-3</v>
      </c>
      <c r="AC80" s="95">
        <f t="shared" si="29"/>
        <v>2.0608921856730676E-3</v>
      </c>
      <c r="AD80" s="96">
        <f t="shared" si="29"/>
        <v>6.6478309061366349E-3</v>
      </c>
      <c r="AE80" s="96">
        <f t="shared" si="29"/>
        <v>1.0081325989525887E-2</v>
      </c>
      <c r="AF80" s="95">
        <f t="shared" si="29"/>
        <v>2.9647460590473923E-3</v>
      </c>
      <c r="AG80" s="97">
        <f t="shared" si="29"/>
        <v>6.9014397951845472E-3</v>
      </c>
      <c r="AH80" s="97">
        <f t="shared" si="29"/>
        <v>4.0379382868397408E-3</v>
      </c>
    </row>
    <row r="81" spans="1:34" x14ac:dyDescent="0.3">
      <c r="A81" s="125"/>
      <c r="B81" s="125"/>
      <c r="C81" s="27" t="s">
        <v>78</v>
      </c>
      <c r="D81" s="50">
        <v>0</v>
      </c>
      <c r="E81" s="50">
        <v>0</v>
      </c>
      <c r="F81" s="56">
        <v>15.69</v>
      </c>
      <c r="G81" s="62">
        <v>0</v>
      </c>
      <c r="H81" s="50">
        <v>0</v>
      </c>
      <c r="I81" s="50">
        <v>7.82</v>
      </c>
      <c r="J81" s="56">
        <v>7.53</v>
      </c>
      <c r="K81" s="62">
        <v>3.52</v>
      </c>
      <c r="L81" s="50">
        <v>9.59</v>
      </c>
      <c r="M81" s="56">
        <v>13.44</v>
      </c>
      <c r="N81" s="62">
        <v>5.79</v>
      </c>
      <c r="O81" s="56">
        <v>9.81</v>
      </c>
      <c r="P81" s="76">
        <v>8.01</v>
      </c>
      <c r="Q81" s="44"/>
      <c r="R81" s="44"/>
      <c r="S81" s="137"/>
      <c r="T81" s="125"/>
      <c r="U81" s="27" t="s">
        <v>78</v>
      </c>
      <c r="V81" s="95">
        <f t="shared" si="30"/>
        <v>0</v>
      </c>
      <c r="W81" s="96">
        <f t="shared" si="29"/>
        <v>0</v>
      </c>
      <c r="X81" s="96">
        <f t="shared" si="29"/>
        <v>0</v>
      </c>
      <c r="Y81" s="95">
        <f t="shared" si="29"/>
        <v>0</v>
      </c>
      <c r="Z81" s="96">
        <f t="shared" si="29"/>
        <v>0</v>
      </c>
      <c r="AA81" s="96">
        <f t="shared" si="29"/>
        <v>2.3472195114505596E-3</v>
      </c>
      <c r="AB81" s="96">
        <f t="shared" si="29"/>
        <v>2.26017428660137E-3</v>
      </c>
      <c r="AC81" s="95">
        <f t="shared" si="29"/>
        <v>2.2740879290185576E-3</v>
      </c>
      <c r="AD81" s="96">
        <f t="shared" si="29"/>
        <v>6.1955975111613534E-3</v>
      </c>
      <c r="AE81" s="96">
        <f t="shared" si="29"/>
        <v>9.350795120719662E-3</v>
      </c>
      <c r="AF81" s="95">
        <f t="shared" si="29"/>
        <v>3.5393566354400829E-3</v>
      </c>
      <c r="AG81" s="97">
        <f t="shared" si="29"/>
        <v>5.9967337812896733E-3</v>
      </c>
      <c r="AH81" s="97">
        <f t="shared" si="29"/>
        <v>3.5818256564325943E-3</v>
      </c>
    </row>
    <row r="82" spans="1:34" x14ac:dyDescent="0.3">
      <c r="A82" s="125"/>
      <c r="B82" s="125"/>
      <c r="C82" s="27" t="s">
        <v>69</v>
      </c>
      <c r="D82" s="50">
        <v>0</v>
      </c>
      <c r="E82" s="50">
        <v>0</v>
      </c>
      <c r="F82" s="56">
        <v>23.39</v>
      </c>
      <c r="G82" s="62">
        <v>0</v>
      </c>
      <c r="H82" s="50">
        <v>0</v>
      </c>
      <c r="I82" s="50">
        <v>18.84</v>
      </c>
      <c r="J82" s="56">
        <v>21.6</v>
      </c>
      <c r="K82" s="62">
        <v>17.07</v>
      </c>
      <c r="L82" s="50">
        <v>12.48</v>
      </c>
      <c r="M82" s="56">
        <v>10.51</v>
      </c>
      <c r="N82" s="62">
        <v>9.7200000000000006</v>
      </c>
      <c r="O82" s="56">
        <v>9.7100000000000009</v>
      </c>
      <c r="P82" s="76">
        <v>11.46</v>
      </c>
      <c r="Q82" s="44"/>
      <c r="R82" s="44"/>
      <c r="S82" s="137"/>
      <c r="T82" s="125"/>
      <c r="U82" s="27" t="s">
        <v>69</v>
      </c>
      <c r="V82" s="95">
        <f t="shared" si="30"/>
        <v>0</v>
      </c>
      <c r="W82" s="96">
        <f t="shared" si="29"/>
        <v>0</v>
      </c>
      <c r="X82" s="96">
        <f t="shared" si="29"/>
        <v>0</v>
      </c>
      <c r="Y82" s="95">
        <f t="shared" si="29"/>
        <v>0</v>
      </c>
      <c r="Z82" s="96">
        <f t="shared" si="29"/>
        <v>0</v>
      </c>
      <c r="AA82" s="96">
        <f t="shared" si="29"/>
        <v>5.6549380557197612E-3</v>
      </c>
      <c r="AB82" s="96">
        <f t="shared" si="29"/>
        <v>6.4833684715258424E-3</v>
      </c>
      <c r="AC82" s="95">
        <f t="shared" si="29"/>
        <v>1.1028034360325789E-2</v>
      </c>
      <c r="AD82" s="96">
        <f t="shared" si="29"/>
        <v>8.0626753847021591E-3</v>
      </c>
      <c r="AE82" s="96">
        <f t="shared" si="29"/>
        <v>7.3122661249080097E-3</v>
      </c>
      <c r="AF82" s="95">
        <f t="shared" si="29"/>
        <v>5.941717875039311E-3</v>
      </c>
      <c r="AG82" s="97">
        <f t="shared" si="29"/>
        <v>5.9356049965670473E-3</v>
      </c>
      <c r="AH82" s="97">
        <f t="shared" si="29"/>
        <v>5.1245595533979445E-3</v>
      </c>
    </row>
    <row r="83" spans="1:34" x14ac:dyDescent="0.3">
      <c r="A83" s="125"/>
      <c r="B83" s="125"/>
      <c r="C83" s="27" t="s">
        <v>70</v>
      </c>
      <c r="D83" s="50">
        <v>0</v>
      </c>
      <c r="E83" s="50">
        <v>0</v>
      </c>
      <c r="F83" s="56">
        <v>16.11</v>
      </c>
      <c r="G83" s="62">
        <v>0</v>
      </c>
      <c r="H83" s="50">
        <v>0</v>
      </c>
      <c r="I83" s="50">
        <v>9.52</v>
      </c>
      <c r="J83" s="56">
        <v>10.6</v>
      </c>
      <c r="K83" s="62">
        <v>10.6</v>
      </c>
      <c r="L83" s="50">
        <v>5.96</v>
      </c>
      <c r="M83" s="56">
        <v>0</v>
      </c>
      <c r="N83" s="62">
        <v>7.95</v>
      </c>
      <c r="O83" s="56">
        <v>5.42</v>
      </c>
      <c r="P83" s="76">
        <v>5.12</v>
      </c>
      <c r="Q83" s="44"/>
      <c r="R83" s="44"/>
      <c r="S83" s="137"/>
      <c r="T83" s="125"/>
      <c r="U83" s="27" t="s">
        <v>70</v>
      </c>
      <c r="V83" s="95">
        <f t="shared" si="30"/>
        <v>0</v>
      </c>
      <c r="W83" s="96">
        <f t="shared" si="29"/>
        <v>0</v>
      </c>
      <c r="X83" s="96">
        <f t="shared" si="29"/>
        <v>0</v>
      </c>
      <c r="Y83" s="95">
        <f t="shared" si="29"/>
        <v>0</v>
      </c>
      <c r="Z83" s="96">
        <f t="shared" si="29"/>
        <v>0</v>
      </c>
      <c r="AA83" s="96">
        <f t="shared" si="29"/>
        <v>2.8574846226354631E-3</v>
      </c>
      <c r="AB83" s="96">
        <f t="shared" si="29"/>
        <v>3.1816530462117553E-3</v>
      </c>
      <c r="AC83" s="95">
        <f t="shared" si="29"/>
        <v>6.8481056953399741E-3</v>
      </c>
      <c r="AD83" s="96">
        <f t="shared" si="29"/>
        <v>3.8504443343609666E-3</v>
      </c>
      <c r="AE83" s="96">
        <f>M$77*M83/100</f>
        <v>0</v>
      </c>
      <c r="AF83" s="95">
        <f t="shared" si="29"/>
        <v>4.8597383854488184E-3</v>
      </c>
      <c r="AG83" s="97">
        <f t="shared" si="29"/>
        <v>3.3131801319663638E-3</v>
      </c>
      <c r="AH83" s="97">
        <f t="shared" si="29"/>
        <v>2.2895065369456786E-3</v>
      </c>
    </row>
    <row r="84" spans="1:34" x14ac:dyDescent="0.3">
      <c r="A84" s="125"/>
      <c r="B84" s="125"/>
      <c r="C84" s="27" t="s">
        <v>71</v>
      </c>
      <c r="D84" s="50">
        <v>0</v>
      </c>
      <c r="E84" s="50">
        <v>0</v>
      </c>
      <c r="F84" s="56">
        <v>13.44</v>
      </c>
      <c r="G84" s="62">
        <v>0</v>
      </c>
      <c r="H84" s="50">
        <v>0</v>
      </c>
      <c r="I84" s="50">
        <v>12.72</v>
      </c>
      <c r="J84" s="56">
        <v>8.36</v>
      </c>
      <c r="K84" s="62">
        <v>15.74</v>
      </c>
      <c r="L84" s="50">
        <v>10.59</v>
      </c>
      <c r="M84" s="56">
        <v>2.0499999999999998</v>
      </c>
      <c r="N84" s="62">
        <v>14.11</v>
      </c>
      <c r="O84" s="56">
        <v>7.96</v>
      </c>
      <c r="P84" s="76">
        <v>9.52</v>
      </c>
      <c r="Q84" s="44"/>
      <c r="R84" s="44"/>
      <c r="S84" s="137"/>
      <c r="T84" s="125"/>
      <c r="U84" s="27" t="s">
        <v>71</v>
      </c>
      <c r="V84" s="95">
        <f t="shared" si="30"/>
        <v>0</v>
      </c>
      <c r="W84" s="96">
        <f t="shared" si="29"/>
        <v>0</v>
      </c>
      <c r="X84" s="96">
        <f t="shared" si="29"/>
        <v>0</v>
      </c>
      <c r="Y84" s="95">
        <f t="shared" si="29"/>
        <v>0</v>
      </c>
      <c r="Z84" s="96">
        <f t="shared" si="29"/>
        <v>0</v>
      </c>
      <c r="AA84" s="96">
        <f t="shared" si="29"/>
        <v>3.8179836554541068E-3</v>
      </c>
      <c r="AB84" s="96">
        <f t="shared" si="29"/>
        <v>2.5093037232387055E-3</v>
      </c>
      <c r="AC84" s="95">
        <f t="shared" si="29"/>
        <v>1.0168790909872754E-2</v>
      </c>
      <c r="AD84" s="96">
        <f t="shared" si="29"/>
        <v>6.841645218268899E-3</v>
      </c>
      <c r="AE84" s="96">
        <f t="shared" si="29"/>
        <v>1.4262745533835794E-3</v>
      </c>
      <c r="AF84" s="95">
        <f t="shared" si="29"/>
        <v>8.6252715243626196E-3</v>
      </c>
      <c r="AG84" s="97">
        <f t="shared" si="29"/>
        <v>4.8658512639210812E-3</v>
      </c>
      <c r="AH84" s="97">
        <f t="shared" si="29"/>
        <v>4.2570512171333707E-3</v>
      </c>
    </row>
    <row r="85" spans="1:34" x14ac:dyDescent="0.3">
      <c r="A85" s="125"/>
      <c r="B85" s="125"/>
      <c r="C85" s="27" t="s">
        <v>72</v>
      </c>
      <c r="D85" s="50">
        <v>0</v>
      </c>
      <c r="E85" s="50">
        <v>0</v>
      </c>
      <c r="F85" s="56">
        <v>2.2999999999999998</v>
      </c>
      <c r="G85" s="62">
        <v>0</v>
      </c>
      <c r="H85" s="50">
        <v>17.73</v>
      </c>
      <c r="I85" s="50">
        <v>7.46</v>
      </c>
      <c r="J85" s="56">
        <v>3.42</v>
      </c>
      <c r="K85" s="62">
        <v>10.42</v>
      </c>
      <c r="L85" s="50">
        <v>9.0399999999999991</v>
      </c>
      <c r="M85" s="56">
        <v>0</v>
      </c>
      <c r="N85" s="62">
        <v>19.11</v>
      </c>
      <c r="O85" s="56">
        <v>0.96</v>
      </c>
      <c r="P85" s="76">
        <v>7.73</v>
      </c>
      <c r="Q85" s="44"/>
      <c r="R85" s="44"/>
      <c r="S85" s="137"/>
      <c r="T85" s="125"/>
      <c r="U85" s="27" t="s">
        <v>72</v>
      </c>
      <c r="V85" s="95">
        <f t="shared" si="30"/>
        <v>0</v>
      </c>
      <c r="W85" s="96">
        <f t="shared" si="29"/>
        <v>0</v>
      </c>
      <c r="X85" s="96">
        <f t="shared" si="29"/>
        <v>0</v>
      </c>
      <c r="Y85" s="95">
        <f t="shared" si="29"/>
        <v>0</v>
      </c>
      <c r="Z85" s="96">
        <f t="shared" si="29"/>
        <v>2.8655657443058123E-3</v>
      </c>
      <c r="AA85" s="96">
        <f t="shared" si="29"/>
        <v>2.2391633702584621E-3</v>
      </c>
      <c r="AB85" s="96">
        <f t="shared" si="29"/>
        <v>1.026533341324925E-3</v>
      </c>
      <c r="AC85" s="95">
        <f t="shared" si="29"/>
        <v>6.7318171080606162E-3</v>
      </c>
      <c r="AD85" s="96">
        <f t="shared" si="29"/>
        <v>5.8402712722522045E-3</v>
      </c>
      <c r="AE85" s="96">
        <f t="shared" si="29"/>
        <v>0</v>
      </c>
      <c r="AF85" s="95">
        <f t="shared" si="29"/>
        <v>1.168171076049395E-2</v>
      </c>
      <c r="AG85" s="97">
        <f t="shared" si="29"/>
        <v>5.8683633333721577E-4</v>
      </c>
      <c r="AH85" s="97">
        <f t="shared" si="29"/>
        <v>3.4566182676933782E-3</v>
      </c>
    </row>
    <row r="86" spans="1:34" x14ac:dyDescent="0.3">
      <c r="A86" s="123"/>
      <c r="B86" s="123"/>
      <c r="C86" s="24" t="s">
        <v>73</v>
      </c>
      <c r="D86" s="51">
        <v>0</v>
      </c>
      <c r="E86" s="51">
        <v>0</v>
      </c>
      <c r="F86" s="57">
        <v>5.45</v>
      </c>
      <c r="G86" s="64">
        <v>32.35</v>
      </c>
      <c r="H86" s="51">
        <v>82.27</v>
      </c>
      <c r="I86" s="51">
        <v>28.75</v>
      </c>
      <c r="J86" s="57">
        <v>3.71</v>
      </c>
      <c r="K86" s="64">
        <v>39.46</v>
      </c>
      <c r="L86" s="51">
        <v>28.96</v>
      </c>
      <c r="M86" s="57">
        <v>0</v>
      </c>
      <c r="N86" s="64">
        <v>29.7</v>
      </c>
      <c r="O86" s="57">
        <v>4.75</v>
      </c>
      <c r="P86" s="77">
        <v>23.92</v>
      </c>
      <c r="Q86" s="44"/>
      <c r="R86" s="44"/>
      <c r="S86" s="124"/>
      <c r="T86" s="123"/>
      <c r="U86" s="24" t="s">
        <v>73</v>
      </c>
      <c r="V86" s="102">
        <f t="shared" si="30"/>
        <v>0</v>
      </c>
      <c r="W86" s="103">
        <f t="shared" si="29"/>
        <v>0</v>
      </c>
      <c r="X86" s="103">
        <f t="shared" si="29"/>
        <v>0</v>
      </c>
      <c r="Y86" s="102">
        <f t="shared" si="29"/>
        <v>5.228485720715906E-3</v>
      </c>
      <c r="Z86" s="103">
        <f t="shared" si="29"/>
        <v>1.3296677596392508E-2</v>
      </c>
      <c r="AA86" s="103">
        <f t="shared" si="29"/>
        <v>8.6294834979799978E-3</v>
      </c>
      <c r="AB86" s="103">
        <f t="shared" si="29"/>
        <v>1.1135785661741144E-3</v>
      </c>
      <c r="AC86" s="102">
        <f t="shared" si="29"/>
        <v>2.5493042522463715E-2</v>
      </c>
      <c r="AD86" s="103">
        <f t="shared" si="29"/>
        <v>1.8709541597834497E-2</v>
      </c>
      <c r="AE86" s="103">
        <f t="shared" si="29"/>
        <v>0</v>
      </c>
      <c r="AF86" s="102">
        <f t="shared" si="29"/>
        <v>1.8155249062620112E-2</v>
      </c>
      <c r="AG86" s="104">
        <f t="shared" si="29"/>
        <v>2.9036172743247659E-3</v>
      </c>
      <c r="AH86" s="104">
        <f t="shared" si="29"/>
        <v>1.0696288352293092E-2</v>
      </c>
    </row>
    <row r="87" spans="1:34" x14ac:dyDescent="0.3">
      <c r="A87" s="1"/>
      <c r="B87" s="1"/>
      <c r="C87" s="27" t="s">
        <v>147</v>
      </c>
      <c r="D87" s="52">
        <f>SUM((D50*0)+(D54*0)+(D55*1)+(D56*2)+(D60*0)+(D61*1)+(D62*2)+(D63*3)+(D64*4)+(D68*0)+(D69*1)+(D70*2)+(D71*3)+(D72*4)+(D73*5)+(D74*6)+(D78*0)+(D79*1)+(D80*2)+(D81*3)+(D82*4)+(D83*5)+(D84*6)+(D85*7)+(D86*8))/44</f>
        <v>3.5927272727272723</v>
      </c>
      <c r="E87" s="52">
        <f t="shared" ref="E87:F87" si="31">SUM((E50*0)+(E54*0)+(E55*1)+(E56*2)+(E60*0)+(E61*1)+(E62*2)+(E63*3)+(E64*4)+(E68*0)+(E69*1)+(E70*2)+(E71*3)+(E72*4)+(E73*5)+(E74*6)+(E78*0)+(E79*1)+(E80*2)+(E81*3)+(E82*4)+(E83*5)+(E84*6)+(E85*7)+(E86*8))/44</f>
        <v>12.197272727272729</v>
      </c>
      <c r="F87" s="58">
        <f t="shared" si="31"/>
        <v>22.073863636363633</v>
      </c>
      <c r="G87" s="65">
        <f>SUM((G50*0)+(G54*0)+(G55*1)+(G56*2)+(G60*0)+(G61*1)+(G62*2)+(G63*3)+(G64*4)+(G68*0)+(G69*1)+(G70*2)+(G71*3)+(G72*4)+(G73*5)+(G74*6)+(G78*0)+(G79*1)+(G80*2)+(G81*3)+(G82*4)+(G83*5)+(G84*6)+(G85*7)+(G86*8))/44</f>
        <v>14.938181818181818</v>
      </c>
      <c r="H87" s="53">
        <f t="shared" ref="H87:I87" si="32">SUM((H50*0)+(H54*0)+(H55*1)+(H56*2)+(H60*0)+(H61*1)+(H62*2)+(H63*3)+(H64*4)+(H68*0)+(H69*1)+(H70*2)+(H71*3)+(H72*4)+(H73*5)+(H74*6)+(H78*0)+(H79*1)+(H80*2)+(H81*3)+(H82*4)+(H83*5)+(H84*6)+(H85*7)+(H86*8))/44</f>
        <v>37.392272727272726</v>
      </c>
      <c r="I87" s="53">
        <f t="shared" si="32"/>
        <v>30.622954545454547</v>
      </c>
      <c r="J87" s="58">
        <f>SUM((J50*0)+(J54*0)+(J55*1)+(J56*2)+(J60*0)+(J61*1)+(J62*2)+(J63*3)+(J64*4)+(J68*0)+(J69*1)+(J70*2)+(J71*3)+(J72*4)+(J73*5)+(J74*6)+(J78*0)+(J79*1)+(J80*2)+(J81*3)+(J82*4)+(J83*5)+(J84*6)+(J85*7)+(J86*8))/44</f>
        <v>16.368181818181817</v>
      </c>
      <c r="K87" s="65">
        <f>SUM((K50*0)+(K54*0)+(K55*1)+(K56*2)+(K60*0)+(K61*1)+(K62*2)+(K63*3)+(K64*4)+(K68*0)+(K69*1)+(K70*2)+(K71*3)+(K72*4)+(K73*5)+(K74*6)+(K78*0)+(K79*1)+(K80*2)+(K81*3)+(K82*4)+(K83*5)+(K84*6)+(K85*7)+(K86*8))/44</f>
        <v>37.062500000000007</v>
      </c>
      <c r="L87" s="53">
        <f t="shared" ref="L87:O87" si="33">SUM((L50*0)+(L54*0)+(L55*1)+(L56*2)+(L60*0)+(L61*1)+(L62*2)+(L63*3)+(L64*4)+(L68*0)+(L69*1)+(L70*2)+(L71*3)+(L72*4)+(L73*5)+(L74*6)+(L78*0)+(L79*1)+(L80*2)+(L81*3)+(L82*4)+(L83*5)+(L84*6)+(L85*7)+(L86*8))/44</f>
        <v>16.017727272727271</v>
      </c>
      <c r="M87" s="58">
        <f t="shared" si="33"/>
        <v>17.297727272727272</v>
      </c>
      <c r="N87" s="65">
        <f t="shared" si="33"/>
        <v>33.647272727272728</v>
      </c>
      <c r="O87" s="58">
        <f t="shared" si="33"/>
        <v>12.05909090909091</v>
      </c>
      <c r="P87" s="78">
        <f>SUM((P50*0)+(P54*0)+(P55*1)+(P56*2)+(P60*0)+(P61*1)+(P62*2)+(P63*3)+(P64*4)+(P68*0)+(P69*1)+(P70*2)+(P71*3)+(P72*4)+(P73*5)+(P74*6)+(P78*0)+(P79*1)+(P80*2)+(P81*3)+(P82*4)+(P83*5)+(P84*6)+(P85*7)+(P86*8))/44</f>
        <v>23.90704545454545</v>
      </c>
      <c r="Q87" s="41"/>
      <c r="R87" s="41"/>
      <c r="S87" s="82"/>
      <c r="T87" s="41"/>
      <c r="U87" s="27" t="s">
        <v>158</v>
      </c>
      <c r="V87" s="110">
        <f>SUM((V50*0)+(V54*0)+(V55*1)+(V56*2)+(V60*0)+(V61*1)+(V62*2)+(V63*3)+(V64*4)+(V68*0)+(V69*1)+(V70*2)+(V71*3)+(V72*4)+(V73*5)+(V74*6)+(V78*0)+(V79*1)+(V80*2)+(V81*3)+(V82*4)+(V83*5)+(V84*6)+(V85*7)+(V86*8))</f>
        <v>0</v>
      </c>
      <c r="W87" s="111">
        <f t="shared" ref="W87:AH87" si="34">SUM((W50*0)+(W54*0)+(W55*1)+(W56*2)+(W60*0)+(W61*1)+(W62*2)+(W63*3)+(W64*4)+(W68*0)+(W69*1)+(W70*2)+(W71*3)+(W72*4)+(W73*5)+(W74*6)+(W78*0)+(W79*1)+(W80*2)+(W81*3)+(W82*4)+(W83*5)+(W84*6)+(W85*7)+(W86*8))</f>
        <v>0</v>
      </c>
      <c r="X87" s="111">
        <f t="shared" si="34"/>
        <v>0</v>
      </c>
      <c r="Y87" s="110">
        <f t="shared" si="34"/>
        <v>0.13292550618063217</v>
      </c>
      <c r="Z87" s="111">
        <f t="shared" si="34"/>
        <v>0.32350929544284002</v>
      </c>
      <c r="AA87" s="111">
        <f t="shared" si="34"/>
        <v>0.50819527072216009</v>
      </c>
      <c r="AB87" s="111">
        <f t="shared" si="34"/>
        <v>0.26723591152057352</v>
      </c>
      <c r="AC87" s="110">
        <f t="shared" si="34"/>
        <v>1.4429654441681798</v>
      </c>
      <c r="AD87" s="111">
        <f t="shared" si="34"/>
        <v>0.53803871216509691</v>
      </c>
      <c r="AE87" s="111">
        <f t="shared" si="34"/>
        <v>0.78913657125004266</v>
      </c>
      <c r="AF87" s="110">
        <f t="shared" si="34"/>
        <v>1.4012357353210523</v>
      </c>
      <c r="AG87" s="112">
        <f t="shared" si="34"/>
        <v>0.49159285388996754</v>
      </c>
      <c r="AH87" s="113">
        <f t="shared" si="34"/>
        <v>1.602757439894634</v>
      </c>
    </row>
  </sheetData>
  <mergeCells count="100">
    <mergeCell ref="K76:M76"/>
    <mergeCell ref="N76:O76"/>
    <mergeCell ref="T76:T86"/>
    <mergeCell ref="T58:T64"/>
    <mergeCell ref="B66:B74"/>
    <mergeCell ref="D66:F66"/>
    <mergeCell ref="G66:J66"/>
    <mergeCell ref="K66:M66"/>
    <mergeCell ref="N66:O66"/>
    <mergeCell ref="T66:T74"/>
    <mergeCell ref="S48:S86"/>
    <mergeCell ref="T48:T50"/>
    <mergeCell ref="B52:B56"/>
    <mergeCell ref="D52:F52"/>
    <mergeCell ref="G52:J52"/>
    <mergeCell ref="K52:M52"/>
    <mergeCell ref="N52:O52"/>
    <mergeCell ref="T52:T56"/>
    <mergeCell ref="B58:B64"/>
    <mergeCell ref="D58:F58"/>
    <mergeCell ref="A48:A86"/>
    <mergeCell ref="B48:B50"/>
    <mergeCell ref="D48:F48"/>
    <mergeCell ref="G48:J48"/>
    <mergeCell ref="B76:B86"/>
    <mergeCell ref="D76:F76"/>
    <mergeCell ref="G76:J76"/>
    <mergeCell ref="K48:M48"/>
    <mergeCell ref="N48:O48"/>
    <mergeCell ref="G58:J58"/>
    <mergeCell ref="K58:M58"/>
    <mergeCell ref="N58:O58"/>
    <mergeCell ref="T29:T35"/>
    <mergeCell ref="B37:B45"/>
    <mergeCell ref="D37:F37"/>
    <mergeCell ref="G37:J37"/>
    <mergeCell ref="K37:M37"/>
    <mergeCell ref="N37:O37"/>
    <mergeCell ref="T37:T45"/>
    <mergeCell ref="S19:S45"/>
    <mergeCell ref="T19:T21"/>
    <mergeCell ref="B23:B27"/>
    <mergeCell ref="D23:F23"/>
    <mergeCell ref="G23:J23"/>
    <mergeCell ref="K23:M23"/>
    <mergeCell ref="N23:O23"/>
    <mergeCell ref="T23:T27"/>
    <mergeCell ref="B29:B35"/>
    <mergeCell ref="D29:F29"/>
    <mergeCell ref="A19:A45"/>
    <mergeCell ref="B19:B21"/>
    <mergeCell ref="D19:F19"/>
    <mergeCell ref="G19:J19"/>
    <mergeCell ref="K19:M19"/>
    <mergeCell ref="N19:O19"/>
    <mergeCell ref="G29:J29"/>
    <mergeCell ref="K29:M29"/>
    <mergeCell ref="N29:O29"/>
    <mergeCell ref="T12:T16"/>
    <mergeCell ref="AC5:AD5"/>
    <mergeCell ref="AF5:AG5"/>
    <mergeCell ref="A8:A16"/>
    <mergeCell ref="B8:B10"/>
    <mergeCell ref="D8:F8"/>
    <mergeCell ref="G8:J8"/>
    <mergeCell ref="K8:M8"/>
    <mergeCell ref="N8:O8"/>
    <mergeCell ref="S8:S16"/>
    <mergeCell ref="T8:T10"/>
    <mergeCell ref="B12:B16"/>
    <mergeCell ref="D12:F12"/>
    <mergeCell ref="G12:J12"/>
    <mergeCell ref="K12:M12"/>
    <mergeCell ref="N12:O12"/>
    <mergeCell ref="AC4:AD4"/>
    <mergeCell ref="AF4:AG4"/>
    <mergeCell ref="D5:E5"/>
    <mergeCell ref="G5:H5"/>
    <mergeCell ref="I5:J5"/>
    <mergeCell ref="K5:L5"/>
    <mergeCell ref="N5:O5"/>
    <mergeCell ref="V5:W5"/>
    <mergeCell ref="Y5:Z5"/>
    <mergeCell ref="AA5:AB5"/>
    <mergeCell ref="AC3:AE3"/>
    <mergeCell ref="AF3:AG3"/>
    <mergeCell ref="D4:E4"/>
    <mergeCell ref="G4:H4"/>
    <mergeCell ref="I4:J4"/>
    <mergeCell ref="K4:L4"/>
    <mergeCell ref="N4:O4"/>
    <mergeCell ref="V4:W4"/>
    <mergeCell ref="Y4:Z4"/>
    <mergeCell ref="AA4:AB4"/>
    <mergeCell ref="D3:F3"/>
    <mergeCell ref="G3:J3"/>
    <mergeCell ref="K3:M3"/>
    <mergeCell ref="N3:O3"/>
    <mergeCell ref="V3:X3"/>
    <mergeCell ref="Y3:A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Pool sizes of PCs and DAGs</vt:lpstr>
      <vt:lpstr>MIDs for PCs and DAGs (SIMPEL)</vt:lpstr>
      <vt:lpstr>MIDs (adjusted by pool size)</vt:lpstr>
      <vt:lpstr>Label enrichment (nmol of 13C)</vt:lpstr>
      <vt:lpstr>PC(36)_MS2_Labeling</vt:lpstr>
      <vt:lpstr>DAG(36)_MS2_Labeling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2022-07-23T17:04:44Z</dcterms:modified>
</cp:coreProperties>
</file>