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irbrou/Desktop/Desktop 2019/Research/"/>
    </mc:Choice>
  </mc:AlternateContent>
  <xr:revisionPtr revIDLastSave="0" documentId="8_{7DFEABCA-579F-FC45-95CB-3375C2B302AA}" xr6:coauthVersionLast="47" xr6:coauthVersionMax="47" xr10:uidLastSave="{00000000-0000-0000-0000-000000000000}"/>
  <bookViews>
    <workbookView xWindow="0" yWindow="500" windowWidth="20740" windowHeight="11760" activeTab="2" xr2:uid="{8EB3AC19-5CFE-4979-8905-C65E74DF3FEA}"/>
  </bookViews>
  <sheets>
    <sheet name="TS Kidneys PhenolChloroform" sheetId="1" r:id="rId1"/>
    <sheet name="TS Kidneys SpinColumn" sheetId="3" r:id="rId2"/>
    <sheet name="Extraction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9" i="3" l="1"/>
  <c r="Q49" i="3" s="1"/>
  <c r="O49" i="3"/>
  <c r="Q47" i="3"/>
  <c r="P47" i="3"/>
  <c r="O47" i="3"/>
  <c r="P45" i="3"/>
  <c r="Q45" i="3" s="1"/>
  <c r="O45" i="3"/>
  <c r="P43" i="3"/>
  <c r="O43" i="3"/>
  <c r="Q43" i="3" s="1"/>
  <c r="P41" i="3"/>
  <c r="Q41" i="3" s="1"/>
  <c r="O41" i="3"/>
  <c r="Q39" i="3"/>
  <c r="P39" i="3"/>
  <c r="O39" i="3"/>
  <c r="P37" i="3"/>
  <c r="Q37" i="3" s="1"/>
  <c r="O37" i="3"/>
  <c r="P35" i="3"/>
  <c r="O35" i="3"/>
  <c r="Q35" i="3" s="1"/>
  <c r="P33" i="3"/>
  <c r="Q33" i="3" s="1"/>
  <c r="O33" i="3"/>
  <c r="Q31" i="3"/>
  <c r="P31" i="3"/>
  <c r="O31" i="3"/>
  <c r="P29" i="3"/>
  <c r="Q29" i="3" s="1"/>
  <c r="O29" i="3"/>
  <c r="P27" i="3"/>
  <c r="O27" i="3"/>
  <c r="Q27" i="3" s="1"/>
  <c r="P25" i="3"/>
  <c r="Q25" i="3" s="1"/>
  <c r="O25" i="3"/>
  <c r="Q23" i="3"/>
  <c r="P23" i="3"/>
  <c r="O23" i="3"/>
  <c r="P21" i="3"/>
  <c r="Q21" i="3" s="1"/>
  <c r="O21" i="3"/>
  <c r="P19" i="3"/>
  <c r="O19" i="3"/>
  <c r="Q19" i="3" s="1"/>
  <c r="P17" i="3"/>
  <c r="Q17" i="3" s="1"/>
  <c r="O17" i="3"/>
  <c r="Q15" i="3"/>
  <c r="P15" i="3"/>
  <c r="O15" i="3"/>
  <c r="P13" i="3"/>
  <c r="Q13" i="3" s="1"/>
  <c r="O13" i="3"/>
  <c r="P11" i="3"/>
  <c r="O11" i="3"/>
  <c r="Q11" i="3" s="1"/>
  <c r="P9" i="3"/>
  <c r="Q9" i="3" s="1"/>
  <c r="O9" i="3"/>
  <c r="Q7" i="3"/>
  <c r="P7" i="3"/>
  <c r="O7" i="3"/>
  <c r="P5" i="3"/>
  <c r="Q5" i="3" s="1"/>
  <c r="O5" i="3"/>
  <c r="P3" i="3"/>
  <c r="O3" i="3"/>
  <c r="Q3" i="3" s="1"/>
  <c r="F49" i="3"/>
  <c r="E49" i="3"/>
  <c r="F47" i="3"/>
  <c r="E47" i="3"/>
  <c r="F45" i="3"/>
  <c r="E45" i="3"/>
  <c r="F43" i="3"/>
  <c r="E43" i="3"/>
  <c r="F41" i="3"/>
  <c r="E41" i="3"/>
  <c r="F39" i="3"/>
  <c r="G39" i="3" s="1"/>
  <c r="E39" i="3"/>
  <c r="F37" i="3"/>
  <c r="E37" i="3"/>
  <c r="F35" i="3"/>
  <c r="E35" i="3"/>
  <c r="F33" i="3"/>
  <c r="E33" i="3"/>
  <c r="F31" i="3"/>
  <c r="G31" i="3" s="1"/>
  <c r="E31" i="3"/>
  <c r="F29" i="3"/>
  <c r="G29" i="3" s="1"/>
  <c r="E29" i="3"/>
  <c r="F27" i="3"/>
  <c r="E27" i="3"/>
  <c r="F25" i="3"/>
  <c r="G25" i="3" s="1"/>
  <c r="E25" i="3"/>
  <c r="F23" i="3"/>
  <c r="G23" i="3" s="1"/>
  <c r="E23" i="3"/>
  <c r="F21" i="3"/>
  <c r="E21" i="3"/>
  <c r="F19" i="3"/>
  <c r="E19" i="3"/>
  <c r="F17" i="3"/>
  <c r="G17" i="3" s="1"/>
  <c r="E17" i="3"/>
  <c r="F15" i="3"/>
  <c r="G15" i="3" s="1"/>
  <c r="E15" i="3"/>
  <c r="F13" i="3"/>
  <c r="E13" i="3"/>
  <c r="F11" i="3"/>
  <c r="G11" i="3" s="1"/>
  <c r="E11" i="3"/>
  <c r="F9" i="3"/>
  <c r="E9" i="3"/>
  <c r="G7" i="3"/>
  <c r="F7" i="3"/>
  <c r="E7" i="3"/>
  <c r="F5" i="3"/>
  <c r="E5" i="3"/>
  <c r="F3" i="3"/>
  <c r="E3" i="3"/>
  <c r="P59" i="1"/>
  <c r="Q59" i="1" s="1"/>
  <c r="O59" i="1"/>
  <c r="F59" i="1"/>
  <c r="G59" i="1" s="1"/>
  <c r="E59" i="1"/>
  <c r="R59" i="1" s="1"/>
  <c r="P57" i="1"/>
  <c r="Q57" i="1" s="1"/>
  <c r="O57" i="1"/>
  <c r="F57" i="1"/>
  <c r="G57" i="1" s="1"/>
  <c r="E57" i="1"/>
  <c r="R57" i="1" s="1"/>
  <c r="P55" i="1"/>
  <c r="Q55" i="1" s="1"/>
  <c r="O55" i="1"/>
  <c r="F55" i="1"/>
  <c r="G55" i="1" s="1"/>
  <c r="E55" i="1"/>
  <c r="R55" i="1" s="1"/>
  <c r="P53" i="1"/>
  <c r="Q53" i="1" s="1"/>
  <c r="O53" i="1"/>
  <c r="F53" i="1"/>
  <c r="E53" i="1"/>
  <c r="R53" i="1" s="1"/>
  <c r="R51" i="1"/>
  <c r="P51" i="1"/>
  <c r="Q51" i="1" s="1"/>
  <c r="O51" i="1"/>
  <c r="G51" i="1"/>
  <c r="F51" i="1"/>
  <c r="E51" i="1"/>
  <c r="R49" i="1"/>
  <c r="Q49" i="1"/>
  <c r="P49" i="1"/>
  <c r="O49" i="1"/>
  <c r="F49" i="1"/>
  <c r="G49" i="1" s="1"/>
  <c r="E49" i="1"/>
  <c r="P47" i="1"/>
  <c r="Q47" i="1" s="1"/>
  <c r="O47" i="1"/>
  <c r="F47" i="1"/>
  <c r="G47" i="1" s="1"/>
  <c r="E47" i="1"/>
  <c r="R47" i="1" s="1"/>
  <c r="P45" i="1"/>
  <c r="Q45" i="1" s="1"/>
  <c r="O45" i="1"/>
  <c r="F45" i="1"/>
  <c r="E45" i="1"/>
  <c r="R45" i="1" s="1"/>
  <c r="P43" i="1"/>
  <c r="Q43" i="1" s="1"/>
  <c r="O43" i="1"/>
  <c r="R43" i="1" s="1"/>
  <c r="G43" i="1"/>
  <c r="F43" i="1"/>
  <c r="E43" i="1"/>
  <c r="R41" i="1"/>
  <c r="Q41" i="1"/>
  <c r="P41" i="1"/>
  <c r="O41" i="1"/>
  <c r="F41" i="1"/>
  <c r="G41" i="1" s="1"/>
  <c r="E41" i="1"/>
  <c r="P39" i="1"/>
  <c r="Q39" i="1" s="1"/>
  <c r="O39" i="1"/>
  <c r="F39" i="1"/>
  <c r="G39" i="1" s="1"/>
  <c r="E39" i="1"/>
  <c r="R39" i="1" s="1"/>
  <c r="P37" i="1"/>
  <c r="Q37" i="1" s="1"/>
  <c r="O37" i="1"/>
  <c r="F37" i="1"/>
  <c r="G37" i="1" s="1"/>
  <c r="E37" i="1"/>
  <c r="R37" i="1" s="1"/>
  <c r="R35" i="1"/>
  <c r="P35" i="1"/>
  <c r="Q35" i="1" s="1"/>
  <c r="O35" i="1"/>
  <c r="G35" i="1"/>
  <c r="F35" i="1"/>
  <c r="E35" i="1"/>
  <c r="R33" i="1"/>
  <c r="Q33" i="1"/>
  <c r="P33" i="1"/>
  <c r="O33" i="1"/>
  <c r="F33" i="1"/>
  <c r="G33" i="1" s="1"/>
  <c r="E33" i="1"/>
  <c r="P31" i="1"/>
  <c r="Q31" i="1" s="1"/>
  <c r="O31" i="1"/>
  <c r="F31" i="1"/>
  <c r="G31" i="1" s="1"/>
  <c r="E31" i="1"/>
  <c r="R31" i="1" s="1"/>
  <c r="P29" i="1"/>
  <c r="Q29" i="1" s="1"/>
  <c r="O29" i="1"/>
  <c r="F29" i="1"/>
  <c r="G29" i="1" s="1"/>
  <c r="E29" i="1"/>
  <c r="R29" i="1" s="1"/>
  <c r="R27" i="1"/>
  <c r="P27" i="1"/>
  <c r="Q27" i="1" s="1"/>
  <c r="O27" i="1"/>
  <c r="G27" i="1"/>
  <c r="F27" i="1"/>
  <c r="E27" i="1"/>
  <c r="R25" i="1"/>
  <c r="Q25" i="1"/>
  <c r="P25" i="1"/>
  <c r="O25" i="1"/>
  <c r="F25" i="1"/>
  <c r="G25" i="1" s="1"/>
  <c r="E25" i="1"/>
  <c r="P23" i="1"/>
  <c r="Q23" i="1" s="1"/>
  <c r="O23" i="1"/>
  <c r="F23" i="1"/>
  <c r="G23" i="1" s="1"/>
  <c r="E23" i="1"/>
  <c r="R23" i="1" s="1"/>
  <c r="P21" i="1"/>
  <c r="Q21" i="1" s="1"/>
  <c r="O21" i="1"/>
  <c r="F21" i="1"/>
  <c r="G21" i="1" s="1"/>
  <c r="E21" i="1"/>
  <c r="R21" i="1" s="1"/>
  <c r="R19" i="1"/>
  <c r="P19" i="1"/>
  <c r="Q19" i="1" s="1"/>
  <c r="O19" i="1"/>
  <c r="G19" i="1"/>
  <c r="F19" i="1"/>
  <c r="E19" i="1"/>
  <c r="R17" i="1"/>
  <c r="Q17" i="1"/>
  <c r="P17" i="1"/>
  <c r="O17" i="1"/>
  <c r="F17" i="1"/>
  <c r="G17" i="1" s="1"/>
  <c r="E17" i="1"/>
  <c r="P15" i="1"/>
  <c r="Q15" i="1" s="1"/>
  <c r="O15" i="1"/>
  <c r="F15" i="1"/>
  <c r="G15" i="1" s="1"/>
  <c r="E15" i="1"/>
  <c r="R15" i="1" s="1"/>
  <c r="P13" i="1"/>
  <c r="Q13" i="1" s="1"/>
  <c r="O13" i="1"/>
  <c r="F13" i="1"/>
  <c r="G13" i="1" s="1"/>
  <c r="E13" i="1"/>
  <c r="R13" i="1" s="1"/>
  <c r="R11" i="1"/>
  <c r="P11" i="1"/>
  <c r="Q11" i="1" s="1"/>
  <c r="O11" i="1"/>
  <c r="G11" i="1"/>
  <c r="F11" i="1"/>
  <c r="E11" i="1"/>
  <c r="R9" i="1"/>
  <c r="Q9" i="1"/>
  <c r="P9" i="1"/>
  <c r="O9" i="1"/>
  <c r="F9" i="1"/>
  <c r="G9" i="1" s="1"/>
  <c r="E9" i="1"/>
  <c r="P7" i="1"/>
  <c r="Q7" i="1" s="1"/>
  <c r="O7" i="1"/>
  <c r="F7" i="1"/>
  <c r="G7" i="1" s="1"/>
  <c r="E7" i="1"/>
  <c r="R7" i="1" s="1"/>
  <c r="P5" i="1"/>
  <c r="Q5" i="1" s="1"/>
  <c r="O5" i="1"/>
  <c r="F5" i="1"/>
  <c r="G5" i="1" s="1"/>
  <c r="E5" i="1"/>
  <c r="R5" i="1" s="1"/>
  <c r="R3" i="1"/>
  <c r="P3" i="1"/>
  <c r="Q3" i="1" s="1"/>
  <c r="O3" i="1"/>
  <c r="G3" i="1"/>
  <c r="F3" i="1"/>
  <c r="E3" i="1"/>
  <c r="G43" i="3" l="1"/>
  <c r="G47" i="3"/>
  <c r="G3" i="3"/>
  <c r="G41" i="3"/>
  <c r="G45" i="3"/>
  <c r="G49" i="3"/>
  <c r="G5" i="3"/>
  <c r="G19" i="3"/>
  <c r="G33" i="3"/>
  <c r="G37" i="3"/>
  <c r="G9" i="3"/>
  <c r="G13" i="3"/>
  <c r="G27" i="3"/>
  <c r="G21" i="3"/>
  <c r="G35" i="3"/>
  <c r="G45" i="1"/>
  <c r="G53" i="1"/>
</calcChain>
</file>

<file path=xl/sharedStrings.xml><?xml version="1.0" encoding="utf-8"?>
<sst xmlns="http://schemas.openxmlformats.org/spreadsheetml/2006/main" count="257" uniqueCount="96">
  <si>
    <t>TEL</t>
  </si>
  <si>
    <t>SCG</t>
  </si>
  <si>
    <t>Well</t>
  </si>
  <si>
    <t>Replicate</t>
  </si>
  <si>
    <t>Quantity (nanograms)</t>
  </si>
  <si>
    <t>MEAN</t>
  </si>
  <si>
    <t>STDDEV</t>
  </si>
  <si>
    <t>COEV</t>
  </si>
  <si>
    <t>T/S</t>
  </si>
  <si>
    <t>A7</t>
  </si>
  <si>
    <t>A6</t>
  </si>
  <si>
    <t>A9</t>
  </si>
  <si>
    <t>A8</t>
  </si>
  <si>
    <t>A11</t>
  </si>
  <si>
    <t>A10</t>
  </si>
  <si>
    <t>B6</t>
  </si>
  <si>
    <t>A12</t>
  </si>
  <si>
    <t>B7</t>
  </si>
  <si>
    <t>B8</t>
  </si>
  <si>
    <t>B10</t>
  </si>
  <si>
    <t>B9</t>
  </si>
  <si>
    <t>B11</t>
  </si>
  <si>
    <t>B12</t>
  </si>
  <si>
    <t>C7</t>
  </si>
  <si>
    <t>C6</t>
  </si>
  <si>
    <t>C9</t>
  </si>
  <si>
    <t>C8</t>
  </si>
  <si>
    <t>C11</t>
  </si>
  <si>
    <t>C10</t>
  </si>
  <si>
    <t>D1</t>
  </si>
  <si>
    <t>C12</t>
  </si>
  <si>
    <t>D3</t>
  </si>
  <si>
    <t>D2</t>
  </si>
  <si>
    <t>D5</t>
  </si>
  <si>
    <t>D4</t>
  </si>
  <si>
    <t>D7</t>
  </si>
  <si>
    <t>D6</t>
  </si>
  <si>
    <t>D9</t>
  </si>
  <si>
    <t>D8</t>
  </si>
  <si>
    <t>D11</t>
  </si>
  <si>
    <t>D10</t>
  </si>
  <si>
    <t>E1</t>
  </si>
  <si>
    <t>D12</t>
  </si>
  <si>
    <t>E3</t>
  </si>
  <si>
    <t>No Cq</t>
  </si>
  <si>
    <t>E2</t>
  </si>
  <si>
    <t>E5</t>
  </si>
  <si>
    <t>E4</t>
  </si>
  <si>
    <t>E7</t>
  </si>
  <si>
    <t>E6</t>
  </si>
  <si>
    <t>E9</t>
  </si>
  <si>
    <t>E8</t>
  </si>
  <si>
    <t>E11</t>
  </si>
  <si>
    <t>E10</t>
  </si>
  <si>
    <t>F1</t>
  </si>
  <si>
    <t>E12</t>
  </si>
  <si>
    <t>F3</t>
  </si>
  <si>
    <t>F2</t>
  </si>
  <si>
    <t>F5</t>
  </si>
  <si>
    <t>F4</t>
  </si>
  <si>
    <t>F7</t>
  </si>
  <si>
    <t>F6</t>
  </si>
  <si>
    <t>F9</t>
  </si>
  <si>
    <t>F8</t>
  </si>
  <si>
    <t>F11</t>
  </si>
  <si>
    <t>F10</t>
  </si>
  <si>
    <t>G1</t>
  </si>
  <si>
    <t>F12</t>
  </si>
  <si>
    <t>scg</t>
  </si>
  <si>
    <t>tel</t>
  </si>
  <si>
    <t>mean</t>
  </si>
  <si>
    <t>stddev</t>
  </si>
  <si>
    <t>coev</t>
  </si>
  <si>
    <t>id</t>
  </si>
  <si>
    <t>ts ratios</t>
  </si>
  <si>
    <t>G2</t>
  </si>
  <si>
    <t>G3</t>
  </si>
  <si>
    <t>G4</t>
  </si>
  <si>
    <t>G6</t>
  </si>
  <si>
    <t>G5</t>
  </si>
  <si>
    <t>G9</t>
  </si>
  <si>
    <t>G10</t>
  </si>
  <si>
    <t>H2</t>
  </si>
  <si>
    <t>H1</t>
  </si>
  <si>
    <t>H3</t>
  </si>
  <si>
    <t>H4</t>
  </si>
  <si>
    <t>H8</t>
  </si>
  <si>
    <t>H7</t>
  </si>
  <si>
    <t>H9</t>
  </si>
  <si>
    <t>H10</t>
  </si>
  <si>
    <t>ID</t>
  </si>
  <si>
    <t>kidney extracts spindown colum</t>
  </si>
  <si>
    <t>kidney extracts phenol/chloroform</t>
  </si>
  <si>
    <t>yield ng/ul</t>
  </si>
  <si>
    <t>260/280</t>
  </si>
  <si>
    <t>260/230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</si>
</sst>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CA9F1-29CB-40F2-9BC0-19B7CF22CBA3}">
  <dimension ref="A1:R60"/>
  <sheetViews>
    <sheetView topLeftCell="A25" workbookViewId="0">
      <selection activeCell="R23" sqref="R23"/>
    </sheetView>
  </sheetViews>
  <sheetFormatPr baseColWidth="10" defaultColWidth="8.83203125" defaultRowHeight="15" x14ac:dyDescent="0.2"/>
  <cols>
    <col min="1" max="1" width="5.1640625" bestFit="1" customWidth="1"/>
    <col min="2" max="2" width="11.33203125" bestFit="1" customWidth="1"/>
    <col min="3" max="3" width="9.6640625" bestFit="1" customWidth="1"/>
    <col min="4" max="4" width="21.5" bestFit="1" customWidth="1"/>
  </cols>
  <sheetData>
    <row r="1" spans="1:18" x14ac:dyDescent="0.2">
      <c r="A1" t="s">
        <v>0</v>
      </c>
      <c r="K1" t="s">
        <v>1</v>
      </c>
    </row>
    <row r="2" spans="1:18" x14ac:dyDescent="0.2">
      <c r="A2" t="s">
        <v>2</v>
      </c>
      <c r="B2" t="s">
        <v>90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K2" t="s">
        <v>2</v>
      </c>
      <c r="L2" t="s">
        <v>90</v>
      </c>
      <c r="M2" t="s">
        <v>3</v>
      </c>
      <c r="N2" t="s">
        <v>4</v>
      </c>
      <c r="O2" t="s">
        <v>5</v>
      </c>
      <c r="P2" t="s">
        <v>6</v>
      </c>
      <c r="Q2" t="s">
        <v>7</v>
      </c>
      <c r="R2" t="s">
        <v>8</v>
      </c>
    </row>
    <row r="3" spans="1:18" x14ac:dyDescent="0.2">
      <c r="A3" t="s">
        <v>9</v>
      </c>
      <c r="B3">
        <v>1</v>
      </c>
      <c r="C3">
        <v>6</v>
      </c>
      <c r="D3">
        <v>24.453817175864401</v>
      </c>
      <c r="E3">
        <f>(D3+D4)/2</f>
        <v>24.387985398420248</v>
      </c>
      <c r="F3">
        <f>_xlfn.STDEV.S(D3:D4)</f>
        <v>9.3100192496645584E-2</v>
      </c>
      <c r="G3">
        <f>(F3/E3)*100</f>
        <v>0.3817461384189455</v>
      </c>
      <c r="K3" t="s">
        <v>9</v>
      </c>
      <c r="L3">
        <v>1</v>
      </c>
      <c r="M3">
        <v>6</v>
      </c>
      <c r="N3">
        <v>5.2700007316596604</v>
      </c>
      <c r="O3">
        <f>(N3+N4)/2</f>
        <v>4.5272156163141952</v>
      </c>
      <c r="P3">
        <f>_xlfn.STDEV.S(N3:N4)</f>
        <v>1.0504567840504222</v>
      </c>
      <c r="Q3">
        <f>(P3/O3)*100</f>
        <v>23.203153396648801</v>
      </c>
      <c r="R3">
        <f>E3/O3</f>
        <v>5.3869723612315106</v>
      </c>
    </row>
    <row r="4" spans="1:18" x14ac:dyDescent="0.2">
      <c r="A4" t="s">
        <v>10</v>
      </c>
      <c r="B4">
        <v>1</v>
      </c>
      <c r="C4">
        <v>6</v>
      </c>
      <c r="D4">
        <v>24.322153620976099</v>
      </c>
      <c r="K4" t="s">
        <v>10</v>
      </c>
      <c r="L4">
        <v>1</v>
      </c>
      <c r="M4">
        <v>6</v>
      </c>
      <c r="N4">
        <v>3.78443050096873</v>
      </c>
    </row>
    <row r="5" spans="1:18" x14ac:dyDescent="0.2">
      <c r="A5" t="s">
        <v>11</v>
      </c>
      <c r="B5">
        <v>2</v>
      </c>
      <c r="C5">
        <v>7</v>
      </c>
      <c r="D5">
        <v>12.621819065648699</v>
      </c>
      <c r="E5">
        <f t="shared" ref="E5:E59" si="0">(D5+D6)/2</f>
        <v>13.316136329239001</v>
      </c>
      <c r="F5">
        <f t="shared" ref="F5:F59" si="1">_xlfn.STDEV.S(D5:D6)</f>
        <v>0.98191289075917809</v>
      </c>
      <c r="G5">
        <f t="shared" ref="G5:G59" si="2">(F5/E5)*100</f>
        <v>7.3738572997569571</v>
      </c>
      <c r="K5" t="s">
        <v>11</v>
      </c>
      <c r="L5">
        <v>2</v>
      </c>
      <c r="M5">
        <v>7</v>
      </c>
      <c r="N5">
        <v>1.2278406951051399</v>
      </c>
      <c r="O5">
        <f t="shared" ref="O5:O59" si="3">(N5+N6)/2</f>
        <v>1.4831666304632098</v>
      </c>
      <c r="P5">
        <f t="shared" ref="P5:P59" si="4">_xlfn.STDEV.S(N5:N6)</f>
        <v>0.36108540060898053</v>
      </c>
      <c r="Q5">
        <f t="shared" ref="Q5:Q59" si="5">(P5/O5)*100</f>
        <v>24.345572047842627</v>
      </c>
      <c r="R5">
        <f t="shared" ref="R5:R59" si="6">E5/O5</f>
        <v>8.9781795623868774</v>
      </c>
    </row>
    <row r="6" spans="1:18" x14ac:dyDescent="0.2">
      <c r="A6" t="s">
        <v>12</v>
      </c>
      <c r="B6">
        <v>2</v>
      </c>
      <c r="C6">
        <v>7</v>
      </c>
      <c r="D6">
        <v>14.0104535928293</v>
      </c>
      <c r="K6" t="s">
        <v>12</v>
      </c>
      <c r="L6">
        <v>2</v>
      </c>
      <c r="M6">
        <v>7</v>
      </c>
      <c r="N6">
        <v>1.73849256582128</v>
      </c>
    </row>
    <row r="7" spans="1:18" x14ac:dyDescent="0.2">
      <c r="A7" t="s">
        <v>13</v>
      </c>
      <c r="B7">
        <v>3</v>
      </c>
      <c r="C7">
        <v>8</v>
      </c>
      <c r="D7">
        <v>1.5217455626835601</v>
      </c>
      <c r="E7">
        <f t="shared" si="0"/>
        <v>7.9657959120325295</v>
      </c>
      <c r="F7">
        <f t="shared" si="1"/>
        <v>9.113263400664394</v>
      </c>
      <c r="G7">
        <f t="shared" si="2"/>
        <v>114.40493205328781</v>
      </c>
      <c r="K7" t="s">
        <v>13</v>
      </c>
      <c r="L7">
        <v>3</v>
      </c>
      <c r="M7">
        <v>8</v>
      </c>
      <c r="N7">
        <v>0.81323241279069103</v>
      </c>
      <c r="O7">
        <f t="shared" si="3"/>
        <v>1.5263960179934055</v>
      </c>
      <c r="P7">
        <f t="shared" si="4"/>
        <v>1.0085656426685703</v>
      </c>
      <c r="Q7">
        <f t="shared" si="5"/>
        <v>66.074965525291844</v>
      </c>
      <c r="R7">
        <f t="shared" si="6"/>
        <v>5.2186954225053173</v>
      </c>
    </row>
    <row r="8" spans="1:18" x14ac:dyDescent="0.2">
      <c r="A8" t="s">
        <v>14</v>
      </c>
      <c r="B8">
        <v>3</v>
      </c>
      <c r="C8">
        <v>8</v>
      </c>
      <c r="D8">
        <v>14.409846261381499</v>
      </c>
      <c r="K8" t="s">
        <v>14</v>
      </c>
      <c r="L8">
        <v>3</v>
      </c>
      <c r="M8">
        <v>8</v>
      </c>
      <c r="N8">
        <v>2.2395596231961199</v>
      </c>
    </row>
    <row r="9" spans="1:18" x14ac:dyDescent="0.2">
      <c r="A9" t="s">
        <v>15</v>
      </c>
      <c r="B9">
        <v>4</v>
      </c>
      <c r="C9">
        <v>9</v>
      </c>
      <c r="D9">
        <v>18.0618515019029</v>
      </c>
      <c r="E9">
        <f t="shared" si="0"/>
        <v>13.13944014891964</v>
      </c>
      <c r="F9">
        <f t="shared" si="1"/>
        <v>6.9613408949682238</v>
      </c>
      <c r="G9">
        <f t="shared" si="2"/>
        <v>52.980498530149355</v>
      </c>
      <c r="K9" t="s">
        <v>15</v>
      </c>
      <c r="L9">
        <v>4</v>
      </c>
      <c r="M9">
        <v>9</v>
      </c>
      <c r="N9">
        <v>2.1302795726697998</v>
      </c>
      <c r="O9">
        <f t="shared" si="3"/>
        <v>2.0286812980910298</v>
      </c>
      <c r="P9">
        <f t="shared" si="4"/>
        <v>0.14368165782300205</v>
      </c>
      <c r="Q9">
        <f t="shared" si="5"/>
        <v>7.0825150287630274</v>
      </c>
      <c r="R9">
        <f t="shared" si="6"/>
        <v>6.4768380135823849</v>
      </c>
    </row>
    <row r="10" spans="1:18" x14ac:dyDescent="0.2">
      <c r="A10" t="s">
        <v>16</v>
      </c>
      <c r="B10">
        <v>4</v>
      </c>
      <c r="C10">
        <v>9</v>
      </c>
      <c r="D10">
        <v>8.2170287959363808</v>
      </c>
      <c r="K10" t="s">
        <v>16</v>
      </c>
      <c r="L10">
        <v>4</v>
      </c>
      <c r="M10">
        <v>9</v>
      </c>
      <c r="N10">
        <v>1.92708302351226</v>
      </c>
    </row>
    <row r="11" spans="1:18" x14ac:dyDescent="0.2">
      <c r="A11" t="s">
        <v>17</v>
      </c>
      <c r="B11">
        <v>5</v>
      </c>
      <c r="C11">
        <v>10</v>
      </c>
      <c r="D11">
        <v>32.181498418537302</v>
      </c>
      <c r="E11">
        <f t="shared" si="0"/>
        <v>32.013046101547005</v>
      </c>
      <c r="F11">
        <f t="shared" si="1"/>
        <v>0.23822755130085535</v>
      </c>
      <c r="G11">
        <f t="shared" si="2"/>
        <v>0.74415771165663358</v>
      </c>
      <c r="K11" t="s">
        <v>17</v>
      </c>
      <c r="L11">
        <v>5</v>
      </c>
      <c r="M11">
        <v>10</v>
      </c>
      <c r="N11">
        <v>5.1163967095743104</v>
      </c>
      <c r="O11">
        <f t="shared" si="3"/>
        <v>5.2443780158709004</v>
      </c>
      <c r="P11">
        <f t="shared" si="4"/>
        <v>0.18099289909486277</v>
      </c>
      <c r="Q11">
        <f t="shared" si="5"/>
        <v>3.4511795020711613</v>
      </c>
      <c r="R11">
        <f t="shared" si="6"/>
        <v>6.1042598387581721</v>
      </c>
    </row>
    <row r="12" spans="1:18" x14ac:dyDescent="0.2">
      <c r="A12" t="s">
        <v>18</v>
      </c>
      <c r="B12">
        <v>5</v>
      </c>
      <c r="C12">
        <v>10</v>
      </c>
      <c r="D12">
        <v>31.8445937845567</v>
      </c>
      <c r="K12" t="s">
        <v>18</v>
      </c>
      <c r="L12">
        <v>5</v>
      </c>
      <c r="M12">
        <v>10</v>
      </c>
      <c r="N12">
        <v>5.3723593221674903</v>
      </c>
    </row>
    <row r="13" spans="1:18" x14ac:dyDescent="0.2">
      <c r="A13" t="s">
        <v>19</v>
      </c>
      <c r="B13">
        <v>6</v>
      </c>
      <c r="C13">
        <v>11</v>
      </c>
      <c r="D13">
        <v>0.72364132502517098</v>
      </c>
      <c r="E13">
        <f t="shared" si="0"/>
        <v>10.813820247150135</v>
      </c>
      <c r="F13">
        <f t="shared" si="1"/>
        <v>14.269667878440263</v>
      </c>
      <c r="G13">
        <f t="shared" si="2"/>
        <v>131.95769443459056</v>
      </c>
      <c r="K13" t="s">
        <v>19</v>
      </c>
      <c r="L13">
        <v>6</v>
      </c>
      <c r="M13">
        <v>11</v>
      </c>
      <c r="N13">
        <v>0.599697885273064</v>
      </c>
      <c r="O13">
        <f t="shared" si="3"/>
        <v>1.196630739622462</v>
      </c>
      <c r="P13">
        <f t="shared" si="4"/>
        <v>0.84419053844700198</v>
      </c>
      <c r="Q13">
        <f t="shared" si="5"/>
        <v>70.547288356752787</v>
      </c>
      <c r="R13">
        <f t="shared" si="6"/>
        <v>9.0368899018605386</v>
      </c>
    </row>
    <row r="14" spans="1:18" x14ac:dyDescent="0.2">
      <c r="A14" t="s">
        <v>20</v>
      </c>
      <c r="B14">
        <v>6</v>
      </c>
      <c r="C14">
        <v>11</v>
      </c>
      <c r="D14">
        <v>20.903999169275099</v>
      </c>
      <c r="K14" t="s">
        <v>20</v>
      </c>
      <c r="L14">
        <v>6</v>
      </c>
      <c r="M14">
        <v>11</v>
      </c>
      <c r="N14">
        <v>1.7935635939718599</v>
      </c>
    </row>
    <row r="15" spans="1:18" x14ac:dyDescent="0.2">
      <c r="A15" t="s">
        <v>21</v>
      </c>
      <c r="B15">
        <v>7</v>
      </c>
      <c r="C15">
        <v>12</v>
      </c>
      <c r="D15">
        <v>9.2197466879158192</v>
      </c>
      <c r="E15">
        <f t="shared" si="0"/>
        <v>8.628817179826644</v>
      </c>
      <c r="F15">
        <f t="shared" si="1"/>
        <v>0.83570052474617196</v>
      </c>
      <c r="G15">
        <f t="shared" si="2"/>
        <v>9.6849951427868994</v>
      </c>
      <c r="K15" t="s">
        <v>21</v>
      </c>
      <c r="L15">
        <v>7</v>
      </c>
      <c r="M15">
        <v>12</v>
      </c>
      <c r="N15">
        <v>0.70007778698345602</v>
      </c>
      <c r="O15">
        <f t="shared" si="3"/>
        <v>0.67933878216434107</v>
      </c>
      <c r="P15">
        <f t="shared" si="4"/>
        <v>2.9329381885313414E-2</v>
      </c>
      <c r="Q15">
        <f t="shared" si="5"/>
        <v>4.3173424888052754</v>
      </c>
      <c r="R15">
        <f t="shared" si="6"/>
        <v>12.701787983214563</v>
      </c>
    </row>
    <row r="16" spans="1:18" x14ac:dyDescent="0.2">
      <c r="A16" t="s">
        <v>22</v>
      </c>
      <c r="B16">
        <v>7</v>
      </c>
      <c r="C16">
        <v>12</v>
      </c>
      <c r="D16">
        <v>8.0378876717374705</v>
      </c>
      <c r="K16" t="s">
        <v>22</v>
      </c>
      <c r="L16">
        <v>7</v>
      </c>
      <c r="M16">
        <v>12</v>
      </c>
      <c r="N16">
        <v>0.65859977734522601</v>
      </c>
    </row>
    <row r="17" spans="1:18" x14ac:dyDescent="0.2">
      <c r="A17" t="s">
        <v>23</v>
      </c>
      <c r="B17">
        <v>8</v>
      </c>
      <c r="C17">
        <v>13</v>
      </c>
      <c r="D17">
        <v>20.5846364470959</v>
      </c>
      <c r="E17">
        <f t="shared" si="0"/>
        <v>19.904439764436599</v>
      </c>
      <c r="F17">
        <f t="shared" si="1"/>
        <v>0.96194337369797067</v>
      </c>
      <c r="G17">
        <f t="shared" si="2"/>
        <v>4.8328080824293362</v>
      </c>
      <c r="K17" t="s">
        <v>23</v>
      </c>
      <c r="L17">
        <v>8</v>
      </c>
      <c r="M17">
        <v>13</v>
      </c>
      <c r="N17">
        <v>1.9795230586835</v>
      </c>
      <c r="O17">
        <f t="shared" si="3"/>
        <v>2.4068217268797252</v>
      </c>
      <c r="P17">
        <f t="shared" si="4"/>
        <v>0.60429157174706161</v>
      </c>
      <c r="Q17">
        <f t="shared" si="5"/>
        <v>25.107450418875978</v>
      </c>
      <c r="R17">
        <f t="shared" si="6"/>
        <v>8.2700100062007103</v>
      </c>
    </row>
    <row r="18" spans="1:18" x14ac:dyDescent="0.2">
      <c r="A18" t="s">
        <v>24</v>
      </c>
      <c r="B18">
        <v>8</v>
      </c>
      <c r="C18">
        <v>13</v>
      </c>
      <c r="D18">
        <v>19.224243081777299</v>
      </c>
      <c r="K18" t="s">
        <v>24</v>
      </c>
      <c r="L18">
        <v>8</v>
      </c>
      <c r="M18">
        <v>13</v>
      </c>
      <c r="N18">
        <v>2.8341203950759501</v>
      </c>
    </row>
    <row r="19" spans="1:18" x14ac:dyDescent="0.2">
      <c r="A19" t="s">
        <v>25</v>
      </c>
      <c r="B19">
        <v>9</v>
      </c>
      <c r="C19">
        <v>14</v>
      </c>
      <c r="D19">
        <v>18.662401667183499</v>
      </c>
      <c r="E19">
        <f t="shared" si="0"/>
        <v>19.204549077772597</v>
      </c>
      <c r="F19">
        <f t="shared" si="1"/>
        <v>0.76671222086056079</v>
      </c>
      <c r="G19">
        <f t="shared" si="2"/>
        <v>3.9923469057024401</v>
      </c>
      <c r="K19" t="s">
        <v>25</v>
      </c>
      <c r="L19">
        <v>9</v>
      </c>
      <c r="M19">
        <v>14</v>
      </c>
      <c r="N19">
        <v>2.3743382815578902</v>
      </c>
      <c r="O19">
        <f t="shared" si="3"/>
        <v>2.0760413207509751</v>
      </c>
      <c r="P19">
        <f t="shared" si="4"/>
        <v>0.4218556075878131</v>
      </c>
      <c r="Q19">
        <f t="shared" si="5"/>
        <v>20.320193214420872</v>
      </c>
      <c r="R19">
        <f t="shared" si="6"/>
        <v>9.250562060501597</v>
      </c>
    </row>
    <row r="20" spans="1:18" x14ac:dyDescent="0.2">
      <c r="A20" t="s">
        <v>26</v>
      </c>
      <c r="B20">
        <v>9</v>
      </c>
      <c r="C20">
        <v>14</v>
      </c>
      <c r="D20">
        <v>19.7466964883617</v>
      </c>
      <c r="K20" t="s">
        <v>26</v>
      </c>
      <c r="L20">
        <v>9</v>
      </c>
      <c r="M20">
        <v>14</v>
      </c>
      <c r="N20">
        <v>1.7777443599440601</v>
      </c>
    </row>
    <row r="21" spans="1:18" x14ac:dyDescent="0.2">
      <c r="A21" t="s">
        <v>27</v>
      </c>
      <c r="B21">
        <v>10</v>
      </c>
      <c r="C21">
        <v>15</v>
      </c>
      <c r="D21">
        <v>21.8996258012704</v>
      </c>
      <c r="E21">
        <f t="shared" si="0"/>
        <v>24.693097139926</v>
      </c>
      <c r="F21">
        <f t="shared" si="1"/>
        <v>3.9505650532272734</v>
      </c>
      <c r="G21">
        <f t="shared" si="2"/>
        <v>15.99866161316657</v>
      </c>
      <c r="K21" t="s">
        <v>27</v>
      </c>
      <c r="L21">
        <v>10</v>
      </c>
      <c r="M21">
        <v>15</v>
      </c>
      <c r="N21">
        <v>3.44651100517568</v>
      </c>
      <c r="O21">
        <f t="shared" si="3"/>
        <v>4.1151569522377249</v>
      </c>
      <c r="P21">
        <f t="shared" si="4"/>
        <v>0.94560816676094617</v>
      </c>
      <c r="Q21">
        <f t="shared" si="5"/>
        <v>22.978665886528262</v>
      </c>
      <c r="R21">
        <f t="shared" si="6"/>
        <v>6.0005237774706206</v>
      </c>
    </row>
    <row r="22" spans="1:18" x14ac:dyDescent="0.2">
      <c r="A22" t="s">
        <v>28</v>
      </c>
      <c r="B22">
        <v>10</v>
      </c>
      <c r="C22">
        <v>15</v>
      </c>
      <c r="D22">
        <v>27.486568478581599</v>
      </c>
      <c r="K22" t="s">
        <v>28</v>
      </c>
      <c r="L22">
        <v>10</v>
      </c>
      <c r="M22">
        <v>15</v>
      </c>
      <c r="N22">
        <v>4.7838028992997703</v>
      </c>
    </row>
    <row r="23" spans="1:18" x14ac:dyDescent="0.2">
      <c r="A23" t="s">
        <v>29</v>
      </c>
      <c r="B23">
        <v>11</v>
      </c>
      <c r="C23">
        <v>16</v>
      </c>
      <c r="D23">
        <v>17.236350771640101</v>
      </c>
      <c r="E23">
        <f t="shared" si="0"/>
        <v>15.36136685434975</v>
      </c>
      <c r="F23">
        <f t="shared" si="1"/>
        <v>2.6516276850634508</v>
      </c>
      <c r="G23">
        <f t="shared" si="2"/>
        <v>17.261664995082203</v>
      </c>
      <c r="K23" t="s">
        <v>29</v>
      </c>
      <c r="L23">
        <v>11</v>
      </c>
      <c r="M23">
        <v>16</v>
      </c>
      <c r="N23">
        <v>3.57115334341414</v>
      </c>
      <c r="O23">
        <f t="shared" si="3"/>
        <v>3.0462477864039652</v>
      </c>
      <c r="P23">
        <f t="shared" si="4"/>
        <v>0.74232855768879114</v>
      </c>
      <c r="Q23">
        <f t="shared" si="5"/>
        <v>24.368620340142954</v>
      </c>
      <c r="R23">
        <f t="shared" si="6"/>
        <v>5.0427174450189876</v>
      </c>
    </row>
    <row r="24" spans="1:18" x14ac:dyDescent="0.2">
      <c r="A24" t="s">
        <v>30</v>
      </c>
      <c r="B24">
        <v>11</v>
      </c>
      <c r="C24">
        <v>16</v>
      </c>
      <c r="D24">
        <v>13.4863829370594</v>
      </c>
      <c r="K24" t="s">
        <v>30</v>
      </c>
      <c r="L24">
        <v>11</v>
      </c>
      <c r="M24">
        <v>16</v>
      </c>
      <c r="N24">
        <v>2.5213422293937899</v>
      </c>
    </row>
    <row r="25" spans="1:18" x14ac:dyDescent="0.2">
      <c r="A25" t="s">
        <v>31</v>
      </c>
      <c r="B25">
        <v>12</v>
      </c>
      <c r="C25">
        <v>17</v>
      </c>
      <c r="D25">
        <v>20.802601626744799</v>
      </c>
      <c r="E25">
        <f t="shared" si="0"/>
        <v>19.231334511053447</v>
      </c>
      <c r="F25">
        <f t="shared" si="1"/>
        <v>2.2221072651215628</v>
      </c>
      <c r="G25">
        <f t="shared" si="2"/>
        <v>11.554618135545295</v>
      </c>
      <c r="K25" t="s">
        <v>31</v>
      </c>
      <c r="L25">
        <v>12</v>
      </c>
      <c r="M25">
        <v>17</v>
      </c>
      <c r="N25">
        <v>2.4086458079648101</v>
      </c>
      <c r="O25">
        <f t="shared" si="3"/>
        <v>2.5431552988388848</v>
      </c>
      <c r="P25">
        <f t="shared" si="4"/>
        <v>0.19022514626201684</v>
      </c>
      <c r="Q25">
        <f t="shared" si="5"/>
        <v>7.4798871444802035</v>
      </c>
      <c r="R25">
        <f t="shared" si="6"/>
        <v>7.5619976962609394</v>
      </c>
    </row>
    <row r="26" spans="1:18" x14ac:dyDescent="0.2">
      <c r="A26" t="s">
        <v>32</v>
      </c>
      <c r="B26">
        <v>12</v>
      </c>
      <c r="C26">
        <v>17</v>
      </c>
      <c r="D26">
        <v>17.660067395362098</v>
      </c>
      <c r="K26" t="s">
        <v>32</v>
      </c>
      <c r="L26">
        <v>12</v>
      </c>
      <c r="M26">
        <v>17</v>
      </c>
      <c r="N26">
        <v>2.67766478971296</v>
      </c>
    </row>
    <row r="27" spans="1:18" x14ac:dyDescent="0.2">
      <c r="A27" t="s">
        <v>33</v>
      </c>
      <c r="B27">
        <v>13</v>
      </c>
      <c r="C27">
        <v>18</v>
      </c>
      <c r="D27">
        <v>13.7075311148369</v>
      </c>
      <c r="E27">
        <f t="shared" si="0"/>
        <v>14.1161549584877</v>
      </c>
      <c r="F27">
        <f t="shared" si="1"/>
        <v>0.57788138159998359</v>
      </c>
      <c r="G27">
        <f t="shared" si="2"/>
        <v>4.0937591242048361</v>
      </c>
      <c r="K27" t="s">
        <v>33</v>
      </c>
      <c r="L27">
        <v>13</v>
      </c>
      <c r="M27">
        <v>18</v>
      </c>
      <c r="N27">
        <v>1.4510382648945701</v>
      </c>
      <c r="O27">
        <f t="shared" si="3"/>
        <v>1.0051462492507235</v>
      </c>
      <c r="P27">
        <f t="shared" si="4"/>
        <v>0.6305865358774041</v>
      </c>
      <c r="Q27">
        <f t="shared" si="5"/>
        <v>62.735799526433958</v>
      </c>
      <c r="R27">
        <f t="shared" si="6"/>
        <v>14.043881643104623</v>
      </c>
    </row>
    <row r="28" spans="1:18" x14ac:dyDescent="0.2">
      <c r="A28" t="s">
        <v>34</v>
      </c>
      <c r="B28">
        <v>13</v>
      </c>
      <c r="C28">
        <v>18</v>
      </c>
      <c r="D28">
        <v>14.524778802138499</v>
      </c>
      <c r="K28" t="s">
        <v>34</v>
      </c>
      <c r="L28">
        <v>13</v>
      </c>
      <c r="M28">
        <v>18</v>
      </c>
      <c r="N28">
        <v>0.55925423360687698</v>
      </c>
    </row>
    <row r="29" spans="1:18" x14ac:dyDescent="0.2">
      <c r="A29" t="s">
        <v>35</v>
      </c>
      <c r="B29">
        <v>14</v>
      </c>
      <c r="C29">
        <v>19</v>
      </c>
      <c r="D29">
        <v>10.738786861337401</v>
      </c>
      <c r="E29">
        <f t="shared" si="0"/>
        <v>10.492770651063651</v>
      </c>
      <c r="F29">
        <f t="shared" si="1"/>
        <v>0.347919461132769</v>
      </c>
      <c r="G29">
        <f t="shared" si="2"/>
        <v>3.315801638125965</v>
      </c>
      <c r="K29" t="s">
        <v>35</v>
      </c>
      <c r="L29">
        <v>14</v>
      </c>
      <c r="M29">
        <v>19</v>
      </c>
      <c r="N29">
        <v>0.64310176286520204</v>
      </c>
      <c r="O29">
        <f t="shared" si="3"/>
        <v>0.67842203726565309</v>
      </c>
      <c r="P29">
        <f t="shared" si="4"/>
        <v>4.9950411083857026E-2</v>
      </c>
      <c r="Q29">
        <f t="shared" si="5"/>
        <v>7.3627341595770863</v>
      </c>
      <c r="R29">
        <f t="shared" si="6"/>
        <v>15.466435455655674</v>
      </c>
    </row>
    <row r="30" spans="1:18" x14ac:dyDescent="0.2">
      <c r="A30" t="s">
        <v>36</v>
      </c>
      <c r="B30">
        <v>14</v>
      </c>
      <c r="C30">
        <v>19</v>
      </c>
      <c r="D30">
        <v>10.2467544407899</v>
      </c>
      <c r="K30" t="s">
        <v>36</v>
      </c>
      <c r="L30">
        <v>14</v>
      </c>
      <c r="M30">
        <v>19</v>
      </c>
      <c r="N30">
        <v>0.71374231166610402</v>
      </c>
    </row>
    <row r="31" spans="1:18" x14ac:dyDescent="0.2">
      <c r="A31" t="s">
        <v>37</v>
      </c>
      <c r="B31">
        <v>15</v>
      </c>
      <c r="C31">
        <v>20</v>
      </c>
      <c r="D31">
        <v>18.096666264730999</v>
      </c>
      <c r="E31">
        <f t="shared" si="0"/>
        <v>17.3870191588795</v>
      </c>
      <c r="F31">
        <f t="shared" si="1"/>
        <v>1.0035925615940047</v>
      </c>
      <c r="G31">
        <f t="shared" si="2"/>
        <v>5.772079460103849</v>
      </c>
      <c r="K31" t="s">
        <v>37</v>
      </c>
      <c r="L31">
        <v>15</v>
      </c>
      <c r="M31">
        <v>20</v>
      </c>
      <c r="N31">
        <v>1.8240644127280801</v>
      </c>
      <c r="O31">
        <f t="shared" si="3"/>
        <v>2.0497423815697697</v>
      </c>
      <c r="P31">
        <f t="shared" si="4"/>
        <v>0.31915684426473317</v>
      </c>
      <c r="Q31">
        <f t="shared" si="5"/>
        <v>15.57058326619128</v>
      </c>
      <c r="R31">
        <f t="shared" si="6"/>
        <v>8.4825387400946788</v>
      </c>
    </row>
    <row r="32" spans="1:18" x14ac:dyDescent="0.2">
      <c r="A32" t="s">
        <v>38</v>
      </c>
      <c r="B32">
        <v>15</v>
      </c>
      <c r="C32">
        <v>20</v>
      </c>
      <c r="D32">
        <v>16.677372053028002</v>
      </c>
      <c r="K32" t="s">
        <v>38</v>
      </c>
      <c r="L32">
        <v>15</v>
      </c>
      <c r="M32">
        <v>20</v>
      </c>
      <c r="N32">
        <v>2.2754203504114598</v>
      </c>
    </row>
    <row r="33" spans="1:18" x14ac:dyDescent="0.2">
      <c r="A33" t="s">
        <v>39</v>
      </c>
      <c r="B33">
        <v>16</v>
      </c>
      <c r="C33">
        <v>21</v>
      </c>
      <c r="D33">
        <v>17.831789235953501</v>
      </c>
      <c r="E33">
        <f t="shared" si="0"/>
        <v>21.438702149466799</v>
      </c>
      <c r="F33">
        <f t="shared" si="1"/>
        <v>5.1009451605891778</v>
      </c>
      <c r="G33">
        <f t="shared" si="2"/>
        <v>23.793162128128373</v>
      </c>
      <c r="K33" t="s">
        <v>39</v>
      </c>
      <c r="L33">
        <v>16</v>
      </c>
      <c r="M33">
        <v>21</v>
      </c>
      <c r="N33">
        <v>1.6883953014792901</v>
      </c>
      <c r="O33">
        <f t="shared" si="3"/>
        <v>1.771180354114535</v>
      </c>
      <c r="P33">
        <f t="shared" si="4"/>
        <v>0.11707574419853392</v>
      </c>
      <c r="Q33">
        <f t="shared" si="5"/>
        <v>6.6100408084677253</v>
      </c>
      <c r="R33">
        <f t="shared" si="6"/>
        <v>12.104189220292382</v>
      </c>
    </row>
    <row r="34" spans="1:18" x14ac:dyDescent="0.2">
      <c r="A34" t="s">
        <v>40</v>
      </c>
      <c r="B34">
        <v>16</v>
      </c>
      <c r="C34">
        <v>21</v>
      </c>
      <c r="D34">
        <v>25.045615062980101</v>
      </c>
      <c r="K34" t="s">
        <v>40</v>
      </c>
      <c r="L34">
        <v>16</v>
      </c>
      <c r="M34">
        <v>21</v>
      </c>
      <c r="N34">
        <v>1.8539654067497799</v>
      </c>
    </row>
    <row r="35" spans="1:18" x14ac:dyDescent="0.2">
      <c r="A35" t="s">
        <v>41</v>
      </c>
      <c r="B35">
        <v>17</v>
      </c>
      <c r="C35">
        <v>22</v>
      </c>
      <c r="D35">
        <v>25.430511422959601</v>
      </c>
      <c r="E35">
        <f t="shared" si="0"/>
        <v>24.779585602295498</v>
      </c>
      <c r="F35">
        <f t="shared" si="1"/>
        <v>0.92054812368200878</v>
      </c>
      <c r="G35">
        <f t="shared" si="2"/>
        <v>3.7149455945572076</v>
      </c>
      <c r="K35" t="s">
        <v>41</v>
      </c>
      <c r="L35">
        <v>17</v>
      </c>
      <c r="M35">
        <v>22</v>
      </c>
      <c r="N35">
        <v>4.5720719610082199</v>
      </c>
      <c r="O35">
        <f t="shared" si="3"/>
        <v>4.3167851869249105</v>
      </c>
      <c r="P35">
        <f t="shared" si="4"/>
        <v>0.36103001820309305</v>
      </c>
      <c r="Q35">
        <f t="shared" si="5"/>
        <v>8.3634001362081918</v>
      </c>
      <c r="R35">
        <f t="shared" si="6"/>
        <v>5.7402869332831905</v>
      </c>
    </row>
    <row r="36" spans="1:18" x14ac:dyDescent="0.2">
      <c r="A36" t="s">
        <v>42</v>
      </c>
      <c r="B36">
        <v>17</v>
      </c>
      <c r="C36">
        <v>22</v>
      </c>
      <c r="D36">
        <v>24.128659781631399</v>
      </c>
      <c r="K36" t="s">
        <v>42</v>
      </c>
      <c r="L36">
        <v>17</v>
      </c>
      <c r="M36">
        <v>22</v>
      </c>
      <c r="N36">
        <v>4.0614984128416003</v>
      </c>
    </row>
    <row r="37" spans="1:18" x14ac:dyDescent="0.2">
      <c r="A37" t="s">
        <v>43</v>
      </c>
      <c r="B37">
        <v>18</v>
      </c>
      <c r="C37">
        <v>23</v>
      </c>
      <c r="D37" t="s">
        <v>44</v>
      </c>
      <c r="E37" t="e">
        <f t="shared" si="0"/>
        <v>#VALUE!</v>
      </c>
      <c r="F37" t="e">
        <f t="shared" si="1"/>
        <v>#DIV/0!</v>
      </c>
      <c r="G37" t="e">
        <f t="shared" si="2"/>
        <v>#DIV/0!</v>
      </c>
      <c r="K37" t="s">
        <v>43</v>
      </c>
      <c r="L37">
        <v>18</v>
      </c>
      <c r="M37">
        <v>23</v>
      </c>
      <c r="N37" t="s">
        <v>44</v>
      </c>
      <c r="O37" t="e">
        <f t="shared" si="3"/>
        <v>#VALUE!</v>
      </c>
      <c r="P37" t="e">
        <f t="shared" si="4"/>
        <v>#DIV/0!</v>
      </c>
      <c r="Q37" t="e">
        <f t="shared" si="5"/>
        <v>#DIV/0!</v>
      </c>
      <c r="R37" t="e">
        <f t="shared" si="6"/>
        <v>#VALUE!</v>
      </c>
    </row>
    <row r="38" spans="1:18" x14ac:dyDescent="0.2">
      <c r="A38" t="s">
        <v>45</v>
      </c>
      <c r="B38">
        <v>18</v>
      </c>
      <c r="C38">
        <v>23</v>
      </c>
      <c r="D38">
        <v>9.4032717670694606</v>
      </c>
      <c r="K38" t="s">
        <v>45</v>
      </c>
      <c r="L38">
        <v>18</v>
      </c>
      <c r="M38">
        <v>23</v>
      </c>
      <c r="N38">
        <v>0.95213153759347802</v>
      </c>
    </row>
    <row r="39" spans="1:18" x14ac:dyDescent="0.2">
      <c r="A39" t="s">
        <v>46</v>
      </c>
      <c r="B39">
        <v>19</v>
      </c>
      <c r="C39">
        <v>24</v>
      </c>
      <c r="D39">
        <v>28.349943699494201</v>
      </c>
      <c r="E39">
        <f t="shared" si="0"/>
        <v>26.9281188853621</v>
      </c>
      <c r="F39">
        <f t="shared" si="1"/>
        <v>2.0107639354642228</v>
      </c>
      <c r="G39">
        <f t="shared" si="2"/>
        <v>7.467153364943206</v>
      </c>
      <c r="K39" t="s">
        <v>46</v>
      </c>
      <c r="L39">
        <v>19</v>
      </c>
      <c r="M39">
        <v>24</v>
      </c>
      <c r="N39">
        <v>3.8897487147267702</v>
      </c>
      <c r="O39">
        <f t="shared" si="3"/>
        <v>3.4440107325026599</v>
      </c>
      <c r="P39">
        <f t="shared" si="4"/>
        <v>0.6303686997261555</v>
      </c>
      <c r="Q39">
        <f t="shared" si="5"/>
        <v>18.303331455302562</v>
      </c>
      <c r="R39">
        <f t="shared" si="6"/>
        <v>7.8188254848422725</v>
      </c>
    </row>
    <row r="40" spans="1:18" x14ac:dyDescent="0.2">
      <c r="A40" t="s">
        <v>47</v>
      </c>
      <c r="B40">
        <v>19</v>
      </c>
      <c r="C40">
        <v>24</v>
      </c>
      <c r="D40">
        <v>25.506294071229998</v>
      </c>
      <c r="K40" t="s">
        <v>47</v>
      </c>
      <c r="L40">
        <v>19</v>
      </c>
      <c r="M40">
        <v>24</v>
      </c>
      <c r="N40">
        <v>2.99827275027855</v>
      </c>
    </row>
    <row r="41" spans="1:18" x14ac:dyDescent="0.2">
      <c r="A41" t="s">
        <v>48</v>
      </c>
      <c r="B41">
        <v>20</v>
      </c>
      <c r="C41">
        <v>25</v>
      </c>
      <c r="D41">
        <v>21.367381916943099</v>
      </c>
      <c r="E41">
        <f t="shared" si="0"/>
        <v>20.97892127796085</v>
      </c>
      <c r="F41">
        <f t="shared" si="1"/>
        <v>0.54936630409681719</v>
      </c>
      <c r="G41">
        <f t="shared" si="2"/>
        <v>2.6186584944858304</v>
      </c>
      <c r="K41" t="s">
        <v>48</v>
      </c>
      <c r="L41">
        <v>20</v>
      </c>
      <c r="M41">
        <v>25</v>
      </c>
      <c r="N41">
        <v>2.70639094863414</v>
      </c>
      <c r="O41">
        <f t="shared" si="3"/>
        <v>2.8903375415903501</v>
      </c>
      <c r="P41">
        <f t="shared" si="4"/>
        <v>0.26013976651099552</v>
      </c>
      <c r="Q41">
        <f t="shared" si="5"/>
        <v>9.0003247983229961</v>
      </c>
      <c r="R41">
        <f t="shared" si="6"/>
        <v>7.2582945680515989</v>
      </c>
    </row>
    <row r="42" spans="1:18" x14ac:dyDescent="0.2">
      <c r="A42" t="s">
        <v>49</v>
      </c>
      <c r="B42">
        <v>20</v>
      </c>
      <c r="C42">
        <v>25</v>
      </c>
      <c r="D42">
        <v>20.590460638978598</v>
      </c>
      <c r="K42" t="s">
        <v>49</v>
      </c>
      <c r="L42">
        <v>20</v>
      </c>
      <c r="M42">
        <v>25</v>
      </c>
      <c r="N42">
        <v>3.0742841345465601</v>
      </c>
    </row>
    <row r="43" spans="1:18" x14ac:dyDescent="0.2">
      <c r="A43" t="s">
        <v>50</v>
      </c>
      <c r="B43">
        <v>21</v>
      </c>
      <c r="C43">
        <v>26</v>
      </c>
      <c r="D43">
        <v>15.9521619191834</v>
      </c>
      <c r="E43">
        <f t="shared" si="0"/>
        <v>16.08232344228395</v>
      </c>
      <c r="F43">
        <f t="shared" si="1"/>
        <v>0.18407619126793762</v>
      </c>
      <c r="G43">
        <f t="shared" si="2"/>
        <v>1.1445870488088867</v>
      </c>
      <c r="K43" t="s">
        <v>50</v>
      </c>
      <c r="L43">
        <v>21</v>
      </c>
      <c r="M43">
        <v>26</v>
      </c>
      <c r="N43">
        <v>1.35069046311841</v>
      </c>
      <c r="O43">
        <f t="shared" si="3"/>
        <v>1.5025339662407151</v>
      </c>
      <c r="P43">
        <f t="shared" si="4"/>
        <v>0.21473914147380427</v>
      </c>
      <c r="Q43">
        <f t="shared" si="5"/>
        <v>14.291799473330624</v>
      </c>
      <c r="R43">
        <f t="shared" si="6"/>
        <v>10.703467478024031</v>
      </c>
    </row>
    <row r="44" spans="1:18" x14ac:dyDescent="0.2">
      <c r="A44" t="s">
        <v>51</v>
      </c>
      <c r="B44">
        <v>21</v>
      </c>
      <c r="C44">
        <v>26</v>
      </c>
      <c r="D44">
        <v>16.212484965384501</v>
      </c>
      <c r="K44" t="s">
        <v>51</v>
      </c>
      <c r="L44">
        <v>21</v>
      </c>
      <c r="M44">
        <v>26</v>
      </c>
      <c r="N44">
        <v>1.65437746936302</v>
      </c>
    </row>
    <row r="45" spans="1:18" x14ac:dyDescent="0.2">
      <c r="A45" t="s">
        <v>52</v>
      </c>
      <c r="B45">
        <v>22</v>
      </c>
      <c r="C45">
        <v>27</v>
      </c>
      <c r="D45">
        <v>18.078788998336002</v>
      </c>
      <c r="E45">
        <f t="shared" si="0"/>
        <v>19.330950463702401</v>
      </c>
      <c r="F45">
        <f t="shared" si="1"/>
        <v>1.7708237266021298</v>
      </c>
      <c r="G45">
        <f t="shared" si="2"/>
        <v>9.160562125112234</v>
      </c>
      <c r="K45" t="s">
        <v>52</v>
      </c>
      <c r="L45">
        <v>22</v>
      </c>
      <c r="M45">
        <v>27</v>
      </c>
      <c r="N45">
        <v>1.5805155471907399</v>
      </c>
      <c r="O45">
        <f t="shared" si="3"/>
        <v>1.66528178355868</v>
      </c>
      <c r="P45">
        <f t="shared" si="4"/>
        <v>0.11987756110286424</v>
      </c>
      <c r="Q45">
        <f t="shared" si="5"/>
        <v>7.198635227167852</v>
      </c>
      <c r="R45">
        <f t="shared" si="6"/>
        <v>11.608215891482626</v>
      </c>
    </row>
    <row r="46" spans="1:18" x14ac:dyDescent="0.2">
      <c r="A46" t="s">
        <v>53</v>
      </c>
      <c r="B46">
        <v>22</v>
      </c>
      <c r="C46">
        <v>27</v>
      </c>
      <c r="D46">
        <v>20.583111929068799</v>
      </c>
      <c r="K46" t="s">
        <v>53</v>
      </c>
      <c r="L46">
        <v>22</v>
      </c>
      <c r="M46">
        <v>27</v>
      </c>
      <c r="N46">
        <v>1.75004801992662</v>
      </c>
    </row>
    <row r="47" spans="1:18" x14ac:dyDescent="0.2">
      <c r="A47" t="s">
        <v>54</v>
      </c>
      <c r="B47">
        <v>23</v>
      </c>
      <c r="C47">
        <v>28</v>
      </c>
      <c r="D47">
        <v>22.973869403274001</v>
      </c>
      <c r="E47">
        <f t="shared" si="0"/>
        <v>22.28852025401175</v>
      </c>
      <c r="F47">
        <f t="shared" si="1"/>
        <v>0.96923006184753802</v>
      </c>
      <c r="G47">
        <f t="shared" si="2"/>
        <v>4.3485617295436407</v>
      </c>
      <c r="K47" t="s">
        <v>54</v>
      </c>
      <c r="L47">
        <v>23</v>
      </c>
      <c r="M47">
        <v>28</v>
      </c>
      <c r="N47">
        <v>3.83401086819894</v>
      </c>
      <c r="O47">
        <f t="shared" si="3"/>
        <v>3.47712223147848</v>
      </c>
      <c r="P47">
        <f t="shared" si="4"/>
        <v>0.50471675030691932</v>
      </c>
      <c r="Q47">
        <f t="shared" si="5"/>
        <v>14.51535829651616</v>
      </c>
      <c r="R47">
        <f t="shared" si="6"/>
        <v>6.4100479563914048</v>
      </c>
    </row>
    <row r="48" spans="1:18" x14ac:dyDescent="0.2">
      <c r="A48" t="s">
        <v>55</v>
      </c>
      <c r="B48">
        <v>23</v>
      </c>
      <c r="C48">
        <v>28</v>
      </c>
      <c r="D48">
        <v>21.603171104749499</v>
      </c>
      <c r="K48" t="s">
        <v>55</v>
      </c>
      <c r="L48">
        <v>23</v>
      </c>
      <c r="M48">
        <v>28</v>
      </c>
      <c r="N48">
        <v>3.12023359475802</v>
      </c>
    </row>
    <row r="49" spans="1:18" x14ac:dyDescent="0.2">
      <c r="A49" t="s">
        <v>56</v>
      </c>
      <c r="B49">
        <v>24</v>
      </c>
      <c r="C49">
        <v>29</v>
      </c>
      <c r="D49">
        <v>21.294428643556699</v>
      </c>
      <c r="E49">
        <f t="shared" si="0"/>
        <v>19.90790549573985</v>
      </c>
      <c r="F49">
        <f t="shared" si="1"/>
        <v>1.9608398401868234</v>
      </c>
      <c r="G49">
        <f t="shared" si="2"/>
        <v>9.8495536891433861</v>
      </c>
      <c r="K49" t="s">
        <v>56</v>
      </c>
      <c r="L49">
        <v>24</v>
      </c>
      <c r="M49">
        <v>29</v>
      </c>
      <c r="N49">
        <v>2.3707761784491401</v>
      </c>
      <c r="O49">
        <f t="shared" si="3"/>
        <v>2.4476593232387351</v>
      </c>
      <c r="P49">
        <f t="shared" si="4"/>
        <v>0.10872918607933962</v>
      </c>
      <c r="Q49">
        <f t="shared" si="5"/>
        <v>4.4421699150300666</v>
      </c>
      <c r="R49">
        <f t="shared" si="6"/>
        <v>8.1334462303347728</v>
      </c>
    </row>
    <row r="50" spans="1:18" x14ac:dyDescent="0.2">
      <c r="A50" t="s">
        <v>57</v>
      </c>
      <c r="B50">
        <v>24</v>
      </c>
      <c r="C50">
        <v>29</v>
      </c>
      <c r="D50">
        <v>18.521382347923002</v>
      </c>
      <c r="K50" t="s">
        <v>57</v>
      </c>
      <c r="L50">
        <v>24</v>
      </c>
      <c r="M50">
        <v>29</v>
      </c>
      <c r="N50">
        <v>2.5245424680283302</v>
      </c>
    </row>
    <row r="51" spans="1:18" x14ac:dyDescent="0.2">
      <c r="A51" t="s">
        <v>58</v>
      </c>
      <c r="B51">
        <v>25</v>
      </c>
      <c r="C51">
        <v>30</v>
      </c>
      <c r="D51">
        <v>24.439191912306299</v>
      </c>
      <c r="E51">
        <f t="shared" si="0"/>
        <v>21.819493249278999</v>
      </c>
      <c r="F51">
        <f t="shared" si="1"/>
        <v>3.7048133785838884</v>
      </c>
      <c r="G51">
        <f t="shared" si="2"/>
        <v>16.979374068214483</v>
      </c>
      <c r="K51" t="s">
        <v>58</v>
      </c>
      <c r="L51">
        <v>25</v>
      </c>
      <c r="M51">
        <v>30</v>
      </c>
      <c r="N51">
        <v>3.2299519761695001</v>
      </c>
      <c r="O51">
        <f t="shared" si="3"/>
        <v>3.0197423529625302</v>
      </c>
      <c r="P51">
        <f t="shared" si="4"/>
        <v>0.29728130008063525</v>
      </c>
      <c r="Q51">
        <f t="shared" si="5"/>
        <v>9.8445915357310625</v>
      </c>
      <c r="R51">
        <f t="shared" si="6"/>
        <v>7.2256142077395769</v>
      </c>
    </row>
    <row r="52" spans="1:18" x14ac:dyDescent="0.2">
      <c r="A52" t="s">
        <v>59</v>
      </c>
      <c r="B52">
        <v>25</v>
      </c>
      <c r="C52">
        <v>30</v>
      </c>
      <c r="D52">
        <v>19.199794586251699</v>
      </c>
      <c r="K52" t="s">
        <v>59</v>
      </c>
      <c r="L52">
        <v>25</v>
      </c>
      <c r="M52">
        <v>30</v>
      </c>
      <c r="N52">
        <v>2.8095327297555599</v>
      </c>
    </row>
    <row r="53" spans="1:18" x14ac:dyDescent="0.2">
      <c r="A53" t="s">
        <v>60</v>
      </c>
      <c r="B53">
        <v>26</v>
      </c>
      <c r="C53">
        <v>31</v>
      </c>
      <c r="D53">
        <v>20.040951511641001</v>
      </c>
      <c r="E53">
        <f t="shared" si="0"/>
        <v>19.740351655177601</v>
      </c>
      <c r="F53">
        <f t="shared" si="1"/>
        <v>0.42511239385794569</v>
      </c>
      <c r="G53">
        <f t="shared" si="2"/>
        <v>2.1535198626841332</v>
      </c>
      <c r="K53" t="s">
        <v>60</v>
      </c>
      <c r="L53">
        <v>26</v>
      </c>
      <c r="M53">
        <v>31</v>
      </c>
      <c r="N53">
        <v>1.84164693857873</v>
      </c>
      <c r="O53">
        <f t="shared" si="3"/>
        <v>1.7764508037802349</v>
      </c>
      <c r="P53">
        <f t="shared" si="4"/>
        <v>9.2201258046336054E-2</v>
      </c>
      <c r="Q53">
        <f t="shared" si="5"/>
        <v>5.1901948452574374</v>
      </c>
      <c r="R53">
        <f t="shared" si="6"/>
        <v>11.112242237820894</v>
      </c>
    </row>
    <row r="54" spans="1:18" x14ac:dyDescent="0.2">
      <c r="A54" t="s">
        <v>61</v>
      </c>
      <c r="B54">
        <v>26</v>
      </c>
      <c r="C54">
        <v>31</v>
      </c>
      <c r="D54">
        <v>19.439751798714202</v>
      </c>
      <c r="K54" t="s">
        <v>61</v>
      </c>
      <c r="L54">
        <v>26</v>
      </c>
      <c r="M54">
        <v>31</v>
      </c>
      <c r="N54">
        <v>1.7112546689817401</v>
      </c>
    </row>
    <row r="55" spans="1:18" x14ac:dyDescent="0.2">
      <c r="A55" t="s">
        <v>62</v>
      </c>
      <c r="B55">
        <v>27</v>
      </c>
      <c r="C55">
        <v>32</v>
      </c>
      <c r="D55">
        <v>19.522358665384601</v>
      </c>
      <c r="E55">
        <f t="shared" si="0"/>
        <v>18.744216768264948</v>
      </c>
      <c r="F55">
        <f t="shared" si="1"/>
        <v>1.1004588243573403</v>
      </c>
      <c r="G55">
        <f t="shared" si="2"/>
        <v>5.8709245521556346</v>
      </c>
      <c r="K55" t="s">
        <v>62</v>
      </c>
      <c r="L55">
        <v>27</v>
      </c>
      <c r="M55">
        <v>32</v>
      </c>
      <c r="N55">
        <v>0.97830133651610696</v>
      </c>
      <c r="O55">
        <f t="shared" si="3"/>
        <v>1.0882346085595134</v>
      </c>
      <c r="P55">
        <f t="shared" si="4"/>
        <v>0.15546912427983692</v>
      </c>
      <c r="Q55">
        <f t="shared" si="5"/>
        <v>14.28636096086211</v>
      </c>
      <c r="R55">
        <f t="shared" si="6"/>
        <v>17.224426259587997</v>
      </c>
    </row>
    <row r="56" spans="1:18" x14ac:dyDescent="0.2">
      <c r="A56" t="s">
        <v>63</v>
      </c>
      <c r="B56">
        <v>27</v>
      </c>
      <c r="C56">
        <v>32</v>
      </c>
      <c r="D56">
        <v>17.966074871145299</v>
      </c>
      <c r="K56" t="s">
        <v>63</v>
      </c>
      <c r="L56">
        <v>27</v>
      </c>
      <c r="M56">
        <v>32</v>
      </c>
      <c r="N56">
        <v>1.1981678806029199</v>
      </c>
    </row>
    <row r="57" spans="1:18" x14ac:dyDescent="0.2">
      <c r="A57" t="s">
        <v>64</v>
      </c>
      <c r="B57">
        <v>28</v>
      </c>
      <c r="C57">
        <v>33</v>
      </c>
      <c r="D57">
        <v>23.1673111040677</v>
      </c>
      <c r="E57">
        <f t="shared" si="0"/>
        <v>25.266665191112999</v>
      </c>
      <c r="F57">
        <f t="shared" si="1"/>
        <v>2.9689350221228512</v>
      </c>
      <c r="G57">
        <f t="shared" si="2"/>
        <v>11.750403148442041</v>
      </c>
      <c r="K57" t="s">
        <v>64</v>
      </c>
      <c r="L57">
        <v>28</v>
      </c>
      <c r="M57">
        <v>33</v>
      </c>
      <c r="N57">
        <v>2.6802914316903301</v>
      </c>
      <c r="O57">
        <f t="shared" si="3"/>
        <v>2.94545370527837</v>
      </c>
      <c r="P57">
        <f t="shared" si="4"/>
        <v>0.37499608353789116</v>
      </c>
      <c r="Q57">
        <f t="shared" si="5"/>
        <v>12.731352146729833</v>
      </c>
      <c r="R57">
        <f t="shared" si="6"/>
        <v>8.578191246338088</v>
      </c>
    </row>
    <row r="58" spans="1:18" x14ac:dyDescent="0.2">
      <c r="A58" t="s">
        <v>65</v>
      </c>
      <c r="B58">
        <v>28</v>
      </c>
      <c r="C58">
        <v>33</v>
      </c>
      <c r="D58">
        <v>27.366019278158301</v>
      </c>
      <c r="K58" t="s">
        <v>65</v>
      </c>
      <c r="L58">
        <v>28</v>
      </c>
      <c r="M58">
        <v>33</v>
      </c>
      <c r="N58">
        <v>3.2106159788664099</v>
      </c>
    </row>
    <row r="59" spans="1:18" x14ac:dyDescent="0.2">
      <c r="A59" t="s">
        <v>66</v>
      </c>
      <c r="B59">
        <v>29</v>
      </c>
      <c r="C59">
        <v>34</v>
      </c>
      <c r="D59">
        <v>21.844960296960899</v>
      </c>
      <c r="E59">
        <f t="shared" si="0"/>
        <v>22.39025531063735</v>
      </c>
      <c r="F59">
        <f t="shared" si="1"/>
        <v>0.77116360383565996</v>
      </c>
      <c r="G59">
        <f t="shared" si="2"/>
        <v>3.4441929899266892</v>
      </c>
      <c r="K59" t="s">
        <v>66</v>
      </c>
      <c r="L59">
        <v>29</v>
      </c>
      <c r="M59">
        <v>34</v>
      </c>
      <c r="N59">
        <v>3.6548674972974502</v>
      </c>
      <c r="O59">
        <f t="shared" si="3"/>
        <v>3.6711378613619354</v>
      </c>
      <c r="P59">
        <f t="shared" si="4"/>
        <v>2.3009769524742534E-2</v>
      </c>
      <c r="Q59">
        <f t="shared" si="5"/>
        <v>0.62677486909212021</v>
      </c>
      <c r="R59">
        <f t="shared" si="6"/>
        <v>6.0989960486885426</v>
      </c>
    </row>
    <row r="60" spans="1:18" x14ac:dyDescent="0.2">
      <c r="A60" t="s">
        <v>67</v>
      </c>
      <c r="B60">
        <v>29</v>
      </c>
      <c r="C60">
        <v>34</v>
      </c>
      <c r="D60">
        <v>22.935550324313802</v>
      </c>
      <c r="K60" t="s">
        <v>67</v>
      </c>
      <c r="L60">
        <v>29</v>
      </c>
      <c r="M60">
        <v>34</v>
      </c>
      <c r="N60">
        <v>3.6874082254264202</v>
      </c>
    </row>
  </sheetData>
  <conditionalFormatting sqref="G1:G1048576">
    <cfRule type="cellIs" dxfId="3" priority="2" operator="greaterThan">
      <formula>30</formula>
    </cfRule>
  </conditionalFormatting>
  <conditionalFormatting sqref="Q1:Q1048576 R2">
    <cfRule type="cellIs" dxfId="2" priority="1" operator="greaterThan">
      <formula>30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0D6E0-DB83-4473-AC6B-D658897CF275}">
  <dimension ref="A1:S50"/>
  <sheetViews>
    <sheetView workbookViewId="0">
      <selection activeCell="L49" sqref="L49"/>
    </sheetView>
  </sheetViews>
  <sheetFormatPr baseColWidth="10" defaultColWidth="8.83203125" defaultRowHeight="15" x14ac:dyDescent="0.2"/>
  <sheetData>
    <row r="1" spans="1:19" x14ac:dyDescent="0.2">
      <c r="A1" t="s">
        <v>69</v>
      </c>
      <c r="K1" t="s">
        <v>68</v>
      </c>
    </row>
    <row r="2" spans="1:19" x14ac:dyDescent="0.2">
      <c r="A2" t="s">
        <v>2</v>
      </c>
      <c r="B2" t="s">
        <v>90</v>
      </c>
      <c r="C2" t="s">
        <v>3</v>
      </c>
      <c r="D2" t="s">
        <v>4</v>
      </c>
      <c r="E2" t="s">
        <v>70</v>
      </c>
      <c r="F2" t="s">
        <v>71</v>
      </c>
      <c r="G2" t="s">
        <v>72</v>
      </c>
      <c r="K2" t="s">
        <v>2</v>
      </c>
      <c r="L2" t="s">
        <v>90</v>
      </c>
      <c r="M2" t="s">
        <v>3</v>
      </c>
      <c r="N2" t="s">
        <v>4</v>
      </c>
      <c r="O2" t="s">
        <v>70</v>
      </c>
      <c r="P2" t="s">
        <v>71</v>
      </c>
      <c r="Q2" t="s">
        <v>72</v>
      </c>
      <c r="S2" t="s">
        <v>74</v>
      </c>
    </row>
    <row r="3" spans="1:19" x14ac:dyDescent="0.2">
      <c r="A3" t="s">
        <v>32</v>
      </c>
      <c r="B3">
        <v>1</v>
      </c>
      <c r="C3">
        <v>6</v>
      </c>
      <c r="D3">
        <v>34.4984655004342</v>
      </c>
      <c r="E3">
        <f>(D3+D4)/2</f>
        <v>32.062343016389804</v>
      </c>
      <c r="F3">
        <f>_xlfn.STDEV.S(D3,D4)</f>
        <v>3.4451974565376244</v>
      </c>
      <c r="G3">
        <f>(F3/E3)*100</f>
        <v>10.745307835975959</v>
      </c>
      <c r="K3" t="s">
        <v>32</v>
      </c>
      <c r="L3">
        <v>1</v>
      </c>
      <c r="M3">
        <v>6</v>
      </c>
      <c r="N3">
        <v>21.6111248986203</v>
      </c>
      <c r="O3">
        <f>(N3+N4)/2</f>
        <v>21.965192392100899</v>
      </c>
      <c r="P3">
        <f>_xlfn.STDEV.S(N3,N4)</f>
        <v>0.50072705127571082</v>
      </c>
      <c r="Q3">
        <f>(P3/O3)*100</f>
        <v>2.2796388137068253</v>
      </c>
      <c r="S3">
        <v>1.4596886949153258</v>
      </c>
    </row>
    <row r="4" spans="1:19" x14ac:dyDescent="0.2">
      <c r="A4" t="s">
        <v>29</v>
      </c>
      <c r="C4">
        <v>6</v>
      </c>
      <c r="D4">
        <v>29.6262205323454</v>
      </c>
      <c r="K4" t="s">
        <v>29</v>
      </c>
      <c r="M4">
        <v>6</v>
      </c>
      <c r="N4">
        <v>22.319259885581499</v>
      </c>
    </row>
    <row r="5" spans="1:19" x14ac:dyDescent="0.2">
      <c r="A5" t="s">
        <v>34</v>
      </c>
      <c r="B5">
        <v>2</v>
      </c>
      <c r="C5">
        <v>7</v>
      </c>
      <c r="D5">
        <v>47.776892904726097</v>
      </c>
      <c r="E5">
        <f t="shared" ref="E5:E49" si="0">(D5+D6)/2</f>
        <v>43.783612977023651</v>
      </c>
      <c r="F5">
        <f t="shared" ref="F5:F49" si="1">_xlfn.STDEV.S(D5,D6)</f>
        <v>5.6473506321090561</v>
      </c>
      <c r="G5">
        <f t="shared" ref="G5:G49" si="2">(F5/E5)*100</f>
        <v>12.898320280404038</v>
      </c>
      <c r="K5" t="s">
        <v>34</v>
      </c>
      <c r="L5">
        <v>2</v>
      </c>
      <c r="M5">
        <v>7</v>
      </c>
      <c r="N5">
        <v>27.750205251414201</v>
      </c>
      <c r="O5">
        <f t="shared" ref="O5:O49" si="3">(N5+N6)/2</f>
        <v>29.212750491769498</v>
      </c>
      <c r="P5">
        <f t="shared" ref="P5:P49" si="4">_xlfn.STDEV.S(N5,N6)</f>
        <v>2.0683513144946817</v>
      </c>
      <c r="Q5">
        <f t="shared" ref="Q5:Q49" si="5">(P5/O5)*100</f>
        <v>7.0803032226541847</v>
      </c>
      <c r="S5">
        <v>1.4987843403981902</v>
      </c>
    </row>
    <row r="6" spans="1:19" x14ac:dyDescent="0.2">
      <c r="A6" t="s">
        <v>31</v>
      </c>
      <c r="C6">
        <v>7</v>
      </c>
      <c r="D6">
        <v>39.790333049321198</v>
      </c>
      <c r="K6" t="s">
        <v>31</v>
      </c>
      <c r="M6">
        <v>7</v>
      </c>
      <c r="N6">
        <v>30.675295732124798</v>
      </c>
    </row>
    <row r="7" spans="1:19" x14ac:dyDescent="0.2">
      <c r="A7" t="s">
        <v>33</v>
      </c>
      <c r="B7">
        <v>3</v>
      </c>
      <c r="C7">
        <v>8</v>
      </c>
      <c r="D7">
        <v>44.832800333682599</v>
      </c>
      <c r="E7">
        <f t="shared" si="0"/>
        <v>44.6607537589123</v>
      </c>
      <c r="F7">
        <f t="shared" si="1"/>
        <v>0.24331059939999336</v>
      </c>
      <c r="G7">
        <f t="shared" si="2"/>
        <v>0.54479734200957008</v>
      </c>
      <c r="K7" t="s">
        <v>33</v>
      </c>
      <c r="L7">
        <v>3</v>
      </c>
      <c r="M7">
        <v>8</v>
      </c>
      <c r="N7">
        <v>39.8946150023529</v>
      </c>
      <c r="O7">
        <f t="shared" si="3"/>
        <v>33.5959279288708</v>
      </c>
      <c r="P7">
        <f t="shared" si="4"/>
        <v>8.9076886844624728</v>
      </c>
      <c r="Q7">
        <f t="shared" si="5"/>
        <v>26.514191551195744</v>
      </c>
      <c r="S7">
        <v>1.3293502073664378</v>
      </c>
    </row>
    <row r="8" spans="1:19" x14ac:dyDescent="0.2">
      <c r="A8" t="s">
        <v>36</v>
      </c>
      <c r="C8">
        <v>8</v>
      </c>
      <c r="D8">
        <v>44.488707184142001</v>
      </c>
      <c r="K8" t="s">
        <v>36</v>
      </c>
      <c r="M8">
        <v>8</v>
      </c>
      <c r="N8">
        <v>27.297240855388701</v>
      </c>
    </row>
    <row r="9" spans="1:19" x14ac:dyDescent="0.2">
      <c r="A9" t="s">
        <v>38</v>
      </c>
      <c r="B9">
        <v>4</v>
      </c>
      <c r="C9">
        <v>9</v>
      </c>
      <c r="D9">
        <v>43.724644414376897</v>
      </c>
      <c r="E9">
        <f t="shared" si="0"/>
        <v>42.122312744170245</v>
      </c>
      <c r="F9">
        <f t="shared" si="1"/>
        <v>2.2660391794261763</v>
      </c>
      <c r="G9">
        <f t="shared" si="2"/>
        <v>5.3796646760327702</v>
      </c>
      <c r="K9" t="s">
        <v>38</v>
      </c>
      <c r="L9">
        <v>4</v>
      </c>
      <c r="M9">
        <v>9</v>
      </c>
      <c r="N9">
        <v>30.221393791086602</v>
      </c>
      <c r="O9">
        <f t="shared" si="3"/>
        <v>29.62964386092375</v>
      </c>
      <c r="P9">
        <f t="shared" si="4"/>
        <v>0.83686077676963422</v>
      </c>
      <c r="Q9">
        <f t="shared" si="5"/>
        <v>2.8244037650189417</v>
      </c>
      <c r="S9">
        <v>1.421627372299338</v>
      </c>
    </row>
    <row r="10" spans="1:19" x14ac:dyDescent="0.2">
      <c r="A10" t="s">
        <v>35</v>
      </c>
      <c r="C10">
        <v>9</v>
      </c>
      <c r="D10">
        <v>40.519981073963599</v>
      </c>
      <c r="K10" t="s">
        <v>35</v>
      </c>
      <c r="M10">
        <v>9</v>
      </c>
      <c r="N10">
        <v>29.037893930760902</v>
      </c>
    </row>
    <row r="11" spans="1:19" x14ac:dyDescent="0.2">
      <c r="A11" t="s">
        <v>37</v>
      </c>
      <c r="B11">
        <v>5</v>
      </c>
      <c r="C11">
        <v>10</v>
      </c>
      <c r="D11">
        <v>42.1542033784417</v>
      </c>
      <c r="E11">
        <f t="shared" si="0"/>
        <v>41.125548584170048</v>
      </c>
      <c r="F11">
        <f t="shared" si="1"/>
        <v>1.4547375610590716</v>
      </c>
      <c r="G11">
        <f t="shared" si="2"/>
        <v>3.5373085858823679</v>
      </c>
      <c r="K11" t="s">
        <v>37</v>
      </c>
      <c r="L11">
        <v>5</v>
      </c>
      <c r="M11">
        <v>10</v>
      </c>
      <c r="N11">
        <v>29.228188528749602</v>
      </c>
      <c r="O11">
        <f t="shared" si="3"/>
        <v>26.646318364121498</v>
      </c>
      <c r="P11">
        <f t="shared" si="4"/>
        <v>3.6513158031035169</v>
      </c>
      <c r="Q11">
        <f t="shared" si="5"/>
        <v>13.702890407629104</v>
      </c>
      <c r="S11">
        <v>1.5433857699285174</v>
      </c>
    </row>
    <row r="12" spans="1:19" x14ac:dyDescent="0.2">
      <c r="A12" t="s">
        <v>40</v>
      </c>
      <c r="C12">
        <v>10</v>
      </c>
      <c r="D12">
        <v>40.096893789898402</v>
      </c>
      <c r="K12" t="s">
        <v>40</v>
      </c>
      <c r="M12">
        <v>10</v>
      </c>
      <c r="N12">
        <v>24.064448199493398</v>
      </c>
    </row>
    <row r="13" spans="1:19" x14ac:dyDescent="0.2">
      <c r="A13" t="s">
        <v>42</v>
      </c>
      <c r="B13">
        <v>6</v>
      </c>
      <c r="C13">
        <v>11</v>
      </c>
      <c r="D13">
        <v>31.107658638866098</v>
      </c>
      <c r="E13">
        <f t="shared" si="0"/>
        <v>34.176356992405147</v>
      </c>
      <c r="F13">
        <f t="shared" si="1"/>
        <v>4.3397948304069134</v>
      </c>
      <c r="G13">
        <f t="shared" si="2"/>
        <v>12.698237063041349</v>
      </c>
      <c r="K13" t="s">
        <v>42</v>
      </c>
      <c r="L13">
        <v>6</v>
      </c>
      <c r="M13">
        <v>11</v>
      </c>
      <c r="N13">
        <v>26.974984366613899</v>
      </c>
      <c r="O13">
        <f t="shared" si="3"/>
        <v>27.612245241252602</v>
      </c>
      <c r="P13">
        <f t="shared" si="4"/>
        <v>0.90122297168379095</v>
      </c>
      <c r="Q13">
        <f t="shared" si="5"/>
        <v>3.2638525545809904</v>
      </c>
      <c r="S13">
        <v>1.2377246650462812</v>
      </c>
    </row>
    <row r="14" spans="1:19" x14ac:dyDescent="0.2">
      <c r="A14" t="s">
        <v>39</v>
      </c>
      <c r="C14">
        <v>11</v>
      </c>
      <c r="D14">
        <v>37.245055345944202</v>
      </c>
      <c r="K14" t="s">
        <v>39</v>
      </c>
      <c r="M14">
        <v>11</v>
      </c>
      <c r="N14">
        <v>28.2495061158913</v>
      </c>
    </row>
    <row r="15" spans="1:19" x14ac:dyDescent="0.2">
      <c r="A15" t="s">
        <v>47</v>
      </c>
      <c r="B15">
        <v>8</v>
      </c>
      <c r="C15">
        <v>13</v>
      </c>
      <c r="D15">
        <v>45.013444319773598</v>
      </c>
      <c r="E15">
        <f t="shared" si="0"/>
        <v>38.294408523183797</v>
      </c>
      <c r="F15">
        <f t="shared" si="1"/>
        <v>9.5021515496076194</v>
      </c>
      <c r="G15">
        <f t="shared" si="2"/>
        <v>24.813417718294115</v>
      </c>
      <c r="K15" t="s">
        <v>47</v>
      </c>
      <c r="L15">
        <v>8</v>
      </c>
      <c r="M15">
        <v>13</v>
      </c>
      <c r="N15">
        <v>27.240741947227999</v>
      </c>
      <c r="O15">
        <f t="shared" si="3"/>
        <v>25.196554573380752</v>
      </c>
      <c r="P15">
        <f t="shared" si="4"/>
        <v>2.8909175081266199</v>
      </c>
      <c r="Q15">
        <f t="shared" si="5"/>
        <v>11.473463563072904</v>
      </c>
      <c r="S15">
        <v>1.5198271815957114</v>
      </c>
    </row>
    <row r="16" spans="1:19" x14ac:dyDescent="0.2">
      <c r="A16" t="s">
        <v>43</v>
      </c>
      <c r="C16">
        <v>13</v>
      </c>
      <c r="D16">
        <v>31.575372726594001</v>
      </c>
      <c r="K16" t="s">
        <v>43</v>
      </c>
      <c r="M16">
        <v>13</v>
      </c>
      <c r="N16">
        <v>23.152367199533501</v>
      </c>
    </row>
    <row r="17" spans="1:19" x14ac:dyDescent="0.2">
      <c r="A17" t="s">
        <v>46</v>
      </c>
      <c r="B17">
        <v>9</v>
      </c>
      <c r="C17">
        <v>14</v>
      </c>
      <c r="D17">
        <v>52.753826263741502</v>
      </c>
      <c r="E17">
        <f t="shared" si="0"/>
        <v>49.69700873317425</v>
      </c>
      <c r="F17">
        <f t="shared" si="1"/>
        <v>4.3229928094280394</v>
      </c>
      <c r="G17">
        <f t="shared" si="2"/>
        <v>8.6986982106677804</v>
      </c>
      <c r="K17" t="s">
        <v>46</v>
      </c>
      <c r="L17">
        <v>9</v>
      </c>
      <c r="M17">
        <v>14</v>
      </c>
      <c r="N17">
        <v>30.381889916706498</v>
      </c>
      <c r="O17">
        <f t="shared" si="3"/>
        <v>29.1154938610138</v>
      </c>
      <c r="P17">
        <f t="shared" si="4"/>
        <v>1.7909544772964079</v>
      </c>
      <c r="Q17">
        <f t="shared" si="5"/>
        <v>6.1512076210890925</v>
      </c>
      <c r="S17">
        <v>1.7068921781100024</v>
      </c>
    </row>
    <row r="18" spans="1:19" x14ac:dyDescent="0.2">
      <c r="A18" t="s">
        <v>49</v>
      </c>
      <c r="C18">
        <v>14</v>
      </c>
      <c r="D18">
        <v>46.640191202606999</v>
      </c>
      <c r="K18" t="s">
        <v>49</v>
      </c>
      <c r="M18">
        <v>14</v>
      </c>
      <c r="N18">
        <v>27.849097805321101</v>
      </c>
    </row>
    <row r="19" spans="1:19" x14ac:dyDescent="0.2">
      <c r="A19" t="s">
        <v>51</v>
      </c>
      <c r="B19">
        <v>10</v>
      </c>
      <c r="C19">
        <v>15</v>
      </c>
      <c r="D19">
        <v>40.9057378560885</v>
      </c>
      <c r="E19">
        <f t="shared" si="0"/>
        <v>40.985740898339998</v>
      </c>
      <c r="F19">
        <f t="shared" si="1"/>
        <v>0.11314138738318111</v>
      </c>
      <c r="G19">
        <f t="shared" si="2"/>
        <v>0.27605060907356577</v>
      </c>
      <c r="K19" t="s">
        <v>51</v>
      </c>
      <c r="L19">
        <v>10</v>
      </c>
      <c r="M19">
        <v>15</v>
      </c>
      <c r="N19">
        <v>24.873598894268</v>
      </c>
      <c r="O19">
        <f t="shared" si="3"/>
        <v>25.756918884210698</v>
      </c>
      <c r="P19">
        <f t="shared" si="4"/>
        <v>1.2492031096922329</v>
      </c>
      <c r="Q19">
        <f t="shared" si="5"/>
        <v>4.8499710516928696</v>
      </c>
      <c r="S19">
        <v>1.591251697557069</v>
      </c>
    </row>
    <row r="20" spans="1:19" x14ac:dyDescent="0.2">
      <c r="A20" t="s">
        <v>48</v>
      </c>
      <c r="C20">
        <v>15</v>
      </c>
      <c r="D20">
        <v>41.065743940591503</v>
      </c>
      <c r="K20" t="s">
        <v>48</v>
      </c>
      <c r="M20">
        <v>15</v>
      </c>
      <c r="N20">
        <v>26.6402388741534</v>
      </c>
    </row>
    <row r="21" spans="1:19" x14ac:dyDescent="0.2">
      <c r="A21" t="s">
        <v>53</v>
      </c>
      <c r="B21">
        <v>11</v>
      </c>
      <c r="C21">
        <v>16</v>
      </c>
      <c r="D21">
        <v>31.4722080395915</v>
      </c>
      <c r="E21">
        <f t="shared" si="0"/>
        <v>33.294761857876395</v>
      </c>
      <c r="F21">
        <f t="shared" si="1"/>
        <v>2.5774803279733729</v>
      </c>
      <c r="G21">
        <f t="shared" si="2"/>
        <v>7.7413988992494618</v>
      </c>
      <c r="K21" t="s">
        <v>53</v>
      </c>
      <c r="L21">
        <v>11</v>
      </c>
      <c r="M21">
        <v>16</v>
      </c>
      <c r="N21">
        <v>27.861802193288099</v>
      </c>
      <c r="O21">
        <f t="shared" si="3"/>
        <v>26.815383071671647</v>
      </c>
      <c r="P21">
        <f t="shared" si="4"/>
        <v>1.4798601137165255</v>
      </c>
      <c r="Q21">
        <f t="shared" si="5"/>
        <v>5.5186983895071853</v>
      </c>
      <c r="S21">
        <v>1.2416291711696523</v>
      </c>
    </row>
    <row r="22" spans="1:19" x14ac:dyDescent="0.2">
      <c r="A22" t="s">
        <v>50</v>
      </c>
      <c r="B22">
        <v>1</v>
      </c>
      <c r="C22">
        <v>16</v>
      </c>
      <c r="D22">
        <v>35.117315676161297</v>
      </c>
      <c r="K22" t="s">
        <v>50</v>
      </c>
      <c r="M22">
        <v>16</v>
      </c>
      <c r="N22">
        <v>25.768963950055198</v>
      </c>
    </row>
    <row r="23" spans="1:19" x14ac:dyDescent="0.2">
      <c r="A23" t="s">
        <v>52</v>
      </c>
      <c r="B23">
        <v>12</v>
      </c>
      <c r="C23">
        <v>17</v>
      </c>
      <c r="D23">
        <v>31.772876476996899</v>
      </c>
      <c r="E23">
        <f t="shared" si="0"/>
        <v>32.370239691592403</v>
      </c>
      <c r="F23">
        <f t="shared" si="1"/>
        <v>0.84479915974374598</v>
      </c>
      <c r="G23">
        <f t="shared" si="2"/>
        <v>2.6098019903237466</v>
      </c>
      <c r="K23" t="s">
        <v>52</v>
      </c>
      <c r="L23">
        <v>12</v>
      </c>
      <c r="M23">
        <v>17</v>
      </c>
      <c r="N23">
        <v>27.7018751444507</v>
      </c>
      <c r="O23">
        <f t="shared" si="3"/>
        <v>29.381124574392651</v>
      </c>
      <c r="P23">
        <f t="shared" si="4"/>
        <v>2.3748173184311954</v>
      </c>
      <c r="Q23">
        <f t="shared" si="5"/>
        <v>8.0827992557541037</v>
      </c>
      <c r="S23">
        <v>1.1017358988295818</v>
      </c>
    </row>
    <row r="24" spans="1:19" x14ac:dyDescent="0.2">
      <c r="A24" t="s">
        <v>55</v>
      </c>
      <c r="C24">
        <v>17</v>
      </c>
      <c r="D24">
        <v>32.967602906187899</v>
      </c>
      <c r="K24" t="s">
        <v>55</v>
      </c>
      <c r="M24">
        <v>17</v>
      </c>
      <c r="N24">
        <v>31.060374004334601</v>
      </c>
    </row>
    <row r="25" spans="1:19" x14ac:dyDescent="0.2">
      <c r="A25" t="s">
        <v>56</v>
      </c>
      <c r="B25">
        <v>14</v>
      </c>
      <c r="C25">
        <v>19</v>
      </c>
      <c r="D25">
        <v>22.666384320186399</v>
      </c>
      <c r="E25">
        <f t="shared" si="0"/>
        <v>25.6979800829324</v>
      </c>
      <c r="F25">
        <f t="shared" si="1"/>
        <v>4.2873238433082053</v>
      </c>
      <c r="G25">
        <f t="shared" si="2"/>
        <v>16.683505199522198</v>
      </c>
      <c r="K25" t="s">
        <v>56</v>
      </c>
      <c r="L25">
        <v>14</v>
      </c>
      <c r="M25">
        <v>19</v>
      </c>
      <c r="N25">
        <v>25.553446708198798</v>
      </c>
      <c r="O25">
        <f t="shared" si="3"/>
        <v>29.607047966109548</v>
      </c>
      <c r="P25">
        <f t="shared" si="4"/>
        <v>5.732657875390033</v>
      </c>
      <c r="Q25">
        <f t="shared" si="5"/>
        <v>19.362477076242332</v>
      </c>
      <c r="S25">
        <v>0.8679683334977617</v>
      </c>
    </row>
    <row r="26" spans="1:19" x14ac:dyDescent="0.2">
      <c r="A26" t="s">
        <v>59</v>
      </c>
      <c r="C26">
        <v>19</v>
      </c>
      <c r="D26">
        <v>28.729575845678401</v>
      </c>
      <c r="K26" t="s">
        <v>59</v>
      </c>
      <c r="M26">
        <v>19</v>
      </c>
      <c r="N26">
        <v>33.660649224020297</v>
      </c>
    </row>
    <row r="27" spans="1:19" x14ac:dyDescent="0.2">
      <c r="A27" t="s">
        <v>58</v>
      </c>
      <c r="B27">
        <v>15</v>
      </c>
      <c r="C27">
        <v>20</v>
      </c>
      <c r="D27">
        <v>31.622823121333301</v>
      </c>
      <c r="E27">
        <f t="shared" si="0"/>
        <v>31.478686780292399</v>
      </c>
      <c r="F27">
        <f t="shared" si="1"/>
        <v>0.20383956833087455</v>
      </c>
      <c r="G27">
        <f t="shared" si="2"/>
        <v>0.64754787819957826</v>
      </c>
      <c r="K27" t="s">
        <v>58</v>
      </c>
      <c r="L27">
        <v>15</v>
      </c>
      <c r="M27">
        <v>20</v>
      </c>
      <c r="N27">
        <v>23.606578939947902</v>
      </c>
      <c r="O27">
        <f t="shared" si="3"/>
        <v>24.2474162613053</v>
      </c>
      <c r="P27">
        <f t="shared" si="4"/>
        <v>0.9062808311384789</v>
      </c>
      <c r="Q27">
        <f t="shared" si="5"/>
        <v>3.7376387709594736</v>
      </c>
      <c r="S27">
        <v>1.2982284974637468</v>
      </c>
    </row>
    <row r="28" spans="1:19" x14ac:dyDescent="0.2">
      <c r="A28" t="s">
        <v>61</v>
      </c>
      <c r="C28">
        <v>20</v>
      </c>
      <c r="D28">
        <v>31.334550439251501</v>
      </c>
      <c r="K28" t="s">
        <v>61</v>
      </c>
      <c r="M28">
        <v>20</v>
      </c>
      <c r="N28">
        <v>24.888253582662699</v>
      </c>
    </row>
    <row r="29" spans="1:19" x14ac:dyDescent="0.2">
      <c r="A29" t="s">
        <v>60</v>
      </c>
      <c r="B29">
        <v>16</v>
      </c>
      <c r="C29">
        <v>21</v>
      </c>
      <c r="D29">
        <v>33.572956693707397</v>
      </c>
      <c r="E29">
        <f t="shared" si="0"/>
        <v>39.174329597770196</v>
      </c>
      <c r="F29">
        <f t="shared" si="1"/>
        <v>7.9215375288348149</v>
      </c>
      <c r="G29">
        <f t="shared" si="2"/>
        <v>20.221245928572852</v>
      </c>
      <c r="K29" t="s">
        <v>60</v>
      </c>
      <c r="L29">
        <v>16</v>
      </c>
      <c r="M29">
        <v>21</v>
      </c>
      <c r="N29">
        <v>26.7282712560459</v>
      </c>
      <c r="O29">
        <f t="shared" si="3"/>
        <v>29.851577756218049</v>
      </c>
      <c r="P29">
        <f t="shared" si="4"/>
        <v>4.4170224119914794</v>
      </c>
      <c r="Q29">
        <f t="shared" si="5"/>
        <v>14.796612922985014</v>
      </c>
      <c r="S29">
        <v>1.3123034875304114</v>
      </c>
    </row>
    <row r="30" spans="1:19" x14ac:dyDescent="0.2">
      <c r="A30" t="s">
        <v>63</v>
      </c>
      <c r="C30">
        <v>21</v>
      </c>
      <c r="D30">
        <v>44.775702501833003</v>
      </c>
      <c r="K30" t="s">
        <v>63</v>
      </c>
      <c r="M30">
        <v>21</v>
      </c>
      <c r="N30">
        <v>32.974884256390197</v>
      </c>
    </row>
    <row r="31" spans="1:19" x14ac:dyDescent="0.2">
      <c r="A31" t="s">
        <v>65</v>
      </c>
      <c r="B31">
        <v>17</v>
      </c>
      <c r="C31">
        <v>22</v>
      </c>
      <c r="D31">
        <v>25.915891066509001</v>
      </c>
      <c r="E31">
        <f t="shared" si="0"/>
        <v>29.277110691147399</v>
      </c>
      <c r="F31">
        <f t="shared" si="1"/>
        <v>4.7534823792782506</v>
      </c>
      <c r="G31">
        <f t="shared" si="2"/>
        <v>16.236173130006215</v>
      </c>
      <c r="K31" t="s">
        <v>65</v>
      </c>
      <c r="L31">
        <v>17</v>
      </c>
      <c r="M31">
        <v>22</v>
      </c>
      <c r="N31">
        <v>20.378144713766901</v>
      </c>
      <c r="O31">
        <f t="shared" si="3"/>
        <v>20.7673328054337</v>
      </c>
      <c r="P31">
        <f t="shared" si="4"/>
        <v>0.55039507754929096</v>
      </c>
      <c r="Q31">
        <f t="shared" si="5"/>
        <v>2.6502925662427002</v>
      </c>
      <c r="S31">
        <v>1.4097674923130787</v>
      </c>
    </row>
    <row r="32" spans="1:19" x14ac:dyDescent="0.2">
      <c r="A32" t="s">
        <v>62</v>
      </c>
      <c r="C32">
        <v>22</v>
      </c>
      <c r="D32">
        <v>32.638330315785801</v>
      </c>
      <c r="K32" t="s">
        <v>62</v>
      </c>
      <c r="M32">
        <v>22</v>
      </c>
      <c r="N32">
        <v>21.156520897100499</v>
      </c>
    </row>
    <row r="33" spans="1:19" x14ac:dyDescent="0.2">
      <c r="A33" t="s">
        <v>64</v>
      </c>
      <c r="B33">
        <v>18</v>
      </c>
      <c r="C33">
        <v>23</v>
      </c>
      <c r="D33">
        <v>27.5187371038976</v>
      </c>
      <c r="E33">
        <f t="shared" si="0"/>
        <v>23.02427322706345</v>
      </c>
      <c r="F33">
        <f t="shared" si="1"/>
        <v>6.3561317702148177</v>
      </c>
      <c r="G33">
        <f t="shared" si="2"/>
        <v>27.606221084727324</v>
      </c>
      <c r="K33" t="s">
        <v>64</v>
      </c>
      <c r="L33">
        <v>18</v>
      </c>
      <c r="M33">
        <v>23</v>
      </c>
      <c r="N33">
        <v>22.286141244534502</v>
      </c>
      <c r="O33">
        <f t="shared" si="3"/>
        <v>22.337735656564</v>
      </c>
      <c r="P33">
        <f t="shared" si="4"/>
        <v>7.2965517234784449E-2</v>
      </c>
      <c r="Q33">
        <f t="shared" si="5"/>
        <v>0.3266468829097427</v>
      </c>
      <c r="S33">
        <v>1.0307344298927501</v>
      </c>
    </row>
    <row r="34" spans="1:19" x14ac:dyDescent="0.2">
      <c r="A34" t="s">
        <v>67</v>
      </c>
      <c r="C34">
        <v>23</v>
      </c>
      <c r="D34">
        <v>18.5298093502293</v>
      </c>
      <c r="K34" t="s">
        <v>67</v>
      </c>
      <c r="M34">
        <v>23</v>
      </c>
      <c r="N34">
        <v>22.389330068593502</v>
      </c>
    </row>
    <row r="35" spans="1:19" x14ac:dyDescent="0.2">
      <c r="A35" t="s">
        <v>75</v>
      </c>
      <c r="B35">
        <v>19</v>
      </c>
      <c r="C35">
        <v>24</v>
      </c>
      <c r="D35">
        <v>28.3102767758932</v>
      </c>
      <c r="E35">
        <f t="shared" si="0"/>
        <v>27.9434080983645</v>
      </c>
      <c r="F35">
        <f t="shared" si="1"/>
        <v>0.51883065937096906</v>
      </c>
      <c r="G35">
        <f t="shared" si="2"/>
        <v>1.8567193290976405</v>
      </c>
      <c r="K35" t="s">
        <v>75</v>
      </c>
      <c r="L35">
        <v>19</v>
      </c>
      <c r="M35">
        <v>24</v>
      </c>
      <c r="N35">
        <v>28.078395322417599</v>
      </c>
      <c r="O35">
        <f t="shared" si="3"/>
        <v>29.844520654398998</v>
      </c>
      <c r="P35">
        <f t="shared" si="4"/>
        <v>2.4976783973387824</v>
      </c>
      <c r="Q35">
        <f t="shared" si="5"/>
        <v>8.368968046972574</v>
      </c>
      <c r="S35">
        <v>0.93629944410736321</v>
      </c>
    </row>
    <row r="36" spans="1:19" x14ac:dyDescent="0.2">
      <c r="A36" t="s">
        <v>66</v>
      </c>
      <c r="C36">
        <v>24</v>
      </c>
      <c r="D36">
        <v>27.5765394208358</v>
      </c>
      <c r="K36" t="s">
        <v>66</v>
      </c>
      <c r="M36">
        <v>24</v>
      </c>
      <c r="N36">
        <v>31.610645986380401</v>
      </c>
    </row>
    <row r="37" spans="1:19" x14ac:dyDescent="0.2">
      <c r="A37" t="s">
        <v>76</v>
      </c>
      <c r="B37">
        <v>20</v>
      </c>
      <c r="C37">
        <v>25</v>
      </c>
      <c r="D37">
        <v>18.001330277821701</v>
      </c>
      <c r="E37">
        <f t="shared" si="0"/>
        <v>21.96808825593995</v>
      </c>
      <c r="F37">
        <f t="shared" si="1"/>
        <v>5.6098429313065044</v>
      </c>
      <c r="G37">
        <f t="shared" si="2"/>
        <v>25.536327357887682</v>
      </c>
      <c r="K37" t="s">
        <v>76</v>
      </c>
      <c r="L37">
        <v>20</v>
      </c>
      <c r="M37">
        <v>25</v>
      </c>
      <c r="N37">
        <v>18.462669375957802</v>
      </c>
      <c r="O37">
        <f t="shared" si="3"/>
        <v>22.154853994071601</v>
      </c>
      <c r="P37">
        <f t="shared" si="4"/>
        <v>5.2215375617218669</v>
      </c>
      <c r="Q37">
        <f t="shared" si="5"/>
        <v>23.568368191995731</v>
      </c>
      <c r="S37">
        <v>0.99156998560308152</v>
      </c>
    </row>
    <row r="38" spans="1:19" x14ac:dyDescent="0.2">
      <c r="A38" t="s">
        <v>77</v>
      </c>
      <c r="C38">
        <v>25</v>
      </c>
      <c r="D38">
        <v>25.934846234058199</v>
      </c>
      <c r="K38" t="s">
        <v>77</v>
      </c>
      <c r="M38">
        <v>25</v>
      </c>
      <c r="N38">
        <v>25.847038612185401</v>
      </c>
    </row>
    <row r="39" spans="1:19" x14ac:dyDescent="0.2">
      <c r="A39" t="s">
        <v>78</v>
      </c>
      <c r="B39">
        <v>21</v>
      </c>
      <c r="C39">
        <v>26</v>
      </c>
      <c r="D39">
        <v>25.375164954386001</v>
      </c>
      <c r="E39">
        <f t="shared" si="0"/>
        <v>22.601063089833353</v>
      </c>
      <c r="F39">
        <f t="shared" si="1"/>
        <v>3.9231724802548325</v>
      </c>
      <c r="G39">
        <f t="shared" si="2"/>
        <v>17.358353740535307</v>
      </c>
      <c r="K39" t="s">
        <v>78</v>
      </c>
      <c r="L39">
        <v>21</v>
      </c>
      <c r="M39">
        <v>26</v>
      </c>
      <c r="N39">
        <v>17.426493252370999</v>
      </c>
      <c r="O39">
        <f t="shared" si="3"/>
        <v>17.336423204642401</v>
      </c>
      <c r="P39">
        <f t="shared" si="4"/>
        <v>0.1273782830613788</v>
      </c>
      <c r="Q39">
        <f t="shared" si="5"/>
        <v>0.73474373322444642</v>
      </c>
      <c r="S39">
        <v>1.3036750904754777</v>
      </c>
    </row>
    <row r="40" spans="1:19" x14ac:dyDescent="0.2">
      <c r="A40" t="s">
        <v>79</v>
      </c>
      <c r="C40">
        <v>26</v>
      </c>
      <c r="D40">
        <v>19.826961225280701</v>
      </c>
      <c r="K40" t="s">
        <v>79</v>
      </c>
      <c r="M40">
        <v>26</v>
      </c>
      <c r="N40">
        <v>17.246353156913798</v>
      </c>
    </row>
    <row r="41" spans="1:19" x14ac:dyDescent="0.2">
      <c r="A41" t="s">
        <v>80</v>
      </c>
      <c r="B41">
        <v>23</v>
      </c>
      <c r="C41">
        <v>28</v>
      </c>
      <c r="D41">
        <v>26.090785152687001</v>
      </c>
      <c r="E41">
        <f t="shared" si="0"/>
        <v>23.881411475417451</v>
      </c>
      <c r="F41">
        <f t="shared" si="1"/>
        <v>3.1245262187447151</v>
      </c>
      <c r="G41">
        <f t="shared" si="2"/>
        <v>13.08350732100142</v>
      </c>
      <c r="K41" t="s">
        <v>80</v>
      </c>
      <c r="L41">
        <v>23</v>
      </c>
      <c r="M41">
        <v>28</v>
      </c>
      <c r="N41">
        <v>18.346195284698101</v>
      </c>
      <c r="O41">
        <f t="shared" si="3"/>
        <v>15.57212219088805</v>
      </c>
      <c r="P41">
        <f t="shared" si="4"/>
        <v>3.9231317922804663</v>
      </c>
      <c r="Q41">
        <f t="shared" si="5"/>
        <v>25.19330213434921</v>
      </c>
      <c r="S41">
        <v>1.5336003136034688</v>
      </c>
    </row>
    <row r="42" spans="1:19" x14ac:dyDescent="0.2">
      <c r="A42" t="s">
        <v>81</v>
      </c>
      <c r="C42">
        <v>28</v>
      </c>
      <c r="D42">
        <v>21.672037798147901</v>
      </c>
      <c r="K42" t="s">
        <v>81</v>
      </c>
      <c r="M42">
        <v>28</v>
      </c>
      <c r="N42">
        <v>12.798049097078</v>
      </c>
    </row>
    <row r="43" spans="1:19" x14ac:dyDescent="0.2">
      <c r="A43" t="s">
        <v>82</v>
      </c>
      <c r="B43">
        <v>25</v>
      </c>
      <c r="C43">
        <v>30</v>
      </c>
      <c r="D43">
        <v>16.714092152607599</v>
      </c>
      <c r="E43">
        <f t="shared" si="0"/>
        <v>18.298992273675999</v>
      </c>
      <c r="F43">
        <f t="shared" si="1"/>
        <v>2.2413872462216928</v>
      </c>
      <c r="G43">
        <f t="shared" si="2"/>
        <v>12.248692237801743</v>
      </c>
      <c r="K43" t="s">
        <v>82</v>
      </c>
      <c r="L43">
        <v>25</v>
      </c>
      <c r="M43">
        <v>30</v>
      </c>
      <c r="N43">
        <v>14.681263129792301</v>
      </c>
      <c r="O43">
        <f t="shared" si="3"/>
        <v>13.554853330381551</v>
      </c>
      <c r="P43">
        <f t="shared" si="4"/>
        <v>1.5929840151166412</v>
      </c>
      <c r="Q43">
        <f t="shared" si="5"/>
        <v>11.752130224427894</v>
      </c>
      <c r="S43">
        <v>1.3499955940254285</v>
      </c>
    </row>
    <row r="44" spans="1:19" x14ac:dyDescent="0.2">
      <c r="A44" t="s">
        <v>83</v>
      </c>
      <c r="C44">
        <v>30</v>
      </c>
      <c r="D44">
        <v>19.8838923947444</v>
      </c>
      <c r="K44" t="s">
        <v>83</v>
      </c>
      <c r="M44">
        <v>30</v>
      </c>
      <c r="N44">
        <v>12.428443530970799</v>
      </c>
    </row>
    <row r="45" spans="1:19" x14ac:dyDescent="0.2">
      <c r="A45" t="s">
        <v>84</v>
      </c>
      <c r="B45">
        <v>26</v>
      </c>
      <c r="C45">
        <v>31</v>
      </c>
      <c r="D45">
        <v>16.399773199319501</v>
      </c>
      <c r="E45">
        <f t="shared" si="0"/>
        <v>17.595498698914952</v>
      </c>
      <c r="F45">
        <f t="shared" si="1"/>
        <v>1.6910112184032287</v>
      </c>
      <c r="G45">
        <f t="shared" si="2"/>
        <v>9.610476220872938</v>
      </c>
      <c r="K45" t="s">
        <v>84</v>
      </c>
      <c r="L45">
        <v>26</v>
      </c>
      <c r="M45">
        <v>31</v>
      </c>
      <c r="N45">
        <v>9.9533886334794097</v>
      </c>
      <c r="O45">
        <f t="shared" si="3"/>
        <v>12.494409102356405</v>
      </c>
      <c r="P45">
        <f t="shared" si="4"/>
        <v>3.5935456093534848</v>
      </c>
      <c r="Q45">
        <f t="shared" si="5"/>
        <v>28.761228961806236</v>
      </c>
      <c r="S45">
        <v>1.4082697752866518</v>
      </c>
    </row>
    <row r="46" spans="1:19" x14ac:dyDescent="0.2">
      <c r="A46" t="s">
        <v>85</v>
      </c>
      <c r="C46">
        <v>31</v>
      </c>
      <c r="D46">
        <v>18.791224198510399</v>
      </c>
      <c r="K46" t="s">
        <v>85</v>
      </c>
      <c r="M46">
        <v>31</v>
      </c>
      <c r="N46">
        <v>15.035429571233401</v>
      </c>
    </row>
    <row r="47" spans="1:19" x14ac:dyDescent="0.2">
      <c r="A47" t="s">
        <v>86</v>
      </c>
      <c r="B47">
        <v>28</v>
      </c>
      <c r="C47">
        <v>33</v>
      </c>
      <c r="D47">
        <v>19.229737219832401</v>
      </c>
      <c r="E47">
        <f t="shared" si="0"/>
        <v>20.97765560829005</v>
      </c>
      <c r="F47">
        <f t="shared" si="1"/>
        <v>2.4719298908781306</v>
      </c>
      <c r="G47">
        <f t="shared" si="2"/>
        <v>11.783632723483466</v>
      </c>
      <c r="K47" t="s">
        <v>86</v>
      </c>
      <c r="L47">
        <v>28</v>
      </c>
      <c r="M47">
        <v>33</v>
      </c>
      <c r="N47">
        <v>28.370696383713401</v>
      </c>
      <c r="O47">
        <f t="shared" si="3"/>
        <v>26.24514869601575</v>
      </c>
      <c r="P47">
        <f t="shared" si="4"/>
        <v>3.0059783674127898</v>
      </c>
      <c r="Q47">
        <f t="shared" si="5"/>
        <v>11.453462894150508</v>
      </c>
      <c r="S47">
        <v>0.79929650432785115</v>
      </c>
    </row>
    <row r="48" spans="1:19" x14ac:dyDescent="0.2">
      <c r="A48" t="s">
        <v>87</v>
      </c>
      <c r="C48">
        <v>33</v>
      </c>
      <c r="D48">
        <v>22.725573996747698</v>
      </c>
      <c r="K48" t="s">
        <v>87</v>
      </c>
      <c r="M48">
        <v>33</v>
      </c>
      <c r="N48">
        <v>24.119601008318099</v>
      </c>
    </row>
    <row r="49" spans="1:19" x14ac:dyDescent="0.2">
      <c r="A49" t="s">
        <v>88</v>
      </c>
      <c r="B49">
        <v>30</v>
      </c>
      <c r="C49">
        <v>34</v>
      </c>
      <c r="D49">
        <v>16.577659290778701</v>
      </c>
      <c r="E49">
        <f t="shared" si="0"/>
        <v>14.255370621914251</v>
      </c>
      <c r="F49">
        <f t="shared" si="1"/>
        <v>3.2842121312534704</v>
      </c>
      <c r="G49">
        <f t="shared" si="2"/>
        <v>23.038419823366592</v>
      </c>
      <c r="K49" t="s">
        <v>88</v>
      </c>
      <c r="L49">
        <v>30</v>
      </c>
      <c r="M49">
        <v>34</v>
      </c>
      <c r="N49">
        <v>21.373813823405399</v>
      </c>
      <c r="O49">
        <f t="shared" si="3"/>
        <v>18.244590012993349</v>
      </c>
      <c r="P49">
        <f t="shared" si="4"/>
        <v>4.4253907523855363</v>
      </c>
      <c r="Q49">
        <f t="shared" si="5"/>
        <v>24.255906815301859</v>
      </c>
      <c r="S49">
        <v>0.78134781936792908</v>
      </c>
    </row>
    <row r="50" spans="1:19" x14ac:dyDescent="0.2">
      <c r="A50" t="s">
        <v>89</v>
      </c>
      <c r="C50">
        <v>34</v>
      </c>
      <c r="D50">
        <v>11.9330819530498</v>
      </c>
      <c r="K50" t="s">
        <v>89</v>
      </c>
      <c r="M50">
        <v>34</v>
      </c>
      <c r="N50">
        <v>15.115366202581299</v>
      </c>
    </row>
  </sheetData>
  <conditionalFormatting sqref="G1:G1048576">
    <cfRule type="cellIs" dxfId="1" priority="2" operator="greaterThan">
      <formula>30</formula>
    </cfRule>
  </conditionalFormatting>
  <conditionalFormatting sqref="Q1:Q50">
    <cfRule type="cellIs" dxfId="0" priority="1" operator="greaterThan">
      <formula>30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CD6B1-45E6-4439-A158-F47035C6C0F5}">
  <dimension ref="A1:H32"/>
  <sheetViews>
    <sheetView tabSelected="1" workbookViewId="0">
      <selection activeCell="N11" sqref="N11"/>
    </sheetView>
  </sheetViews>
  <sheetFormatPr baseColWidth="10" defaultColWidth="8.83203125" defaultRowHeight="15" x14ac:dyDescent="0.2"/>
  <sheetData>
    <row r="1" spans="1:8" x14ac:dyDescent="0.2">
      <c r="A1" t="s">
        <v>91</v>
      </c>
      <c r="F1" t="s">
        <v>92</v>
      </c>
    </row>
    <row r="2" spans="1:8" x14ac:dyDescent="0.2">
      <c r="A2" t="s">
        <v>73</v>
      </c>
      <c r="B2" t="s">
        <v>93</v>
      </c>
      <c r="C2" t="s">
        <v>94</v>
      </c>
      <c r="D2" t="s">
        <v>95</v>
      </c>
      <c r="F2" t="s">
        <v>93</v>
      </c>
      <c r="G2" t="s">
        <v>94</v>
      </c>
      <c r="H2" t="s">
        <v>95</v>
      </c>
    </row>
    <row r="3" spans="1:8" x14ac:dyDescent="0.2">
      <c r="A3">
        <v>1</v>
      </c>
      <c r="B3">
        <v>543.70000000000005</v>
      </c>
      <c r="C3">
        <v>1.87</v>
      </c>
      <c r="D3">
        <v>2.25</v>
      </c>
      <c r="F3">
        <v>141.30000000000001</v>
      </c>
      <c r="G3">
        <v>2.0299999999999998</v>
      </c>
      <c r="H3">
        <v>2.06</v>
      </c>
    </row>
    <row r="4" spans="1:8" x14ac:dyDescent="0.2">
      <c r="A4">
        <v>2</v>
      </c>
      <c r="B4">
        <v>535.9</v>
      </c>
      <c r="C4">
        <v>1.88</v>
      </c>
      <c r="D4">
        <v>2.25</v>
      </c>
      <c r="F4">
        <v>91.7</v>
      </c>
      <c r="G4">
        <v>1.89</v>
      </c>
      <c r="H4">
        <v>1.28</v>
      </c>
    </row>
    <row r="5" spans="1:8" x14ac:dyDescent="0.2">
      <c r="A5">
        <v>3</v>
      </c>
      <c r="B5">
        <v>482.3</v>
      </c>
      <c r="C5">
        <v>1.88</v>
      </c>
      <c r="D5">
        <v>2.2799999999999998</v>
      </c>
      <c r="F5">
        <v>172.1</v>
      </c>
      <c r="G5">
        <v>1.98</v>
      </c>
      <c r="H5">
        <v>1.77</v>
      </c>
    </row>
    <row r="6" spans="1:8" x14ac:dyDescent="0.2">
      <c r="A6">
        <v>4</v>
      </c>
      <c r="B6">
        <v>463</v>
      </c>
      <c r="C6">
        <v>1.87</v>
      </c>
      <c r="D6">
        <v>2.2000000000000002</v>
      </c>
      <c r="F6">
        <v>180.5</v>
      </c>
      <c r="G6">
        <v>2.02</v>
      </c>
      <c r="H6">
        <v>1.92</v>
      </c>
    </row>
    <row r="7" spans="1:8" x14ac:dyDescent="0.2">
      <c r="A7">
        <v>5</v>
      </c>
      <c r="B7">
        <v>689</v>
      </c>
      <c r="C7">
        <v>1.86</v>
      </c>
      <c r="D7">
        <v>2.2799999999999998</v>
      </c>
      <c r="F7">
        <v>160.5</v>
      </c>
      <c r="G7">
        <v>2.0299999999999998</v>
      </c>
      <c r="H7">
        <v>2.06</v>
      </c>
    </row>
    <row r="8" spans="1:8" x14ac:dyDescent="0.2">
      <c r="A8">
        <v>6</v>
      </c>
      <c r="B8">
        <v>575</v>
      </c>
      <c r="C8">
        <v>1.87</v>
      </c>
      <c r="D8">
        <v>2.29</v>
      </c>
      <c r="F8">
        <v>120.6</v>
      </c>
      <c r="G8">
        <v>1.93</v>
      </c>
      <c r="H8">
        <v>1.65</v>
      </c>
    </row>
    <row r="9" spans="1:8" x14ac:dyDescent="0.2">
      <c r="A9">
        <v>7</v>
      </c>
      <c r="B9">
        <v>633.4</v>
      </c>
      <c r="C9">
        <v>1.84</v>
      </c>
      <c r="D9">
        <v>2.2200000000000002</v>
      </c>
      <c r="F9">
        <v>86.8</v>
      </c>
      <c r="G9">
        <v>1.86</v>
      </c>
      <c r="H9">
        <v>1.0900000000000001</v>
      </c>
    </row>
    <row r="10" spans="1:8" x14ac:dyDescent="0.2">
      <c r="A10">
        <v>8</v>
      </c>
      <c r="B10">
        <v>323.60000000000002</v>
      </c>
      <c r="C10">
        <v>1.87</v>
      </c>
      <c r="D10">
        <v>2.1</v>
      </c>
      <c r="F10">
        <v>103.5</v>
      </c>
      <c r="G10">
        <v>1.91</v>
      </c>
      <c r="H10">
        <v>1.47</v>
      </c>
    </row>
    <row r="11" spans="1:8" x14ac:dyDescent="0.2">
      <c r="A11">
        <v>9</v>
      </c>
      <c r="B11">
        <v>632.6</v>
      </c>
      <c r="C11">
        <v>1.86</v>
      </c>
      <c r="D11">
        <v>2.17</v>
      </c>
      <c r="F11">
        <v>122.5</v>
      </c>
      <c r="G11">
        <v>1.89</v>
      </c>
      <c r="H11">
        <v>1.26</v>
      </c>
    </row>
    <row r="12" spans="1:8" x14ac:dyDescent="0.2">
      <c r="A12">
        <v>10</v>
      </c>
      <c r="B12">
        <v>382</v>
      </c>
      <c r="C12">
        <v>1.84</v>
      </c>
      <c r="D12">
        <v>1.97</v>
      </c>
      <c r="F12">
        <v>144.69999999999999</v>
      </c>
      <c r="G12">
        <v>1.97</v>
      </c>
      <c r="H12">
        <v>1.92</v>
      </c>
    </row>
    <row r="13" spans="1:8" x14ac:dyDescent="0.2">
      <c r="A13">
        <v>11</v>
      </c>
      <c r="B13">
        <v>568</v>
      </c>
      <c r="C13">
        <v>1.86</v>
      </c>
      <c r="D13">
        <v>2.25</v>
      </c>
      <c r="F13">
        <v>139.80000000000001</v>
      </c>
      <c r="G13">
        <v>1.95</v>
      </c>
      <c r="H13">
        <v>1.8</v>
      </c>
    </row>
    <row r="14" spans="1:8" x14ac:dyDescent="0.2">
      <c r="A14">
        <v>12</v>
      </c>
      <c r="B14">
        <v>745.6</v>
      </c>
      <c r="C14">
        <v>1.81</v>
      </c>
      <c r="D14">
        <v>2.2799999999999998</v>
      </c>
      <c r="F14">
        <v>254.1</v>
      </c>
      <c r="G14">
        <v>2.0299999999999998</v>
      </c>
      <c r="H14">
        <v>1.99</v>
      </c>
    </row>
    <row r="15" spans="1:8" x14ac:dyDescent="0.2">
      <c r="A15">
        <v>13</v>
      </c>
      <c r="B15">
        <v>31.4</v>
      </c>
      <c r="C15">
        <v>1.72</v>
      </c>
      <c r="D15">
        <v>0.98</v>
      </c>
      <c r="F15">
        <v>95.5</v>
      </c>
      <c r="G15">
        <v>1.8</v>
      </c>
      <c r="H15">
        <v>1.22</v>
      </c>
    </row>
    <row r="16" spans="1:8" x14ac:dyDescent="0.2">
      <c r="A16">
        <v>14</v>
      </c>
      <c r="B16">
        <v>549</v>
      </c>
      <c r="C16">
        <v>1.87</v>
      </c>
      <c r="D16">
        <v>2.25</v>
      </c>
      <c r="F16">
        <v>94.5</v>
      </c>
      <c r="G16">
        <v>1.88</v>
      </c>
      <c r="H16">
        <v>1.3</v>
      </c>
    </row>
    <row r="17" spans="1:8" x14ac:dyDescent="0.2">
      <c r="A17">
        <v>15</v>
      </c>
      <c r="B17">
        <v>521.4</v>
      </c>
      <c r="C17">
        <v>1.86</v>
      </c>
      <c r="D17">
        <v>2.2200000000000002</v>
      </c>
      <c r="F17">
        <v>121.2</v>
      </c>
      <c r="G17">
        <v>1.78</v>
      </c>
      <c r="H17">
        <v>1.3</v>
      </c>
    </row>
    <row r="18" spans="1:8" x14ac:dyDescent="0.2">
      <c r="A18">
        <v>16</v>
      </c>
      <c r="B18">
        <v>350.7</v>
      </c>
      <c r="C18">
        <v>1.87</v>
      </c>
      <c r="D18">
        <v>2.21</v>
      </c>
      <c r="F18">
        <v>216.4</v>
      </c>
      <c r="G18">
        <v>1.96</v>
      </c>
      <c r="H18">
        <v>1.72</v>
      </c>
    </row>
    <row r="19" spans="1:8" x14ac:dyDescent="0.2">
      <c r="A19">
        <v>17</v>
      </c>
      <c r="B19">
        <v>551.9</v>
      </c>
      <c r="C19">
        <v>1.87</v>
      </c>
      <c r="D19">
        <v>2.2799999999999998</v>
      </c>
      <c r="F19">
        <v>266</v>
      </c>
      <c r="G19">
        <v>2.02</v>
      </c>
      <c r="H19">
        <v>2.02</v>
      </c>
    </row>
    <row r="20" spans="1:8" x14ac:dyDescent="0.2">
      <c r="A20">
        <v>18</v>
      </c>
      <c r="B20">
        <v>443.7</v>
      </c>
      <c r="C20">
        <v>1.87</v>
      </c>
      <c r="D20">
        <v>2.23</v>
      </c>
      <c r="F20">
        <v>170.8</v>
      </c>
      <c r="G20">
        <v>1.98</v>
      </c>
      <c r="H20">
        <v>1.76</v>
      </c>
    </row>
    <row r="21" spans="1:8" x14ac:dyDescent="0.2">
      <c r="A21">
        <v>19</v>
      </c>
      <c r="B21">
        <v>589.6</v>
      </c>
      <c r="C21">
        <v>1.85</v>
      </c>
      <c r="D21">
        <v>2.2400000000000002</v>
      </c>
      <c r="F21">
        <v>179.1</v>
      </c>
      <c r="G21">
        <v>1.97</v>
      </c>
      <c r="H21">
        <v>1.62</v>
      </c>
    </row>
    <row r="22" spans="1:8" x14ac:dyDescent="0.2">
      <c r="A22">
        <v>20</v>
      </c>
      <c r="B22">
        <v>524.1</v>
      </c>
      <c r="C22">
        <v>1.86</v>
      </c>
      <c r="D22">
        <v>2.25</v>
      </c>
      <c r="F22">
        <v>210.3</v>
      </c>
      <c r="G22">
        <v>2.02</v>
      </c>
      <c r="H22">
        <v>1.83</v>
      </c>
    </row>
    <row r="23" spans="1:8" x14ac:dyDescent="0.2">
      <c r="A23">
        <v>21</v>
      </c>
      <c r="B23">
        <v>548.20000000000005</v>
      </c>
      <c r="C23">
        <v>1.82</v>
      </c>
      <c r="D23">
        <v>1.86</v>
      </c>
      <c r="F23">
        <v>103.9</v>
      </c>
      <c r="G23">
        <v>1.82</v>
      </c>
      <c r="H23">
        <v>0.92</v>
      </c>
    </row>
    <row r="24" spans="1:8" x14ac:dyDescent="0.2">
      <c r="A24">
        <v>22</v>
      </c>
      <c r="B24">
        <v>252.5</v>
      </c>
      <c r="C24">
        <v>1.8</v>
      </c>
      <c r="D24">
        <v>1.8</v>
      </c>
      <c r="F24">
        <v>112.4</v>
      </c>
      <c r="G24">
        <v>1.79</v>
      </c>
      <c r="H24">
        <v>0.85</v>
      </c>
    </row>
    <row r="25" spans="1:8" x14ac:dyDescent="0.2">
      <c r="A25">
        <v>23</v>
      </c>
      <c r="B25">
        <v>320.3</v>
      </c>
      <c r="C25">
        <v>1.78</v>
      </c>
      <c r="D25">
        <v>1.58</v>
      </c>
      <c r="F25">
        <v>162.4</v>
      </c>
      <c r="G25">
        <v>1.95</v>
      </c>
      <c r="H25">
        <v>1.67</v>
      </c>
    </row>
    <row r="26" spans="1:8" x14ac:dyDescent="0.2">
      <c r="A26">
        <v>24</v>
      </c>
      <c r="B26">
        <v>313.10000000000002</v>
      </c>
      <c r="C26">
        <v>1.84</v>
      </c>
      <c r="D26">
        <v>2.0099999999999998</v>
      </c>
      <c r="F26">
        <v>123.3</v>
      </c>
      <c r="G26">
        <v>1.92</v>
      </c>
      <c r="H26">
        <v>1.54</v>
      </c>
    </row>
    <row r="27" spans="1:8" x14ac:dyDescent="0.2">
      <c r="A27">
        <v>25</v>
      </c>
      <c r="B27">
        <v>293.7</v>
      </c>
      <c r="C27">
        <v>1.8</v>
      </c>
      <c r="D27">
        <v>1.66</v>
      </c>
      <c r="F27">
        <v>139.19999999999999</v>
      </c>
      <c r="G27">
        <v>1.9</v>
      </c>
      <c r="H27">
        <v>1.49</v>
      </c>
    </row>
    <row r="28" spans="1:8" x14ac:dyDescent="0.2">
      <c r="A28">
        <v>26</v>
      </c>
      <c r="B28">
        <v>334</v>
      </c>
      <c r="C28">
        <v>1.81</v>
      </c>
      <c r="D28">
        <v>1.59</v>
      </c>
      <c r="F28">
        <v>107.1</v>
      </c>
      <c r="G28">
        <v>1.89</v>
      </c>
      <c r="H28">
        <v>1.58</v>
      </c>
    </row>
    <row r="29" spans="1:8" x14ac:dyDescent="0.2">
      <c r="A29">
        <v>27</v>
      </c>
      <c r="B29">
        <v>400</v>
      </c>
      <c r="C29">
        <v>1.79</v>
      </c>
      <c r="D29">
        <v>1.57</v>
      </c>
      <c r="F29">
        <v>78.3</v>
      </c>
      <c r="G29">
        <v>1.87</v>
      </c>
      <c r="H29">
        <v>0.99</v>
      </c>
    </row>
    <row r="30" spans="1:8" x14ac:dyDescent="0.2">
      <c r="A30">
        <v>28</v>
      </c>
      <c r="B30">
        <v>714.7</v>
      </c>
      <c r="C30">
        <v>1.83</v>
      </c>
      <c r="D30">
        <v>1.87</v>
      </c>
      <c r="F30">
        <v>139.80000000000001</v>
      </c>
      <c r="G30">
        <v>1.98</v>
      </c>
      <c r="H30">
        <v>1.78</v>
      </c>
    </row>
    <row r="31" spans="1:8" x14ac:dyDescent="0.2">
      <c r="A31">
        <v>29</v>
      </c>
      <c r="F31">
        <v>150.5</v>
      </c>
      <c r="G31">
        <v>1.79</v>
      </c>
      <c r="H31">
        <v>1.27</v>
      </c>
    </row>
    <row r="32" spans="1:8" x14ac:dyDescent="0.2">
      <c r="A32">
        <v>30</v>
      </c>
      <c r="B32">
        <v>405.8</v>
      </c>
      <c r="C32">
        <v>1.8</v>
      </c>
      <c r="D32">
        <v>1.73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TS Kidneys PhenolChloroform</vt:lpstr>
      <vt:lpstr>TS Kidneys SpinColumn</vt:lpstr>
      <vt:lpstr>Extractions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Elliot Kidd</dc:creator>
  <cp:lastModifiedBy>Microsoft Office User</cp:lastModifiedBy>
  <dcterms:created xsi:type="dcterms:W3CDTF">2022-07-18T12:23:15Z</dcterms:created>
  <dcterms:modified xsi:type="dcterms:W3CDTF">2022-07-18T14:14:12Z</dcterms:modified>
</cp:coreProperties>
</file>