
<file path=[Content_Types].xml><?xml version="1.0" encoding="utf-8"?>
<Types xmlns="http://schemas.openxmlformats.org/package/2006/content-types">
  <Default Extension="bin" ContentType="application/vnd.openxmlformats-officedocument.oleObject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80" windowWidth="14355" windowHeight="4620" activeTab="2"/>
  </bookViews>
  <sheets>
    <sheet name="Figure 1" sheetId="1" r:id="rId1"/>
    <sheet name="Figure 2" sheetId="2" r:id="rId2"/>
    <sheet name="Figure 3" sheetId="3" r:id="rId3"/>
  </sheets>
  <calcPr calcId="145621"/>
</workbook>
</file>

<file path=xl/calcChain.xml><?xml version="1.0" encoding="utf-8"?>
<calcChain xmlns="http://schemas.openxmlformats.org/spreadsheetml/2006/main">
  <c r="G38" i="1" l="1"/>
  <c r="V36" i="3" l="1"/>
  <c r="W36" i="3"/>
  <c r="X36" i="3"/>
  <c r="Y36" i="3"/>
  <c r="Z36" i="3"/>
  <c r="AA36" i="3"/>
  <c r="AB36" i="3"/>
  <c r="U36" i="3"/>
  <c r="V35" i="3"/>
  <c r="W35" i="3"/>
  <c r="X35" i="3"/>
  <c r="Y35" i="3"/>
  <c r="Z35" i="3"/>
  <c r="AA35" i="3"/>
  <c r="AB35" i="3"/>
  <c r="U35" i="3"/>
  <c r="V34" i="3"/>
  <c r="W34" i="3"/>
  <c r="X34" i="3"/>
  <c r="Y34" i="3"/>
  <c r="Z34" i="3"/>
  <c r="AA34" i="3"/>
  <c r="AB34" i="3"/>
  <c r="U34" i="3"/>
  <c r="V33" i="3"/>
  <c r="W33" i="3"/>
  <c r="X33" i="3"/>
  <c r="Y33" i="3"/>
  <c r="Z33" i="3"/>
  <c r="AA33" i="3"/>
  <c r="AB33" i="3"/>
  <c r="U33" i="3"/>
  <c r="V32" i="3"/>
  <c r="W32" i="3"/>
  <c r="X32" i="3"/>
  <c r="Y32" i="3"/>
  <c r="Z32" i="3"/>
  <c r="AA32" i="3"/>
  <c r="AB32" i="3"/>
  <c r="U32" i="3"/>
  <c r="V23" i="3"/>
  <c r="W23" i="3"/>
  <c r="X23" i="3"/>
  <c r="Y23" i="3"/>
  <c r="Z23" i="3"/>
  <c r="AA23" i="3"/>
  <c r="AB23" i="3"/>
  <c r="U23" i="3"/>
  <c r="U25" i="3" s="1"/>
  <c r="V22" i="3"/>
  <c r="V25" i="3" s="1"/>
  <c r="W22" i="3"/>
  <c r="X22" i="3"/>
  <c r="Y22" i="3"/>
  <c r="Z22" i="3"/>
  <c r="Z25" i="3" s="1"/>
  <c r="AA22" i="3"/>
  <c r="AB22" i="3"/>
  <c r="U22" i="3"/>
  <c r="AB21" i="3"/>
  <c r="V21" i="3"/>
  <c r="W21" i="3"/>
  <c r="X21" i="3"/>
  <c r="Y21" i="3"/>
  <c r="Z21" i="3"/>
  <c r="AA21" i="3"/>
  <c r="U21" i="3"/>
  <c r="V20" i="3"/>
  <c r="W20" i="3"/>
  <c r="X20" i="3"/>
  <c r="Y20" i="3"/>
  <c r="Z20" i="3"/>
  <c r="AA20" i="3"/>
  <c r="AB20" i="3"/>
  <c r="U20" i="3"/>
  <c r="V19" i="3"/>
  <c r="W19" i="3"/>
  <c r="X19" i="3"/>
  <c r="Y19" i="3"/>
  <c r="Z19" i="3"/>
  <c r="AA19" i="3"/>
  <c r="AB19" i="3"/>
  <c r="U19" i="3"/>
  <c r="V11" i="3"/>
  <c r="W11" i="3"/>
  <c r="X11" i="3"/>
  <c r="Y11" i="3"/>
  <c r="Z11" i="3"/>
  <c r="AA11" i="3"/>
  <c r="AB11" i="3"/>
  <c r="U11" i="3"/>
  <c r="V10" i="3"/>
  <c r="W10" i="3"/>
  <c r="X10" i="3"/>
  <c r="Y10" i="3"/>
  <c r="Z10" i="3"/>
  <c r="AA10" i="3"/>
  <c r="AB10" i="3"/>
  <c r="U10" i="3"/>
  <c r="AB38" i="3"/>
  <c r="AA38" i="3"/>
  <c r="Z38" i="3"/>
  <c r="Y38" i="3"/>
  <c r="X38" i="3"/>
  <c r="W38" i="3"/>
  <c r="V38" i="3"/>
  <c r="U38" i="3"/>
  <c r="AB25" i="3"/>
  <c r="X25" i="3"/>
  <c r="D39" i="3"/>
  <c r="E39" i="3"/>
  <c r="F39" i="3"/>
  <c r="G39" i="3"/>
  <c r="H39" i="3"/>
  <c r="I39" i="3"/>
  <c r="J39" i="3"/>
  <c r="C39" i="3"/>
  <c r="D38" i="3"/>
  <c r="E38" i="3"/>
  <c r="F38" i="3"/>
  <c r="G38" i="3"/>
  <c r="H38" i="3"/>
  <c r="I38" i="3"/>
  <c r="J38" i="3"/>
  <c r="C38" i="3"/>
  <c r="D37" i="3"/>
  <c r="E37" i="3"/>
  <c r="F37" i="3"/>
  <c r="G37" i="3"/>
  <c r="H37" i="3"/>
  <c r="I37" i="3"/>
  <c r="J37" i="3"/>
  <c r="C37" i="3"/>
  <c r="J36" i="3"/>
  <c r="D36" i="3"/>
  <c r="E36" i="3"/>
  <c r="F36" i="3"/>
  <c r="G36" i="3"/>
  <c r="H36" i="3"/>
  <c r="I36" i="3"/>
  <c r="C36" i="3"/>
  <c r="D35" i="3"/>
  <c r="E35" i="3"/>
  <c r="F35" i="3"/>
  <c r="G35" i="3"/>
  <c r="H35" i="3"/>
  <c r="I35" i="3"/>
  <c r="J35" i="3"/>
  <c r="C35" i="3"/>
  <c r="D34" i="3"/>
  <c r="E34" i="3"/>
  <c r="F34" i="3"/>
  <c r="G34" i="3"/>
  <c r="G41" i="3" s="1"/>
  <c r="H34" i="3"/>
  <c r="I34" i="3"/>
  <c r="J34" i="3"/>
  <c r="C34" i="3"/>
  <c r="C41" i="3" s="1"/>
  <c r="J41" i="3"/>
  <c r="I41" i="3"/>
  <c r="E41" i="3"/>
  <c r="D25" i="3"/>
  <c r="E25" i="3"/>
  <c r="F25" i="3"/>
  <c r="G25" i="3"/>
  <c r="H25" i="3"/>
  <c r="I25" i="3"/>
  <c r="J25" i="3"/>
  <c r="C25" i="3"/>
  <c r="D24" i="3"/>
  <c r="E24" i="3"/>
  <c r="F24" i="3"/>
  <c r="G24" i="3"/>
  <c r="H24" i="3"/>
  <c r="I24" i="3"/>
  <c r="J24" i="3"/>
  <c r="C24" i="3"/>
  <c r="D23" i="3"/>
  <c r="E23" i="3"/>
  <c r="F23" i="3"/>
  <c r="G23" i="3"/>
  <c r="H23" i="3"/>
  <c r="I23" i="3"/>
  <c r="J23" i="3"/>
  <c r="C23" i="3"/>
  <c r="D22" i="3"/>
  <c r="E22" i="3"/>
  <c r="F22" i="3"/>
  <c r="G22" i="3"/>
  <c r="H22" i="3"/>
  <c r="I22" i="3"/>
  <c r="J22" i="3"/>
  <c r="C22" i="3"/>
  <c r="D21" i="3"/>
  <c r="E21" i="3"/>
  <c r="F21" i="3"/>
  <c r="F27" i="3" s="1"/>
  <c r="G21" i="3"/>
  <c r="H21" i="3"/>
  <c r="I21" i="3"/>
  <c r="J21" i="3"/>
  <c r="J27" i="3" s="1"/>
  <c r="C21" i="3"/>
  <c r="D20" i="3"/>
  <c r="E20" i="3"/>
  <c r="E26" i="3" s="1"/>
  <c r="F20" i="3"/>
  <c r="G20" i="3"/>
  <c r="G27" i="3" s="1"/>
  <c r="H20" i="3"/>
  <c r="I20" i="3"/>
  <c r="I26" i="3" s="1"/>
  <c r="J20" i="3"/>
  <c r="C20" i="3"/>
  <c r="C27" i="3" s="1"/>
  <c r="D12" i="3"/>
  <c r="E12" i="3"/>
  <c r="F12" i="3"/>
  <c r="G12" i="3"/>
  <c r="H12" i="3"/>
  <c r="I12" i="3"/>
  <c r="J12" i="3"/>
  <c r="C12" i="3"/>
  <c r="D11" i="3"/>
  <c r="E11" i="3"/>
  <c r="F11" i="3"/>
  <c r="G11" i="3"/>
  <c r="H11" i="3"/>
  <c r="I11" i="3"/>
  <c r="J11" i="3"/>
  <c r="C11" i="3"/>
  <c r="P34" i="2"/>
  <c r="Q34" i="2"/>
  <c r="Q35" i="2" s="1"/>
  <c r="R34" i="2"/>
  <c r="S34" i="2"/>
  <c r="S36" i="2" s="1"/>
  <c r="O34" i="2"/>
  <c r="P33" i="2"/>
  <c r="Q33" i="2"/>
  <c r="R33" i="2"/>
  <c r="S33" i="2"/>
  <c r="O33" i="2"/>
  <c r="S32" i="2"/>
  <c r="P32" i="2"/>
  <c r="P36" i="2" s="1"/>
  <c r="Q32" i="2"/>
  <c r="R32" i="2"/>
  <c r="R36" i="2" s="1"/>
  <c r="O32" i="2"/>
  <c r="P31" i="2"/>
  <c r="Q31" i="2"/>
  <c r="R31" i="2"/>
  <c r="S31" i="2"/>
  <c r="O31" i="2"/>
  <c r="Q36" i="2"/>
  <c r="O36" i="2"/>
  <c r="S35" i="2"/>
  <c r="O35" i="2"/>
  <c r="S21" i="2"/>
  <c r="P21" i="2"/>
  <c r="Q21" i="2"/>
  <c r="R21" i="2"/>
  <c r="O21" i="2"/>
  <c r="P20" i="2"/>
  <c r="Q20" i="2"/>
  <c r="R20" i="2"/>
  <c r="S20" i="2"/>
  <c r="O20" i="2"/>
  <c r="P19" i="2"/>
  <c r="P23" i="2" s="1"/>
  <c r="Q19" i="2"/>
  <c r="R19" i="2"/>
  <c r="R23" i="2" s="1"/>
  <c r="S19" i="2"/>
  <c r="O19" i="2"/>
  <c r="P18" i="2"/>
  <c r="Q18" i="2"/>
  <c r="R18" i="2"/>
  <c r="S18" i="2"/>
  <c r="O18" i="2"/>
  <c r="S23" i="2"/>
  <c r="Q23" i="2"/>
  <c r="S22" i="2"/>
  <c r="Q22" i="2"/>
  <c r="O22" i="2"/>
  <c r="P10" i="2"/>
  <c r="Q10" i="2"/>
  <c r="R10" i="2"/>
  <c r="S10" i="2"/>
  <c r="O10" i="2"/>
  <c r="P9" i="2"/>
  <c r="Q9" i="2"/>
  <c r="R9" i="2"/>
  <c r="S9" i="2"/>
  <c r="O9" i="2"/>
  <c r="D37" i="2"/>
  <c r="E37" i="2"/>
  <c r="F37" i="2"/>
  <c r="G37" i="2"/>
  <c r="C37" i="2"/>
  <c r="D36" i="2"/>
  <c r="E36" i="2"/>
  <c r="F36" i="2"/>
  <c r="G36" i="2"/>
  <c r="C36" i="2"/>
  <c r="D35" i="2"/>
  <c r="E35" i="2"/>
  <c r="F35" i="2"/>
  <c r="G35" i="2"/>
  <c r="C35" i="2"/>
  <c r="D34" i="2"/>
  <c r="E34" i="2"/>
  <c r="F34" i="2"/>
  <c r="G34" i="2"/>
  <c r="C34" i="2"/>
  <c r="D33" i="2"/>
  <c r="E33" i="2"/>
  <c r="F33" i="2"/>
  <c r="G33" i="2"/>
  <c r="C33" i="2"/>
  <c r="D32" i="2"/>
  <c r="E32" i="2"/>
  <c r="F32" i="2"/>
  <c r="G32" i="2"/>
  <c r="C32" i="2"/>
  <c r="D31" i="2"/>
  <c r="E31" i="2"/>
  <c r="F31" i="2"/>
  <c r="G31" i="2"/>
  <c r="C31" i="2"/>
  <c r="D24" i="2"/>
  <c r="E24" i="2"/>
  <c r="F24" i="2"/>
  <c r="G24" i="2"/>
  <c r="C24" i="2"/>
  <c r="D23" i="2"/>
  <c r="E23" i="2"/>
  <c r="F23" i="2"/>
  <c r="G23" i="2"/>
  <c r="C23" i="2"/>
  <c r="D22" i="2"/>
  <c r="E22" i="2"/>
  <c r="F22" i="2"/>
  <c r="G22" i="2"/>
  <c r="C22" i="2"/>
  <c r="G21" i="2"/>
  <c r="D21" i="2"/>
  <c r="E21" i="2"/>
  <c r="F21" i="2"/>
  <c r="C21" i="2"/>
  <c r="D20" i="2"/>
  <c r="E20" i="2"/>
  <c r="F20" i="2"/>
  <c r="G20" i="2"/>
  <c r="C20" i="2"/>
  <c r="D19" i="2"/>
  <c r="E19" i="2"/>
  <c r="F19" i="2"/>
  <c r="G19" i="2"/>
  <c r="C19" i="2"/>
  <c r="D18" i="2"/>
  <c r="E18" i="2"/>
  <c r="F18" i="2"/>
  <c r="G18" i="2"/>
  <c r="C18" i="2"/>
  <c r="D11" i="2"/>
  <c r="E11" i="2"/>
  <c r="F11" i="2"/>
  <c r="G11" i="2"/>
  <c r="C11" i="2"/>
  <c r="D10" i="2"/>
  <c r="E10" i="2"/>
  <c r="F10" i="2"/>
  <c r="G10" i="2"/>
  <c r="C10" i="2"/>
  <c r="P22" i="1"/>
  <c r="Q22" i="1"/>
  <c r="R22" i="1"/>
  <c r="S22" i="1"/>
  <c r="O22" i="1"/>
  <c r="O21" i="1"/>
  <c r="P10" i="1"/>
  <c r="Q10" i="1"/>
  <c r="R10" i="1"/>
  <c r="S10" i="1"/>
  <c r="O10" i="1"/>
  <c r="P21" i="1"/>
  <c r="P9" i="1"/>
  <c r="Q9" i="1"/>
  <c r="R9" i="1"/>
  <c r="S9" i="1"/>
  <c r="O9" i="1"/>
  <c r="R20" i="1"/>
  <c r="S20" i="1"/>
  <c r="Q20" i="1"/>
  <c r="S19" i="1"/>
  <c r="R19" i="1"/>
  <c r="Q19" i="1"/>
  <c r="R18" i="1"/>
  <c r="R21" i="1" s="1"/>
  <c r="S18" i="1"/>
  <c r="Q18" i="1"/>
  <c r="R17" i="1"/>
  <c r="S17" i="1"/>
  <c r="Q17" i="1"/>
  <c r="F38" i="1"/>
  <c r="E38" i="1"/>
  <c r="D38" i="1"/>
  <c r="C38" i="1"/>
  <c r="G25" i="1"/>
  <c r="F25" i="1"/>
  <c r="E25" i="1"/>
  <c r="D25" i="1"/>
  <c r="C25" i="1"/>
  <c r="G12" i="1"/>
  <c r="F12" i="1"/>
  <c r="E12" i="1"/>
  <c r="D12" i="1"/>
  <c r="C12" i="1"/>
  <c r="G37" i="1"/>
  <c r="F37" i="1"/>
  <c r="E37" i="1"/>
  <c r="D37" i="1"/>
  <c r="C37" i="1"/>
  <c r="G24" i="1"/>
  <c r="F24" i="1"/>
  <c r="E24" i="1"/>
  <c r="D24" i="1"/>
  <c r="C24" i="1"/>
  <c r="G11" i="1"/>
  <c r="F11" i="1"/>
  <c r="E11" i="1"/>
  <c r="D11" i="1"/>
  <c r="C11" i="1"/>
  <c r="AA25" i="3" l="1"/>
  <c r="Y25" i="3"/>
  <c r="W25" i="3"/>
  <c r="G26" i="3"/>
  <c r="I27" i="3"/>
  <c r="E27" i="3"/>
  <c r="C26" i="3"/>
  <c r="H27" i="3"/>
  <c r="D27" i="3"/>
  <c r="D26" i="3"/>
  <c r="U24" i="3"/>
  <c r="W24" i="3"/>
  <c r="Y24" i="3"/>
  <c r="AA24" i="3"/>
  <c r="U37" i="3"/>
  <c r="W37" i="3"/>
  <c r="Y37" i="3"/>
  <c r="AA37" i="3"/>
  <c r="V24" i="3"/>
  <c r="X24" i="3"/>
  <c r="Z24" i="3"/>
  <c r="AB24" i="3"/>
  <c r="V37" i="3"/>
  <c r="X37" i="3"/>
  <c r="Z37" i="3"/>
  <c r="AB37" i="3"/>
  <c r="H41" i="3"/>
  <c r="F41" i="3"/>
  <c r="D41" i="3"/>
  <c r="C40" i="3"/>
  <c r="E40" i="3"/>
  <c r="G40" i="3"/>
  <c r="I40" i="3"/>
  <c r="D40" i="3"/>
  <c r="F40" i="3"/>
  <c r="H40" i="3"/>
  <c r="J40" i="3"/>
  <c r="H26" i="3"/>
  <c r="F26" i="3"/>
  <c r="J26" i="3"/>
  <c r="P35" i="2"/>
  <c r="R35" i="2"/>
  <c r="P22" i="2"/>
  <c r="R22" i="2"/>
  <c r="O23" i="2"/>
  <c r="S21" i="1"/>
  <c r="Q21" i="1"/>
</calcChain>
</file>

<file path=xl/sharedStrings.xml><?xml version="1.0" encoding="utf-8"?>
<sst xmlns="http://schemas.openxmlformats.org/spreadsheetml/2006/main" count="246" uniqueCount="29">
  <si>
    <t>1st experiment</t>
  </si>
  <si>
    <t>2nd experiment</t>
  </si>
  <si>
    <t>4th experiment</t>
  </si>
  <si>
    <t>5th experiment</t>
  </si>
  <si>
    <t>6th experiment</t>
  </si>
  <si>
    <t>3rd experiment</t>
  </si>
  <si>
    <t>Ctrl</t>
  </si>
  <si>
    <t>IL6</t>
  </si>
  <si>
    <t>Cyto</t>
  </si>
  <si>
    <t>IL6+Cyto+IL6</t>
  </si>
  <si>
    <t>IL6+Cyto</t>
  </si>
  <si>
    <t>Normalized by the highest value</t>
  </si>
  <si>
    <t>Mean</t>
  </si>
  <si>
    <t>SEM</t>
  </si>
  <si>
    <t>Normalized by the control</t>
  </si>
  <si>
    <t>Raw data Caspase-3/α-tubulin</t>
  </si>
  <si>
    <t>Data table of Figure 1 A-B</t>
  </si>
  <si>
    <t>Data table of Figure 1 C-D</t>
  </si>
  <si>
    <t>Raw data iNOS/GAPDH</t>
  </si>
  <si>
    <t>Data table of Figure 2 A-B</t>
  </si>
  <si>
    <t>Raw data p-eIF2α/α-tubulin</t>
  </si>
  <si>
    <t>Data table of Figure 2 C-D</t>
  </si>
  <si>
    <t>Raw data p-IRE1/α-tubulin</t>
  </si>
  <si>
    <t>Data table of Figure 3 A-B</t>
  </si>
  <si>
    <t>TUDCA</t>
  </si>
  <si>
    <t>IL6+TUDCA</t>
  </si>
  <si>
    <t>TUDCA+Cyto</t>
  </si>
  <si>
    <t>IL6+TUDCA+Cyto</t>
  </si>
  <si>
    <t>Data table of Figure 3 C-D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</si>
</sst>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164" fontId="0" fillId="0" borderId="0" xfId="0" applyNumberFormat="1"/>
    <xf numFmtId="0" fontId="1" fillId="0" borderId="0" xfId="0" applyFont="1"/>
    <xf numFmtId="0" fontId="2" fillId="0" borderId="0" xfId="0" applyFont="1"/>
    <xf numFmtId="164" fontId="2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1" xfId="0" applyFont="1" applyBorder="1"/>
    <xf numFmtId="0" fontId="2" fillId="0" borderId="2" xfId="0" applyFont="1" applyBorder="1"/>
    <xf numFmtId="0" fontId="1" fillId="0" borderId="2" xfId="0" applyFont="1" applyBorder="1" applyAlignment="1"/>
    <xf numFmtId="0" fontId="2" fillId="0" borderId="2" xfId="0" applyFont="1" applyBorder="1" applyAlignment="1"/>
    <xf numFmtId="0" fontId="2" fillId="0" borderId="3" xfId="0" applyFont="1" applyBorder="1" applyAlignment="1"/>
    <xf numFmtId="0" fontId="2" fillId="0" borderId="4" xfId="0" applyFont="1" applyBorder="1" applyAlignment="1"/>
    <xf numFmtId="0" fontId="2" fillId="0" borderId="0" xfId="0" applyFont="1" applyBorder="1" applyAlignment="1"/>
    <xf numFmtId="0" fontId="1" fillId="0" borderId="0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164" fontId="2" fillId="0" borderId="0" xfId="0" applyNumberFormat="1" applyFont="1" applyBorder="1" applyAlignment="1">
      <alignment horizontal="center"/>
    </xf>
    <xf numFmtId="164" fontId="2" fillId="0" borderId="5" xfId="0" applyNumberFormat="1" applyFont="1" applyBorder="1" applyAlignment="1">
      <alignment horizontal="center"/>
    </xf>
    <xf numFmtId="164" fontId="2" fillId="0" borderId="0" xfId="0" applyNumberFormat="1" applyFont="1" applyFill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/>
    <xf numFmtId="164" fontId="2" fillId="0" borderId="7" xfId="0" applyNumberFormat="1" applyFont="1" applyBorder="1" applyAlignment="1">
      <alignment horizontal="center"/>
    </xf>
    <xf numFmtId="164" fontId="2" fillId="0" borderId="8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164" fontId="2" fillId="0" borderId="2" xfId="0" applyNumberFormat="1" applyFont="1" applyBorder="1" applyAlignment="1">
      <alignment horizontal="center"/>
    </xf>
    <xf numFmtId="164" fontId="2" fillId="0" borderId="3" xfId="0" applyNumberFormat="1" applyFont="1" applyBorder="1" applyAlignment="1">
      <alignment horizontal="center"/>
    </xf>
    <xf numFmtId="0" fontId="2" fillId="0" borderId="4" xfId="0" applyFont="1" applyBorder="1"/>
    <xf numFmtId="0" fontId="2" fillId="0" borderId="0" xfId="0" applyFont="1" applyBorder="1"/>
    <xf numFmtId="0" fontId="2" fillId="0" borderId="7" xfId="0" applyFont="1" applyBorder="1"/>
    <xf numFmtId="0" fontId="1" fillId="0" borderId="2" xfId="0" applyFont="1" applyBorder="1"/>
    <xf numFmtId="0" fontId="2" fillId="0" borderId="3" xfId="0" applyFont="1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2" fillId="0" borderId="0" xfId="0" applyFont="1"/>
    <xf numFmtId="0" fontId="2" fillId="0" borderId="0" xfId="0" applyFont="1"/>
    <xf numFmtId="0" fontId="1" fillId="0" borderId="0" xfId="0" applyFont="1" applyFill="1" applyBorder="1" applyAlignment="1">
      <alignment horizontal="center"/>
    </xf>
    <xf numFmtId="0" fontId="0" fillId="0" borderId="0" xfId="0"/>
    <xf numFmtId="0" fontId="1" fillId="0" borderId="5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5" Type="http://schemas.openxmlformats.org/officeDocument/2006/relationships/image" Target="../media/image5.emf"/><Relationship Id="rId4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3" Type="http://schemas.openxmlformats.org/officeDocument/2006/relationships/image" Target="../media/image8.emf"/><Relationship Id="rId2" Type="http://schemas.openxmlformats.org/officeDocument/2006/relationships/image" Target="../media/image7.emf"/><Relationship Id="rId1" Type="http://schemas.openxmlformats.org/officeDocument/2006/relationships/image" Target="../media/image6.emf"/><Relationship Id="rId6" Type="http://schemas.openxmlformats.org/officeDocument/2006/relationships/image" Target="../media/image11.emf"/><Relationship Id="rId5" Type="http://schemas.openxmlformats.org/officeDocument/2006/relationships/image" Target="../media/image10.emf"/><Relationship Id="rId4" Type="http://schemas.openxmlformats.org/officeDocument/2006/relationships/image" Target="../media/image9.emf"/></Relationships>
</file>

<file path=xl/drawings/_rels/vmlDrawing3.vml.rels><?xml version="1.0" encoding="UTF-8" standalone="yes"?>
<Relationships xmlns="http://schemas.openxmlformats.org/package/2006/relationships"><Relationship Id="rId3" Type="http://schemas.openxmlformats.org/officeDocument/2006/relationships/image" Target="../media/image14.emf"/><Relationship Id="rId2" Type="http://schemas.openxmlformats.org/officeDocument/2006/relationships/image" Target="../media/image13.emf"/><Relationship Id="rId1" Type="http://schemas.openxmlformats.org/officeDocument/2006/relationships/image" Target="../media/image12.emf"/><Relationship Id="rId6" Type="http://schemas.openxmlformats.org/officeDocument/2006/relationships/image" Target="../media/image17.emf"/><Relationship Id="rId5" Type="http://schemas.openxmlformats.org/officeDocument/2006/relationships/image" Target="../media/image16.emf"/><Relationship Id="rId4" Type="http://schemas.openxmlformats.org/officeDocument/2006/relationships/image" Target="../media/image15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47625</xdr:colOff>
          <xdr:row>0</xdr:row>
          <xdr:rowOff>152400</xdr:rowOff>
        </xdr:from>
        <xdr:to>
          <xdr:col>10</xdr:col>
          <xdr:colOff>390525</xdr:colOff>
          <xdr:row>12</xdr:row>
          <xdr:rowOff>66675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13</xdr:row>
          <xdr:rowOff>95250</xdr:rowOff>
        </xdr:from>
        <xdr:to>
          <xdr:col>10</xdr:col>
          <xdr:colOff>180975</xdr:colOff>
          <xdr:row>25</xdr:row>
          <xdr:rowOff>85725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38100</xdr:colOff>
          <xdr:row>27</xdr:row>
          <xdr:rowOff>152400</xdr:rowOff>
        </xdr:from>
        <xdr:to>
          <xdr:col>10</xdr:col>
          <xdr:colOff>409575</xdr:colOff>
          <xdr:row>41</xdr:row>
          <xdr:rowOff>28575</xdr:rowOff>
        </xdr:to>
        <xdr:sp macro="" textlink="">
          <xdr:nvSpPr>
            <xdr:cNvPr id="1027" name="Object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66675</xdr:colOff>
          <xdr:row>0</xdr:row>
          <xdr:rowOff>57150</xdr:rowOff>
        </xdr:from>
        <xdr:to>
          <xdr:col>21</xdr:col>
          <xdr:colOff>495300</xdr:colOff>
          <xdr:row>10</xdr:row>
          <xdr:rowOff>66675</xdr:rowOff>
        </xdr:to>
        <xdr:sp macro="" textlink="">
          <xdr:nvSpPr>
            <xdr:cNvPr id="1028" name="Object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95250</xdr:colOff>
          <xdr:row>12</xdr:row>
          <xdr:rowOff>38100</xdr:rowOff>
        </xdr:from>
        <xdr:to>
          <xdr:col>22</xdr:col>
          <xdr:colOff>400050</xdr:colOff>
          <xdr:row>24</xdr:row>
          <xdr:rowOff>190500</xdr:rowOff>
        </xdr:to>
        <xdr:sp macro="" textlink="">
          <xdr:nvSpPr>
            <xdr:cNvPr id="1029" name="Object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76200</xdr:colOff>
          <xdr:row>1</xdr:row>
          <xdr:rowOff>0</xdr:rowOff>
        </xdr:from>
        <xdr:to>
          <xdr:col>9</xdr:col>
          <xdr:colOff>542925</xdr:colOff>
          <xdr:row>11</xdr:row>
          <xdr:rowOff>104775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57150</xdr:colOff>
          <xdr:row>14</xdr:row>
          <xdr:rowOff>0</xdr:rowOff>
        </xdr:from>
        <xdr:to>
          <xdr:col>10</xdr:col>
          <xdr:colOff>257175</xdr:colOff>
          <xdr:row>26</xdr:row>
          <xdr:rowOff>28575</xdr:rowOff>
        </xdr:to>
        <xdr:sp macro="" textlink="">
          <xdr:nvSpPr>
            <xdr:cNvPr id="2050" name="Object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66675</xdr:colOff>
          <xdr:row>27</xdr:row>
          <xdr:rowOff>123825</xdr:rowOff>
        </xdr:from>
        <xdr:to>
          <xdr:col>10</xdr:col>
          <xdr:colOff>257175</xdr:colOff>
          <xdr:row>40</xdr:row>
          <xdr:rowOff>47625</xdr:rowOff>
        </xdr:to>
        <xdr:sp macro="" textlink="">
          <xdr:nvSpPr>
            <xdr:cNvPr id="2051" name="Object 3" hidden="1">
              <a:extLst>
                <a:ext uri="{63B3BB69-23CF-44E3-9099-C40C66FF867C}">
                  <a14:compatExt spid="_x0000_s20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85725</xdr:colOff>
          <xdr:row>0</xdr:row>
          <xdr:rowOff>47625</xdr:rowOff>
        </xdr:from>
        <xdr:to>
          <xdr:col>22</xdr:col>
          <xdr:colOff>390525</xdr:colOff>
          <xdr:row>13</xdr:row>
          <xdr:rowOff>9525</xdr:rowOff>
        </xdr:to>
        <xdr:sp macro="" textlink="">
          <xdr:nvSpPr>
            <xdr:cNvPr id="2052" name="Object 4" hidden="1">
              <a:extLst>
                <a:ext uri="{63B3BB69-23CF-44E3-9099-C40C66FF867C}">
                  <a14:compatExt spid="_x0000_s20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95250</xdr:colOff>
          <xdr:row>13</xdr:row>
          <xdr:rowOff>180975</xdr:rowOff>
        </xdr:from>
        <xdr:to>
          <xdr:col>22</xdr:col>
          <xdr:colOff>352425</xdr:colOff>
          <xdr:row>26</xdr:row>
          <xdr:rowOff>85725</xdr:rowOff>
        </xdr:to>
        <xdr:sp macro="" textlink="">
          <xdr:nvSpPr>
            <xdr:cNvPr id="2053" name="Object 5" hidden="1">
              <a:extLst>
                <a:ext uri="{63B3BB69-23CF-44E3-9099-C40C66FF867C}">
                  <a14:compatExt spid="_x0000_s20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104775</xdr:colOff>
          <xdr:row>27</xdr:row>
          <xdr:rowOff>47625</xdr:rowOff>
        </xdr:from>
        <xdr:to>
          <xdr:col>22</xdr:col>
          <xdr:colOff>361950</xdr:colOff>
          <xdr:row>40</xdr:row>
          <xdr:rowOff>57150</xdr:rowOff>
        </xdr:to>
        <xdr:sp macro="" textlink="">
          <xdr:nvSpPr>
            <xdr:cNvPr id="2054" name="Object 6" hidden="1">
              <a:extLst>
                <a:ext uri="{63B3BB69-23CF-44E3-9099-C40C66FF867C}">
                  <a14:compatExt spid="_x0000_s20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85725</xdr:colOff>
          <xdr:row>0</xdr:row>
          <xdr:rowOff>114300</xdr:rowOff>
        </xdr:from>
        <xdr:to>
          <xdr:col>14</xdr:col>
          <xdr:colOff>381000</xdr:colOff>
          <xdr:row>13</xdr:row>
          <xdr:rowOff>9525</xdr:rowOff>
        </xdr:to>
        <xdr:sp macro="" textlink="">
          <xdr:nvSpPr>
            <xdr:cNvPr id="3073" name="Object 1" hidden="1">
              <a:extLst>
                <a:ext uri="{63B3BB69-23CF-44E3-9099-C40C66FF867C}">
                  <a14:compatExt spid="_x0000_s30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28575</xdr:colOff>
          <xdr:row>15</xdr:row>
          <xdr:rowOff>47625</xdr:rowOff>
        </xdr:from>
        <xdr:to>
          <xdr:col>15</xdr:col>
          <xdr:colOff>9525</xdr:colOff>
          <xdr:row>28</xdr:row>
          <xdr:rowOff>171450</xdr:rowOff>
        </xdr:to>
        <xdr:sp macro="" textlink="">
          <xdr:nvSpPr>
            <xdr:cNvPr id="3074" name="Object 2" hidden="1">
              <a:extLst>
                <a:ext uri="{63B3BB69-23CF-44E3-9099-C40C66FF867C}">
                  <a14:compatExt spid="_x0000_s30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76200</xdr:colOff>
          <xdr:row>29</xdr:row>
          <xdr:rowOff>161925</xdr:rowOff>
        </xdr:from>
        <xdr:to>
          <xdr:col>15</xdr:col>
          <xdr:colOff>28575</xdr:colOff>
          <xdr:row>43</xdr:row>
          <xdr:rowOff>95250</xdr:rowOff>
        </xdr:to>
        <xdr:sp macro="" textlink="">
          <xdr:nvSpPr>
            <xdr:cNvPr id="3075" name="Object 3" hidden="1">
              <a:extLst>
                <a:ext uri="{63B3BB69-23CF-44E3-9099-C40C66FF867C}">
                  <a14:compatExt spid="_x0000_s30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47625</xdr:colOff>
          <xdr:row>0</xdr:row>
          <xdr:rowOff>104775</xdr:rowOff>
        </xdr:from>
        <xdr:to>
          <xdr:col>32</xdr:col>
          <xdr:colOff>533400</xdr:colOff>
          <xdr:row>13</xdr:row>
          <xdr:rowOff>123825</xdr:rowOff>
        </xdr:to>
        <xdr:sp macro="" textlink="">
          <xdr:nvSpPr>
            <xdr:cNvPr id="3076" name="Object 4" hidden="1">
              <a:extLst>
                <a:ext uri="{63B3BB69-23CF-44E3-9099-C40C66FF867C}">
                  <a14:compatExt spid="_x0000_s30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85725</xdr:colOff>
          <xdr:row>14</xdr:row>
          <xdr:rowOff>76200</xdr:rowOff>
        </xdr:from>
        <xdr:to>
          <xdr:col>32</xdr:col>
          <xdr:colOff>590550</xdr:colOff>
          <xdr:row>27</xdr:row>
          <xdr:rowOff>104775</xdr:rowOff>
        </xdr:to>
        <xdr:sp macro="" textlink="">
          <xdr:nvSpPr>
            <xdr:cNvPr id="3077" name="Object 5" hidden="1">
              <a:extLst>
                <a:ext uri="{63B3BB69-23CF-44E3-9099-C40C66FF867C}">
                  <a14:compatExt spid="_x0000_s30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66675</xdr:colOff>
          <xdr:row>28</xdr:row>
          <xdr:rowOff>57150</xdr:rowOff>
        </xdr:from>
        <xdr:to>
          <xdr:col>33</xdr:col>
          <xdr:colOff>9525</xdr:colOff>
          <xdr:row>42</xdr:row>
          <xdr:rowOff>19050</xdr:rowOff>
        </xdr:to>
        <xdr:sp macro="" textlink="">
          <xdr:nvSpPr>
            <xdr:cNvPr id="3078" name="Object 6" hidden="1">
              <a:extLst>
                <a:ext uri="{63B3BB69-23CF-44E3-9099-C40C66FF867C}">
                  <a14:compatExt spid="_x0000_s30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image" Target="../media/image3.emf"/><Relationship Id="rId3" Type="http://schemas.openxmlformats.org/officeDocument/2006/relationships/oleObject" Target="../embeddings/oleObject1.bin"/><Relationship Id="rId7" Type="http://schemas.openxmlformats.org/officeDocument/2006/relationships/oleObject" Target="../embeddings/oleObject3.bin"/><Relationship Id="rId12" Type="http://schemas.openxmlformats.org/officeDocument/2006/relationships/image" Target="../media/image5.emf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6" Type="http://schemas.openxmlformats.org/officeDocument/2006/relationships/image" Target="../media/image2.emf"/><Relationship Id="rId11" Type="http://schemas.openxmlformats.org/officeDocument/2006/relationships/oleObject" Target="../embeddings/oleObject5.bin"/><Relationship Id="rId5" Type="http://schemas.openxmlformats.org/officeDocument/2006/relationships/oleObject" Target="../embeddings/oleObject2.bin"/><Relationship Id="rId10" Type="http://schemas.openxmlformats.org/officeDocument/2006/relationships/image" Target="../media/image4.emf"/><Relationship Id="rId4" Type="http://schemas.openxmlformats.org/officeDocument/2006/relationships/image" Target="../media/image1.emf"/><Relationship Id="rId9" Type="http://schemas.openxmlformats.org/officeDocument/2006/relationships/oleObject" Target="../embeddings/oleObject4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13" Type="http://schemas.openxmlformats.org/officeDocument/2006/relationships/oleObject" Target="../embeddings/oleObject11.bin"/><Relationship Id="rId3" Type="http://schemas.openxmlformats.org/officeDocument/2006/relationships/oleObject" Target="../embeddings/oleObject6.bin"/><Relationship Id="rId7" Type="http://schemas.openxmlformats.org/officeDocument/2006/relationships/oleObject" Target="../embeddings/oleObject8.bin"/><Relationship Id="rId12" Type="http://schemas.openxmlformats.org/officeDocument/2006/relationships/image" Target="../media/image10.emf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Relationship Id="rId6" Type="http://schemas.openxmlformats.org/officeDocument/2006/relationships/image" Target="../media/image7.emf"/><Relationship Id="rId11" Type="http://schemas.openxmlformats.org/officeDocument/2006/relationships/oleObject" Target="../embeddings/oleObject10.bin"/><Relationship Id="rId5" Type="http://schemas.openxmlformats.org/officeDocument/2006/relationships/oleObject" Target="../embeddings/oleObject7.bin"/><Relationship Id="rId10" Type="http://schemas.openxmlformats.org/officeDocument/2006/relationships/image" Target="../media/image9.emf"/><Relationship Id="rId4" Type="http://schemas.openxmlformats.org/officeDocument/2006/relationships/image" Target="../media/image6.emf"/><Relationship Id="rId9" Type="http://schemas.openxmlformats.org/officeDocument/2006/relationships/oleObject" Target="../embeddings/oleObject9.bin"/><Relationship Id="rId14" Type="http://schemas.openxmlformats.org/officeDocument/2006/relationships/image" Target="../media/image11.emf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4.emf"/><Relationship Id="rId13" Type="http://schemas.openxmlformats.org/officeDocument/2006/relationships/oleObject" Target="../embeddings/oleObject17.bin"/><Relationship Id="rId3" Type="http://schemas.openxmlformats.org/officeDocument/2006/relationships/oleObject" Target="../embeddings/oleObject12.bin"/><Relationship Id="rId7" Type="http://schemas.openxmlformats.org/officeDocument/2006/relationships/oleObject" Target="../embeddings/oleObject14.bin"/><Relationship Id="rId12" Type="http://schemas.openxmlformats.org/officeDocument/2006/relationships/image" Target="../media/image16.emf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3.xml"/><Relationship Id="rId6" Type="http://schemas.openxmlformats.org/officeDocument/2006/relationships/image" Target="../media/image13.emf"/><Relationship Id="rId11" Type="http://schemas.openxmlformats.org/officeDocument/2006/relationships/oleObject" Target="../embeddings/oleObject16.bin"/><Relationship Id="rId5" Type="http://schemas.openxmlformats.org/officeDocument/2006/relationships/oleObject" Target="../embeddings/oleObject13.bin"/><Relationship Id="rId10" Type="http://schemas.openxmlformats.org/officeDocument/2006/relationships/image" Target="../media/image15.emf"/><Relationship Id="rId4" Type="http://schemas.openxmlformats.org/officeDocument/2006/relationships/image" Target="../media/image12.emf"/><Relationship Id="rId9" Type="http://schemas.openxmlformats.org/officeDocument/2006/relationships/oleObject" Target="../embeddings/oleObject15.bin"/><Relationship Id="rId14" Type="http://schemas.openxmlformats.org/officeDocument/2006/relationships/image" Target="../media/image17.emf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38"/>
  <sheetViews>
    <sheetView workbookViewId="0">
      <selection activeCell="S26" sqref="S25:S26"/>
    </sheetView>
  </sheetViews>
  <sheetFormatPr defaultRowHeight="15" x14ac:dyDescent="0.25"/>
  <cols>
    <col min="1" max="1" width="9.140625" style="3"/>
    <col min="2" max="2" width="4.5703125" style="3" customWidth="1"/>
    <col min="3" max="3" width="8" style="3" customWidth="1"/>
    <col min="4" max="4" width="6.140625" style="3" customWidth="1"/>
    <col min="5" max="5" width="6.5703125" style="3" customWidth="1"/>
    <col min="6" max="6" width="11.85546875" style="3" bestFit="1" customWidth="1"/>
    <col min="7" max="7" width="11.140625" style="3" customWidth="1"/>
    <col min="14" max="14" width="4.5703125" customWidth="1"/>
    <col min="19" max="19" width="9.85546875" customWidth="1"/>
  </cols>
  <sheetData>
    <row r="1" spans="1:23" x14ac:dyDescent="0.25">
      <c r="A1" s="2" t="s">
        <v>16</v>
      </c>
      <c r="B1" s="2"/>
      <c r="C1" s="2"/>
      <c r="M1" s="2" t="s">
        <v>17</v>
      </c>
      <c r="N1" s="2"/>
      <c r="O1" s="2"/>
    </row>
    <row r="2" spans="1:23" x14ac:dyDescent="0.25">
      <c r="M2" s="2"/>
      <c r="N2" s="2"/>
      <c r="O2" s="2"/>
    </row>
    <row r="3" spans="1:23" x14ac:dyDescent="0.25">
      <c r="A3" s="6"/>
      <c r="B3" s="7"/>
      <c r="C3" s="7"/>
      <c r="D3" s="8" t="s">
        <v>15</v>
      </c>
      <c r="E3" s="9"/>
      <c r="F3" s="9"/>
      <c r="G3" s="10"/>
      <c r="M3" s="30"/>
      <c r="N3" s="31"/>
      <c r="O3" s="31"/>
      <c r="P3" s="28" t="s">
        <v>18</v>
      </c>
      <c r="Q3" s="28"/>
      <c r="R3" s="28"/>
      <c r="S3" s="32"/>
    </row>
    <row r="4" spans="1:23" x14ac:dyDescent="0.25">
      <c r="A4" s="11"/>
      <c r="B4" s="12"/>
      <c r="C4" s="13" t="s">
        <v>6</v>
      </c>
      <c r="D4" s="13" t="s">
        <v>7</v>
      </c>
      <c r="E4" s="13" t="s">
        <v>8</v>
      </c>
      <c r="F4" s="13" t="s">
        <v>9</v>
      </c>
      <c r="G4" s="14" t="s">
        <v>10</v>
      </c>
      <c r="M4" s="11"/>
      <c r="N4" s="12"/>
      <c r="O4" s="13" t="s">
        <v>6</v>
      </c>
      <c r="P4" s="13" t="s">
        <v>7</v>
      </c>
      <c r="Q4" s="13" t="s">
        <v>8</v>
      </c>
      <c r="R4" s="13" t="s">
        <v>9</v>
      </c>
      <c r="S4" s="14" t="s">
        <v>10</v>
      </c>
    </row>
    <row r="5" spans="1:23" x14ac:dyDescent="0.25">
      <c r="A5" s="11" t="s">
        <v>0</v>
      </c>
      <c r="B5" s="12"/>
      <c r="C5" s="15">
        <v>0.19048798278921003</v>
      </c>
      <c r="D5" s="15">
        <v>0.30548338034234485</v>
      </c>
      <c r="E5" s="15">
        <v>0.21871944317907571</v>
      </c>
      <c r="F5" s="15">
        <v>0.33076917379779319</v>
      </c>
      <c r="G5" s="16">
        <v>0.59307796373058153</v>
      </c>
      <c r="M5" s="11" t="s">
        <v>0</v>
      </c>
      <c r="N5" s="12"/>
      <c r="O5" s="4">
        <v>0</v>
      </c>
      <c r="P5" s="4">
        <v>0</v>
      </c>
      <c r="Q5" s="4">
        <v>12.182695006089762</v>
      </c>
      <c r="R5" s="4">
        <v>15.495268989591283</v>
      </c>
      <c r="S5" s="16">
        <v>24.631699924644927</v>
      </c>
    </row>
    <row r="6" spans="1:23" x14ac:dyDescent="0.25">
      <c r="A6" s="11" t="s">
        <v>1</v>
      </c>
      <c r="B6" s="12"/>
      <c r="C6" s="17">
        <v>4.8830905045153437E-2</v>
      </c>
      <c r="D6" s="15">
        <v>4.8830905045153437E-2</v>
      </c>
      <c r="E6" s="15">
        <v>6.5813213608901827E-2</v>
      </c>
      <c r="F6" s="15">
        <v>3.581499152892377E-2</v>
      </c>
      <c r="G6" s="16">
        <v>5.453025017488098E-2</v>
      </c>
      <c r="M6" s="11" t="s">
        <v>1</v>
      </c>
      <c r="N6" s="12"/>
      <c r="O6" s="4">
        <v>0</v>
      </c>
      <c r="P6" s="4">
        <v>0</v>
      </c>
      <c r="Q6" s="4">
        <v>6.2625483484721283</v>
      </c>
      <c r="R6" s="4">
        <v>16.344393591423575</v>
      </c>
      <c r="S6" s="16">
        <v>11.923562641288619</v>
      </c>
    </row>
    <row r="7" spans="1:23" x14ac:dyDescent="0.25">
      <c r="A7" s="11" t="s">
        <v>5</v>
      </c>
      <c r="B7" s="12"/>
      <c r="C7" s="15">
        <v>1.2409907172443228E-2</v>
      </c>
      <c r="D7" s="15">
        <v>2.1359154076778002E-2</v>
      </c>
      <c r="E7" s="15">
        <v>2.3507449301025215E-2</v>
      </c>
      <c r="F7" s="15">
        <v>0.13302291573468303</v>
      </c>
      <c r="G7" s="16">
        <v>0.16648663350162848</v>
      </c>
      <c r="M7" s="11" t="s">
        <v>5</v>
      </c>
      <c r="N7" s="12"/>
      <c r="O7" s="4">
        <v>0</v>
      </c>
      <c r="P7" s="4">
        <v>0</v>
      </c>
      <c r="Q7" s="4">
        <v>0.15638216688150047</v>
      </c>
      <c r="R7" s="4">
        <v>0.50917138518562699</v>
      </c>
      <c r="S7" s="16">
        <v>0.42909876765199961</v>
      </c>
    </row>
    <row r="8" spans="1:23" x14ac:dyDescent="0.25">
      <c r="A8" s="11" t="s">
        <v>2</v>
      </c>
      <c r="B8" s="12"/>
      <c r="C8" s="15">
        <v>4.1070644621765726E-2</v>
      </c>
      <c r="D8" s="15">
        <v>1.6625999057825191E-2</v>
      </c>
      <c r="E8" s="15">
        <v>0.11771403552904332</v>
      </c>
      <c r="F8" s="15">
        <v>0.25617619120806223</v>
      </c>
      <c r="G8" s="16">
        <v>0.334515038087425</v>
      </c>
      <c r="M8" s="11" t="s">
        <v>2</v>
      </c>
      <c r="N8" s="12"/>
      <c r="O8" s="4">
        <v>0</v>
      </c>
      <c r="P8" s="4">
        <v>0</v>
      </c>
      <c r="Q8" s="4">
        <v>0.8598759981390226</v>
      </c>
      <c r="R8" s="4">
        <v>1.4326585723691139</v>
      </c>
      <c r="S8" s="21">
        <v>1.270505651814678</v>
      </c>
    </row>
    <row r="9" spans="1:23" x14ac:dyDescent="0.25">
      <c r="A9" s="11" t="s">
        <v>3</v>
      </c>
      <c r="B9" s="12"/>
      <c r="C9" s="17">
        <v>3.6797812486063981E-3</v>
      </c>
      <c r="D9" s="15">
        <v>3.6797812486063981E-3</v>
      </c>
      <c r="E9" s="15">
        <v>1.1376281122675243E-2</v>
      </c>
      <c r="F9" s="15">
        <v>2.6955660987168829E-2</v>
      </c>
      <c r="G9" s="16">
        <v>3.3680636629970541E-2</v>
      </c>
      <c r="M9" s="22" t="s">
        <v>12</v>
      </c>
      <c r="N9" s="9"/>
      <c r="O9" s="23">
        <f>AVERAGE(O5:O8)</f>
        <v>0</v>
      </c>
      <c r="P9" s="23">
        <f>AVERAGE(P5:P8)</f>
        <v>0</v>
      </c>
      <c r="Q9" s="23">
        <f>AVERAGE(Q5:Q8)</f>
        <v>4.8653753798956023</v>
      </c>
      <c r="R9" s="23">
        <f>AVERAGE(R5:R8)</f>
        <v>8.4453731346423986</v>
      </c>
      <c r="S9" s="24">
        <f>AVERAGE(S5:S8)</f>
        <v>9.5637167463500568</v>
      </c>
    </row>
    <row r="10" spans="1:23" x14ac:dyDescent="0.25">
      <c r="A10" s="11" t="s">
        <v>4</v>
      </c>
      <c r="B10" s="12"/>
      <c r="C10" s="15">
        <v>9.3407296609364747E-3</v>
      </c>
      <c r="D10" s="15">
        <v>5.840045152877677E-3</v>
      </c>
      <c r="E10" s="15">
        <v>3.7192804339250603E-2</v>
      </c>
      <c r="F10" s="15">
        <v>5.6626471409744639E-2</v>
      </c>
      <c r="G10" s="16">
        <v>6.2304420424020381E-2</v>
      </c>
      <c r="M10" s="18" t="s">
        <v>13</v>
      </c>
      <c r="N10" s="19"/>
      <c r="O10" s="20">
        <f>STDEV(O5:O8)/SQRT(4)</f>
        <v>0</v>
      </c>
      <c r="P10" s="20">
        <f t="shared" ref="P10:S10" si="0">STDEV(P5:P8)/SQRT(4)</f>
        <v>0</v>
      </c>
      <c r="Q10" s="20">
        <f t="shared" si="0"/>
        <v>2.7945467908272184</v>
      </c>
      <c r="R10" s="20">
        <f t="shared" si="0"/>
        <v>4.3229717737750883</v>
      </c>
      <c r="S10" s="21">
        <f t="shared" si="0"/>
        <v>5.6629761432227053</v>
      </c>
    </row>
    <row r="11" spans="1:23" x14ac:dyDescent="0.25">
      <c r="A11" s="22" t="s">
        <v>12</v>
      </c>
      <c r="B11" s="9"/>
      <c r="C11" s="23">
        <f>AVERAGE(C5:C10)</f>
        <v>5.0969991756352556E-2</v>
      </c>
      <c r="D11" s="23">
        <f>AVERAGE(D5:D10)</f>
        <v>6.6969877487264254E-2</v>
      </c>
      <c r="E11" s="23">
        <f>AVERAGE(E5:E10)</f>
        <v>7.9053871179995322E-2</v>
      </c>
      <c r="F11" s="23">
        <f>AVERAGE(F5:F10)</f>
        <v>0.13989423411106261</v>
      </c>
      <c r="G11" s="24">
        <f>AVERAGE(G5:G10)</f>
        <v>0.20743249042475112</v>
      </c>
    </row>
    <row r="12" spans="1:23" x14ac:dyDescent="0.25">
      <c r="A12" s="18" t="s">
        <v>13</v>
      </c>
      <c r="B12" s="19"/>
      <c r="C12" s="20">
        <f>STDEV(C5:C10)/SQRT(8)</f>
        <v>2.5012038193181905E-2</v>
      </c>
      <c r="D12" s="20">
        <f>STDEV(D5:D10)/SQRT(8)</f>
        <v>4.1705829998314084E-2</v>
      </c>
      <c r="E12" s="20">
        <f>STDEV(E5:E10)/SQRT(8)</f>
        <v>2.7656104849928326E-2</v>
      </c>
      <c r="F12" s="20">
        <f>STDEV(F5:F10)/SQRT(8)</f>
        <v>4.4867327061004769E-2</v>
      </c>
      <c r="G12" s="21">
        <f>STDEV(G5:G10)/SQRT(8)</f>
        <v>7.7649843314969297E-2</v>
      </c>
    </row>
    <row r="14" spans="1:23" x14ac:dyDescent="0.25">
      <c r="U14" s="15"/>
      <c r="V14" s="15"/>
      <c r="W14" s="15"/>
    </row>
    <row r="15" spans="1:23" x14ac:dyDescent="0.25">
      <c r="M15" s="30"/>
      <c r="N15" s="31"/>
      <c r="O15" s="31"/>
      <c r="P15" s="28" t="s">
        <v>11</v>
      </c>
      <c r="Q15" s="28"/>
      <c r="R15" s="31"/>
      <c r="S15" s="32"/>
      <c r="U15" s="15"/>
      <c r="V15" s="15"/>
      <c r="W15" s="15"/>
    </row>
    <row r="16" spans="1:23" x14ac:dyDescent="0.25">
      <c r="A16" s="6"/>
      <c r="B16" s="7"/>
      <c r="C16" s="8" t="s">
        <v>11</v>
      </c>
      <c r="D16" s="8"/>
      <c r="E16" s="8"/>
      <c r="F16" s="8"/>
      <c r="G16" s="29"/>
      <c r="M16" s="11"/>
      <c r="N16" s="12"/>
      <c r="O16" s="13" t="s">
        <v>6</v>
      </c>
      <c r="P16" s="13" t="s">
        <v>7</v>
      </c>
      <c r="Q16" s="13" t="s">
        <v>8</v>
      </c>
      <c r="R16" s="13" t="s">
        <v>9</v>
      </c>
      <c r="S16" s="14" t="s">
        <v>10</v>
      </c>
      <c r="U16" s="15"/>
      <c r="V16" s="15"/>
      <c r="W16" s="15"/>
    </row>
    <row r="17" spans="1:23" x14ac:dyDescent="0.25">
      <c r="A17" s="25"/>
      <c r="B17" s="26"/>
      <c r="C17" s="13" t="s">
        <v>6</v>
      </c>
      <c r="D17" s="13" t="s">
        <v>7</v>
      </c>
      <c r="E17" s="13" t="s">
        <v>8</v>
      </c>
      <c r="F17" s="13" t="s">
        <v>9</v>
      </c>
      <c r="G17" s="14" t="s">
        <v>10</v>
      </c>
      <c r="I17" s="1"/>
      <c r="M17" s="11" t="s">
        <v>0</v>
      </c>
      <c r="N17" s="12"/>
      <c r="O17" s="15">
        <v>0</v>
      </c>
      <c r="P17" s="15">
        <v>0</v>
      </c>
      <c r="Q17" s="15">
        <f>Q5/$S$5</f>
        <v>0.49459416294287206</v>
      </c>
      <c r="R17" s="15">
        <f>R5/$S$5</f>
        <v>0.62907834363830051</v>
      </c>
      <c r="S17" s="16">
        <f>S5/$S$5</f>
        <v>1</v>
      </c>
      <c r="U17" s="15"/>
      <c r="V17" s="15"/>
      <c r="W17" s="15"/>
    </row>
    <row r="18" spans="1:23" x14ac:dyDescent="0.25">
      <c r="A18" s="25" t="s">
        <v>0</v>
      </c>
      <c r="B18" s="26"/>
      <c r="C18" s="15">
        <v>0.32118539962436254</v>
      </c>
      <c r="D18" s="15">
        <v>0.51508131986693961</v>
      </c>
      <c r="E18" s="15">
        <v>0.36878700028455913</v>
      </c>
      <c r="F18" s="15">
        <v>0.55771617565621145</v>
      </c>
      <c r="G18" s="16">
        <v>1</v>
      </c>
      <c r="I18" s="1"/>
      <c r="M18" s="11" t="s">
        <v>1</v>
      </c>
      <c r="N18" s="12"/>
      <c r="O18" s="15">
        <v>0</v>
      </c>
      <c r="P18" s="15">
        <v>0</v>
      </c>
      <c r="Q18" s="15">
        <f>Q6/$R$6</f>
        <v>0.38316186608221958</v>
      </c>
      <c r="R18" s="15">
        <f>R6/$R$6</f>
        <v>1</v>
      </c>
      <c r="S18" s="16">
        <f>S6/$R$6</f>
        <v>0.7295200384519186</v>
      </c>
      <c r="U18" s="15"/>
      <c r="V18" s="15"/>
      <c r="W18" s="15"/>
    </row>
    <row r="19" spans="1:23" x14ac:dyDescent="0.25">
      <c r="A19" s="25" t="s">
        <v>1</v>
      </c>
      <c r="B19" s="26"/>
      <c r="C19" s="15">
        <v>0.74196202202392714</v>
      </c>
      <c r="D19" s="15">
        <v>0.74196202202392714</v>
      </c>
      <c r="E19" s="15">
        <v>1</v>
      </c>
      <c r="F19" s="15">
        <v>0.54419150144765871</v>
      </c>
      <c r="G19" s="16">
        <v>0.82856081909219026</v>
      </c>
      <c r="I19" s="1"/>
      <c r="M19" s="11" t="s">
        <v>5</v>
      </c>
      <c r="N19" s="12"/>
      <c r="O19" s="15">
        <v>0</v>
      </c>
      <c r="P19" s="15">
        <v>0</v>
      </c>
      <c r="Q19" s="15">
        <f>Q7/$R$7</f>
        <v>0.30713070575340506</v>
      </c>
      <c r="R19" s="15">
        <f>R7/$R$7</f>
        <v>1</v>
      </c>
      <c r="S19" s="16">
        <f>S7/$R$7</f>
        <v>0.84273936072735989</v>
      </c>
    </row>
    <row r="20" spans="1:23" x14ac:dyDescent="0.25">
      <c r="A20" s="25" t="s">
        <v>5</v>
      </c>
      <c r="B20" s="26"/>
      <c r="C20" s="15">
        <v>7.4539961025290605E-2</v>
      </c>
      <c r="D20" s="15">
        <v>0.12829350697735792</v>
      </c>
      <c r="E20" s="15">
        <v>0.14119721689726689</v>
      </c>
      <c r="F20" s="15">
        <v>0.7990005740213485</v>
      </c>
      <c r="G20" s="16">
        <v>1</v>
      </c>
      <c r="I20" s="1"/>
      <c r="M20" s="11" t="s">
        <v>2</v>
      </c>
      <c r="N20" s="12"/>
      <c r="O20" s="15">
        <v>0</v>
      </c>
      <c r="P20" s="15">
        <v>0</v>
      </c>
      <c r="Q20" s="15">
        <f>Q8/$R$8</f>
        <v>0.60019603743904582</v>
      </c>
      <c r="R20" s="15">
        <f>R8/$R$8</f>
        <v>1</v>
      </c>
      <c r="S20" s="21">
        <f>S8/$R$8</f>
        <v>0.88681677289914795</v>
      </c>
    </row>
    <row r="21" spans="1:23" x14ac:dyDescent="0.25">
      <c r="A21" s="25" t="s">
        <v>2</v>
      </c>
      <c r="B21" s="26"/>
      <c r="C21" s="15">
        <v>0.12277667651829743</v>
      </c>
      <c r="D21" s="15">
        <v>4.9701798618333001E-2</v>
      </c>
      <c r="E21" s="15">
        <v>0.35189460002177519</v>
      </c>
      <c r="F21" s="15">
        <v>0.76581367663689603</v>
      </c>
      <c r="G21" s="16">
        <v>1</v>
      </c>
      <c r="I21" s="1"/>
      <c r="M21" s="22" t="s">
        <v>12</v>
      </c>
      <c r="N21" s="9"/>
      <c r="O21" s="23">
        <f>AVERAGE(O17:O20)</f>
        <v>0</v>
      </c>
      <c r="P21" s="23">
        <f>AVERAGE(P17:P20)</f>
        <v>0</v>
      </c>
      <c r="Q21" s="23">
        <f>AVERAGE(Q17:Q20)</f>
        <v>0.44627069305438566</v>
      </c>
      <c r="R21" s="23">
        <f>AVERAGE(R17:R20)</f>
        <v>0.90726958590957518</v>
      </c>
      <c r="S21" s="24">
        <f>AVERAGE(S17:S20)</f>
        <v>0.86476904301960655</v>
      </c>
    </row>
    <row r="22" spans="1:23" x14ac:dyDescent="0.25">
      <c r="A22" s="25" t="s">
        <v>3</v>
      </c>
      <c r="B22" s="26"/>
      <c r="C22" s="15">
        <v>0.10925509778909499</v>
      </c>
      <c r="D22" s="15">
        <v>0.10925509778909474</v>
      </c>
      <c r="E22" s="15">
        <v>0.33776918315588245</v>
      </c>
      <c r="F22" s="15">
        <v>0.80033110072457692</v>
      </c>
      <c r="G22" s="16">
        <v>1</v>
      </c>
      <c r="I22" s="1"/>
      <c r="M22" s="18" t="s">
        <v>13</v>
      </c>
      <c r="N22" s="19"/>
      <c r="O22" s="20">
        <f>STDEV(O17:O20)/SQRT(4)</f>
        <v>0</v>
      </c>
      <c r="P22" s="20">
        <f t="shared" ref="P22:S22" si="1">STDEV(P17:P20)/SQRT(4)</f>
        <v>0</v>
      </c>
      <c r="Q22" s="20">
        <f t="shared" si="1"/>
        <v>6.4142308901067438E-2</v>
      </c>
      <c r="R22" s="20">
        <f t="shared" si="1"/>
        <v>9.2730414090424665E-2</v>
      </c>
      <c r="S22" s="21">
        <f t="shared" si="1"/>
        <v>5.5939784781735759E-2</v>
      </c>
    </row>
    <row r="23" spans="1:23" x14ac:dyDescent="0.25">
      <c r="A23" s="25" t="s">
        <v>4</v>
      </c>
      <c r="B23" s="26"/>
      <c r="C23" s="15">
        <v>0.14992081777451732</v>
      </c>
      <c r="D23" s="15">
        <v>9.3734041872671842E-2</v>
      </c>
      <c r="E23" s="15">
        <v>0.59695289814318775</v>
      </c>
      <c r="F23" s="15">
        <v>0.90886763771119672</v>
      </c>
      <c r="G23" s="16">
        <v>1</v>
      </c>
      <c r="I23" s="1"/>
    </row>
    <row r="24" spans="1:23" x14ac:dyDescent="0.25">
      <c r="A24" s="22" t="s">
        <v>12</v>
      </c>
      <c r="B24" s="7"/>
      <c r="C24" s="23">
        <f>AVERAGE(C18:C23)</f>
        <v>0.25327332912591499</v>
      </c>
      <c r="D24" s="23">
        <f>AVERAGE(D18:D23)</f>
        <v>0.27300463119138735</v>
      </c>
      <c r="E24" s="23">
        <f>AVERAGE(E18:E23)</f>
        <v>0.46610014975044528</v>
      </c>
      <c r="F24" s="23">
        <f>AVERAGE(F18:F23)</f>
        <v>0.72932011103298144</v>
      </c>
      <c r="G24" s="24">
        <f>AVERAGE(G18:G23)</f>
        <v>0.97142680318203167</v>
      </c>
      <c r="I24" s="1"/>
    </row>
    <row r="25" spans="1:23" x14ac:dyDescent="0.25">
      <c r="A25" s="18" t="s">
        <v>13</v>
      </c>
      <c r="B25" s="27"/>
      <c r="C25" s="20">
        <f>STDEV(C18:C23)/SQRT(8)</f>
        <v>8.997592367686022E-2</v>
      </c>
      <c r="D25" s="20">
        <f>STDEV(D18:D23)/SQRT(8)</f>
        <v>0.1010296337723702</v>
      </c>
      <c r="E25" s="20">
        <f>STDEV(E18:E23)/SQRT(8)</f>
        <v>0.10567816724256725</v>
      </c>
      <c r="F25" s="20">
        <f>STDEV(F18:F23)/SQRT(8)</f>
        <v>5.1765706546369444E-2</v>
      </c>
      <c r="G25" s="21">
        <f>STDEV(G18:G23)/SQRT(8)</f>
        <v>2.4745114311693222E-2</v>
      </c>
      <c r="I25" s="1"/>
    </row>
    <row r="26" spans="1:23" x14ac:dyDescent="0.25">
      <c r="I26" s="1"/>
    </row>
    <row r="27" spans="1:23" x14ac:dyDescent="0.25">
      <c r="I27" s="1"/>
    </row>
    <row r="28" spans="1:23" x14ac:dyDescent="0.25">
      <c r="I28" s="1"/>
    </row>
    <row r="29" spans="1:23" x14ac:dyDescent="0.25">
      <c r="A29" s="6"/>
      <c r="B29" s="7"/>
      <c r="C29" s="7"/>
      <c r="D29" s="28" t="s">
        <v>14</v>
      </c>
      <c r="E29" s="28"/>
      <c r="F29" s="28"/>
      <c r="G29" s="29"/>
    </row>
    <row r="30" spans="1:23" x14ac:dyDescent="0.25">
      <c r="A30" s="25"/>
      <c r="B30" s="26"/>
      <c r="C30" s="13" t="s">
        <v>6</v>
      </c>
      <c r="D30" s="13" t="s">
        <v>7</v>
      </c>
      <c r="E30" s="13" t="s">
        <v>8</v>
      </c>
      <c r="F30" s="13" t="s">
        <v>9</v>
      </c>
      <c r="G30" s="14" t="s">
        <v>10</v>
      </c>
    </row>
    <row r="31" spans="1:23" x14ac:dyDescent="0.25">
      <c r="A31" s="25" t="s">
        <v>0</v>
      </c>
      <c r="B31" s="26"/>
      <c r="C31" s="15">
        <v>1</v>
      </c>
      <c r="D31" s="15">
        <v>1.6036884630165162</v>
      </c>
      <c r="E31" s="15">
        <v>1.148205991666708</v>
      </c>
      <c r="F31" s="15">
        <v>1.7364306606355078</v>
      </c>
      <c r="G31" s="16">
        <v>3.1134665559814816</v>
      </c>
    </row>
    <row r="32" spans="1:23" x14ac:dyDescent="0.25">
      <c r="A32" s="25" t="s">
        <v>1</v>
      </c>
      <c r="B32" s="26"/>
      <c r="C32" s="15">
        <v>1</v>
      </c>
      <c r="D32" s="15">
        <v>1</v>
      </c>
      <c r="E32" s="15">
        <v>1.3477778785391141</v>
      </c>
      <c r="F32" s="15">
        <v>0.73344926734014071</v>
      </c>
      <c r="G32" s="16">
        <v>1.1167159429967028</v>
      </c>
    </row>
    <row r="33" spans="1:7" x14ac:dyDescent="0.25">
      <c r="A33" s="25" t="s">
        <v>5</v>
      </c>
      <c r="B33" s="26"/>
      <c r="C33" s="15">
        <v>1</v>
      </c>
      <c r="D33" s="15">
        <v>1.7211372961924318</v>
      </c>
      <c r="E33" s="15">
        <v>1.8942486010874113</v>
      </c>
      <c r="F33" s="15">
        <v>10.719090311172234</v>
      </c>
      <c r="G33" s="16">
        <v>13.41562279138717</v>
      </c>
    </row>
    <row r="34" spans="1:7" x14ac:dyDescent="0.25">
      <c r="A34" s="25" t="s">
        <v>2</v>
      </c>
      <c r="B34" s="26"/>
      <c r="C34" s="15">
        <v>1</v>
      </c>
      <c r="D34" s="15">
        <v>0.40481466046953901</v>
      </c>
      <c r="E34" s="15">
        <v>2.8661355723318693</v>
      </c>
      <c r="F34" s="15">
        <v>6.2374524083388643</v>
      </c>
      <c r="G34" s="16">
        <v>8.1448694357756928</v>
      </c>
    </row>
    <row r="35" spans="1:7" x14ac:dyDescent="0.25">
      <c r="A35" s="25" t="s">
        <v>3</v>
      </c>
      <c r="B35" s="26"/>
      <c r="C35" s="15">
        <v>1</v>
      </c>
      <c r="D35" s="15">
        <v>1</v>
      </c>
      <c r="E35" s="15">
        <v>3.0915645126958711</v>
      </c>
      <c r="F35" s="15">
        <v>7.3253433196273399</v>
      </c>
      <c r="G35" s="16">
        <v>9.1528909884863481</v>
      </c>
    </row>
    <row r="36" spans="1:7" x14ac:dyDescent="0.25">
      <c r="A36" s="25" t="s">
        <v>4</v>
      </c>
      <c r="B36" s="26"/>
      <c r="C36" s="15">
        <v>1</v>
      </c>
      <c r="D36" s="15">
        <v>0.62522365648811329</v>
      </c>
      <c r="E36" s="15">
        <v>3.9817878998032943</v>
      </c>
      <c r="F36" s="15">
        <v>6.0623177701588071</v>
      </c>
      <c r="G36" s="16">
        <v>6.6701877353951726</v>
      </c>
    </row>
    <row r="37" spans="1:7" x14ac:dyDescent="0.25">
      <c r="A37" s="22" t="s">
        <v>12</v>
      </c>
      <c r="B37" s="7"/>
      <c r="C37" s="23">
        <f>AVERAGE(C31:C36)</f>
        <v>1</v>
      </c>
      <c r="D37" s="23">
        <f>AVERAGE(D31:D36)</f>
        <v>1.0591440126944331</v>
      </c>
      <c r="E37" s="23">
        <f>AVERAGE(E31:E36)</f>
        <v>2.3882867426873777</v>
      </c>
      <c r="F37" s="23">
        <f>AVERAGE(F31:F36)</f>
        <v>5.4690139562121489</v>
      </c>
      <c r="G37" s="24">
        <f>AVERAGE(G31:G36)</f>
        <v>6.9356255750037619</v>
      </c>
    </row>
    <row r="38" spans="1:7" x14ac:dyDescent="0.25">
      <c r="A38" s="18" t="s">
        <v>13</v>
      </c>
      <c r="B38" s="27"/>
      <c r="C38" s="20">
        <f>STDEV(C31:C36)/SQRT(8)</f>
        <v>0</v>
      </c>
      <c r="D38" s="20">
        <f>STDEV(D31:D36)/SQRT(8)</f>
        <v>0.18426838924253336</v>
      </c>
      <c r="E38" s="20">
        <f>STDEV(E31:E36)/SQRT(8)</f>
        <v>0.39136676258623238</v>
      </c>
      <c r="F38" s="20">
        <f>STDEV(F31:F36)/SQRT(8)</f>
        <v>1.3068044850861218</v>
      </c>
      <c r="G38" s="21">
        <f>STDEV(G31:G36)/SQRT(8)</f>
        <v>1.5565022219051872</v>
      </c>
    </row>
  </sheetData>
  <pageMargins left="0.511811024" right="0.511811024" top="0.78740157499999996" bottom="0.78740157499999996" header="0.31496062000000002" footer="0.31496062000000002"/>
  <drawing r:id="rId1"/>
  <legacyDrawing r:id="rId2"/>
  <oleObjects>
    <mc:AlternateContent xmlns:mc="http://schemas.openxmlformats.org/markup-compatibility/2006">
      <mc:Choice Requires="x14">
        <oleObject progId="Prism8.Document" shapeId="1025" r:id="rId3">
          <objectPr defaultSize="0" autoPict="0" r:id="rId4">
            <anchor moveWithCells="1">
              <from>
                <xdr:col>7</xdr:col>
                <xdr:colOff>47625</xdr:colOff>
                <xdr:row>0</xdr:row>
                <xdr:rowOff>152400</xdr:rowOff>
              </from>
              <to>
                <xdr:col>10</xdr:col>
                <xdr:colOff>390525</xdr:colOff>
                <xdr:row>12</xdr:row>
                <xdr:rowOff>66675</xdr:rowOff>
              </to>
            </anchor>
          </objectPr>
        </oleObject>
      </mc:Choice>
      <mc:Fallback>
        <oleObject progId="Prism8.Document" shapeId="1025" r:id="rId3"/>
      </mc:Fallback>
    </mc:AlternateContent>
    <mc:AlternateContent xmlns:mc="http://schemas.openxmlformats.org/markup-compatibility/2006">
      <mc:Choice Requires="x14">
        <oleObject progId="Prism8.Document" shapeId="1026" r:id="rId5">
          <objectPr defaultSize="0" autoPict="0" r:id="rId6">
            <anchor moveWithCells="1">
              <from>
                <xdr:col>7</xdr:col>
                <xdr:colOff>19050</xdr:colOff>
                <xdr:row>13</xdr:row>
                <xdr:rowOff>95250</xdr:rowOff>
              </from>
              <to>
                <xdr:col>10</xdr:col>
                <xdr:colOff>180975</xdr:colOff>
                <xdr:row>25</xdr:row>
                <xdr:rowOff>85725</xdr:rowOff>
              </to>
            </anchor>
          </objectPr>
        </oleObject>
      </mc:Choice>
      <mc:Fallback>
        <oleObject progId="Prism8.Document" shapeId="1026" r:id="rId5"/>
      </mc:Fallback>
    </mc:AlternateContent>
    <mc:AlternateContent xmlns:mc="http://schemas.openxmlformats.org/markup-compatibility/2006">
      <mc:Choice Requires="x14">
        <oleObject progId="Prism8.Document" shapeId="1027" r:id="rId7">
          <objectPr defaultSize="0" autoPict="0" r:id="rId8">
            <anchor moveWithCells="1">
              <from>
                <xdr:col>7</xdr:col>
                <xdr:colOff>38100</xdr:colOff>
                <xdr:row>27</xdr:row>
                <xdr:rowOff>152400</xdr:rowOff>
              </from>
              <to>
                <xdr:col>10</xdr:col>
                <xdr:colOff>409575</xdr:colOff>
                <xdr:row>41</xdr:row>
                <xdr:rowOff>28575</xdr:rowOff>
              </to>
            </anchor>
          </objectPr>
        </oleObject>
      </mc:Choice>
      <mc:Fallback>
        <oleObject progId="Prism8.Document" shapeId="1027" r:id="rId7"/>
      </mc:Fallback>
    </mc:AlternateContent>
    <mc:AlternateContent xmlns:mc="http://schemas.openxmlformats.org/markup-compatibility/2006">
      <mc:Choice Requires="x14">
        <oleObject progId="Prism8.Document" shapeId="1028" r:id="rId9">
          <objectPr defaultSize="0" autoPict="0" r:id="rId10">
            <anchor moveWithCells="1">
              <from>
                <xdr:col>19</xdr:col>
                <xdr:colOff>66675</xdr:colOff>
                <xdr:row>0</xdr:row>
                <xdr:rowOff>57150</xdr:rowOff>
              </from>
              <to>
                <xdr:col>21</xdr:col>
                <xdr:colOff>495300</xdr:colOff>
                <xdr:row>10</xdr:row>
                <xdr:rowOff>66675</xdr:rowOff>
              </to>
            </anchor>
          </objectPr>
        </oleObject>
      </mc:Choice>
      <mc:Fallback>
        <oleObject progId="Prism8.Document" shapeId="1028" r:id="rId9"/>
      </mc:Fallback>
    </mc:AlternateContent>
    <mc:AlternateContent xmlns:mc="http://schemas.openxmlformats.org/markup-compatibility/2006">
      <mc:Choice Requires="x14">
        <oleObject progId="Prism8.Document" shapeId="1029" r:id="rId11">
          <objectPr defaultSize="0" autoPict="0" r:id="rId12">
            <anchor moveWithCells="1">
              <from>
                <xdr:col>19</xdr:col>
                <xdr:colOff>95250</xdr:colOff>
                <xdr:row>12</xdr:row>
                <xdr:rowOff>38100</xdr:rowOff>
              </from>
              <to>
                <xdr:col>22</xdr:col>
                <xdr:colOff>400050</xdr:colOff>
                <xdr:row>24</xdr:row>
                <xdr:rowOff>190500</xdr:rowOff>
              </to>
            </anchor>
          </objectPr>
        </oleObject>
      </mc:Choice>
      <mc:Fallback>
        <oleObject progId="Prism8.Document" shapeId="1029" r:id="rId11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S37"/>
  <sheetViews>
    <sheetView workbookViewId="0">
      <selection activeCell="O39" sqref="O39"/>
    </sheetView>
  </sheetViews>
  <sheetFormatPr defaultRowHeight="15" x14ac:dyDescent="0.25"/>
  <cols>
    <col min="2" max="2" width="4.7109375" customWidth="1"/>
    <col min="7" max="7" width="10.28515625" customWidth="1"/>
    <col min="15" max="19" width="9.5703125" bestFit="1" customWidth="1"/>
  </cols>
  <sheetData>
    <row r="1" spans="1:19" x14ac:dyDescent="0.25">
      <c r="A1" s="2" t="s">
        <v>19</v>
      </c>
      <c r="B1" s="2"/>
      <c r="C1" s="2"/>
      <c r="D1" s="33"/>
      <c r="E1" s="33"/>
      <c r="F1" s="33"/>
      <c r="G1" s="33"/>
      <c r="M1" s="2" t="s">
        <v>21</v>
      </c>
      <c r="N1" s="2"/>
      <c r="O1" s="2"/>
      <c r="P1" s="34"/>
      <c r="Q1" s="34"/>
      <c r="R1" s="34"/>
      <c r="S1" s="34"/>
    </row>
    <row r="2" spans="1:19" x14ac:dyDescent="0.25">
      <c r="A2" s="33"/>
      <c r="B2" s="33"/>
      <c r="C2" s="33"/>
      <c r="D2" s="33"/>
      <c r="E2" s="33"/>
      <c r="F2" s="33"/>
      <c r="G2" s="33"/>
      <c r="M2" s="34"/>
      <c r="N2" s="34"/>
      <c r="O2" s="34"/>
      <c r="P2" s="34"/>
      <c r="Q2" s="34"/>
      <c r="R2" s="34"/>
      <c r="S2" s="34"/>
    </row>
    <row r="3" spans="1:19" x14ac:dyDescent="0.25">
      <c r="A3" s="6"/>
      <c r="B3" s="7"/>
      <c r="C3" s="7"/>
      <c r="D3" s="8" t="s">
        <v>20</v>
      </c>
      <c r="E3" s="9"/>
      <c r="F3" s="9"/>
      <c r="G3" s="10"/>
      <c r="M3" s="6"/>
      <c r="N3" s="7"/>
      <c r="O3" s="7"/>
      <c r="P3" s="8" t="s">
        <v>22</v>
      </c>
      <c r="Q3" s="9"/>
      <c r="R3" s="9"/>
      <c r="S3" s="10"/>
    </row>
    <row r="4" spans="1:19" x14ac:dyDescent="0.25">
      <c r="A4" s="11"/>
      <c r="B4" s="12"/>
      <c r="C4" s="13" t="s">
        <v>6</v>
      </c>
      <c r="D4" s="13" t="s">
        <v>7</v>
      </c>
      <c r="E4" s="13" t="s">
        <v>8</v>
      </c>
      <c r="F4" s="13" t="s">
        <v>9</v>
      </c>
      <c r="G4" s="14" t="s">
        <v>10</v>
      </c>
      <c r="M4" s="11"/>
      <c r="N4" s="12"/>
      <c r="O4" s="13" t="s">
        <v>6</v>
      </c>
      <c r="P4" s="13" t="s">
        <v>7</v>
      </c>
      <c r="Q4" s="13" t="s">
        <v>8</v>
      </c>
      <c r="R4" s="13" t="s">
        <v>9</v>
      </c>
      <c r="S4" s="14" t="s">
        <v>10</v>
      </c>
    </row>
    <row r="5" spans="1:19" x14ac:dyDescent="0.25">
      <c r="A5" s="11" t="s">
        <v>0</v>
      </c>
      <c r="B5" s="12"/>
      <c r="C5" s="4">
        <v>0.3270593982505951</v>
      </c>
      <c r="D5" s="4">
        <v>0.37127183001056768</v>
      </c>
      <c r="E5" s="4">
        <v>0.49898988290944124</v>
      </c>
      <c r="F5" s="4">
        <v>0.42132632497545131</v>
      </c>
      <c r="G5" s="16">
        <v>0.56269500026881525</v>
      </c>
      <c r="M5" s="11" t="s">
        <v>0</v>
      </c>
      <c r="N5" s="12"/>
      <c r="O5" s="4">
        <v>2.566126848102571E-2</v>
      </c>
      <c r="P5" s="4">
        <v>2.5958734756450733E-2</v>
      </c>
      <c r="Q5" s="4">
        <v>3.2623714984165608E-2</v>
      </c>
      <c r="R5" s="4">
        <v>2.5457487870826096E-2</v>
      </c>
      <c r="S5" s="16">
        <v>2.1228972015369069E-2</v>
      </c>
    </row>
    <row r="6" spans="1:19" x14ac:dyDescent="0.25">
      <c r="A6" s="11" t="s">
        <v>1</v>
      </c>
      <c r="B6" s="12"/>
      <c r="C6" s="4">
        <v>0.36350492902815618</v>
      </c>
      <c r="D6" s="4">
        <v>0.40119123398738671</v>
      </c>
      <c r="E6" s="4">
        <v>0.58226941250046704</v>
      </c>
      <c r="F6" s="4">
        <v>0.79068353407436476</v>
      </c>
      <c r="G6" s="16">
        <v>0.99389230428529562</v>
      </c>
      <c r="M6" s="11" t="s">
        <v>1</v>
      </c>
      <c r="N6" s="12"/>
      <c r="O6" s="4">
        <v>0.2160119979093377</v>
      </c>
      <c r="P6" s="4">
        <v>0.57228640437006084</v>
      </c>
      <c r="Q6" s="4">
        <v>1.0147678017079269</v>
      </c>
      <c r="R6" s="4">
        <v>0.35442883993311752</v>
      </c>
      <c r="S6" s="16">
        <v>0.26748246163002903</v>
      </c>
    </row>
    <row r="7" spans="1:19" x14ac:dyDescent="0.25">
      <c r="A7" s="11" t="s">
        <v>5</v>
      </c>
      <c r="B7" s="12"/>
      <c r="C7" s="4">
        <v>0.42342999450788149</v>
      </c>
      <c r="D7" s="4">
        <v>0.57527592668364136</v>
      </c>
      <c r="E7" s="4">
        <v>0.88982469763320127</v>
      </c>
      <c r="F7" s="4">
        <v>1.236686175532129</v>
      </c>
      <c r="G7" s="16">
        <v>1.2783161245960064</v>
      </c>
      <c r="M7" s="11" t="s">
        <v>5</v>
      </c>
      <c r="N7" s="12"/>
      <c r="O7" s="4">
        <v>0.18730475196792665</v>
      </c>
      <c r="P7" s="4">
        <v>0.46783506276319237</v>
      </c>
      <c r="Q7" s="4">
        <v>1.2506422553495866</v>
      </c>
      <c r="R7" s="4">
        <v>0.37704053904733126</v>
      </c>
      <c r="S7" s="16">
        <v>0.39187813108962588</v>
      </c>
    </row>
    <row r="8" spans="1:19" x14ac:dyDescent="0.25">
      <c r="A8" s="11" t="s">
        <v>2</v>
      </c>
      <c r="B8" s="12"/>
      <c r="C8" s="4">
        <v>0.68186540344059221</v>
      </c>
      <c r="D8" s="4">
        <v>2.349996955523443</v>
      </c>
      <c r="E8" s="4">
        <v>3.8624471809511278</v>
      </c>
      <c r="F8" s="4">
        <v>1.2722945704182369</v>
      </c>
      <c r="G8" s="16">
        <v>1.484702684534335</v>
      </c>
      <c r="M8" s="11" t="s">
        <v>2</v>
      </c>
      <c r="N8" s="12"/>
      <c r="O8" s="4">
        <v>2.5131398440810431</v>
      </c>
      <c r="P8" s="4">
        <v>1.6801194748237605</v>
      </c>
      <c r="Q8" s="4">
        <v>2.3870754673507317</v>
      </c>
      <c r="R8" s="4">
        <v>1.2972739280707541</v>
      </c>
      <c r="S8" s="21">
        <v>1.0210366779408715</v>
      </c>
    </row>
    <row r="9" spans="1:19" x14ac:dyDescent="0.25">
      <c r="A9" s="11" t="s">
        <v>3</v>
      </c>
      <c r="B9" s="12"/>
      <c r="C9" s="4">
        <v>3.7837502415274651</v>
      </c>
      <c r="D9" s="4">
        <v>4.9627785579596466</v>
      </c>
      <c r="E9" s="4">
        <v>15.270757555057056</v>
      </c>
      <c r="F9" s="4">
        <v>5.0291577556999476</v>
      </c>
      <c r="G9" s="16">
        <v>4.3043406358531682</v>
      </c>
      <c r="M9" s="22" t="s">
        <v>12</v>
      </c>
      <c r="N9" s="9"/>
      <c r="O9" s="23">
        <f>AVERAGE(O5:O8)</f>
        <v>0.73552946560983323</v>
      </c>
      <c r="P9" s="23">
        <f t="shared" ref="P9:S9" si="0">AVERAGE(P5:P8)</f>
        <v>0.68654991917836616</v>
      </c>
      <c r="Q9" s="23">
        <f t="shared" si="0"/>
        <v>1.1712773098481026</v>
      </c>
      <c r="R9" s="23">
        <f t="shared" si="0"/>
        <v>0.51355019873050722</v>
      </c>
      <c r="S9" s="24">
        <f t="shared" si="0"/>
        <v>0.42540656066897387</v>
      </c>
    </row>
    <row r="10" spans="1:19" x14ac:dyDescent="0.25">
      <c r="A10" s="22" t="s">
        <v>12</v>
      </c>
      <c r="B10" s="9"/>
      <c r="C10" s="23">
        <f>AVERAGE(C5:C9)</f>
        <v>1.1159219933509381</v>
      </c>
      <c r="D10" s="23">
        <f t="shared" ref="D10:G10" si="1">AVERAGE(D5:D9)</f>
        <v>1.7321029008329369</v>
      </c>
      <c r="E10" s="23">
        <f t="shared" si="1"/>
        <v>4.2208577458102585</v>
      </c>
      <c r="F10" s="23">
        <f t="shared" si="1"/>
        <v>1.7500296721400261</v>
      </c>
      <c r="G10" s="24">
        <f t="shared" si="1"/>
        <v>1.724789349907524</v>
      </c>
      <c r="M10" s="18" t="s">
        <v>13</v>
      </c>
      <c r="N10" s="19"/>
      <c r="O10" s="20">
        <f>STDEV(O5:O8)/SQRT(4)</f>
        <v>0.59401601064541654</v>
      </c>
      <c r="P10" s="20">
        <f t="shared" ref="P10:S10" si="2">STDEV(P5:P8)/SQRT(4)</f>
        <v>0.3517164475912371</v>
      </c>
      <c r="Q10" s="20">
        <f t="shared" si="2"/>
        <v>0.48351931964125355</v>
      </c>
      <c r="R10" s="20">
        <f t="shared" si="2"/>
        <v>0.27331481731050261</v>
      </c>
      <c r="S10" s="21">
        <f t="shared" si="2"/>
        <v>0.2129551862909379</v>
      </c>
    </row>
    <row r="11" spans="1:19" x14ac:dyDescent="0.25">
      <c r="A11" s="18" t="s">
        <v>13</v>
      </c>
      <c r="B11" s="19"/>
      <c r="C11" s="20">
        <f>STDEV(C5:C9)/SQRT(5)</f>
        <v>0.66983928990868569</v>
      </c>
      <c r="D11" s="20">
        <f t="shared" ref="D11:G11" si="3">STDEV(D5:D9)/SQRT(5)</f>
        <v>0.88827062263573553</v>
      </c>
      <c r="E11" s="20">
        <f t="shared" si="3"/>
        <v>2.8321030219929746</v>
      </c>
      <c r="F11" s="20">
        <f t="shared" si="3"/>
        <v>0.83457267384889711</v>
      </c>
      <c r="G11" s="21">
        <f t="shared" si="3"/>
        <v>0.66316432931044422</v>
      </c>
    </row>
    <row r="12" spans="1:19" x14ac:dyDescent="0.25">
      <c r="A12" s="11"/>
      <c r="B12" s="12"/>
      <c r="E12" s="15"/>
      <c r="F12" s="15"/>
      <c r="G12" s="15"/>
    </row>
    <row r="16" spans="1:19" x14ac:dyDescent="0.25">
      <c r="A16" s="6"/>
      <c r="B16" s="7"/>
      <c r="C16" s="7"/>
      <c r="D16" s="8" t="s">
        <v>11</v>
      </c>
      <c r="E16" s="9"/>
      <c r="F16" s="9"/>
      <c r="G16" s="10"/>
      <c r="M16" s="6"/>
      <c r="N16" s="7"/>
      <c r="O16" s="7"/>
      <c r="P16" s="8" t="s">
        <v>11</v>
      </c>
      <c r="Q16" s="9"/>
      <c r="R16" s="9"/>
      <c r="S16" s="10"/>
    </row>
    <row r="17" spans="1:19" x14ac:dyDescent="0.25">
      <c r="A17" s="11"/>
      <c r="B17" s="12"/>
      <c r="C17" s="13" t="s">
        <v>6</v>
      </c>
      <c r="D17" s="13" t="s">
        <v>7</v>
      </c>
      <c r="E17" s="13" t="s">
        <v>8</v>
      </c>
      <c r="F17" s="13" t="s">
        <v>9</v>
      </c>
      <c r="G17" s="14" t="s">
        <v>10</v>
      </c>
      <c r="M17" s="11"/>
      <c r="N17" s="12"/>
      <c r="O17" s="13" t="s">
        <v>6</v>
      </c>
      <c r="P17" s="13" t="s">
        <v>7</v>
      </c>
      <c r="Q17" s="13" t="s">
        <v>8</v>
      </c>
      <c r="R17" s="13" t="s">
        <v>9</v>
      </c>
      <c r="S17" s="14" t="s">
        <v>10</v>
      </c>
    </row>
    <row r="18" spans="1:19" x14ac:dyDescent="0.25">
      <c r="A18" s="11" t="s">
        <v>0</v>
      </c>
      <c r="B18" s="12"/>
      <c r="C18" s="4">
        <f>C5/$G$5</f>
        <v>0.58123743430161923</v>
      </c>
      <c r="D18" s="4">
        <f>D5/$G$5</f>
        <v>0.65981007443321993</v>
      </c>
      <c r="E18" s="4">
        <f>E5/$G$5</f>
        <v>0.88678570570390658</v>
      </c>
      <c r="F18" s="4">
        <f>F5/$G$5</f>
        <v>0.74876500550772951</v>
      </c>
      <c r="G18" s="16">
        <f>G5/$G$5</f>
        <v>1</v>
      </c>
      <c r="M18" s="11" t="s">
        <v>0</v>
      </c>
      <c r="N18" s="12"/>
      <c r="O18" s="4">
        <f>O5/$Q$5</f>
        <v>0.7865832721221595</v>
      </c>
      <c r="P18" s="4">
        <f>P5/$Q$5</f>
        <v>0.79570137150383335</v>
      </c>
      <c r="Q18" s="4">
        <f>Q5/$Q$5</f>
        <v>1</v>
      </c>
      <c r="R18" s="4">
        <f>R5/$Q$5</f>
        <v>0.78033687712089983</v>
      </c>
      <c r="S18" s="16">
        <f>S5/$Q$5</f>
        <v>0.65072209053054986</v>
      </c>
    </row>
    <row r="19" spans="1:19" x14ac:dyDescent="0.25">
      <c r="A19" s="11" t="s">
        <v>1</v>
      </c>
      <c r="B19" s="12"/>
      <c r="C19" s="4">
        <f>C6/$G$6</f>
        <v>0.36573875002438144</v>
      </c>
      <c r="D19" s="4">
        <f>D6/$G$6</f>
        <v>0.40365664595409245</v>
      </c>
      <c r="E19" s="4">
        <f>E6/$G$6</f>
        <v>0.5858475913234632</v>
      </c>
      <c r="F19" s="4">
        <f>F6/$G$6</f>
        <v>0.7955424653810379</v>
      </c>
      <c r="G19" s="16">
        <f>G6/$G$6</f>
        <v>1</v>
      </c>
      <c r="M19" s="11" t="s">
        <v>1</v>
      </c>
      <c r="N19" s="12"/>
      <c r="O19" s="4">
        <f>O6/$Q$6</f>
        <v>0.21286839959424611</v>
      </c>
      <c r="P19" s="4">
        <f>P6/$Q$6</f>
        <v>0.56395798468069425</v>
      </c>
      <c r="Q19" s="4">
        <f>Q6/$Q$6</f>
        <v>1</v>
      </c>
      <c r="R19" s="4">
        <f>R6/$Q$6</f>
        <v>0.3492708768809854</v>
      </c>
      <c r="S19" s="16">
        <f>S6/$Q$6</f>
        <v>0.26358981944424814</v>
      </c>
    </row>
    <row r="20" spans="1:19" x14ac:dyDescent="0.25">
      <c r="A20" s="11" t="s">
        <v>5</v>
      </c>
      <c r="B20" s="12"/>
      <c r="C20" s="4">
        <f>C7/$G$7</f>
        <v>0.33124043916891099</v>
      </c>
      <c r="D20" s="4">
        <f>D7/$G$7</f>
        <v>0.45002633981907186</v>
      </c>
      <c r="E20" s="4">
        <f>E7/$G$7</f>
        <v>0.6960912723481586</v>
      </c>
      <c r="F20" s="4">
        <f>F7/$G$7</f>
        <v>0.96743376050502849</v>
      </c>
      <c r="G20" s="16">
        <f>G7/$G$7</f>
        <v>1</v>
      </c>
      <c r="M20" s="11" t="s">
        <v>5</v>
      </c>
      <c r="N20" s="12"/>
      <c r="O20" s="4">
        <f>O7/$Q$7</f>
        <v>0.14976685072548598</v>
      </c>
      <c r="P20" s="4">
        <f>P7/$Q$7</f>
        <v>0.37407584843870517</v>
      </c>
      <c r="Q20" s="4">
        <f>Q7/$Q$7</f>
        <v>1</v>
      </c>
      <c r="R20" s="4">
        <f>R7/$Q$7</f>
        <v>0.30147753079231976</v>
      </c>
      <c r="S20" s="16">
        <f>S7/$Q$7</f>
        <v>0.31334150866355132</v>
      </c>
    </row>
    <row r="21" spans="1:19" x14ac:dyDescent="0.25">
      <c r="A21" s="11" t="s">
        <v>2</v>
      </c>
      <c r="B21" s="12"/>
      <c r="C21" s="4">
        <f>C8/$E$8</f>
        <v>0.17653714639864224</v>
      </c>
      <c r="D21" s="4">
        <f>D8/$E$8</f>
        <v>0.60842177133533148</v>
      </c>
      <c r="E21" s="4">
        <f>E8/$E$8</f>
        <v>1</v>
      </c>
      <c r="F21" s="4">
        <f>F8/$E$8</f>
        <v>0.32940115704182504</v>
      </c>
      <c r="G21" s="16">
        <f>G8/$E$8</f>
        <v>0.38439430106814482</v>
      </c>
      <c r="M21" s="11" t="s">
        <v>2</v>
      </c>
      <c r="N21" s="12"/>
      <c r="O21" s="4">
        <f>O8/$O$8</f>
        <v>1</v>
      </c>
      <c r="P21" s="4">
        <f>P8/$O$8</f>
        <v>0.6685340168318864</v>
      </c>
      <c r="Q21" s="4">
        <f>Q8/$O$8</f>
        <v>0.94983789818651809</v>
      </c>
      <c r="R21" s="4">
        <f>R8/$O$8</f>
        <v>0.51619647475093711</v>
      </c>
      <c r="S21" s="21">
        <f>S8/$O$8</f>
        <v>0.40627929255334561</v>
      </c>
    </row>
    <row r="22" spans="1:19" x14ac:dyDescent="0.25">
      <c r="A22" s="11" t="s">
        <v>3</v>
      </c>
      <c r="B22" s="12"/>
      <c r="C22" s="4">
        <f>C9/$E$9</f>
        <v>0.24777750729690814</v>
      </c>
      <c r="D22" s="4">
        <f>D9/$E$9</f>
        <v>0.32498574743701403</v>
      </c>
      <c r="E22" s="4">
        <f>E9/$E$9</f>
        <v>1</v>
      </c>
      <c r="F22" s="4">
        <f>F9/$E$9</f>
        <v>0.32933256503928282</v>
      </c>
      <c r="G22" s="21">
        <f>G9/$E$9</f>
        <v>0.28186817977656553</v>
      </c>
      <c r="M22" s="22" t="s">
        <v>12</v>
      </c>
      <c r="N22" s="9"/>
      <c r="O22" s="23">
        <f>AVERAGE(O18:O21)</f>
        <v>0.53730463061047296</v>
      </c>
      <c r="P22" s="23">
        <f t="shared" ref="P22" si="4">AVERAGE(P18:P21)</f>
        <v>0.60056730536377978</v>
      </c>
      <c r="Q22" s="23">
        <f t="shared" ref="Q22" si="5">AVERAGE(Q18:Q21)</f>
        <v>0.98745947454662952</v>
      </c>
      <c r="R22" s="23">
        <f t="shared" ref="R22" si="6">AVERAGE(R18:R21)</f>
        <v>0.48682043988628554</v>
      </c>
      <c r="S22" s="24">
        <f t="shared" ref="S22" si="7">AVERAGE(S18:S21)</f>
        <v>0.40848317779792376</v>
      </c>
    </row>
    <row r="23" spans="1:19" x14ac:dyDescent="0.25">
      <c r="A23" s="22" t="s">
        <v>12</v>
      </c>
      <c r="B23" s="9"/>
      <c r="C23" s="23">
        <f>AVERAGE(C18:C22)</f>
        <v>0.34050625543809243</v>
      </c>
      <c r="D23" s="23">
        <f>AVERAGE(D18:D22)</f>
        <v>0.48938011579574592</v>
      </c>
      <c r="E23" s="23">
        <f t="shared" ref="E23:G23" si="8">AVERAGE(E18:E22)</f>
        <v>0.83374491387510585</v>
      </c>
      <c r="F23" s="23">
        <f t="shared" si="8"/>
        <v>0.63409499069498076</v>
      </c>
      <c r="G23" s="24">
        <f t="shared" si="8"/>
        <v>0.73325249616894206</v>
      </c>
      <c r="M23" s="18" t="s">
        <v>13</v>
      </c>
      <c r="N23" s="19"/>
      <c r="O23" s="20">
        <f>STDEV(O18:O21)/SQRT(4)</f>
        <v>0.21048975525399127</v>
      </c>
      <c r="P23" s="20">
        <f t="shared" ref="P23:S23" si="9">STDEV(P18:P21)/SQRT(4)</f>
        <v>8.9132579180800212E-2</v>
      </c>
      <c r="Q23" s="20">
        <f t="shared" si="9"/>
        <v>1.2540525453370477E-2</v>
      </c>
      <c r="R23" s="20">
        <f t="shared" si="9"/>
        <v>0.10812289558092124</v>
      </c>
      <c r="S23" s="21">
        <f t="shared" si="9"/>
        <v>8.5989616840609032E-2</v>
      </c>
    </row>
    <row r="24" spans="1:19" x14ac:dyDescent="0.25">
      <c r="A24" s="18" t="s">
        <v>13</v>
      </c>
      <c r="B24" s="19"/>
      <c r="C24" s="20">
        <f>STDEV(C18:C22)/SQRT(5)</f>
        <v>6.8614329429874485E-2</v>
      </c>
      <c r="D24" s="20">
        <f t="shared" ref="D24:G24" si="10">STDEV(D18:D22)/SQRT(5)</f>
        <v>6.2904700884813938E-2</v>
      </c>
      <c r="E24" s="20">
        <f t="shared" si="10"/>
        <v>8.3215515523404532E-2</v>
      </c>
      <c r="F24" s="20">
        <f t="shared" si="10"/>
        <v>0.12962401459527825</v>
      </c>
      <c r="G24" s="21">
        <f t="shared" si="10"/>
        <v>0.16415123115199284</v>
      </c>
    </row>
    <row r="29" spans="1:19" x14ac:dyDescent="0.25">
      <c r="A29" s="6"/>
      <c r="B29" s="7"/>
      <c r="C29" s="7"/>
      <c r="D29" s="8" t="s">
        <v>14</v>
      </c>
      <c r="E29" s="9"/>
      <c r="F29" s="9"/>
      <c r="G29" s="10"/>
      <c r="M29" s="6"/>
      <c r="N29" s="7"/>
      <c r="O29" s="7"/>
      <c r="P29" s="8" t="s">
        <v>14</v>
      </c>
      <c r="Q29" s="9"/>
      <c r="R29" s="9"/>
      <c r="S29" s="10"/>
    </row>
    <row r="30" spans="1:19" x14ac:dyDescent="0.25">
      <c r="A30" s="11"/>
      <c r="B30" s="12"/>
      <c r="C30" s="13" t="s">
        <v>6</v>
      </c>
      <c r="D30" s="13" t="s">
        <v>7</v>
      </c>
      <c r="E30" s="13" t="s">
        <v>8</v>
      </c>
      <c r="F30" s="13" t="s">
        <v>9</v>
      </c>
      <c r="G30" s="14" t="s">
        <v>10</v>
      </c>
      <c r="M30" s="11"/>
      <c r="N30" s="12"/>
      <c r="O30" s="13" t="s">
        <v>6</v>
      </c>
      <c r="P30" s="13" t="s">
        <v>7</v>
      </c>
      <c r="Q30" s="13" t="s">
        <v>8</v>
      </c>
      <c r="R30" s="13" t="s">
        <v>9</v>
      </c>
      <c r="S30" s="14" t="s">
        <v>10</v>
      </c>
    </row>
    <row r="31" spans="1:19" x14ac:dyDescent="0.25">
      <c r="A31" s="11" t="s">
        <v>0</v>
      </c>
      <c r="B31" s="12"/>
      <c r="C31" s="4">
        <f>C5/$C$5</f>
        <v>1</v>
      </c>
      <c r="D31" s="4">
        <f>D5/$C$5</f>
        <v>1.1351816581222249</v>
      </c>
      <c r="E31" s="4">
        <f>E5/$C$5</f>
        <v>1.5256858099124608</v>
      </c>
      <c r="F31" s="4">
        <f>F5/$C$5</f>
        <v>1.288225708324175</v>
      </c>
      <c r="G31" s="16">
        <f>G5/$C$5</f>
        <v>1.7204673012871949</v>
      </c>
      <c r="M31" s="11" t="s">
        <v>0</v>
      </c>
      <c r="N31" s="12"/>
      <c r="O31" s="4">
        <f>O5/$O$5</f>
        <v>1</v>
      </c>
      <c r="P31" s="4">
        <f>P5/$O$5</f>
        <v>1.011592033170339</v>
      </c>
      <c r="Q31" s="4">
        <f>Q5/$O$5</f>
        <v>1.2713212134578626</v>
      </c>
      <c r="R31" s="4">
        <f>R5/$O$5</f>
        <v>0.99205882552726132</v>
      </c>
      <c r="S31" s="16">
        <f>S5/$O$5</f>
        <v>0.82727679775713581</v>
      </c>
    </row>
    <row r="32" spans="1:19" x14ac:dyDescent="0.25">
      <c r="A32" s="11" t="s">
        <v>1</v>
      </c>
      <c r="B32" s="12"/>
      <c r="C32" s="4">
        <f>C6/$C$6</f>
        <v>1</v>
      </c>
      <c r="D32" s="4">
        <f>D6/$C$6</f>
        <v>1.1036748113979808</v>
      </c>
      <c r="E32" s="4">
        <f>E6/$C$6</f>
        <v>1.6018198544299957</v>
      </c>
      <c r="F32" s="4">
        <f>F6/$C$6</f>
        <v>2.1751659219265234</v>
      </c>
      <c r="G32" s="16">
        <f>G6/$C$6</f>
        <v>2.7341920973190192</v>
      </c>
      <c r="M32" s="11" t="s">
        <v>1</v>
      </c>
      <c r="N32" s="12"/>
      <c r="O32" s="4">
        <f>O6/$O$6</f>
        <v>1</v>
      </c>
      <c r="P32" s="4">
        <f>P6/$O$6</f>
        <v>2.649326935118923</v>
      </c>
      <c r="Q32" s="4">
        <f>Q6/$O$6</f>
        <v>4.6977381419981805</v>
      </c>
      <c r="R32" s="4">
        <f>R6/$O$6</f>
        <v>1.6407831202129555</v>
      </c>
      <c r="S32" s="16">
        <f>S6/$O$6</f>
        <v>1.238275948645658</v>
      </c>
    </row>
    <row r="33" spans="1:19" x14ac:dyDescent="0.25">
      <c r="A33" s="11" t="s">
        <v>5</v>
      </c>
      <c r="B33" s="12"/>
      <c r="C33" s="4">
        <f>C7/$C$7</f>
        <v>1</v>
      </c>
      <c r="D33" s="4">
        <f>D7/$C$7</f>
        <v>1.3586092958583109</v>
      </c>
      <c r="E33" s="4">
        <f>E7/$C$7</f>
        <v>2.1014682690756774</v>
      </c>
      <c r="F33" s="4">
        <f>F7/$C$7</f>
        <v>2.9206390467671746</v>
      </c>
      <c r="G33" s="16">
        <f>G7/$C$7</f>
        <v>3.0189550602849713</v>
      </c>
      <c r="M33" s="11" t="s">
        <v>5</v>
      </c>
      <c r="N33" s="12"/>
      <c r="O33" s="4">
        <f>O7/$O$7</f>
        <v>1</v>
      </c>
      <c r="P33" s="4">
        <f>P7/$O$7</f>
        <v>2.4977212689366399</v>
      </c>
      <c r="Q33" s="4">
        <f>Q7/$O$7</f>
        <v>6.6770449879656111</v>
      </c>
      <c r="R33" s="4">
        <f>R7/$O$7</f>
        <v>2.0129790359611071</v>
      </c>
      <c r="S33" s="16">
        <f>S7/$O$7</f>
        <v>2.0921953499435486</v>
      </c>
    </row>
    <row r="34" spans="1:19" x14ac:dyDescent="0.25">
      <c r="A34" s="11" t="s">
        <v>2</v>
      </c>
      <c r="B34" s="12"/>
      <c r="C34" s="4">
        <f>C8/$C$8</f>
        <v>1</v>
      </c>
      <c r="D34" s="4">
        <f>D8/$C$8</f>
        <v>3.4464235077270455</v>
      </c>
      <c r="E34" s="4">
        <f>E8/$C$8</f>
        <v>5.6645302158780737</v>
      </c>
      <c r="F34" s="4">
        <f>F8/$C$8</f>
        <v>1.8659028072086166</v>
      </c>
      <c r="G34" s="16">
        <f>G8/$C$8</f>
        <v>2.1774131332118394</v>
      </c>
      <c r="M34" s="11" t="s">
        <v>2</v>
      </c>
      <c r="N34" s="12"/>
      <c r="O34" s="4">
        <f>O8/$O$8</f>
        <v>1</v>
      </c>
      <c r="P34" s="4">
        <f>P8/$O$8</f>
        <v>0.6685340168318864</v>
      </c>
      <c r="Q34" s="4">
        <f>Q8/$O$8</f>
        <v>0.94983789818651809</v>
      </c>
      <c r="R34" s="4">
        <f>R8/$O$8</f>
        <v>0.51619647475093711</v>
      </c>
      <c r="S34" s="21">
        <f>S8/$O$8</f>
        <v>0.40627929255334561</v>
      </c>
    </row>
    <row r="35" spans="1:19" x14ac:dyDescent="0.25">
      <c r="A35" s="11" t="s">
        <v>3</v>
      </c>
      <c r="B35" s="12"/>
      <c r="C35" s="4">
        <f>C9/$C$9</f>
        <v>1</v>
      </c>
      <c r="D35" s="4">
        <f>D9/$C$9</f>
        <v>1.3116031030515953</v>
      </c>
      <c r="E35" s="4">
        <f>E9/$C$9</f>
        <v>4.0358788451355059</v>
      </c>
      <c r="F35" s="4">
        <f>F9/$C$9</f>
        <v>1.3291463322562547</v>
      </c>
      <c r="G35" s="16">
        <f>G9/$C$9</f>
        <v>1.1375858238770922</v>
      </c>
      <c r="M35" s="22" t="s">
        <v>12</v>
      </c>
      <c r="N35" s="9"/>
      <c r="O35" s="23">
        <f>AVERAGE(O31:O34)</f>
        <v>1</v>
      </c>
      <c r="P35" s="23">
        <f t="shared" ref="P35" si="11">AVERAGE(P31:P34)</f>
        <v>1.7067935635144469</v>
      </c>
      <c r="Q35" s="23">
        <f t="shared" ref="Q35" si="12">AVERAGE(Q31:Q34)</f>
        <v>3.3989855604020431</v>
      </c>
      <c r="R35" s="23">
        <f t="shared" ref="R35" si="13">AVERAGE(R31:R34)</f>
        <v>1.2905043641130651</v>
      </c>
      <c r="S35" s="24">
        <f t="shared" ref="S35" si="14">AVERAGE(S31:S34)</f>
        <v>1.141006847224922</v>
      </c>
    </row>
    <row r="36" spans="1:19" x14ac:dyDescent="0.25">
      <c r="A36" s="22" t="s">
        <v>12</v>
      </c>
      <c r="B36" s="9"/>
      <c r="C36" s="23">
        <f>AVERAGE(C31:C35)</f>
        <v>1</v>
      </c>
      <c r="D36" s="23">
        <f t="shared" ref="D36:G36" si="15">AVERAGE(D31:D35)</f>
        <v>1.6710984752314313</v>
      </c>
      <c r="E36" s="23">
        <f t="shared" si="15"/>
        <v>2.9858765988863425</v>
      </c>
      <c r="F36" s="23">
        <f t="shared" si="15"/>
        <v>1.9158159632965486</v>
      </c>
      <c r="G36" s="24">
        <f t="shared" si="15"/>
        <v>2.1577226831960234</v>
      </c>
      <c r="M36" s="18" t="s">
        <v>13</v>
      </c>
      <c r="N36" s="19"/>
      <c r="O36" s="20">
        <f>STDEV(O31:O34)/SQRT(4)</f>
        <v>0</v>
      </c>
      <c r="P36" s="20">
        <f t="shared" ref="P36:S36" si="16">STDEV(P31:P34)/SQRT(4)</f>
        <v>0.50622984287959438</v>
      </c>
      <c r="Q36" s="20">
        <f t="shared" si="16"/>
        <v>1.3831639973696235</v>
      </c>
      <c r="R36" s="20">
        <f t="shared" si="16"/>
        <v>0.33332757980039046</v>
      </c>
      <c r="S36" s="21">
        <f t="shared" si="16"/>
        <v>0.35968411712316339</v>
      </c>
    </row>
    <row r="37" spans="1:19" x14ac:dyDescent="0.25">
      <c r="A37" s="18" t="s">
        <v>13</v>
      </c>
      <c r="B37" s="19"/>
      <c r="C37" s="20">
        <f>STDEV(C31:C35)/SQRT(5)</f>
        <v>0</v>
      </c>
      <c r="D37" s="20">
        <f t="shared" ref="D37:G37" si="17">STDEV(D31:D35)/SQRT(5)</f>
        <v>0.44653341588218226</v>
      </c>
      <c r="E37" s="20">
        <f t="shared" si="17"/>
        <v>0.80955661392113065</v>
      </c>
      <c r="F37" s="20">
        <f t="shared" si="17"/>
        <v>0.30145264448903863</v>
      </c>
      <c r="G37" s="21">
        <f t="shared" si="17"/>
        <v>0.33958043136617411</v>
      </c>
    </row>
  </sheetData>
  <pageMargins left="0.511811024" right="0.511811024" top="0.78740157499999996" bottom="0.78740157499999996" header="0.31496062000000002" footer="0.31496062000000002"/>
  <drawing r:id="rId1"/>
  <legacyDrawing r:id="rId2"/>
  <oleObjects>
    <mc:AlternateContent xmlns:mc="http://schemas.openxmlformats.org/markup-compatibility/2006">
      <mc:Choice Requires="x14">
        <oleObject progId="Prism8.Document" shapeId="2049" r:id="rId3">
          <objectPr defaultSize="0" autoPict="0" r:id="rId4">
            <anchor moveWithCells="1">
              <from>
                <xdr:col>7</xdr:col>
                <xdr:colOff>76200</xdr:colOff>
                <xdr:row>1</xdr:row>
                <xdr:rowOff>0</xdr:rowOff>
              </from>
              <to>
                <xdr:col>9</xdr:col>
                <xdr:colOff>542925</xdr:colOff>
                <xdr:row>11</xdr:row>
                <xdr:rowOff>104775</xdr:rowOff>
              </to>
            </anchor>
          </objectPr>
        </oleObject>
      </mc:Choice>
      <mc:Fallback>
        <oleObject progId="Prism8.Document" shapeId="2049" r:id="rId3"/>
      </mc:Fallback>
    </mc:AlternateContent>
    <mc:AlternateContent xmlns:mc="http://schemas.openxmlformats.org/markup-compatibility/2006">
      <mc:Choice Requires="x14">
        <oleObject progId="Prism8.Document" shapeId="2050" r:id="rId5">
          <objectPr defaultSize="0" autoPict="0" r:id="rId6">
            <anchor moveWithCells="1">
              <from>
                <xdr:col>7</xdr:col>
                <xdr:colOff>57150</xdr:colOff>
                <xdr:row>14</xdr:row>
                <xdr:rowOff>0</xdr:rowOff>
              </from>
              <to>
                <xdr:col>10</xdr:col>
                <xdr:colOff>257175</xdr:colOff>
                <xdr:row>26</xdr:row>
                <xdr:rowOff>28575</xdr:rowOff>
              </to>
            </anchor>
          </objectPr>
        </oleObject>
      </mc:Choice>
      <mc:Fallback>
        <oleObject progId="Prism8.Document" shapeId="2050" r:id="rId5"/>
      </mc:Fallback>
    </mc:AlternateContent>
    <mc:AlternateContent xmlns:mc="http://schemas.openxmlformats.org/markup-compatibility/2006">
      <mc:Choice Requires="x14">
        <oleObject progId="Prism8.Document" shapeId="2051" r:id="rId7">
          <objectPr defaultSize="0" autoPict="0" r:id="rId8">
            <anchor moveWithCells="1">
              <from>
                <xdr:col>7</xdr:col>
                <xdr:colOff>66675</xdr:colOff>
                <xdr:row>27</xdr:row>
                <xdr:rowOff>123825</xdr:rowOff>
              </from>
              <to>
                <xdr:col>10</xdr:col>
                <xdr:colOff>257175</xdr:colOff>
                <xdr:row>40</xdr:row>
                <xdr:rowOff>47625</xdr:rowOff>
              </to>
            </anchor>
          </objectPr>
        </oleObject>
      </mc:Choice>
      <mc:Fallback>
        <oleObject progId="Prism8.Document" shapeId="2051" r:id="rId7"/>
      </mc:Fallback>
    </mc:AlternateContent>
    <mc:AlternateContent xmlns:mc="http://schemas.openxmlformats.org/markup-compatibility/2006">
      <mc:Choice Requires="x14">
        <oleObject progId="Prism8.Document" shapeId="2052" r:id="rId9">
          <objectPr defaultSize="0" autoPict="0" r:id="rId10">
            <anchor moveWithCells="1">
              <from>
                <xdr:col>19</xdr:col>
                <xdr:colOff>85725</xdr:colOff>
                <xdr:row>0</xdr:row>
                <xdr:rowOff>47625</xdr:rowOff>
              </from>
              <to>
                <xdr:col>22</xdr:col>
                <xdr:colOff>390525</xdr:colOff>
                <xdr:row>13</xdr:row>
                <xdr:rowOff>9525</xdr:rowOff>
              </to>
            </anchor>
          </objectPr>
        </oleObject>
      </mc:Choice>
      <mc:Fallback>
        <oleObject progId="Prism8.Document" shapeId="2052" r:id="rId9"/>
      </mc:Fallback>
    </mc:AlternateContent>
    <mc:AlternateContent xmlns:mc="http://schemas.openxmlformats.org/markup-compatibility/2006">
      <mc:Choice Requires="x14">
        <oleObject progId="Prism8.Document" shapeId="2053" r:id="rId11">
          <objectPr defaultSize="0" autoPict="0" r:id="rId12">
            <anchor moveWithCells="1">
              <from>
                <xdr:col>19</xdr:col>
                <xdr:colOff>95250</xdr:colOff>
                <xdr:row>13</xdr:row>
                <xdr:rowOff>180975</xdr:rowOff>
              </from>
              <to>
                <xdr:col>22</xdr:col>
                <xdr:colOff>352425</xdr:colOff>
                <xdr:row>26</xdr:row>
                <xdr:rowOff>85725</xdr:rowOff>
              </to>
            </anchor>
          </objectPr>
        </oleObject>
      </mc:Choice>
      <mc:Fallback>
        <oleObject progId="Prism8.Document" shapeId="2053" r:id="rId11"/>
      </mc:Fallback>
    </mc:AlternateContent>
    <mc:AlternateContent xmlns:mc="http://schemas.openxmlformats.org/markup-compatibility/2006">
      <mc:Choice Requires="x14">
        <oleObject progId="Prism8.Document" shapeId="2054" r:id="rId13">
          <objectPr defaultSize="0" autoPict="0" r:id="rId14">
            <anchor moveWithCells="1">
              <from>
                <xdr:col>19</xdr:col>
                <xdr:colOff>104775</xdr:colOff>
                <xdr:row>27</xdr:row>
                <xdr:rowOff>47625</xdr:rowOff>
              </from>
              <to>
                <xdr:col>22</xdr:col>
                <xdr:colOff>361950</xdr:colOff>
                <xdr:row>40</xdr:row>
                <xdr:rowOff>57150</xdr:rowOff>
              </to>
            </anchor>
          </objectPr>
        </oleObject>
      </mc:Choice>
      <mc:Fallback>
        <oleObject progId="Prism8.Document" shapeId="2054" r:id="rId13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B41"/>
  <sheetViews>
    <sheetView tabSelected="1" workbookViewId="0">
      <selection activeCell="AI40" sqref="AI40"/>
    </sheetView>
  </sheetViews>
  <sheetFormatPr defaultRowHeight="15" x14ac:dyDescent="0.25"/>
  <cols>
    <col min="2" max="2" width="4.42578125" customWidth="1"/>
    <col min="7" max="7" width="8" customWidth="1"/>
    <col min="10" max="10" width="19.42578125" bestFit="1" customWidth="1"/>
    <col min="11" max="11" width="9.42578125" customWidth="1"/>
    <col min="20" max="20" width="4.42578125" customWidth="1"/>
    <col min="28" max="28" width="19.42578125" bestFit="1" customWidth="1"/>
  </cols>
  <sheetData>
    <row r="1" spans="1:28" x14ac:dyDescent="0.25">
      <c r="A1" s="2" t="s">
        <v>23</v>
      </c>
      <c r="B1" s="2"/>
      <c r="C1" s="2"/>
      <c r="D1" s="34"/>
      <c r="E1" s="34"/>
      <c r="F1" s="34"/>
      <c r="G1" s="34"/>
      <c r="S1" s="2" t="s">
        <v>28</v>
      </c>
      <c r="T1" s="2"/>
      <c r="U1" s="2"/>
      <c r="V1" s="34"/>
      <c r="W1" s="34"/>
      <c r="X1" s="34"/>
      <c r="Y1" s="34"/>
      <c r="Z1" s="36"/>
      <c r="AA1" s="36"/>
      <c r="AB1" s="36"/>
    </row>
    <row r="2" spans="1:28" x14ac:dyDescent="0.25">
      <c r="A2" s="34"/>
      <c r="B2" s="34"/>
      <c r="C2" s="34"/>
      <c r="D2" s="34"/>
      <c r="E2" s="34"/>
      <c r="F2" s="34"/>
      <c r="G2" s="34"/>
      <c r="S2" s="34"/>
      <c r="T2" s="34"/>
      <c r="U2" s="34"/>
      <c r="V2" s="34"/>
      <c r="W2" s="34"/>
      <c r="X2" s="34"/>
      <c r="Y2" s="34"/>
      <c r="Z2" s="36"/>
      <c r="AA2" s="36"/>
      <c r="AB2" s="36"/>
    </row>
    <row r="3" spans="1:28" x14ac:dyDescent="0.25">
      <c r="A3" s="6"/>
      <c r="B3" s="7"/>
      <c r="C3" s="7"/>
      <c r="D3" s="8" t="s">
        <v>15</v>
      </c>
      <c r="E3" s="9"/>
      <c r="F3" s="9"/>
      <c r="G3" s="9"/>
      <c r="H3" s="31"/>
      <c r="I3" s="31"/>
      <c r="J3" s="32"/>
      <c r="S3" s="6"/>
      <c r="T3" s="7"/>
      <c r="U3" s="7"/>
      <c r="V3" s="8" t="s">
        <v>20</v>
      </c>
      <c r="W3" s="9"/>
      <c r="X3" s="9"/>
      <c r="Y3" s="9"/>
      <c r="Z3" s="31"/>
      <c r="AA3" s="31"/>
      <c r="AB3" s="32"/>
    </row>
    <row r="4" spans="1:28" x14ac:dyDescent="0.25">
      <c r="A4" s="11"/>
      <c r="B4" s="12"/>
      <c r="C4" s="13" t="s">
        <v>6</v>
      </c>
      <c r="D4" s="13" t="s">
        <v>7</v>
      </c>
      <c r="E4" s="13" t="s">
        <v>24</v>
      </c>
      <c r="F4" s="13" t="s">
        <v>25</v>
      </c>
      <c r="G4" s="13" t="s">
        <v>8</v>
      </c>
      <c r="H4" s="35" t="s">
        <v>10</v>
      </c>
      <c r="I4" s="35" t="s">
        <v>26</v>
      </c>
      <c r="J4" s="37" t="s">
        <v>27</v>
      </c>
      <c r="S4" s="11"/>
      <c r="T4" s="12"/>
      <c r="U4" s="13" t="s">
        <v>6</v>
      </c>
      <c r="V4" s="13" t="s">
        <v>7</v>
      </c>
      <c r="W4" s="13" t="s">
        <v>24</v>
      </c>
      <c r="X4" s="13" t="s">
        <v>25</v>
      </c>
      <c r="Y4" s="13" t="s">
        <v>8</v>
      </c>
      <c r="Z4" s="35" t="s">
        <v>10</v>
      </c>
      <c r="AA4" s="35" t="s">
        <v>26</v>
      </c>
      <c r="AB4" s="37" t="s">
        <v>27</v>
      </c>
    </row>
    <row r="5" spans="1:28" x14ac:dyDescent="0.25">
      <c r="A5" s="11" t="s">
        <v>0</v>
      </c>
      <c r="B5" s="12"/>
      <c r="C5" s="15">
        <v>5.7981363452411641</v>
      </c>
      <c r="D5" s="15">
        <v>2.1377855587725971</v>
      </c>
      <c r="E5" s="15">
        <v>1.3101056894679657</v>
      </c>
      <c r="F5" s="15">
        <v>3.1676213191855251</v>
      </c>
      <c r="G5" s="15">
        <v>16.596801611199517</v>
      </c>
      <c r="H5" s="15">
        <v>17.852767883727349</v>
      </c>
      <c r="I5" s="15">
        <v>20.460229977408613</v>
      </c>
      <c r="J5" s="16">
        <v>30.23094686390316</v>
      </c>
      <c r="S5" s="11" t="s">
        <v>0</v>
      </c>
      <c r="T5" s="12"/>
      <c r="U5" s="4">
        <v>0.99046287002347777</v>
      </c>
      <c r="V5" s="4">
        <v>0.58304330895199574</v>
      </c>
      <c r="W5" s="4">
        <v>0.52483923254466347</v>
      </c>
      <c r="X5" s="4">
        <v>0.74052430320428553</v>
      </c>
      <c r="Y5" s="4">
        <v>2.1148327122906032</v>
      </c>
      <c r="Z5" s="4">
        <v>1.7842775715795085</v>
      </c>
      <c r="AA5" s="4">
        <v>1.7704391259840484</v>
      </c>
      <c r="AB5" s="16">
        <v>1.8641576888278713</v>
      </c>
    </row>
    <row r="6" spans="1:28" x14ac:dyDescent="0.25">
      <c r="A6" s="11" t="s">
        <v>1</v>
      </c>
      <c r="B6" s="12"/>
      <c r="C6" s="15">
        <v>2.0807536226783357E-2</v>
      </c>
      <c r="D6" s="15">
        <v>0.11625700420115441</v>
      </c>
      <c r="E6" s="15">
        <v>0.1009574016751878</v>
      </c>
      <c r="F6" s="15">
        <v>9.0886838236205358E-2</v>
      </c>
      <c r="G6" s="15">
        <v>0.22944412384763707</v>
      </c>
      <c r="H6" s="15">
        <v>0.28929750572554647</v>
      </c>
      <c r="I6" s="15">
        <v>0.21934573656495407</v>
      </c>
      <c r="J6" s="16">
        <v>0.59954730260038713</v>
      </c>
      <c r="S6" s="11" t="s">
        <v>1</v>
      </c>
      <c r="T6" s="12"/>
      <c r="U6" s="4">
        <v>0.24971137862942364</v>
      </c>
      <c r="V6" s="4">
        <v>0.34849468488944191</v>
      </c>
      <c r="W6" s="4">
        <v>0.18811247337193782</v>
      </c>
      <c r="X6" s="4">
        <v>0.32095796353863587</v>
      </c>
      <c r="Y6" s="4">
        <v>1.2972958103324106</v>
      </c>
      <c r="Z6" s="4">
        <v>0.8632582041241863</v>
      </c>
      <c r="AA6" s="4">
        <v>0.84424196125919104</v>
      </c>
      <c r="AB6" s="16">
        <v>1.3321285772562657</v>
      </c>
    </row>
    <row r="7" spans="1:28" x14ac:dyDescent="0.25">
      <c r="A7" s="11" t="s">
        <v>5</v>
      </c>
      <c r="B7" s="12"/>
      <c r="C7" s="15">
        <v>0.37048653481825228</v>
      </c>
      <c r="D7" s="15">
        <v>0.32380391717627238</v>
      </c>
      <c r="E7" s="15">
        <v>0.43851176999622288</v>
      </c>
      <c r="F7" s="15">
        <v>0.5339882262013258</v>
      </c>
      <c r="G7" s="15">
        <v>1.5270677215784061</v>
      </c>
      <c r="H7" s="15">
        <v>1.620279281682002</v>
      </c>
      <c r="I7" s="15">
        <v>1.500567542697768</v>
      </c>
      <c r="J7" s="16">
        <v>3.4615959931303562</v>
      </c>
      <c r="S7" s="11" t="s">
        <v>5</v>
      </c>
      <c r="T7" s="12"/>
      <c r="U7" s="4">
        <v>0.23181357215374609</v>
      </c>
      <c r="V7" s="4">
        <v>0.28286012259192334</v>
      </c>
      <c r="W7" s="4">
        <v>0.11796593621069483</v>
      </c>
      <c r="X7" s="4">
        <v>0.30850608898672061</v>
      </c>
      <c r="Y7" s="4">
        <v>0.9316789863241467</v>
      </c>
      <c r="Z7" s="4">
        <v>0.75585070945964028</v>
      </c>
      <c r="AA7" s="4">
        <v>0.90460253642153476</v>
      </c>
      <c r="AB7" s="16">
        <v>0.81322488038331076</v>
      </c>
    </row>
    <row r="8" spans="1:28" x14ac:dyDescent="0.25">
      <c r="A8" s="11" t="s">
        <v>2</v>
      </c>
      <c r="B8" s="12"/>
      <c r="C8" s="15">
        <v>0.37013370941057988</v>
      </c>
      <c r="D8" s="15">
        <v>0.31854613714354235</v>
      </c>
      <c r="E8" s="15">
        <v>0.43225787747518379</v>
      </c>
      <c r="F8" s="15">
        <v>0.5341016884795754</v>
      </c>
      <c r="G8" s="15">
        <v>1.5284047918003709</v>
      </c>
      <c r="H8" s="15">
        <v>1.6383298611521127</v>
      </c>
      <c r="I8" s="15">
        <v>1.0221903687296392</v>
      </c>
      <c r="J8" s="16">
        <v>3.4664175140015443</v>
      </c>
      <c r="S8" s="11" t="s">
        <v>2</v>
      </c>
      <c r="T8" s="12"/>
      <c r="U8" s="4">
        <v>6.3456284680695002E-2</v>
      </c>
      <c r="V8" s="4">
        <v>7.6931312707397975E-2</v>
      </c>
      <c r="W8" s="4">
        <v>5.4086467161047216E-2</v>
      </c>
      <c r="X8" s="4">
        <v>6.7335414034225299E-2</v>
      </c>
      <c r="Y8" s="4">
        <v>0.22390919594160746</v>
      </c>
      <c r="Z8" s="4">
        <v>0.19070167075666275</v>
      </c>
      <c r="AA8" s="4">
        <v>0.20474346549317171</v>
      </c>
      <c r="AB8" s="16">
        <v>0.12777598382024583</v>
      </c>
    </row>
    <row r="9" spans="1:28" x14ac:dyDescent="0.25">
      <c r="A9" s="11" t="s">
        <v>3</v>
      </c>
      <c r="B9" s="12"/>
      <c r="C9" s="15">
        <v>2.6809587338259409E-2</v>
      </c>
      <c r="D9" s="15">
        <v>2.5105055396188656E-2</v>
      </c>
      <c r="E9" s="15">
        <v>2.282684763719937E-2</v>
      </c>
      <c r="F9" s="15">
        <v>2.3190863697564644E-2</v>
      </c>
      <c r="G9" s="15">
        <v>2.8299491357680194E-2</v>
      </c>
      <c r="H9" s="15">
        <v>4.348653251141614E-2</v>
      </c>
      <c r="I9" s="15">
        <v>3.7440278234938833E-2</v>
      </c>
      <c r="J9" s="16">
        <v>6.4826192034141902E-2</v>
      </c>
      <c r="S9" s="11" t="s">
        <v>3</v>
      </c>
      <c r="T9" s="12"/>
      <c r="U9" s="4">
        <v>5.8211890545097927E-2</v>
      </c>
      <c r="V9" s="4">
        <v>0.12027285556466472</v>
      </c>
      <c r="W9" s="4">
        <v>0.12639154855964893</v>
      </c>
      <c r="X9" s="4">
        <v>0.15237594512726874</v>
      </c>
      <c r="Y9" s="4">
        <v>0.43976007989564803</v>
      </c>
      <c r="Z9" s="4">
        <v>0.31224145723928642</v>
      </c>
      <c r="AA9" s="4">
        <v>0.28939748609863947</v>
      </c>
      <c r="AB9" s="21">
        <v>0.3460002605700333</v>
      </c>
    </row>
    <row r="10" spans="1:28" x14ac:dyDescent="0.25">
      <c r="A10" s="11" t="s">
        <v>4</v>
      </c>
      <c r="B10" s="12"/>
      <c r="C10" s="15">
        <v>2.564779461796415E-2</v>
      </c>
      <c r="D10" s="15">
        <v>1.6407920742915957E-2</v>
      </c>
      <c r="E10" s="15">
        <v>3.7603703002524497E-2</v>
      </c>
      <c r="F10" s="15">
        <v>2.9549967576468373E-2</v>
      </c>
      <c r="G10" s="15">
        <v>8.2866373404224786E-2</v>
      </c>
      <c r="H10" s="15">
        <v>0.1018576980604524</v>
      </c>
      <c r="I10" s="15">
        <v>6.189335633601311E-2</v>
      </c>
      <c r="J10" s="16">
        <v>9.8856017845167649E-2</v>
      </c>
      <c r="S10" s="22" t="s">
        <v>12</v>
      </c>
      <c r="T10" s="9"/>
      <c r="U10" s="23">
        <f>AVERAGE(U5:U9)</f>
        <v>0.31873119920648807</v>
      </c>
      <c r="V10" s="23">
        <f t="shared" ref="V10:AB10" si="0">AVERAGE(V5:V9)</f>
        <v>0.28232045694108476</v>
      </c>
      <c r="W10" s="23">
        <f t="shared" si="0"/>
        <v>0.20227913156959848</v>
      </c>
      <c r="X10" s="23">
        <f t="shared" si="0"/>
        <v>0.3179399429782272</v>
      </c>
      <c r="Y10" s="23">
        <f t="shared" si="0"/>
        <v>1.0014953569568834</v>
      </c>
      <c r="Z10" s="23">
        <f t="shared" si="0"/>
        <v>0.78126592263185679</v>
      </c>
      <c r="AA10" s="23">
        <f t="shared" si="0"/>
        <v>0.80268491505131701</v>
      </c>
      <c r="AB10" s="24">
        <f t="shared" si="0"/>
        <v>0.89665747817154529</v>
      </c>
    </row>
    <row r="11" spans="1:28" x14ac:dyDescent="0.25">
      <c r="A11" s="22" t="s">
        <v>12</v>
      </c>
      <c r="B11" s="9"/>
      <c r="C11" s="23">
        <f>AVERAGE(C5:C10)</f>
        <v>1.1020035846088339</v>
      </c>
      <c r="D11" s="23">
        <f t="shared" ref="D11:J11" si="1">AVERAGE(D5:D10)</f>
        <v>0.48965093223877848</v>
      </c>
      <c r="E11" s="23">
        <f t="shared" si="1"/>
        <v>0.39037721487571403</v>
      </c>
      <c r="F11" s="23">
        <f t="shared" si="1"/>
        <v>0.72988981722944413</v>
      </c>
      <c r="G11" s="23">
        <f t="shared" si="1"/>
        <v>3.3321473521979725</v>
      </c>
      <c r="H11" s="23">
        <f t="shared" si="1"/>
        <v>3.5910031271431464</v>
      </c>
      <c r="I11" s="23">
        <f t="shared" si="1"/>
        <v>3.8836112099953213</v>
      </c>
      <c r="J11" s="24">
        <f t="shared" si="1"/>
        <v>6.3203649805857927</v>
      </c>
      <c r="S11" s="18" t="s">
        <v>13</v>
      </c>
      <c r="T11" s="19"/>
      <c r="U11" s="20">
        <f>STDEV(U5:U9)/SQRT(5)</f>
        <v>0.1727103701685446</v>
      </c>
      <c r="V11" s="20">
        <f t="shared" ref="V11:AB11" si="2">STDEV(V5:V9)/SQRT(5)</f>
        <v>9.0348679870280654E-2</v>
      </c>
      <c r="W11" s="20">
        <f t="shared" si="2"/>
        <v>8.3388973760551682E-2</v>
      </c>
      <c r="X11" s="20">
        <f t="shared" si="2"/>
        <v>0.11595035896204471</v>
      </c>
      <c r="Y11" s="20">
        <f t="shared" si="2"/>
        <v>0.33556512481964762</v>
      </c>
      <c r="Z11" s="20">
        <f t="shared" si="2"/>
        <v>0.28126065490388885</v>
      </c>
      <c r="AA11" s="20">
        <f t="shared" si="2"/>
        <v>0.2801482075825103</v>
      </c>
      <c r="AB11" s="21">
        <f t="shared" si="2"/>
        <v>0.31835945547323624</v>
      </c>
    </row>
    <row r="12" spans="1:28" x14ac:dyDescent="0.25">
      <c r="A12" s="18" t="s">
        <v>13</v>
      </c>
      <c r="B12" s="19"/>
      <c r="C12" s="20">
        <f>STDEV(C5:C10)/SQRT(6)</f>
        <v>0.94177106962169543</v>
      </c>
      <c r="D12" s="20">
        <f t="shared" ref="D12:J12" si="3">STDEV(D5:D10)/SQRT(6)</f>
        <v>0.33428105318758283</v>
      </c>
      <c r="E12" s="20">
        <f t="shared" si="3"/>
        <v>0.19943901688500737</v>
      </c>
      <c r="F12" s="20">
        <f t="shared" si="3"/>
        <v>0.49724137074640851</v>
      </c>
      <c r="G12" s="20">
        <f t="shared" si="3"/>
        <v>2.6681008051787236</v>
      </c>
      <c r="H12" s="20">
        <f t="shared" si="3"/>
        <v>2.867954492641688</v>
      </c>
      <c r="I12" s="20">
        <f t="shared" si="3"/>
        <v>3.3240352773915518</v>
      </c>
      <c r="J12" s="21">
        <f t="shared" si="3"/>
        <v>4.8256267174249707</v>
      </c>
    </row>
    <row r="17" spans="1:28" x14ac:dyDescent="0.25">
      <c r="S17" s="6"/>
      <c r="T17" s="7"/>
      <c r="U17" s="31"/>
      <c r="V17" s="28" t="s">
        <v>11</v>
      </c>
      <c r="W17" s="31"/>
      <c r="X17" s="9"/>
      <c r="Y17" s="9"/>
      <c r="Z17" s="31"/>
      <c r="AA17" s="31"/>
      <c r="AB17" s="32"/>
    </row>
    <row r="18" spans="1:28" x14ac:dyDescent="0.25">
      <c r="A18" s="6"/>
      <c r="B18" s="7"/>
      <c r="C18" s="7"/>
      <c r="D18" s="8" t="s">
        <v>11</v>
      </c>
      <c r="E18" s="9"/>
      <c r="F18" s="9"/>
      <c r="G18" s="9"/>
      <c r="H18" s="31"/>
      <c r="I18" s="31"/>
      <c r="J18" s="32"/>
      <c r="S18" s="11"/>
      <c r="T18" s="12"/>
      <c r="U18" s="5" t="s">
        <v>6</v>
      </c>
      <c r="V18" s="5" t="s">
        <v>7</v>
      </c>
      <c r="W18" s="13" t="s">
        <v>24</v>
      </c>
      <c r="X18" s="13" t="s">
        <v>25</v>
      </c>
      <c r="Y18" s="13" t="s">
        <v>8</v>
      </c>
      <c r="Z18" s="35" t="s">
        <v>10</v>
      </c>
      <c r="AA18" s="35" t="s">
        <v>26</v>
      </c>
      <c r="AB18" s="37" t="s">
        <v>27</v>
      </c>
    </row>
    <row r="19" spans="1:28" x14ac:dyDescent="0.25">
      <c r="A19" s="11"/>
      <c r="B19" s="12"/>
      <c r="C19" s="13" t="s">
        <v>6</v>
      </c>
      <c r="D19" s="13" t="s">
        <v>7</v>
      </c>
      <c r="E19" s="13" t="s">
        <v>24</v>
      </c>
      <c r="F19" s="13" t="s">
        <v>25</v>
      </c>
      <c r="G19" s="13" t="s">
        <v>8</v>
      </c>
      <c r="H19" s="35" t="s">
        <v>10</v>
      </c>
      <c r="I19" s="35" t="s">
        <v>26</v>
      </c>
      <c r="J19" s="37" t="s">
        <v>27</v>
      </c>
      <c r="S19" s="11" t="s">
        <v>0</v>
      </c>
      <c r="T19" s="12"/>
      <c r="U19" s="4">
        <f t="shared" ref="U19:AB19" si="4">U5/$Y$5</f>
        <v>0.46834100128453865</v>
      </c>
      <c r="V19" s="4">
        <f t="shared" si="4"/>
        <v>0.27569240137225504</v>
      </c>
      <c r="W19" s="4">
        <f t="shared" si="4"/>
        <v>0.24817056663370937</v>
      </c>
      <c r="X19" s="4">
        <f t="shared" si="4"/>
        <v>0.35015739018062281</v>
      </c>
      <c r="Y19" s="4">
        <f t="shared" si="4"/>
        <v>1</v>
      </c>
      <c r="Z19" s="4">
        <f t="shared" si="4"/>
        <v>0.84369679039385292</v>
      </c>
      <c r="AA19" s="4">
        <f t="shared" si="4"/>
        <v>0.8371532725472467</v>
      </c>
      <c r="AB19" s="16">
        <f t="shared" si="4"/>
        <v>0.88146815490137631</v>
      </c>
    </row>
    <row r="20" spans="1:28" x14ac:dyDescent="0.25">
      <c r="A20" s="11" t="s">
        <v>0</v>
      </c>
      <c r="B20" s="12"/>
      <c r="C20" s="15">
        <f t="shared" ref="C20:J20" si="5">C5/$J$5</f>
        <v>0.19179473178077489</v>
      </c>
      <c r="D20" s="15">
        <f t="shared" si="5"/>
        <v>7.0715137319274313E-2</v>
      </c>
      <c r="E20" s="15">
        <f t="shared" si="5"/>
        <v>4.3336574780999636E-2</v>
      </c>
      <c r="F20" s="15">
        <f t="shared" si="5"/>
        <v>0.10478075111063687</v>
      </c>
      <c r="G20" s="15">
        <f t="shared" si="5"/>
        <v>0.5490003897634016</v>
      </c>
      <c r="H20" s="15">
        <f t="shared" si="5"/>
        <v>0.59054610376905514</v>
      </c>
      <c r="I20" s="15">
        <f t="shared" si="5"/>
        <v>0.67679752372688218</v>
      </c>
      <c r="J20" s="16">
        <f t="shared" si="5"/>
        <v>1</v>
      </c>
      <c r="S20" s="11" t="s">
        <v>1</v>
      </c>
      <c r="T20" s="12"/>
      <c r="U20" s="15">
        <f t="shared" ref="U20:AB20" si="6">U6/$AB$6</f>
        <v>0.18745291024665547</v>
      </c>
      <c r="V20" s="15">
        <f t="shared" si="6"/>
        <v>0.26160739348991602</v>
      </c>
      <c r="W20" s="15">
        <f t="shared" si="6"/>
        <v>0.14121194949468457</v>
      </c>
      <c r="X20" s="15">
        <f t="shared" si="6"/>
        <v>0.24093617464441813</v>
      </c>
      <c r="Y20" s="15">
        <f t="shared" si="6"/>
        <v>0.97385179815329925</v>
      </c>
      <c r="Z20" s="15">
        <f t="shared" si="6"/>
        <v>0.64802919092255062</v>
      </c>
      <c r="AA20" s="15">
        <f t="shared" si="6"/>
        <v>0.63375411028118922</v>
      </c>
      <c r="AB20" s="16">
        <f t="shared" si="6"/>
        <v>1</v>
      </c>
    </row>
    <row r="21" spans="1:28" x14ac:dyDescent="0.25">
      <c r="A21" s="11" t="s">
        <v>1</v>
      </c>
      <c r="B21" s="12"/>
      <c r="C21" s="15">
        <f t="shared" ref="C21:J21" si="7">C6/$J$6</f>
        <v>3.4705412127676749E-2</v>
      </c>
      <c r="D21" s="15">
        <f t="shared" si="7"/>
        <v>0.19390797639638874</v>
      </c>
      <c r="E21" s="15">
        <f t="shared" si="7"/>
        <v>0.16838938518664032</v>
      </c>
      <c r="F21" s="15">
        <f t="shared" si="7"/>
        <v>0.15159243956566285</v>
      </c>
      <c r="G21" s="15">
        <f t="shared" si="7"/>
        <v>0.38269561526251611</v>
      </c>
      <c r="H21" s="15">
        <f t="shared" si="7"/>
        <v>0.48252657375121288</v>
      </c>
      <c r="I21" s="15">
        <f t="shared" si="7"/>
        <v>0.36585226155400341</v>
      </c>
      <c r="J21" s="16">
        <f t="shared" si="7"/>
        <v>1</v>
      </c>
      <c r="S21" s="11" t="s">
        <v>5</v>
      </c>
      <c r="T21" s="12"/>
      <c r="U21" s="15">
        <f t="shared" ref="U21:AB21" si="8">U7/$Y$7</f>
        <v>0.24881270862225316</v>
      </c>
      <c r="V21" s="15">
        <f t="shared" si="8"/>
        <v>0.30360255704373218</v>
      </c>
      <c r="W21" s="15">
        <f t="shared" si="8"/>
        <v>0.12661650412028561</v>
      </c>
      <c r="X21" s="15">
        <f t="shared" si="8"/>
        <v>0.33112916950494165</v>
      </c>
      <c r="Y21" s="15">
        <f t="shared" si="8"/>
        <v>1</v>
      </c>
      <c r="Z21" s="15">
        <f t="shared" si="8"/>
        <v>0.81127804807724535</v>
      </c>
      <c r="AA21" s="15">
        <f t="shared" si="8"/>
        <v>0.97093800514977846</v>
      </c>
      <c r="AB21" s="16">
        <f t="shared" si="8"/>
        <v>0.87285952814264312</v>
      </c>
    </row>
    <row r="22" spans="1:28" x14ac:dyDescent="0.25">
      <c r="A22" s="11" t="s">
        <v>5</v>
      </c>
      <c r="B22" s="12"/>
      <c r="C22" s="15">
        <f t="shared" ref="C22:J22" si="9">C7/$J$7</f>
        <v>0.10702766456671842</v>
      </c>
      <c r="D22" s="15">
        <f t="shared" si="9"/>
        <v>9.3541799163990025E-2</v>
      </c>
      <c r="E22" s="15">
        <f t="shared" si="9"/>
        <v>0.12667907256261648</v>
      </c>
      <c r="F22" s="15">
        <f t="shared" si="9"/>
        <v>0.15426070149752943</v>
      </c>
      <c r="G22" s="15">
        <f t="shared" si="9"/>
        <v>0.44114556540073396</v>
      </c>
      <c r="H22" s="15">
        <f t="shared" si="9"/>
        <v>0.46807290189192963</v>
      </c>
      <c r="I22" s="15">
        <f t="shared" si="9"/>
        <v>0.43349008540444656</v>
      </c>
      <c r="J22" s="16">
        <f t="shared" si="9"/>
        <v>1</v>
      </c>
      <c r="S22" s="11" t="s">
        <v>2</v>
      </c>
      <c r="T22" s="12"/>
      <c r="U22" s="15">
        <f t="shared" ref="U22:AB22" si="10">U8/$Y$8</f>
        <v>0.28340186928831435</v>
      </c>
      <c r="V22" s="15">
        <f t="shared" si="10"/>
        <v>0.34358264020322166</v>
      </c>
      <c r="W22" s="15">
        <f t="shared" si="10"/>
        <v>0.24155536325159349</v>
      </c>
      <c r="X22" s="15">
        <f t="shared" si="10"/>
        <v>0.3007264339950802</v>
      </c>
      <c r="Y22" s="15">
        <f t="shared" si="10"/>
        <v>1</v>
      </c>
      <c r="Z22" s="15">
        <f t="shared" si="10"/>
        <v>0.85169199931562978</v>
      </c>
      <c r="AA22" s="15">
        <f t="shared" si="10"/>
        <v>0.91440400485635298</v>
      </c>
      <c r="AB22" s="16">
        <f t="shared" si="10"/>
        <v>0.5706598305751055</v>
      </c>
    </row>
    <row r="23" spans="1:28" x14ac:dyDescent="0.25">
      <c r="A23" s="11" t="s">
        <v>2</v>
      </c>
      <c r="B23" s="12"/>
      <c r="C23" s="15">
        <f t="shared" ref="C23:J23" si="11">C8/$J$8</f>
        <v>0.106777013419629</v>
      </c>
      <c r="D23" s="15">
        <f t="shared" si="11"/>
        <v>9.1894913367149708E-2</v>
      </c>
      <c r="E23" s="15">
        <f t="shared" si="11"/>
        <v>0.12469873456651108</v>
      </c>
      <c r="F23" s="15">
        <f t="shared" si="11"/>
        <v>0.15407886855009048</v>
      </c>
      <c r="G23" s="15">
        <f t="shared" si="11"/>
        <v>0.44091768681263649</v>
      </c>
      <c r="H23" s="15">
        <f t="shared" si="11"/>
        <v>0.47262912056455264</v>
      </c>
      <c r="I23" s="15">
        <f t="shared" si="11"/>
        <v>0.29488379994643188</v>
      </c>
      <c r="J23" s="16">
        <f t="shared" si="11"/>
        <v>1</v>
      </c>
      <c r="S23" s="11" t="s">
        <v>3</v>
      </c>
      <c r="T23" s="12"/>
      <c r="U23" s="15">
        <f t="shared" ref="U23:AB23" si="12">U9/$Y$9</f>
        <v>0.13237193007357831</v>
      </c>
      <c r="V23" s="15">
        <f t="shared" si="12"/>
        <v>0.27349652927388185</v>
      </c>
      <c r="W23" s="15">
        <f t="shared" si="12"/>
        <v>0.28741023648540531</v>
      </c>
      <c r="X23" s="15">
        <f t="shared" si="12"/>
        <v>0.34649790213660703</v>
      </c>
      <c r="Y23" s="15">
        <f t="shared" si="12"/>
        <v>1</v>
      </c>
      <c r="Z23" s="15">
        <f t="shared" si="12"/>
        <v>0.71002683398042665</v>
      </c>
      <c r="AA23" s="15">
        <f t="shared" si="12"/>
        <v>0.65808039276168828</v>
      </c>
      <c r="AB23" s="21">
        <f t="shared" si="12"/>
        <v>0.78679324565371356</v>
      </c>
    </row>
    <row r="24" spans="1:28" x14ac:dyDescent="0.25">
      <c r="A24" s="11" t="s">
        <v>3</v>
      </c>
      <c r="B24" s="12"/>
      <c r="C24" s="15">
        <f t="shared" ref="C24:J24" si="13">C9/$J$9</f>
        <v>0.41356103909573538</v>
      </c>
      <c r="D24" s="15">
        <f t="shared" si="13"/>
        <v>0.38726716175101905</v>
      </c>
      <c r="E24" s="15">
        <f t="shared" si="13"/>
        <v>0.35212383946873194</v>
      </c>
      <c r="F24" s="15">
        <f t="shared" si="13"/>
        <v>0.35773910158645061</v>
      </c>
      <c r="G24" s="15">
        <f t="shared" si="13"/>
        <v>0.43654409536774502</v>
      </c>
      <c r="H24" s="15">
        <f t="shared" si="13"/>
        <v>0.67081732162384555</v>
      </c>
      <c r="I24" s="15">
        <f t="shared" si="13"/>
        <v>0.57754862749334746</v>
      </c>
      <c r="J24" s="16">
        <f t="shared" si="13"/>
        <v>1</v>
      </c>
      <c r="S24" s="22" t="s">
        <v>12</v>
      </c>
      <c r="T24" s="9"/>
      <c r="U24" s="23">
        <f t="shared" ref="U24:AB24" si="14">AVERAGE(U19:U23)</f>
        <v>0.26407608390306803</v>
      </c>
      <c r="V24" s="23">
        <f t="shared" si="14"/>
        <v>0.29159630427660133</v>
      </c>
      <c r="W24" s="23">
        <f t="shared" si="14"/>
        <v>0.20899292399713562</v>
      </c>
      <c r="X24" s="23">
        <f t="shared" si="14"/>
        <v>0.31388941409233395</v>
      </c>
      <c r="Y24" s="23">
        <f t="shared" si="14"/>
        <v>0.99477035963065996</v>
      </c>
      <c r="Z24" s="23">
        <f t="shared" si="14"/>
        <v>0.77294457253794113</v>
      </c>
      <c r="AA24" s="23">
        <f t="shared" si="14"/>
        <v>0.80286595711925113</v>
      </c>
      <c r="AB24" s="24">
        <f t="shared" si="14"/>
        <v>0.82235615185456779</v>
      </c>
    </row>
    <row r="25" spans="1:28" x14ac:dyDescent="0.25">
      <c r="A25" s="11" t="s">
        <v>4</v>
      </c>
      <c r="B25" s="12"/>
      <c r="C25" s="15">
        <f t="shared" ref="C25:J25" si="15">C10/$H$10</f>
        <v>0.25180025767656972</v>
      </c>
      <c r="D25" s="15">
        <f t="shared" si="15"/>
        <v>0.1610867028742185</v>
      </c>
      <c r="E25" s="15">
        <f t="shared" si="15"/>
        <v>0.36917880257029517</v>
      </c>
      <c r="F25" s="15">
        <f t="shared" si="15"/>
        <v>0.29011030230558038</v>
      </c>
      <c r="G25" s="15">
        <f t="shared" si="15"/>
        <v>0.81355042360218766</v>
      </c>
      <c r="H25" s="15">
        <f t="shared" si="15"/>
        <v>1</v>
      </c>
      <c r="I25" s="15">
        <f t="shared" si="15"/>
        <v>0.60764534752473487</v>
      </c>
      <c r="J25" s="21">
        <f t="shared" si="15"/>
        <v>0.97053064940164602</v>
      </c>
      <c r="S25" s="18" t="s">
        <v>13</v>
      </c>
      <c r="T25" s="19"/>
      <c r="U25" s="20">
        <f t="shared" ref="U25:AB25" si="16">STDEV(U19:U23)/SQRT(6)</f>
        <v>5.226044869836282E-2</v>
      </c>
      <c r="V25" s="20">
        <f t="shared" si="16"/>
        <v>1.3426652569757433E-2</v>
      </c>
      <c r="W25" s="20">
        <f t="shared" si="16"/>
        <v>2.8957303401496277E-2</v>
      </c>
      <c r="X25" s="20">
        <f t="shared" si="16"/>
        <v>1.8451883304677421E-2</v>
      </c>
      <c r="Y25" s="20">
        <f t="shared" si="16"/>
        <v>4.7739866632120808E-3</v>
      </c>
      <c r="Z25" s="20">
        <f t="shared" si="16"/>
        <v>3.6650934101256222E-2</v>
      </c>
      <c r="AA25" s="20">
        <f t="shared" si="16"/>
        <v>6.1720554993439709E-2</v>
      </c>
      <c r="AB25" s="21">
        <f t="shared" si="16"/>
        <v>6.5261625767522258E-2</v>
      </c>
    </row>
    <row r="26" spans="1:28" x14ac:dyDescent="0.25">
      <c r="A26" s="22" t="s">
        <v>12</v>
      </c>
      <c r="B26" s="9"/>
      <c r="C26" s="23">
        <f>AVERAGE(C20:C25)</f>
        <v>0.18427768644451736</v>
      </c>
      <c r="D26" s="23">
        <f t="shared" ref="D26" si="17">AVERAGE(D20:D25)</f>
        <v>0.1664022818120067</v>
      </c>
      <c r="E26" s="23">
        <f t="shared" ref="E26" si="18">AVERAGE(E20:E25)</f>
        <v>0.19740106818929912</v>
      </c>
      <c r="F26" s="23">
        <f t="shared" ref="F26" si="19">AVERAGE(F20:F25)</f>
        <v>0.20209369410265843</v>
      </c>
      <c r="G26" s="23">
        <f t="shared" ref="G26" si="20">AVERAGE(G20:G25)</f>
        <v>0.5106422960348701</v>
      </c>
      <c r="H26" s="23">
        <f t="shared" ref="H26" si="21">AVERAGE(H20:H25)</f>
        <v>0.61409867026676601</v>
      </c>
      <c r="I26" s="23">
        <f t="shared" ref="I26" si="22">AVERAGE(I20:I25)</f>
        <v>0.49270294094164102</v>
      </c>
      <c r="J26" s="24">
        <f t="shared" ref="J26" si="23">AVERAGE(J20:J25)</f>
        <v>0.9950884415669411</v>
      </c>
    </row>
    <row r="27" spans="1:28" x14ac:dyDescent="0.25">
      <c r="A27" s="18" t="s">
        <v>13</v>
      </c>
      <c r="B27" s="19"/>
      <c r="C27" s="20">
        <f>STDEV(C20:C25)/SQRT(6)</f>
        <v>5.5236595611695992E-2</v>
      </c>
      <c r="D27" s="20">
        <f t="shared" ref="D27:J27" si="24">STDEV(D20:D25)/SQRT(6)</f>
        <v>4.8160198404194096E-2</v>
      </c>
      <c r="E27" s="20">
        <f t="shared" si="24"/>
        <v>5.4256029416363212E-2</v>
      </c>
      <c r="F27" s="20">
        <f t="shared" si="24"/>
        <v>4.0243434424481861E-2</v>
      </c>
      <c r="G27" s="20">
        <f t="shared" si="24"/>
        <v>6.449209002237416E-2</v>
      </c>
      <c r="H27" s="20">
        <f t="shared" si="24"/>
        <v>8.3932500696329224E-2</v>
      </c>
      <c r="I27" s="20">
        <f t="shared" si="24"/>
        <v>6.1381602138988446E-2</v>
      </c>
      <c r="J27" s="21">
        <f t="shared" si="24"/>
        <v>4.9115584330589974E-3</v>
      </c>
    </row>
    <row r="30" spans="1:28" x14ac:dyDescent="0.25">
      <c r="S30" s="6"/>
      <c r="T30" s="7"/>
      <c r="U30" s="7"/>
      <c r="V30" s="8" t="s">
        <v>14</v>
      </c>
      <c r="W30" s="9"/>
      <c r="X30" s="9"/>
      <c r="Y30" s="9"/>
      <c r="Z30" s="31"/>
      <c r="AA30" s="31"/>
      <c r="AB30" s="32"/>
    </row>
    <row r="31" spans="1:28" x14ac:dyDescent="0.25">
      <c r="S31" s="11"/>
      <c r="T31" s="12"/>
      <c r="U31" s="13" t="s">
        <v>6</v>
      </c>
      <c r="V31" s="13" t="s">
        <v>7</v>
      </c>
      <c r="W31" s="13" t="s">
        <v>24</v>
      </c>
      <c r="X31" s="13" t="s">
        <v>25</v>
      </c>
      <c r="Y31" s="13" t="s">
        <v>8</v>
      </c>
      <c r="Z31" s="35" t="s">
        <v>10</v>
      </c>
      <c r="AA31" s="35" t="s">
        <v>26</v>
      </c>
      <c r="AB31" s="37" t="s">
        <v>27</v>
      </c>
    </row>
    <row r="32" spans="1:28" x14ac:dyDescent="0.25">
      <c r="A32" s="6"/>
      <c r="B32" s="7"/>
      <c r="C32" s="7"/>
      <c r="D32" s="8" t="s">
        <v>14</v>
      </c>
      <c r="E32" s="9"/>
      <c r="F32" s="9"/>
      <c r="G32" s="9"/>
      <c r="H32" s="31"/>
      <c r="I32" s="31"/>
      <c r="J32" s="32"/>
      <c r="S32" s="11" t="s">
        <v>0</v>
      </c>
      <c r="T32" s="12"/>
      <c r="U32" s="15">
        <f t="shared" ref="U32:AB32" si="25">U5/$U$5</f>
        <v>1</v>
      </c>
      <c r="V32" s="15">
        <f t="shared" si="25"/>
        <v>0.5886574111941979</v>
      </c>
      <c r="W32" s="15">
        <f t="shared" si="25"/>
        <v>0.52989288990936401</v>
      </c>
      <c r="X32" s="15">
        <f t="shared" si="25"/>
        <v>0.7476547840574097</v>
      </c>
      <c r="Y32" s="15">
        <f t="shared" si="25"/>
        <v>2.1351963574772608</v>
      </c>
      <c r="Z32" s="15">
        <f t="shared" si="25"/>
        <v>1.8014583136642106</v>
      </c>
      <c r="AA32" s="15">
        <f t="shared" si="25"/>
        <v>1.7874866181930498</v>
      </c>
      <c r="AB32" s="16">
        <f t="shared" si="25"/>
        <v>1.8821075935776206</v>
      </c>
    </row>
    <row r="33" spans="1:28" x14ac:dyDescent="0.25">
      <c r="A33" s="11"/>
      <c r="B33" s="12"/>
      <c r="C33" s="13" t="s">
        <v>6</v>
      </c>
      <c r="D33" s="13" t="s">
        <v>7</v>
      </c>
      <c r="E33" s="13" t="s">
        <v>24</v>
      </c>
      <c r="F33" s="13" t="s">
        <v>25</v>
      </c>
      <c r="G33" s="13" t="s">
        <v>8</v>
      </c>
      <c r="H33" s="35" t="s">
        <v>10</v>
      </c>
      <c r="I33" s="35" t="s">
        <v>26</v>
      </c>
      <c r="J33" s="37" t="s">
        <v>27</v>
      </c>
      <c r="S33" s="11" t="s">
        <v>1</v>
      </c>
      <c r="T33" s="12"/>
      <c r="U33" s="15">
        <f t="shared" ref="U33:AB33" si="26">U6/$U$6</f>
        <v>1</v>
      </c>
      <c r="V33" s="15">
        <f t="shared" si="26"/>
        <v>1.3955899278687438</v>
      </c>
      <c r="W33" s="15">
        <f t="shared" si="26"/>
        <v>0.75331959001796334</v>
      </c>
      <c r="X33" s="15">
        <f t="shared" si="26"/>
        <v>1.2853157325079028</v>
      </c>
      <c r="Y33" s="15">
        <f t="shared" si="26"/>
        <v>5.1951810023748335</v>
      </c>
      <c r="Z33" s="15">
        <f t="shared" si="26"/>
        <v>3.457023900401742</v>
      </c>
      <c r="AA33" s="15">
        <f t="shared" si="26"/>
        <v>3.3808710115371312</v>
      </c>
      <c r="AB33" s="16">
        <f t="shared" si="26"/>
        <v>5.3346731116853485</v>
      </c>
    </row>
    <row r="34" spans="1:28" x14ac:dyDescent="0.25">
      <c r="A34" s="11" t="s">
        <v>0</v>
      </c>
      <c r="B34" s="12"/>
      <c r="C34" s="15">
        <f t="shared" ref="C34:J34" si="27">C5/$C$5</f>
        <v>1</v>
      </c>
      <c r="D34" s="15">
        <f t="shared" si="27"/>
        <v>0.36870218833801494</v>
      </c>
      <c r="E34" s="15">
        <f t="shared" si="27"/>
        <v>0.22595289442326386</v>
      </c>
      <c r="F34" s="15">
        <f t="shared" si="27"/>
        <v>0.54631714926561858</v>
      </c>
      <c r="G34" s="15">
        <f t="shared" si="27"/>
        <v>2.8624372769056019</v>
      </c>
      <c r="H34" s="15">
        <f t="shared" si="27"/>
        <v>3.079052788812056</v>
      </c>
      <c r="I34" s="15">
        <f t="shared" si="27"/>
        <v>3.5287597184915116</v>
      </c>
      <c r="J34" s="16">
        <f t="shared" si="27"/>
        <v>5.213907549572423</v>
      </c>
      <c r="S34" s="11" t="s">
        <v>5</v>
      </c>
      <c r="T34" s="12"/>
      <c r="U34" s="15">
        <f t="shared" ref="U34:AB34" si="28">U7/$U$7</f>
        <v>1</v>
      </c>
      <c r="V34" s="15">
        <f t="shared" si="28"/>
        <v>1.2202051845537394</v>
      </c>
      <c r="W34" s="15">
        <f t="shared" si="28"/>
        <v>0.50888278505305151</v>
      </c>
      <c r="X34" s="15">
        <f t="shared" si="28"/>
        <v>1.33083704340706</v>
      </c>
      <c r="Y34" s="15">
        <f t="shared" si="28"/>
        <v>4.0190873108422993</v>
      </c>
      <c r="Z34" s="15">
        <f t="shared" si="28"/>
        <v>3.2605973085921653</v>
      </c>
      <c r="AA34" s="15">
        <f t="shared" si="28"/>
        <v>3.9022846161120097</v>
      </c>
      <c r="AB34" s="16">
        <f t="shared" si="28"/>
        <v>3.5080986537058938</v>
      </c>
    </row>
    <row r="35" spans="1:28" x14ac:dyDescent="0.25">
      <c r="A35" s="11" t="s">
        <v>1</v>
      </c>
      <c r="B35" s="12"/>
      <c r="C35" s="15">
        <f t="shared" ref="C35:J35" si="29">C6/$C$6</f>
        <v>1</v>
      </c>
      <c r="D35" s="15">
        <f t="shared" si="29"/>
        <v>5.5872546818642066</v>
      </c>
      <c r="E35" s="15">
        <f t="shared" si="29"/>
        <v>4.8519632778644848</v>
      </c>
      <c r="F35" s="15">
        <f t="shared" si="29"/>
        <v>4.3679769313205021</v>
      </c>
      <c r="G35" s="15">
        <f t="shared" si="29"/>
        <v>11.026972215590702</v>
      </c>
      <c r="H35" s="15">
        <f t="shared" si="29"/>
        <v>13.903496433814405</v>
      </c>
      <c r="I35" s="15">
        <f t="shared" si="29"/>
        <v>10.541648668745959</v>
      </c>
      <c r="J35" s="16">
        <f t="shared" si="29"/>
        <v>28.813949718307004</v>
      </c>
      <c r="S35" s="11" t="s">
        <v>2</v>
      </c>
      <c r="T35" s="12"/>
      <c r="U35" s="15">
        <f t="shared" ref="U35:AB35" si="30">U8/$U$8</f>
        <v>1</v>
      </c>
      <c r="V35" s="15">
        <f t="shared" si="30"/>
        <v>1.2123513548659179</v>
      </c>
      <c r="W35" s="15">
        <f t="shared" si="30"/>
        <v>0.85234216647262495</v>
      </c>
      <c r="X35" s="15">
        <f t="shared" si="30"/>
        <v>1.0611307354826973</v>
      </c>
      <c r="Y35" s="15">
        <f t="shared" si="30"/>
        <v>3.5285582360879424</v>
      </c>
      <c r="Z35" s="15">
        <f t="shared" si="30"/>
        <v>3.0052448187953713</v>
      </c>
      <c r="AA35" s="15">
        <f t="shared" si="30"/>
        <v>3.226527782447683</v>
      </c>
      <c r="AB35" s="16">
        <f t="shared" si="30"/>
        <v>2.0136064451803382</v>
      </c>
    </row>
    <row r="36" spans="1:28" x14ac:dyDescent="0.25">
      <c r="A36" s="11" t="s">
        <v>5</v>
      </c>
      <c r="B36" s="12"/>
      <c r="C36" s="15">
        <f t="shared" ref="C36:J36" si="31">C7/$C$7</f>
        <v>1</v>
      </c>
      <c r="D36" s="15">
        <f t="shared" si="31"/>
        <v>0.87399645262443681</v>
      </c>
      <c r="E36" s="15">
        <f t="shared" si="31"/>
        <v>1.1836105466325284</v>
      </c>
      <c r="F36" s="15">
        <f t="shared" si="31"/>
        <v>1.4413161505674741</v>
      </c>
      <c r="G36" s="15">
        <f t="shared" si="31"/>
        <v>4.1217900734976292</v>
      </c>
      <c r="H36" s="15">
        <f t="shared" si="31"/>
        <v>4.3733823753590784</v>
      </c>
      <c r="I36" s="15">
        <f t="shared" si="31"/>
        <v>4.0502620248638559</v>
      </c>
      <c r="J36" s="16">
        <f t="shared" si="31"/>
        <v>9.3433786867004329</v>
      </c>
      <c r="S36" s="11" t="s">
        <v>3</v>
      </c>
      <c r="T36" s="12"/>
      <c r="U36" s="15">
        <f t="shared" ref="U36:AB36" si="32">U9/$U$9</f>
        <v>1</v>
      </c>
      <c r="V36" s="15">
        <f t="shared" si="32"/>
        <v>2.0661217912427516</v>
      </c>
      <c r="W36" s="15">
        <f t="shared" si="32"/>
        <v>2.1712324986547351</v>
      </c>
      <c r="X36" s="15">
        <f t="shared" si="32"/>
        <v>2.6176085968075546</v>
      </c>
      <c r="Y36" s="15">
        <f t="shared" si="32"/>
        <v>7.5544717029067625</v>
      </c>
      <c r="Z36" s="15">
        <f t="shared" si="32"/>
        <v>5.3638776256096108</v>
      </c>
      <c r="AA36" s="15">
        <f t="shared" si="32"/>
        <v>4.9714497053559423</v>
      </c>
      <c r="AB36" s="21">
        <f t="shared" si="32"/>
        <v>5.9438073103291487</v>
      </c>
    </row>
    <row r="37" spans="1:28" x14ac:dyDescent="0.25">
      <c r="A37" s="11" t="s">
        <v>2</v>
      </c>
      <c r="B37" s="12"/>
      <c r="C37" s="15">
        <f t="shared" ref="C37:J37" si="33">C8/$C$8</f>
        <v>1</v>
      </c>
      <c r="D37" s="15">
        <f t="shared" si="33"/>
        <v>0.86062449607957014</v>
      </c>
      <c r="E37" s="15">
        <f t="shared" si="33"/>
        <v>1.167842502547346</v>
      </c>
      <c r="F37" s="15">
        <f t="shared" si="33"/>
        <v>1.442996611495091</v>
      </c>
      <c r="G37" s="15">
        <f t="shared" si="33"/>
        <v>4.1293315170733358</v>
      </c>
      <c r="H37" s="15">
        <f t="shared" si="33"/>
        <v>4.4263189747323315</v>
      </c>
      <c r="I37" s="15">
        <f t="shared" si="33"/>
        <v>2.7616786656838905</v>
      </c>
      <c r="J37" s="16">
        <f t="shared" si="33"/>
        <v>9.3653115775962359</v>
      </c>
      <c r="S37" s="22" t="s">
        <v>12</v>
      </c>
      <c r="T37" s="9"/>
      <c r="U37" s="23">
        <f t="shared" ref="U37:AB37" si="34">AVERAGE(U32:U36)</f>
        <v>1</v>
      </c>
      <c r="V37" s="23">
        <f t="shared" si="34"/>
        <v>1.29658513394507</v>
      </c>
      <c r="W37" s="23">
        <f t="shared" si="34"/>
        <v>0.96313398602154776</v>
      </c>
      <c r="X37" s="23">
        <f t="shared" si="34"/>
        <v>1.4085093784525249</v>
      </c>
      <c r="Y37" s="23">
        <f t="shared" si="34"/>
        <v>4.4864989219378195</v>
      </c>
      <c r="Z37" s="23">
        <f t="shared" si="34"/>
        <v>3.3776403934126202</v>
      </c>
      <c r="AA37" s="23">
        <f t="shared" si="34"/>
        <v>3.4537239467291627</v>
      </c>
      <c r="AB37" s="24">
        <f t="shared" si="34"/>
        <v>3.7364586228956695</v>
      </c>
    </row>
    <row r="38" spans="1:28" x14ac:dyDescent="0.25">
      <c r="A38" s="11" t="s">
        <v>3</v>
      </c>
      <c r="B38" s="12"/>
      <c r="C38" s="15">
        <f t="shared" ref="C38:J38" si="35">C9/$C$9</f>
        <v>1</v>
      </c>
      <c r="D38" s="15">
        <f t="shared" si="35"/>
        <v>0.93642080646134185</v>
      </c>
      <c r="E38" s="15">
        <f t="shared" si="35"/>
        <v>0.8514434537611717</v>
      </c>
      <c r="F38" s="15">
        <f t="shared" si="35"/>
        <v>0.86502128529481093</v>
      </c>
      <c r="G38" s="15">
        <f t="shared" si="35"/>
        <v>1.0555735528720569</v>
      </c>
      <c r="H38" s="15">
        <f t="shared" si="35"/>
        <v>1.6220515430820304</v>
      </c>
      <c r="I38" s="15">
        <f t="shared" si="35"/>
        <v>1.3965257190478491</v>
      </c>
      <c r="J38" s="16">
        <f t="shared" si="35"/>
        <v>2.4180227474680218</v>
      </c>
      <c r="S38" s="18" t="s">
        <v>13</v>
      </c>
      <c r="T38" s="19"/>
      <c r="U38" s="20">
        <f t="shared" ref="U38:AB38" si="36">STDEV(U32:U36)/SQRT(6)</f>
        <v>0</v>
      </c>
      <c r="V38" s="20">
        <f t="shared" si="36"/>
        <v>0.21564626735611228</v>
      </c>
      <c r="W38" s="20">
        <f t="shared" si="36"/>
        <v>0.28209343348862553</v>
      </c>
      <c r="X38" s="20">
        <f t="shared" si="36"/>
        <v>0.29158555794025959</v>
      </c>
      <c r="Y38" s="20">
        <f t="shared" si="36"/>
        <v>0.83114968059637861</v>
      </c>
      <c r="Z38" s="20">
        <f t="shared" si="36"/>
        <v>0.52393413946658862</v>
      </c>
      <c r="AA38" s="20">
        <f t="shared" si="36"/>
        <v>0.47160941796654804</v>
      </c>
      <c r="AB38" s="21">
        <f t="shared" si="36"/>
        <v>0.76063743612981416</v>
      </c>
    </row>
    <row r="39" spans="1:28" x14ac:dyDescent="0.25">
      <c r="A39" s="11" t="s">
        <v>4</v>
      </c>
      <c r="B39" s="12"/>
      <c r="C39" s="15">
        <f t="shared" ref="C39:J39" si="37">C10/$C$10</f>
        <v>1</v>
      </c>
      <c r="D39" s="15">
        <f t="shared" si="37"/>
        <v>0.63974002394044327</v>
      </c>
      <c r="E39" s="15">
        <f t="shared" si="37"/>
        <v>1.466157366067889</v>
      </c>
      <c r="F39" s="15">
        <f t="shared" si="37"/>
        <v>1.1521445807184947</v>
      </c>
      <c r="G39" s="15">
        <f t="shared" si="37"/>
        <v>3.2309356277433605</v>
      </c>
      <c r="H39" s="15">
        <f t="shared" si="37"/>
        <v>3.9714018135933427</v>
      </c>
      <c r="I39" s="15">
        <f t="shared" si="37"/>
        <v>2.4132038351812888</v>
      </c>
      <c r="J39" s="21">
        <f t="shared" si="37"/>
        <v>3.8543671811816216</v>
      </c>
    </row>
    <row r="40" spans="1:28" x14ac:dyDescent="0.25">
      <c r="A40" s="22" t="s">
        <v>12</v>
      </c>
      <c r="B40" s="9"/>
      <c r="C40" s="23">
        <f>AVERAGE(C34:C39)</f>
        <v>1</v>
      </c>
      <c r="D40" s="23">
        <f t="shared" ref="D40" si="38">AVERAGE(D34:D39)</f>
        <v>1.5444564415513355</v>
      </c>
      <c r="E40" s="23">
        <f t="shared" ref="E40" si="39">AVERAGE(E34:E39)</f>
        <v>1.6244950068827808</v>
      </c>
      <c r="F40" s="23">
        <f t="shared" ref="F40" si="40">AVERAGE(F34:F39)</f>
        <v>1.6359621181103321</v>
      </c>
      <c r="G40" s="23">
        <f t="shared" ref="G40" si="41">AVERAGE(G34:G39)</f>
        <v>4.4045067106137816</v>
      </c>
      <c r="H40" s="23">
        <f t="shared" ref="H40" si="42">AVERAGE(H34:H39)</f>
        <v>5.2292839882322069</v>
      </c>
      <c r="I40" s="23">
        <f t="shared" ref="I40" si="43">AVERAGE(I34:I39)</f>
        <v>4.115346438669059</v>
      </c>
      <c r="J40" s="24">
        <f t="shared" ref="J40" si="44">AVERAGE(J34:J39)</f>
        <v>9.834822910137623</v>
      </c>
    </row>
    <row r="41" spans="1:28" x14ac:dyDescent="0.25">
      <c r="A41" s="18" t="s">
        <v>13</v>
      </c>
      <c r="B41" s="19"/>
      <c r="C41" s="20">
        <f>STDEV(C34:C39)/SQRT(6)</f>
        <v>0</v>
      </c>
      <c r="D41" s="20">
        <f t="shared" ref="D41:J41" si="45">STDEV(D34:D39)/SQRT(6)</f>
        <v>0.8130596028184649</v>
      </c>
      <c r="E41" s="20">
        <f t="shared" si="45"/>
        <v>0.66828291438593812</v>
      </c>
      <c r="F41" s="20">
        <f t="shared" si="45"/>
        <v>0.56435163430679636</v>
      </c>
      <c r="G41" s="20">
        <f t="shared" si="45"/>
        <v>1.4021804445053918</v>
      </c>
      <c r="H41" s="20">
        <f t="shared" si="45"/>
        <v>1.7873366557021366</v>
      </c>
      <c r="I41" s="20">
        <f t="shared" si="45"/>
        <v>1.3387478266545536</v>
      </c>
      <c r="J41" s="21">
        <f t="shared" si="45"/>
        <v>3.9698734105140527</v>
      </c>
    </row>
  </sheetData>
  <pageMargins left="0.511811024" right="0.511811024" top="0.78740157499999996" bottom="0.78740157499999996" header="0.31496062000000002" footer="0.31496062000000002"/>
  <drawing r:id="rId1"/>
  <legacyDrawing r:id="rId2"/>
  <oleObjects>
    <mc:AlternateContent xmlns:mc="http://schemas.openxmlformats.org/markup-compatibility/2006">
      <mc:Choice Requires="x14">
        <oleObject progId="Prism8.Document" shapeId="3073" r:id="rId3">
          <objectPr defaultSize="0" autoPict="0" r:id="rId4">
            <anchor moveWithCells="1">
              <from>
                <xdr:col>10</xdr:col>
                <xdr:colOff>85725</xdr:colOff>
                <xdr:row>0</xdr:row>
                <xdr:rowOff>114300</xdr:rowOff>
              </from>
              <to>
                <xdr:col>14</xdr:col>
                <xdr:colOff>381000</xdr:colOff>
                <xdr:row>13</xdr:row>
                <xdr:rowOff>9525</xdr:rowOff>
              </to>
            </anchor>
          </objectPr>
        </oleObject>
      </mc:Choice>
      <mc:Fallback>
        <oleObject progId="Prism8.Document" shapeId="3073" r:id="rId3"/>
      </mc:Fallback>
    </mc:AlternateContent>
    <mc:AlternateContent xmlns:mc="http://schemas.openxmlformats.org/markup-compatibility/2006">
      <mc:Choice Requires="x14">
        <oleObject progId="Prism8.Document" shapeId="3074" r:id="rId5">
          <objectPr defaultSize="0" autoPict="0" r:id="rId6">
            <anchor moveWithCells="1">
              <from>
                <xdr:col>10</xdr:col>
                <xdr:colOff>28575</xdr:colOff>
                <xdr:row>15</xdr:row>
                <xdr:rowOff>47625</xdr:rowOff>
              </from>
              <to>
                <xdr:col>15</xdr:col>
                <xdr:colOff>9525</xdr:colOff>
                <xdr:row>28</xdr:row>
                <xdr:rowOff>171450</xdr:rowOff>
              </to>
            </anchor>
          </objectPr>
        </oleObject>
      </mc:Choice>
      <mc:Fallback>
        <oleObject progId="Prism8.Document" shapeId="3074" r:id="rId5"/>
      </mc:Fallback>
    </mc:AlternateContent>
    <mc:AlternateContent xmlns:mc="http://schemas.openxmlformats.org/markup-compatibility/2006">
      <mc:Choice Requires="x14">
        <oleObject progId="Prism8.Document" shapeId="3075" r:id="rId7">
          <objectPr defaultSize="0" autoPict="0" r:id="rId8">
            <anchor moveWithCells="1">
              <from>
                <xdr:col>10</xdr:col>
                <xdr:colOff>76200</xdr:colOff>
                <xdr:row>29</xdr:row>
                <xdr:rowOff>161925</xdr:rowOff>
              </from>
              <to>
                <xdr:col>15</xdr:col>
                <xdr:colOff>28575</xdr:colOff>
                <xdr:row>43</xdr:row>
                <xdr:rowOff>95250</xdr:rowOff>
              </to>
            </anchor>
          </objectPr>
        </oleObject>
      </mc:Choice>
      <mc:Fallback>
        <oleObject progId="Prism8.Document" shapeId="3075" r:id="rId7"/>
      </mc:Fallback>
    </mc:AlternateContent>
    <mc:AlternateContent xmlns:mc="http://schemas.openxmlformats.org/markup-compatibility/2006">
      <mc:Choice Requires="x14">
        <oleObject progId="Prism8.Document" shapeId="3076" r:id="rId9">
          <objectPr defaultSize="0" autoPict="0" r:id="rId10">
            <anchor moveWithCells="1">
              <from>
                <xdr:col>28</xdr:col>
                <xdr:colOff>47625</xdr:colOff>
                <xdr:row>0</xdr:row>
                <xdr:rowOff>104775</xdr:rowOff>
              </from>
              <to>
                <xdr:col>32</xdr:col>
                <xdr:colOff>533400</xdr:colOff>
                <xdr:row>13</xdr:row>
                <xdr:rowOff>123825</xdr:rowOff>
              </to>
            </anchor>
          </objectPr>
        </oleObject>
      </mc:Choice>
      <mc:Fallback>
        <oleObject progId="Prism8.Document" shapeId="3076" r:id="rId9"/>
      </mc:Fallback>
    </mc:AlternateContent>
    <mc:AlternateContent xmlns:mc="http://schemas.openxmlformats.org/markup-compatibility/2006">
      <mc:Choice Requires="x14">
        <oleObject progId="Prism8.Document" shapeId="3077" r:id="rId11">
          <objectPr defaultSize="0" autoPict="0" r:id="rId12">
            <anchor moveWithCells="1">
              <from>
                <xdr:col>28</xdr:col>
                <xdr:colOff>85725</xdr:colOff>
                <xdr:row>14</xdr:row>
                <xdr:rowOff>76200</xdr:rowOff>
              </from>
              <to>
                <xdr:col>32</xdr:col>
                <xdr:colOff>590550</xdr:colOff>
                <xdr:row>27</xdr:row>
                <xdr:rowOff>104775</xdr:rowOff>
              </to>
            </anchor>
          </objectPr>
        </oleObject>
      </mc:Choice>
      <mc:Fallback>
        <oleObject progId="Prism8.Document" shapeId="3077" r:id="rId11"/>
      </mc:Fallback>
    </mc:AlternateContent>
    <mc:AlternateContent xmlns:mc="http://schemas.openxmlformats.org/markup-compatibility/2006">
      <mc:Choice Requires="x14">
        <oleObject progId="Prism8.Document" shapeId="3078" r:id="rId13">
          <objectPr defaultSize="0" autoPict="0" r:id="rId14">
            <anchor moveWithCells="1">
              <from>
                <xdr:col>28</xdr:col>
                <xdr:colOff>66675</xdr:colOff>
                <xdr:row>28</xdr:row>
                <xdr:rowOff>57150</xdr:rowOff>
              </from>
              <to>
                <xdr:col>33</xdr:col>
                <xdr:colOff>9525</xdr:colOff>
                <xdr:row>42</xdr:row>
                <xdr:rowOff>19050</xdr:rowOff>
              </to>
            </anchor>
          </objectPr>
        </oleObject>
      </mc:Choice>
      <mc:Fallback>
        <oleObject progId="Prism8.Document" shapeId="3078" r:id="rId13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Figure 1</vt:lpstr>
      <vt:lpstr>Figure 2</vt:lpstr>
      <vt:lpstr>Figure 3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Gustavo PZ</dc:creator>
  <cp:lastModifiedBy>Fernanda Ortis</cp:lastModifiedBy>
  <dcterms:created xsi:type="dcterms:W3CDTF">2022-07-24T17:08:26Z</dcterms:created>
  <dcterms:modified xsi:type="dcterms:W3CDTF">2022-08-02T09:38:52Z</dcterms:modified>
</cp:coreProperties>
</file>