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394" windowWidth="22687" windowHeight="8749" activeTab="3"/>
  </bookViews>
  <sheets>
    <sheet name="Table_S1" sheetId="1" r:id="rId1"/>
    <sheet name="Table_S2" sheetId="2" r:id="rId2"/>
    <sheet name="Table_S3" sheetId="3" r:id="rId3"/>
    <sheet name="Table_S4" sheetId="4" r:id="rId4"/>
    <sheet name="Table_S5" sheetId="6" r:id="rId5"/>
    <sheet name="Table_S6" sheetId="7" r:id="rId6"/>
  </sheets>
  <calcPr calcId="145621"/>
</workbook>
</file>

<file path=xl/calcChain.xml><?xml version="1.0" encoding="utf-8"?>
<calcChain xmlns="http://schemas.openxmlformats.org/spreadsheetml/2006/main">
  <c r="H64" i="1" l="1"/>
  <c r="G64" i="1"/>
  <c r="F64" i="1"/>
  <c r="E64" i="1"/>
  <c r="D64" i="1"/>
  <c r="C64" i="1"/>
  <c r="H63" i="1"/>
  <c r="G63" i="1"/>
  <c r="F63" i="1"/>
  <c r="E63" i="1"/>
  <c r="D63" i="1"/>
  <c r="C63" i="1"/>
  <c r="H62" i="1"/>
  <c r="G62" i="1"/>
  <c r="F62" i="1"/>
  <c r="E62" i="1"/>
  <c r="D62" i="1"/>
  <c r="C62" i="1"/>
</calcChain>
</file>

<file path=xl/sharedStrings.xml><?xml version="1.0" encoding="utf-8"?>
<sst xmlns="http://schemas.openxmlformats.org/spreadsheetml/2006/main" count="281" uniqueCount="198">
  <si>
    <t>Table S1. Element composition of nodules, crust and underlying sediments from the Kara Sea.</t>
  </si>
  <si>
    <t>Sampling site</t>
  </si>
  <si>
    <t>AMK76-6259</t>
  </si>
  <si>
    <t>PSh128.35</t>
  </si>
  <si>
    <t>AMK76-6236</t>
  </si>
  <si>
    <t>Nodule</t>
  </si>
  <si>
    <t>Crust</t>
  </si>
  <si>
    <t>Fe (wt%)</t>
  </si>
  <si>
    <t>Mn</t>
  </si>
  <si>
    <t>Al</t>
  </si>
  <si>
    <t>Ca</t>
  </si>
  <si>
    <t>K</t>
  </si>
  <si>
    <t>Mg</t>
  </si>
  <si>
    <t>Na</t>
  </si>
  <si>
    <t>P</t>
  </si>
  <si>
    <t>S</t>
  </si>
  <si>
    <t>Ti</t>
  </si>
  <si>
    <t>As (ppm)</t>
  </si>
  <si>
    <t>Ba</t>
  </si>
  <si>
    <t>Be</t>
  </si>
  <si>
    <t>Bi</t>
  </si>
  <si>
    <t>Cd</t>
  </si>
  <si>
    <t>&lt; 0.07</t>
  </si>
  <si>
    <t>Co</t>
  </si>
  <si>
    <t>Cr</t>
  </si>
  <si>
    <t>Cs</t>
  </si>
  <si>
    <t>Cu</t>
  </si>
  <si>
    <t>Ga</t>
  </si>
  <si>
    <t>Hf</t>
  </si>
  <si>
    <t>Li</t>
  </si>
  <si>
    <t>Mo</t>
  </si>
  <si>
    <t>Nb</t>
  </si>
  <si>
    <t>Ni</t>
  </si>
  <si>
    <t>Pb</t>
  </si>
  <si>
    <t>Rb</t>
  </si>
  <si>
    <t>Sb</t>
  </si>
  <si>
    <t>Sc</t>
  </si>
  <si>
    <t>Sn</t>
  </si>
  <si>
    <t>Sr</t>
  </si>
  <si>
    <t>Ta</t>
  </si>
  <si>
    <t>Th</t>
  </si>
  <si>
    <t>Tl</t>
  </si>
  <si>
    <t>U</t>
  </si>
  <si>
    <t>V</t>
  </si>
  <si>
    <t>W</t>
  </si>
  <si>
    <t>Y</t>
  </si>
  <si>
    <t>Zn</t>
  </si>
  <si>
    <t>Zr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</si>
  <si>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</si>
  <si>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</si>
  <si>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</si>
  <si>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</si>
  <si>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</si>
  <si>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</si>
  <si>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</si>
  <si>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</si>
  <si>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</si>
  <si>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</si>
  <si>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</si>
  <si>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</si>
  <si>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</si>
  <si>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</si>
  <si>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r>
      <rPr>
        <sz val="11"/>
        <rFont val="Calibri"/>
        <family val="2"/>
        <scheme val="minor"/>
      </rPr>
      <t>∑</t>
    </r>
    <r>
      <rPr>
        <sz val="11"/>
        <color theme="1"/>
        <rFont val="Calibri"/>
        <family val="2"/>
        <scheme val="minor"/>
      </rPr>
      <t xml:space="preserve"> REY</t>
    </r>
  </si>
  <si>
    <t>Co+Ni+Cu (ppm)</t>
  </si>
  <si>
    <r>
      <t>Mn/Fe</t>
    </r>
    <r>
      <rPr>
        <sz val="11"/>
        <color theme="1"/>
        <rFont val="Calibri"/>
        <family val="2"/>
        <scheme val="minor"/>
      </rPr>
      <t/>
    </r>
  </si>
  <si>
    <r>
      <t>Ce</t>
    </r>
    <r>
      <rPr>
        <vertAlign val="subscript"/>
        <sz val="11"/>
        <color theme="1"/>
        <rFont val="Calibri"/>
        <family val="2"/>
        <charset val="204"/>
        <scheme val="minor"/>
      </rPr>
      <t>anomaly</t>
    </r>
  </si>
  <si>
    <t>LREE/HREE</t>
  </si>
  <si>
    <r>
      <t>Ce</t>
    </r>
    <r>
      <rPr>
        <vertAlign val="subscript"/>
        <sz val="11"/>
        <color theme="1"/>
        <rFont val="Calibri"/>
        <family val="2"/>
        <charset val="204"/>
        <scheme val="minor"/>
      </rPr>
      <t>anomaly</t>
    </r>
    <r>
      <rPr>
        <sz val="11"/>
        <color theme="1"/>
        <rFont val="Calibri"/>
        <family val="2"/>
        <scheme val="minor"/>
      </rPr>
      <t xml:space="preserve"> = (2</t>
    </r>
    <r>
      <rPr>
        <sz val="11"/>
        <color theme="1"/>
        <rFont val="Calibri"/>
        <family val="2"/>
        <charset val="204"/>
      </rPr>
      <t>×</t>
    </r>
    <r>
      <rPr>
        <sz val="11"/>
        <color theme="1"/>
        <rFont val="Calibri"/>
        <family val="2"/>
        <scheme val="minor"/>
      </rPr>
      <t>CeSN)/(LaSN + NdSN)</t>
    </r>
  </si>
  <si>
    <r>
      <t>LREE/HREE = (LaSN + 2</t>
    </r>
    <r>
      <rPr>
        <sz val="11"/>
        <color theme="1"/>
        <rFont val="Calibri"/>
        <family val="2"/>
        <charset val="204"/>
      </rPr>
      <t>×</t>
    </r>
    <r>
      <rPr>
        <sz val="11"/>
        <color theme="1"/>
        <rFont val="Calibri"/>
        <family val="2"/>
        <scheme val="minor"/>
      </rPr>
      <t>PrSN + NdSN)/(ErSN + TmSN + YbSN + LuSN)</t>
    </r>
  </si>
  <si>
    <t>SN - shale normalised</t>
  </si>
  <si>
    <t>Sediments</t>
  </si>
  <si>
    <t>Table S2. Hydrocarbons composition of nodules, crust and underlying sediments from the Kara Sea.</t>
  </si>
  <si>
    <t>TOC, %</t>
  </si>
  <si>
    <t>Pr/Ph</t>
  </si>
  <si>
    <t>-</t>
  </si>
  <si>
    <r>
      <t>OEP</t>
    </r>
    <r>
      <rPr>
        <vertAlign val="subscript"/>
        <sz val="11"/>
        <color theme="1"/>
        <rFont val="Calibri"/>
        <family val="2"/>
        <scheme val="minor"/>
      </rPr>
      <t>17-19</t>
    </r>
  </si>
  <si>
    <t>CPI</t>
  </si>
  <si>
    <r>
      <t>C</t>
    </r>
    <r>
      <rPr>
        <vertAlign val="subscript"/>
        <sz val="11"/>
        <color theme="1"/>
        <rFont val="Calibri"/>
        <family val="2"/>
        <scheme val="minor"/>
      </rPr>
      <t>15+17+19</t>
    </r>
    <r>
      <rPr>
        <sz val="11"/>
        <color theme="1"/>
        <rFont val="Calibri"/>
        <family val="2"/>
        <charset val="204"/>
        <scheme val="minor"/>
      </rPr>
      <t>, %</t>
    </r>
  </si>
  <si>
    <r>
      <t>C</t>
    </r>
    <r>
      <rPr>
        <vertAlign val="subscript"/>
        <sz val="11"/>
        <color theme="1"/>
        <rFont val="Calibri"/>
        <family val="2"/>
        <scheme val="minor"/>
      </rPr>
      <t>27+C29+C31</t>
    </r>
    <r>
      <rPr>
        <sz val="11"/>
        <color theme="1"/>
        <rFont val="Calibri"/>
        <family val="2"/>
        <charset val="204"/>
        <scheme val="minor"/>
      </rPr>
      <t>, %</t>
    </r>
  </si>
  <si>
    <r>
      <t>C</t>
    </r>
    <r>
      <rPr>
        <vertAlign val="subscript"/>
        <sz val="11"/>
        <color theme="1"/>
        <rFont val="Calibri"/>
        <family val="2"/>
        <scheme val="minor"/>
      </rPr>
      <t>15+17+19</t>
    </r>
    <r>
      <rPr>
        <sz val="11"/>
        <color theme="1"/>
        <rFont val="Calibri"/>
        <family val="2"/>
        <scheme val="minor"/>
      </rPr>
      <t>/C</t>
    </r>
    <r>
      <rPr>
        <vertAlign val="subscript"/>
        <sz val="11"/>
        <color theme="1"/>
        <rFont val="Calibri"/>
        <family val="2"/>
        <scheme val="minor"/>
      </rPr>
      <t>27+29+31</t>
    </r>
  </si>
  <si>
    <r>
      <t>C</t>
    </r>
    <r>
      <rPr>
        <vertAlign val="subscript"/>
        <sz val="11"/>
        <color theme="1"/>
        <rFont val="Calibri"/>
        <family val="2"/>
        <scheme val="minor"/>
      </rPr>
      <t>14-20</t>
    </r>
    <r>
      <rPr>
        <sz val="11"/>
        <color theme="1"/>
        <rFont val="Calibri"/>
        <family val="2"/>
        <charset val="204"/>
        <scheme val="minor"/>
      </rPr>
      <t>, %</t>
    </r>
  </si>
  <si>
    <r>
      <t>C</t>
    </r>
    <r>
      <rPr>
        <vertAlign val="subscript"/>
        <sz val="11"/>
        <color theme="1"/>
        <rFont val="Calibri"/>
        <family val="2"/>
        <scheme val="minor"/>
      </rPr>
      <t>16+18+20-24</t>
    </r>
    <r>
      <rPr>
        <sz val="11"/>
        <color theme="1"/>
        <rFont val="Calibri"/>
        <family val="2"/>
        <charset val="204"/>
        <scheme val="minor"/>
      </rPr>
      <t>, %</t>
    </r>
  </si>
  <si>
    <r>
      <t>C</t>
    </r>
    <r>
      <rPr>
        <vertAlign val="subscript"/>
        <sz val="11"/>
        <rFont val="Calibri"/>
        <family val="2"/>
        <scheme val="minor"/>
      </rPr>
      <t>23-35</t>
    </r>
    <r>
      <rPr>
        <sz val="11"/>
        <rFont val="Calibri"/>
        <family val="2"/>
        <charset val="204"/>
        <scheme val="minor"/>
      </rPr>
      <t>, %</t>
    </r>
  </si>
  <si>
    <r>
      <t xml:space="preserve">n-alk., </t>
    </r>
    <r>
      <rPr>
        <sz val="11"/>
        <rFont val="Calibri"/>
        <family val="2"/>
      </rPr>
      <t>µg/g</t>
    </r>
  </si>
  <si>
    <r>
      <t xml:space="preserve">TLE, </t>
    </r>
    <r>
      <rPr>
        <sz val="11"/>
        <color theme="1"/>
        <rFont val="Calibri"/>
        <family val="2"/>
      </rPr>
      <t>µg</t>
    </r>
    <r>
      <rPr>
        <sz val="11"/>
        <color theme="1"/>
        <rFont val="Calibri"/>
        <family val="2"/>
        <scheme val="minor"/>
      </rPr>
      <t>/g</t>
    </r>
  </si>
  <si>
    <t>Pr - pristane</t>
  </si>
  <si>
    <t>Ph - phytane</t>
  </si>
  <si>
    <r>
      <t>OEP</t>
    </r>
    <r>
      <rPr>
        <vertAlign val="subscript"/>
        <sz val="11"/>
        <rFont val="Calibri"/>
        <family val="2"/>
        <scheme val="minor"/>
      </rPr>
      <t xml:space="preserve">17-19 - </t>
    </r>
    <r>
      <rPr>
        <sz val="11"/>
        <rFont val="Calibri"/>
        <family val="2"/>
        <scheme val="minor"/>
      </rPr>
      <t>Odd-Even preferance</t>
    </r>
  </si>
  <si>
    <t>CPI -Carbon preferance index</t>
  </si>
  <si>
    <t>TLE - total lipid extract</t>
  </si>
  <si>
    <r>
      <t>C</t>
    </r>
    <r>
      <rPr>
        <vertAlign val="subscript"/>
        <sz val="11"/>
        <color theme="1"/>
        <rFont val="Calibri"/>
        <family val="2"/>
        <scheme val="minor"/>
      </rPr>
      <t xml:space="preserve">15+17+19 </t>
    </r>
    <r>
      <rPr>
        <sz val="11"/>
        <color theme="1"/>
        <rFont val="Calibri"/>
        <family val="2"/>
        <scheme val="minor"/>
      </rPr>
      <t>– marker of marine OM, C</t>
    </r>
    <r>
      <rPr>
        <vertAlign val="subscript"/>
        <sz val="11"/>
        <color theme="1"/>
        <rFont val="Calibri"/>
        <family val="2"/>
        <scheme val="minor"/>
      </rPr>
      <t xml:space="preserve">27+29+31 </t>
    </r>
    <r>
      <rPr>
        <sz val="11"/>
        <color theme="1"/>
        <rFont val="Calibri"/>
        <family val="2"/>
        <scheme val="minor"/>
      </rPr>
      <t>–  marker of terrigenous OM, C</t>
    </r>
    <r>
      <rPr>
        <vertAlign val="subscript"/>
        <sz val="11"/>
        <color theme="1"/>
        <rFont val="Calibri"/>
        <family val="2"/>
        <scheme val="minor"/>
      </rPr>
      <t xml:space="preserve">16+18+С20-24 </t>
    </r>
    <r>
      <rPr>
        <sz val="11"/>
        <color theme="1"/>
        <rFont val="Calibri"/>
        <family val="2"/>
        <scheme val="minor"/>
      </rPr>
      <t>– marker of bacterial-derived OM</t>
    </r>
  </si>
  <si>
    <r>
      <t>OEP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 xml:space="preserve"> = (C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 xml:space="preserve"> +4×C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 xml:space="preserve"> + C</t>
    </r>
    <r>
      <rPr>
        <vertAlign val="subscript"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>)/(4×C</t>
    </r>
    <r>
      <rPr>
        <vertAlign val="subscript"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 xml:space="preserve"> + 4×C</t>
    </r>
    <r>
      <rPr>
        <vertAlign val="sub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),</t>
    </r>
  </si>
  <si>
    <r>
      <t>OEP</t>
    </r>
    <r>
      <rPr>
        <vertAlign val="subscript"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 xml:space="preserve"> = (C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 xml:space="preserve"> +4×C</t>
    </r>
    <r>
      <rPr>
        <vertAlign val="subscript"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 xml:space="preserve"> + C</t>
    </r>
    <r>
      <rPr>
        <vertAlign val="subscript"/>
        <sz val="11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>)/(4×C</t>
    </r>
    <r>
      <rPr>
        <vertAlign val="sub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 xml:space="preserve"> + 4×C</t>
    </r>
    <r>
      <rPr>
        <vertAlign val="subscript"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),    OEP</t>
    </r>
    <r>
      <rPr>
        <vertAlign val="subscript"/>
        <sz val="11"/>
        <color theme="1"/>
        <rFont val="Calibri"/>
        <family val="2"/>
        <scheme val="minor"/>
      </rPr>
      <t xml:space="preserve">17-19 </t>
    </r>
    <r>
      <rPr>
        <sz val="11"/>
        <color theme="1"/>
        <rFont val="Calibri"/>
        <family val="2"/>
        <scheme val="minor"/>
      </rPr>
      <t>= 0.5×(OEP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 xml:space="preserve"> + OEP</t>
    </r>
    <r>
      <rPr>
        <vertAlign val="subscript"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>).</t>
    </r>
  </si>
  <si>
    <r>
      <t>CPI = 0.5×[(C</t>
    </r>
    <r>
      <rPr>
        <vertAlign val="subscript"/>
        <sz val="11"/>
        <color theme="1"/>
        <rFont val="Calibri"/>
        <family val="2"/>
        <scheme val="minor"/>
      </rPr>
      <t>25</t>
    </r>
    <r>
      <rPr>
        <sz val="11"/>
        <color theme="1"/>
        <rFont val="Calibri"/>
        <family val="2"/>
        <scheme val="minor"/>
      </rPr>
      <t xml:space="preserve"> + C</t>
    </r>
    <r>
      <rPr>
        <vertAlign val="subscript"/>
        <sz val="11"/>
        <color theme="1"/>
        <rFont val="Calibri"/>
        <family val="2"/>
        <scheme val="minor"/>
      </rPr>
      <t>27</t>
    </r>
    <r>
      <rPr>
        <sz val="11"/>
        <color theme="1"/>
        <rFont val="Calibri"/>
        <family val="2"/>
        <scheme val="minor"/>
      </rPr>
      <t xml:space="preserve"> + C</t>
    </r>
    <r>
      <rPr>
        <vertAlign val="subscript"/>
        <sz val="11"/>
        <color theme="1"/>
        <rFont val="Calibri"/>
        <family val="2"/>
        <scheme val="minor"/>
      </rPr>
      <t>29</t>
    </r>
    <r>
      <rPr>
        <sz val="11"/>
        <color theme="1"/>
        <rFont val="Calibri"/>
        <family val="2"/>
        <scheme val="minor"/>
      </rPr>
      <t xml:space="preserve"> + C</t>
    </r>
    <r>
      <rPr>
        <vertAlign val="subscript"/>
        <sz val="11"/>
        <color theme="1"/>
        <rFont val="Calibri"/>
        <family val="2"/>
        <scheme val="minor"/>
      </rPr>
      <t>31</t>
    </r>
    <r>
      <rPr>
        <sz val="11"/>
        <color theme="1"/>
        <rFont val="Calibri"/>
        <family val="2"/>
        <scheme val="minor"/>
      </rPr>
      <t xml:space="preserve"> + C</t>
    </r>
    <r>
      <rPr>
        <vertAlign val="subscript"/>
        <sz val="11"/>
        <color theme="1"/>
        <rFont val="Calibri"/>
        <family val="2"/>
        <scheme val="minor"/>
      </rPr>
      <t>33</t>
    </r>
    <r>
      <rPr>
        <sz val="11"/>
        <color theme="1"/>
        <rFont val="Calibri"/>
        <family val="2"/>
        <scheme val="minor"/>
      </rPr>
      <t>) /(C</t>
    </r>
    <r>
      <rPr>
        <vertAlign val="subscript"/>
        <sz val="11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 xml:space="preserve"> + C</t>
    </r>
    <r>
      <rPr>
        <vertAlign val="subscript"/>
        <sz val="11"/>
        <color theme="1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 xml:space="preserve"> + C</t>
    </r>
    <r>
      <rPr>
        <vertAlign val="subscript"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 xml:space="preserve"> + C</t>
    </r>
    <r>
      <rPr>
        <vertAlign val="sub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 + C</t>
    </r>
    <r>
      <rPr>
        <vertAlign val="subscript"/>
        <sz val="11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>) + (C</t>
    </r>
    <r>
      <rPr>
        <vertAlign val="subscript"/>
        <sz val="11"/>
        <color theme="1"/>
        <rFont val="Calibri"/>
        <family val="2"/>
        <scheme val="minor"/>
      </rPr>
      <t>25</t>
    </r>
    <r>
      <rPr>
        <sz val="11"/>
        <color theme="1"/>
        <rFont val="Calibri"/>
        <family val="2"/>
        <scheme val="minor"/>
      </rPr>
      <t xml:space="preserve"> + C</t>
    </r>
    <r>
      <rPr>
        <vertAlign val="subscript"/>
        <sz val="11"/>
        <color theme="1"/>
        <rFont val="Calibri"/>
        <family val="2"/>
        <scheme val="minor"/>
      </rPr>
      <t>27</t>
    </r>
    <r>
      <rPr>
        <sz val="11"/>
        <color theme="1"/>
        <rFont val="Calibri"/>
        <family val="2"/>
        <scheme val="minor"/>
      </rPr>
      <t xml:space="preserve"> + C</t>
    </r>
    <r>
      <rPr>
        <vertAlign val="subscript"/>
        <sz val="11"/>
        <color theme="1"/>
        <rFont val="Calibri"/>
        <family val="2"/>
        <scheme val="minor"/>
      </rPr>
      <t>29</t>
    </r>
    <r>
      <rPr>
        <sz val="11"/>
        <color theme="1"/>
        <rFont val="Calibri"/>
        <family val="2"/>
        <scheme val="minor"/>
      </rPr>
      <t xml:space="preserve"> + C</t>
    </r>
    <r>
      <rPr>
        <vertAlign val="subscript"/>
        <sz val="11"/>
        <color theme="1"/>
        <rFont val="Calibri"/>
        <family val="2"/>
        <scheme val="minor"/>
      </rPr>
      <t>31</t>
    </r>
    <r>
      <rPr>
        <sz val="11"/>
        <color theme="1"/>
        <rFont val="Calibri"/>
        <family val="2"/>
        <scheme val="minor"/>
      </rPr>
      <t xml:space="preserve"> + C</t>
    </r>
    <r>
      <rPr>
        <vertAlign val="subscript"/>
        <sz val="11"/>
        <color theme="1"/>
        <rFont val="Calibri"/>
        <family val="2"/>
        <scheme val="minor"/>
      </rPr>
      <t>33</t>
    </r>
    <r>
      <rPr>
        <sz val="11"/>
        <color theme="1"/>
        <rFont val="Calibri"/>
        <family val="2"/>
        <scheme val="minor"/>
      </rPr>
      <t>) /(C</t>
    </r>
    <r>
      <rPr>
        <vertAlign val="subscript"/>
        <sz val="11"/>
        <color theme="1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 xml:space="preserve"> + C</t>
    </r>
    <r>
      <rPr>
        <vertAlign val="subscript"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 xml:space="preserve"> + C</t>
    </r>
    <r>
      <rPr>
        <vertAlign val="sub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 + C</t>
    </r>
    <r>
      <rPr>
        <vertAlign val="subscript"/>
        <sz val="11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 xml:space="preserve"> + C</t>
    </r>
    <r>
      <rPr>
        <vertAlign val="subscript"/>
        <sz val="11"/>
        <color theme="1"/>
        <rFont val="Calibri"/>
        <family val="2"/>
        <scheme val="minor"/>
      </rPr>
      <t>34</t>
    </r>
    <r>
      <rPr>
        <sz val="11"/>
        <color theme="1"/>
        <rFont val="Calibri"/>
        <family val="2"/>
        <scheme val="minor"/>
      </rPr>
      <t>)].</t>
    </r>
  </si>
  <si>
    <t>Table S3. Diversity indexes determined for microbial communities of nodules, crust and sediments from sites AMK76-6259, AMK76-6236 and PSh128.35, Kara Sea.</t>
  </si>
  <si>
    <t>Sampling Site</t>
  </si>
  <si>
    <t>N1</t>
  </si>
  <si>
    <t>N2</t>
  </si>
  <si>
    <t>S1</t>
  </si>
  <si>
    <t>S2</t>
  </si>
  <si>
    <t>C1</t>
  </si>
  <si>
    <t>C2</t>
  </si>
  <si>
    <t>Observed</t>
  </si>
  <si>
    <t>Chao1</t>
  </si>
  <si>
    <t>se.chao1</t>
  </si>
  <si>
    <t>ACE</t>
  </si>
  <si>
    <t>se.ACE</t>
  </si>
  <si>
    <t>Shannon</t>
  </si>
  <si>
    <t>Simpson</t>
  </si>
  <si>
    <t>InvSimpson</t>
  </si>
  <si>
    <t>Fisher</t>
  </si>
  <si>
    <t>Coverage</t>
  </si>
  <si>
    <r>
      <rPr>
        <b/>
        <sz val="11"/>
        <color theme="1"/>
        <rFont val="Calibri"/>
        <family val="2"/>
        <charset val="204"/>
        <scheme val="minor"/>
      </rPr>
      <t xml:space="preserve">Table S4. </t>
    </r>
    <r>
      <rPr>
        <sz val="11"/>
        <color theme="1"/>
        <rFont val="Calibri"/>
        <family val="2"/>
        <charset val="204"/>
        <scheme val="minor"/>
      </rPr>
      <t>Statistical analysis of differences between Shannon diversity indexes determined for microbial communities associated with Fe-Mn nodules, crust and underlying sediments from sites AMK76-6259, AMK76-6236 and PSh128.35, Kara Sea.</t>
    </r>
  </si>
  <si>
    <t>Kruskal-Wallis test</t>
  </si>
  <si>
    <t>Benjamini–Hochberg correction </t>
  </si>
  <si>
    <t>Fe-Mn crust/nodule</t>
  </si>
  <si>
    <t>p-value</t>
  </si>
  <si>
    <t>adjusted p-value</t>
  </si>
  <si>
    <t>a</t>
  </si>
  <si>
    <t>b</t>
  </si>
  <si>
    <t>Table S5. 16S rRNA gene based relative abundance identified in nodules and sediments from sites AMK76-6236, PSh128.35, and AMK76-6259, Kara Sea.</t>
  </si>
  <si>
    <t>crust</t>
  </si>
  <si>
    <t>sediments</t>
  </si>
  <si>
    <t>nodule</t>
  </si>
  <si>
    <t>Taxa</t>
  </si>
  <si>
    <t>Sulfurovaceae (Campylobacterota)</t>
  </si>
  <si>
    <t>Microtrichaceae (Actinobacteriota)</t>
  </si>
  <si>
    <t>Woeseiaceae (Proteobacteria)</t>
  </si>
  <si>
    <t>Kiloniellaceae (Proteobacteria)</t>
  </si>
  <si>
    <t>Methyloligellaceae (Proteobacteria)</t>
  </si>
  <si>
    <t>Hyphomicrobiaceae (Proteobacteria)</t>
  </si>
  <si>
    <t>Pirellulaceae (Planctomycetota)</t>
  </si>
  <si>
    <t>Desulfobulbaceae (Desulfobacterota)</t>
  </si>
  <si>
    <t>Rubritaleaceae (Verrucomicrobiota)</t>
  </si>
  <si>
    <t>Nitrosopumilaceae (Crenarchaeota)</t>
  </si>
  <si>
    <t>Desulfocapsaceae (Desulfobacterota)</t>
  </si>
  <si>
    <t>Nitrospiraceae (Nitrospirota)</t>
  </si>
  <si>
    <t>Halieaceae (Proteobacteria)</t>
  </si>
  <si>
    <t>Cyclobacteriaceae (Bacteroidota)</t>
  </si>
  <si>
    <t>Geopsychrobacteraceae (Desulfobacterota)</t>
  </si>
  <si>
    <t>Spongiibacteraceae (Proteobacteria)</t>
  </si>
  <si>
    <t>Desulfosarcinaceae (Desulfobacterota)</t>
  </si>
  <si>
    <t>Desulfuromonadales Sva1033 (Desulfobacterota)</t>
  </si>
  <si>
    <t>Flavobacteriaceae (Bacteroidota)</t>
  </si>
  <si>
    <t>Scalinduaceae (Planctomycetota)</t>
  </si>
  <si>
    <t>Rhodobacteraceae (Proteobacteria)</t>
  </si>
  <si>
    <t>Nitrosococcaceae (Proteobacteria)</t>
  </si>
  <si>
    <t>Granulosicoccaceae (Proteobacteria)</t>
  </si>
  <si>
    <t>Magnetospiraceae (Proteobacteria)</t>
  </si>
  <si>
    <t>Solirubrobacterales 67-14 (Actinobacteriota)</t>
  </si>
  <si>
    <t>Entotheonellaceae (Entotheonellaeota)</t>
  </si>
  <si>
    <t>Sandaracinaceae (Myxococcota)</t>
  </si>
  <si>
    <t>Phycisphaerae SG8-4 (Planctomycetota)</t>
  </si>
  <si>
    <t>Anaerolineaceae (Chloroflexi</t>
  </si>
  <si>
    <t>Rhizobiaceae (Proteobacteria)</t>
  </si>
  <si>
    <t>Colwelliaceae (Proteobacteria)</t>
  </si>
  <si>
    <t>Ectothiorhodospiraceae (Proteobacteria)</t>
  </si>
  <si>
    <t>Nitrosomonadaceae (Proteobacteria)</t>
  </si>
  <si>
    <t>Desulfuromonadaceae (Desulfobacterota)</t>
  </si>
  <si>
    <t>Thiohalorhabdaceae (Proteobacteria)</t>
  </si>
  <si>
    <t>Kangiellaceae (Proteobacteria)</t>
  </si>
  <si>
    <t>Pseudomonadales OM182 clade (Proteobacteria)</t>
  </si>
  <si>
    <t>Rhizobiales Incertae Sedis (Proteobacteria)</t>
  </si>
  <si>
    <t>Arenicellaceae (Proteobacteria)</t>
  </si>
  <si>
    <t>Sedimenticolaceae (Proteobacteria)</t>
  </si>
  <si>
    <t>Thermoanaerobaculaceae (Acidobacteriota)</t>
  </si>
  <si>
    <t>Coxiellaceae (Proteobacteria)</t>
  </si>
  <si>
    <t>Nitrincolaceae (Proteobacteria)</t>
  </si>
  <si>
    <t>Phycisphaerae 4572-13 (Planctomycetota)</t>
  </si>
  <si>
    <t>Table S6. Coordinates and depth of sampling sites from the Kara Sea.</t>
  </si>
  <si>
    <t>Latitude, N</t>
  </si>
  <si>
    <t>Longitude, E</t>
  </si>
  <si>
    <t>Depth, m</t>
  </si>
  <si>
    <t>Sample type</t>
  </si>
  <si>
    <t>Sampling device</t>
  </si>
  <si>
    <t>start</t>
  </si>
  <si>
    <t>72º24.64´</t>
  </si>
  <si>
    <t>65º31.27´</t>
  </si>
  <si>
    <t>Nodules</t>
  </si>
  <si>
    <t>Trawl</t>
  </si>
  <si>
    <t>finish</t>
  </si>
  <si>
    <t>72º24.40´</t>
  </si>
  <si>
    <t>65º30.81´</t>
  </si>
  <si>
    <t>72º24.65´</t>
  </si>
  <si>
    <t>65º31.30´</t>
  </si>
  <si>
    <t>Sediments (0-2 cm)</t>
  </si>
  <si>
    <t>Boxcorer</t>
  </si>
  <si>
    <t>76º38.04´</t>
  </si>
  <si>
    <t>71º14.61´</t>
  </si>
  <si>
    <t>Crusts</t>
  </si>
  <si>
    <t>76º38.14´</t>
  </si>
  <si>
    <t>71º13.51´</t>
  </si>
  <si>
    <t>76º37.98´</t>
  </si>
  <si>
    <t>71º15.10´</t>
  </si>
  <si>
    <t>77º12.03´</t>
  </si>
  <si>
    <t>85º27.00´</t>
  </si>
  <si>
    <t>77º11.20´</t>
  </si>
  <si>
    <t>85º28.40´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</si>
</sst>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vertAlign val="subscript"/>
      <sz val="11"/>
      <color theme="1"/>
      <name val="Calibri"/>
      <family val="2"/>
      <scheme val="minor"/>
    </font>
    <font>
      <vertAlign val="subscript"/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63">
    <xf numFmtId="0" fontId="0" fillId="0" borderId="0" xfId="0"/>
    <xf numFmtId="0" fontId="3" fillId="0" borderId="0" xfId="0" applyFont="1" applyFill="1" applyAlignment="1"/>
    <xf numFmtId="1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/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/>
    <xf numFmtId="164" fontId="0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Border="1" applyAlignment="1"/>
    <xf numFmtId="2" fontId="4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0" xfId="0" applyNumberFormat="1" applyFont="1" applyFill="1" applyBorder="1" applyAlignment="1"/>
    <xf numFmtId="1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Border="1" applyAlignment="1"/>
    <xf numFmtId="0" fontId="0" fillId="0" borderId="0" xfId="0" applyFont="1" applyFill="1"/>
    <xf numFmtId="2" fontId="4" fillId="0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165" fontId="0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1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wrapText="1"/>
    </xf>
    <xf numFmtId="165" fontId="4" fillId="0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/>
    <xf numFmtId="0" fontId="0" fillId="0" borderId="0" xfId="0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left"/>
    </xf>
    <xf numFmtId="2" fontId="0" fillId="0" borderId="5" xfId="0" applyNumberFormat="1" applyFont="1" applyFill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0" fillId="0" borderId="0" xfId="0" applyFont="1" applyBorder="1"/>
    <xf numFmtId="0" fontId="4" fillId="0" borderId="0" xfId="0" applyFont="1" applyFill="1" applyBorder="1"/>
    <xf numFmtId="0" fontId="0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ont="1" applyFill="1" applyAlignment="1"/>
    <xf numFmtId="2" fontId="0" fillId="0" borderId="0" xfId="0" applyNumberFormat="1" applyFont="1" applyFill="1" applyAlignment="1">
      <alignment horizontal="center"/>
    </xf>
    <xf numFmtId="2" fontId="0" fillId="0" borderId="0" xfId="0" applyNumberFormat="1" applyFont="1" applyFill="1"/>
    <xf numFmtId="0" fontId="0" fillId="0" borderId="0" xfId="0" applyFont="1" applyAlignment="1"/>
    <xf numFmtId="2" fontId="0" fillId="0" borderId="0" xfId="0" applyNumberFormat="1" applyFont="1"/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/>
    </xf>
    <xf numFmtId="2" fontId="0" fillId="0" borderId="9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9" xfId="0" applyNumberFormat="1" applyFont="1" applyBorder="1" applyAlignment="1">
      <alignment horizontal="center" vertical="center"/>
    </xf>
    <xf numFmtId="164" fontId="0" fillId="0" borderId="9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9" xfId="0" applyNumberFormat="1" applyFont="1" applyBorder="1" applyAlignment="1">
      <alignment horizontal="center" vertical="center"/>
    </xf>
    <xf numFmtId="1" fontId="0" fillId="0" borderId="9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1" fontId="0" fillId="0" borderId="9" xfId="0" applyNumberFormat="1" applyFont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/>
    <xf numFmtId="164" fontId="4" fillId="0" borderId="11" xfId="0" applyNumberFormat="1" applyFont="1" applyFill="1" applyBorder="1" applyAlignment="1">
      <alignment horizontal="center" vertical="center"/>
    </xf>
    <xf numFmtId="164" fontId="0" fillId="0" borderId="12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164" fontId="0" fillId="0" borderId="11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0" fontId="2" fillId="0" borderId="0" xfId="0" applyFont="1"/>
    <xf numFmtId="0" fontId="9" fillId="0" borderId="5" xfId="0" applyFont="1" applyBorder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9" xfId="0" applyFont="1" applyBorder="1"/>
    <xf numFmtId="0" fontId="18" fillId="0" borderId="0" xfId="0" applyFont="1" applyBorder="1"/>
    <xf numFmtId="0" fontId="18" fillId="0" borderId="10" xfId="0" applyFont="1" applyBorder="1"/>
    <xf numFmtId="0" fontId="18" fillId="0" borderId="0" xfId="0" applyFont="1"/>
    <xf numFmtId="0" fontId="9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19" fillId="0" borderId="5" xfId="0" applyFont="1" applyBorder="1" applyAlignment="1">
      <alignment horizontal="center" vertical="center"/>
    </xf>
    <xf numFmtId="0" fontId="20" fillId="0" borderId="0" xfId="0" applyFont="1" applyBorder="1"/>
    <xf numFmtId="0" fontId="21" fillId="0" borderId="5" xfId="0" applyFont="1" applyBorder="1"/>
    <xf numFmtId="0" fontId="21" fillId="0" borderId="5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0" fillId="0" borderId="0" xfId="0" applyFill="1"/>
    <xf numFmtId="0" fontId="21" fillId="0" borderId="0" xfId="0" applyFont="1"/>
    <xf numFmtId="0" fontId="22" fillId="0" borderId="0" xfId="0" applyFont="1"/>
    <xf numFmtId="0" fontId="23" fillId="0" borderId="15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0" fillId="0" borderId="12" xfId="0" applyBorder="1"/>
    <xf numFmtId="0" fontId="24" fillId="0" borderId="5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0" fillId="0" borderId="5" xfId="0" applyBorder="1"/>
    <xf numFmtId="0" fontId="23" fillId="0" borderId="1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3" fillId="0" borderId="17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559525</xdr:colOff>
      <xdr:row>2</xdr:row>
      <xdr:rowOff>138024</xdr:rowOff>
    </xdr:from>
    <xdr:to>
      <xdr:col>18</xdr:col>
      <xdr:colOff>468094</xdr:colOff>
      <xdr:row>45</xdr:row>
      <xdr:rowOff>8628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83351" y="500333"/>
          <a:ext cx="4808374" cy="8410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5"/>
  <sheetViews>
    <sheetView workbookViewId="0">
      <selection activeCell="L10" sqref="L10"/>
    </sheetView>
  </sheetViews>
  <sheetFormatPr defaultColWidth="8.875" defaultRowHeight="14.3" x14ac:dyDescent="0.25"/>
  <cols>
    <col min="1" max="1" width="8.875" style="4"/>
    <col min="2" max="2" width="20.75" style="49" customWidth="1"/>
    <col min="3" max="3" width="9.875" style="26" customWidth="1"/>
    <col min="4" max="4" width="9.75" style="26" customWidth="1"/>
    <col min="5" max="5" width="10.25" style="26" customWidth="1"/>
    <col min="6" max="6" width="9.75" style="50" customWidth="1"/>
    <col min="7" max="7" width="9.5" style="26" customWidth="1"/>
    <col min="8" max="8" width="9.625" style="26" customWidth="1"/>
    <col min="9" max="16384" width="8.875" style="4"/>
  </cols>
  <sheetData>
    <row r="2" spans="2:8" x14ac:dyDescent="0.25">
      <c r="B2" s="1" t="s">
        <v>0</v>
      </c>
      <c r="C2" s="2"/>
      <c r="D2" s="2"/>
      <c r="E2" s="2"/>
      <c r="F2" s="3"/>
      <c r="G2" s="2"/>
      <c r="H2" s="2"/>
    </row>
    <row r="3" spans="2:8" x14ac:dyDescent="0.25">
      <c r="B3" s="1"/>
      <c r="C3" s="2"/>
      <c r="D3" s="2"/>
      <c r="E3" s="2"/>
      <c r="F3" s="3"/>
      <c r="G3" s="2"/>
      <c r="H3" s="2"/>
    </row>
    <row r="4" spans="2:8" ht="28.9" customHeight="1" x14ac:dyDescent="0.25">
      <c r="B4" s="5" t="s">
        <v>1</v>
      </c>
      <c r="C4" s="127" t="s">
        <v>2</v>
      </c>
      <c r="D4" s="128"/>
      <c r="E4" s="127" t="s">
        <v>3</v>
      </c>
      <c r="F4" s="129"/>
      <c r="G4" s="127" t="s">
        <v>4</v>
      </c>
      <c r="H4" s="128"/>
    </row>
    <row r="5" spans="2:8" x14ac:dyDescent="0.25">
      <c r="B5" s="6"/>
      <c r="C5" s="7" t="s">
        <v>5</v>
      </c>
      <c r="D5" s="8" t="s">
        <v>70</v>
      </c>
      <c r="E5" s="7" t="s">
        <v>5</v>
      </c>
      <c r="F5" s="7" t="s">
        <v>70</v>
      </c>
      <c r="G5" s="7" t="s">
        <v>6</v>
      </c>
      <c r="H5" s="7" t="s">
        <v>70</v>
      </c>
    </row>
    <row r="6" spans="2:8" x14ac:dyDescent="0.25">
      <c r="B6" s="9"/>
      <c r="C6" s="10"/>
      <c r="D6" s="10"/>
      <c r="E6" s="10"/>
      <c r="F6" s="11"/>
      <c r="G6" s="10"/>
      <c r="H6" s="10"/>
    </row>
    <row r="7" spans="2:8" x14ac:dyDescent="0.25">
      <c r="B7" s="12" t="s">
        <v>7</v>
      </c>
      <c r="C7" s="13">
        <v>11.468104267001623</v>
      </c>
      <c r="D7" s="14">
        <v>2.7907490479428083</v>
      </c>
      <c r="E7" s="13">
        <v>24.419574051761494</v>
      </c>
      <c r="F7" s="15">
        <v>3.78</v>
      </c>
      <c r="G7" s="13">
        <v>17.613964117000492</v>
      </c>
      <c r="H7" s="14">
        <v>4.2692961327251462</v>
      </c>
    </row>
    <row r="8" spans="2:8" x14ac:dyDescent="0.25">
      <c r="B8" s="16" t="s">
        <v>8</v>
      </c>
      <c r="C8" s="13">
        <v>18.927220977542781</v>
      </c>
      <c r="D8" s="14">
        <v>0.32961149123618061</v>
      </c>
      <c r="E8" s="14">
        <v>7.7980460306031647</v>
      </c>
      <c r="F8" s="15">
        <v>0.18</v>
      </c>
      <c r="G8" s="14">
        <v>0.2078930567856892</v>
      </c>
      <c r="H8" s="14">
        <v>4.3975118299820322E-2</v>
      </c>
    </row>
    <row r="9" spans="2:8" x14ac:dyDescent="0.25">
      <c r="B9" s="17" t="s">
        <v>9</v>
      </c>
      <c r="C9" s="14">
        <v>2.7700873550179219</v>
      </c>
      <c r="D9" s="14">
        <v>4.9436087681897378</v>
      </c>
      <c r="E9" s="14">
        <v>2.5265357644603306</v>
      </c>
      <c r="F9" s="18">
        <v>5.09</v>
      </c>
      <c r="G9" s="14">
        <v>3.8670759240583132</v>
      </c>
      <c r="H9" s="14">
        <v>7.2858707334055985</v>
      </c>
    </row>
    <row r="10" spans="2:8" x14ac:dyDescent="0.25">
      <c r="B10" s="16" t="s">
        <v>10</v>
      </c>
      <c r="C10" s="14">
        <v>1.1572024375920984</v>
      </c>
      <c r="D10" s="14">
        <v>0.71955783105806959</v>
      </c>
      <c r="E10" s="14">
        <v>1.5001634608492809</v>
      </c>
      <c r="F10" s="15">
        <v>0.68</v>
      </c>
      <c r="G10" s="14">
        <v>0.94778142818154321</v>
      </c>
      <c r="H10" s="14">
        <v>0.69185164170999214</v>
      </c>
    </row>
    <row r="11" spans="2:8" x14ac:dyDescent="0.25">
      <c r="B11" s="16" t="s">
        <v>11</v>
      </c>
      <c r="C11" s="14">
        <v>1.2203598640836117</v>
      </c>
      <c r="D11" s="14">
        <v>2.1292931087067029</v>
      </c>
      <c r="E11" s="14">
        <v>1.0553634464445183</v>
      </c>
      <c r="F11" s="15">
        <v>1.72</v>
      </c>
      <c r="G11" s="14">
        <v>1.6251759805066288</v>
      </c>
      <c r="H11" s="14">
        <v>2.5474307315172755</v>
      </c>
    </row>
    <row r="12" spans="2:8" x14ac:dyDescent="0.25">
      <c r="B12" s="17" t="s">
        <v>12</v>
      </c>
      <c r="C12" s="14">
        <v>1.0671699085828015</v>
      </c>
      <c r="D12" s="14">
        <v>0.71044230451206081</v>
      </c>
      <c r="E12" s="14">
        <v>0.96191523169134685</v>
      </c>
      <c r="F12" s="15">
        <v>0.86</v>
      </c>
      <c r="G12" s="14">
        <v>0.81479009618944387</v>
      </c>
      <c r="H12" s="14">
        <v>1.4332964094460419</v>
      </c>
    </row>
    <row r="13" spans="2:8" x14ac:dyDescent="0.25">
      <c r="B13" s="17" t="s">
        <v>13</v>
      </c>
      <c r="C13" s="14">
        <v>1.9553518175750666</v>
      </c>
      <c r="D13" s="14">
        <v>2.1322040357520593</v>
      </c>
      <c r="E13" s="14">
        <v>1.6751024024187648</v>
      </c>
      <c r="F13" s="15">
        <v>1.82</v>
      </c>
      <c r="G13" s="14">
        <v>1.1849845278793725</v>
      </c>
      <c r="H13" s="14">
        <v>1.9986769008378726</v>
      </c>
    </row>
    <row r="14" spans="2:8" x14ac:dyDescent="0.25">
      <c r="B14" s="16" t="s">
        <v>14</v>
      </c>
      <c r="C14" s="14">
        <v>0.64626826178915497</v>
      </c>
      <c r="D14" s="14">
        <v>6.971935149126561E-2</v>
      </c>
      <c r="E14" s="14">
        <v>1.5777220446563758</v>
      </c>
      <c r="F14" s="15">
        <v>0.09</v>
      </c>
      <c r="G14" s="14">
        <v>0.82935816467755996</v>
      </c>
      <c r="H14" s="14">
        <v>9.524538680424173E-2</v>
      </c>
    </row>
    <row r="15" spans="2:8" x14ac:dyDescent="0.25">
      <c r="B15" s="16" t="s">
        <v>15</v>
      </c>
      <c r="C15" s="14">
        <v>0.11066648701278771</v>
      </c>
      <c r="D15" s="14">
        <v>0.10345261822358129</v>
      </c>
      <c r="E15" s="14">
        <v>0.1256724422514193</v>
      </c>
      <c r="F15" s="18">
        <v>0.11</v>
      </c>
      <c r="G15" s="14">
        <v>5.2744667570287479E-2</v>
      </c>
      <c r="H15" s="14">
        <v>0.16154297206110593</v>
      </c>
    </row>
    <row r="16" spans="2:8" x14ac:dyDescent="0.25">
      <c r="B16" s="16" t="s">
        <v>16</v>
      </c>
      <c r="C16" s="14">
        <v>0.18763088804721473</v>
      </c>
      <c r="D16" s="14">
        <v>0.37747919791138729</v>
      </c>
      <c r="E16" s="14">
        <v>0.16741012702243988</v>
      </c>
      <c r="F16" s="15">
        <v>0.33</v>
      </c>
      <c r="G16" s="14">
        <v>0.24718454105725945</v>
      </c>
      <c r="H16" s="14">
        <v>0.4561678691611647</v>
      </c>
    </row>
    <row r="17" spans="2:8" x14ac:dyDescent="0.25">
      <c r="B17" s="16"/>
      <c r="C17" s="14"/>
      <c r="D17" s="14"/>
      <c r="E17" s="14"/>
      <c r="F17" s="15"/>
      <c r="G17" s="14"/>
      <c r="H17" s="19"/>
    </row>
    <row r="18" spans="2:8" x14ac:dyDescent="0.25">
      <c r="B18" s="20" t="s">
        <v>17</v>
      </c>
      <c r="C18" s="21">
        <v>395.56925384574197</v>
      </c>
      <c r="D18" s="22">
        <v>33.116088548885912</v>
      </c>
      <c r="E18" s="21">
        <v>952.05983119689097</v>
      </c>
      <c r="F18" s="23">
        <v>45.3</v>
      </c>
      <c r="G18" s="21">
        <v>522.79254688777587</v>
      </c>
      <c r="H18" s="22">
        <v>18.92343830777536</v>
      </c>
    </row>
    <row r="19" spans="2:8" x14ac:dyDescent="0.25">
      <c r="B19" s="16" t="s">
        <v>18</v>
      </c>
      <c r="C19" s="21">
        <v>973.54842358521353</v>
      </c>
      <c r="D19" s="21">
        <v>542.19031181617413</v>
      </c>
      <c r="E19" s="21">
        <v>487.18788979014994</v>
      </c>
      <c r="F19" s="24">
        <v>577</v>
      </c>
      <c r="G19" s="21">
        <v>391.83450738608434</v>
      </c>
      <c r="H19" s="21">
        <v>810.66321791017117</v>
      </c>
    </row>
    <row r="20" spans="2:8" x14ac:dyDescent="0.25">
      <c r="B20" s="16" t="s">
        <v>19</v>
      </c>
      <c r="C20" s="18">
        <v>0.65990707750550659</v>
      </c>
      <c r="D20" s="18">
        <v>1.1964829217113491</v>
      </c>
      <c r="E20" s="18">
        <v>0.93777919043581903</v>
      </c>
      <c r="F20" s="15">
        <v>1.4</v>
      </c>
      <c r="G20" s="18">
        <v>1.0747076918258165</v>
      </c>
      <c r="H20" s="18">
        <v>2.0370811520407313</v>
      </c>
    </row>
    <row r="21" spans="2:8" x14ac:dyDescent="0.25">
      <c r="B21" s="17" t="s">
        <v>20</v>
      </c>
      <c r="C21" s="18">
        <v>9.9526921489971359E-2</v>
      </c>
      <c r="D21" s="18">
        <v>0.12031452212456584</v>
      </c>
      <c r="E21" s="18">
        <v>9.9145639090615231E-2</v>
      </c>
      <c r="F21" s="15">
        <v>0.13</v>
      </c>
      <c r="G21" s="18">
        <v>0.12311059899359719</v>
      </c>
      <c r="H21" s="18">
        <v>0.18470361384997458</v>
      </c>
    </row>
    <row r="22" spans="2:8" x14ac:dyDescent="0.25">
      <c r="B22" s="25" t="s">
        <v>21</v>
      </c>
      <c r="C22" s="18">
        <v>0.810367955392436</v>
      </c>
      <c r="D22" s="18" t="s">
        <v>22</v>
      </c>
      <c r="E22" s="18">
        <v>1.2148409539890417</v>
      </c>
      <c r="F22" s="15">
        <v>4.1000000000000002E-2</v>
      </c>
      <c r="G22" s="18">
        <v>0.16694039518313075</v>
      </c>
      <c r="H22" s="18" t="s">
        <v>22</v>
      </c>
    </row>
    <row r="23" spans="2:8" x14ac:dyDescent="0.25">
      <c r="B23" s="17" t="s">
        <v>23</v>
      </c>
      <c r="C23" s="21">
        <v>181.20593258815867</v>
      </c>
      <c r="D23" s="22">
        <v>13.460390207907558</v>
      </c>
      <c r="E23" s="21">
        <v>163.96819310259411</v>
      </c>
      <c r="F23" s="23">
        <v>16.3</v>
      </c>
      <c r="G23" s="22">
        <v>17.736074454567813</v>
      </c>
      <c r="H23" s="22">
        <v>12.224160467577379</v>
      </c>
    </row>
    <row r="24" spans="2:8" x14ac:dyDescent="0.25">
      <c r="B24" s="16" t="s">
        <v>24</v>
      </c>
      <c r="C24" s="22">
        <v>40.307661581307286</v>
      </c>
      <c r="D24" s="22">
        <v>46.804563778230914</v>
      </c>
      <c r="E24" s="22">
        <v>37.703665135392413</v>
      </c>
      <c r="F24" s="23">
        <v>59.7</v>
      </c>
      <c r="G24" s="22">
        <v>37.640160077156956</v>
      </c>
      <c r="H24" s="22">
        <v>80.677854023170795</v>
      </c>
    </row>
    <row r="25" spans="2:8" x14ac:dyDescent="0.25">
      <c r="B25" s="17" t="s">
        <v>25</v>
      </c>
      <c r="C25" s="18">
        <v>2.0146092691853434</v>
      </c>
      <c r="D25" s="18">
        <v>2.6666704009657929</v>
      </c>
      <c r="E25" s="18">
        <v>1.5687465908901606</v>
      </c>
      <c r="F25" s="15">
        <v>3.1</v>
      </c>
      <c r="G25" s="18">
        <v>2.2296449467011907</v>
      </c>
      <c r="H25" s="18">
        <v>5.9468644996011468</v>
      </c>
    </row>
    <row r="26" spans="2:8" x14ac:dyDescent="0.25">
      <c r="B26" s="17" t="s">
        <v>26</v>
      </c>
      <c r="C26" s="22">
        <v>42.235665934027935</v>
      </c>
      <c r="D26" s="22">
        <v>12.331397458151175</v>
      </c>
      <c r="E26" s="22">
        <v>22.996424757370182</v>
      </c>
      <c r="F26" s="23">
        <v>15.8</v>
      </c>
      <c r="G26" s="18">
        <v>9.6751091470161494</v>
      </c>
      <c r="H26" s="22">
        <v>20.287472295436103</v>
      </c>
    </row>
    <row r="27" spans="2:8" x14ac:dyDescent="0.25">
      <c r="B27" s="17" t="s">
        <v>27</v>
      </c>
      <c r="C27" s="22">
        <v>27.288470630329002</v>
      </c>
      <c r="D27" s="18">
        <v>9.5186274161010651</v>
      </c>
      <c r="E27" s="22">
        <v>13.716006647287362</v>
      </c>
      <c r="F27" s="23">
        <v>12.2</v>
      </c>
      <c r="G27" s="18">
        <v>7.7532074252049892</v>
      </c>
      <c r="H27" s="22">
        <v>16.577946579232243</v>
      </c>
    </row>
    <row r="28" spans="2:8" x14ac:dyDescent="0.25">
      <c r="B28" s="17" t="s">
        <v>28</v>
      </c>
      <c r="C28" s="18">
        <v>1.1139270871365008</v>
      </c>
      <c r="D28" s="18">
        <v>1.9633691130704427</v>
      </c>
      <c r="E28" s="18">
        <v>1.0343558027736355</v>
      </c>
      <c r="F28" s="15">
        <v>1.9</v>
      </c>
      <c r="G28" s="18">
        <v>1.3581506903753928</v>
      </c>
      <c r="H28" s="18">
        <v>3.2302812959508311</v>
      </c>
    </row>
    <row r="29" spans="2:8" x14ac:dyDescent="0.25">
      <c r="B29" s="16" t="s">
        <v>29</v>
      </c>
      <c r="C29" s="21">
        <v>205.49606297444711</v>
      </c>
      <c r="D29" s="22">
        <v>18.023358837508631</v>
      </c>
      <c r="E29" s="22">
        <v>57.588361650701053</v>
      </c>
      <c r="F29" s="23">
        <v>24.6</v>
      </c>
      <c r="G29" s="22">
        <v>18.501516635392917</v>
      </c>
      <c r="H29" s="22">
        <v>47.326635958608435</v>
      </c>
    </row>
    <row r="30" spans="2:8" x14ac:dyDescent="0.25">
      <c r="B30" s="17" t="s">
        <v>30</v>
      </c>
      <c r="C30" s="21">
        <v>250.46496128260594</v>
      </c>
      <c r="D30" s="18">
        <v>5.6584419805382131</v>
      </c>
      <c r="E30" s="21">
        <v>172.29572610009785</v>
      </c>
      <c r="F30" s="15">
        <v>3.8</v>
      </c>
      <c r="G30" s="18">
        <v>7.2719725988752764</v>
      </c>
      <c r="H30" s="18">
        <v>1.4046852338331777</v>
      </c>
    </row>
    <row r="31" spans="2:8" x14ac:dyDescent="0.25">
      <c r="B31" s="17" t="s">
        <v>31</v>
      </c>
      <c r="C31" s="18">
        <v>4.101770495604435</v>
      </c>
      <c r="D31" s="18">
        <v>7.7459938882548061</v>
      </c>
      <c r="E31" s="18">
        <v>3.7565581931020433</v>
      </c>
      <c r="F31" s="15">
        <v>7.6</v>
      </c>
      <c r="G31" s="18">
        <v>5.1007306799434389</v>
      </c>
      <c r="H31" s="18">
        <v>9.0860908686958286</v>
      </c>
    </row>
    <row r="32" spans="2:8" x14ac:dyDescent="0.25">
      <c r="B32" s="17" t="s">
        <v>32</v>
      </c>
      <c r="C32" s="21">
        <v>162.71697405340146</v>
      </c>
      <c r="D32" s="22">
        <v>24.301409758592886</v>
      </c>
      <c r="E32" s="21">
        <v>167.2776779720003</v>
      </c>
      <c r="F32" s="23">
        <v>29.1</v>
      </c>
      <c r="G32" s="22">
        <v>16.753318199773421</v>
      </c>
      <c r="H32" s="22">
        <v>40.117521907141828</v>
      </c>
    </row>
    <row r="33" spans="2:8" x14ac:dyDescent="0.25">
      <c r="B33" s="17" t="s">
        <v>33</v>
      </c>
      <c r="C33" s="22">
        <v>11.990436857323575</v>
      </c>
      <c r="D33" s="22">
        <v>15.964215068334841</v>
      </c>
      <c r="E33" s="22">
        <v>16.974564592441464</v>
      </c>
      <c r="F33" s="23">
        <v>14.3</v>
      </c>
      <c r="G33" s="22">
        <v>26.631399764349673</v>
      </c>
      <c r="H33" s="22">
        <v>19.518471903172447</v>
      </c>
    </row>
    <row r="34" spans="2:8" x14ac:dyDescent="0.25">
      <c r="B34" s="17" t="s">
        <v>34</v>
      </c>
      <c r="C34" s="22">
        <v>39.13886778282162</v>
      </c>
      <c r="D34" s="22">
        <v>70.060990413544317</v>
      </c>
      <c r="E34" s="22">
        <v>29.78969044185974</v>
      </c>
      <c r="F34" s="23">
        <v>77.2</v>
      </c>
      <c r="G34" s="22">
        <v>53.595016687430807</v>
      </c>
      <c r="H34" s="21">
        <v>107.83138844580424</v>
      </c>
    </row>
    <row r="35" spans="2:8" x14ac:dyDescent="0.25">
      <c r="B35" s="17" t="s">
        <v>35</v>
      </c>
      <c r="C35" s="22">
        <v>30.840231651831964</v>
      </c>
      <c r="D35" s="18">
        <v>1.1276575089063352</v>
      </c>
      <c r="E35" s="22">
        <v>10.943841892125112</v>
      </c>
      <c r="F35" s="15">
        <v>1.2</v>
      </c>
      <c r="G35" s="18">
        <v>2.1701223310412261</v>
      </c>
      <c r="H35" s="18">
        <v>0.7003125574377721</v>
      </c>
    </row>
    <row r="36" spans="2:8" x14ac:dyDescent="0.25">
      <c r="B36" s="16" t="s">
        <v>36</v>
      </c>
      <c r="C36" s="18">
        <v>5.0388210788557561</v>
      </c>
      <c r="D36" s="18">
        <v>8.975582704622358</v>
      </c>
      <c r="E36" s="18">
        <v>5.0190878273922799</v>
      </c>
      <c r="F36" s="23">
        <v>10.4</v>
      </c>
      <c r="G36" s="18">
        <v>6.4009124576677712</v>
      </c>
      <c r="H36" s="18">
        <v>16.790051310145383</v>
      </c>
    </row>
    <row r="37" spans="2:8" x14ac:dyDescent="0.25">
      <c r="B37" s="17" t="s">
        <v>37</v>
      </c>
      <c r="C37" s="18">
        <v>0.40289469546690182</v>
      </c>
      <c r="D37" s="18">
        <v>0.84094582733063061</v>
      </c>
      <c r="E37" s="18">
        <v>0.38597945982832305</v>
      </c>
      <c r="F37" s="15">
        <v>1</v>
      </c>
      <c r="G37" s="18">
        <v>0.50731489286083487</v>
      </c>
      <c r="H37" s="18">
        <v>1.5946365004930216</v>
      </c>
    </row>
    <row r="38" spans="2:8" x14ac:dyDescent="0.25">
      <c r="B38" s="17" t="s">
        <v>38</v>
      </c>
      <c r="C38" s="21">
        <v>561.55359678495529</v>
      </c>
      <c r="D38" s="21">
        <v>178.35529529879389</v>
      </c>
      <c r="E38" s="21">
        <v>733.80917695390792</v>
      </c>
      <c r="F38" s="24">
        <v>194</v>
      </c>
      <c r="G38" s="21">
        <v>368.74051910424487</v>
      </c>
      <c r="H38" s="21">
        <v>125.75071284805686</v>
      </c>
    </row>
    <row r="39" spans="2:8" x14ac:dyDescent="0.25">
      <c r="B39" s="17" t="s">
        <v>39</v>
      </c>
      <c r="C39" s="18">
        <v>0.24271402395121597</v>
      </c>
      <c r="D39" s="18">
        <v>0.4985043528807388</v>
      </c>
      <c r="E39" s="18">
        <v>0.24141972991416158</v>
      </c>
      <c r="F39" s="15">
        <v>0.55000000000000004</v>
      </c>
      <c r="G39" s="18">
        <v>0.29471350358207105</v>
      </c>
      <c r="H39" s="18">
        <v>0.6143970356226508</v>
      </c>
    </row>
    <row r="40" spans="2:8" x14ac:dyDescent="0.25">
      <c r="B40" s="17" t="s">
        <v>40</v>
      </c>
      <c r="C40" s="18">
        <v>3.2659126070813502</v>
      </c>
      <c r="D40" s="18">
        <v>11.571795713327534</v>
      </c>
      <c r="E40" s="18">
        <v>3.0024977296425415</v>
      </c>
      <c r="F40" s="15">
        <v>5.4</v>
      </c>
      <c r="G40" s="18">
        <v>5.1191988320868766</v>
      </c>
      <c r="H40" s="18">
        <v>8.8739090488325711</v>
      </c>
    </row>
    <row r="41" spans="2:8" x14ac:dyDescent="0.25">
      <c r="B41" s="17" t="s">
        <v>41</v>
      </c>
      <c r="C41" s="18">
        <v>4.9478311392432239</v>
      </c>
      <c r="D41" s="18">
        <v>0.4106911582703282</v>
      </c>
      <c r="E41" s="18">
        <v>2.5904044548783585</v>
      </c>
      <c r="F41" s="15">
        <v>0.38</v>
      </c>
      <c r="G41" s="18">
        <v>0.55333640062525036</v>
      </c>
      <c r="H41" s="18">
        <v>0.66110622991159507</v>
      </c>
    </row>
    <row r="42" spans="2:8" x14ac:dyDescent="0.25">
      <c r="B42" s="17" t="s">
        <v>42</v>
      </c>
      <c r="C42" s="18">
        <v>8.2665417090310473</v>
      </c>
      <c r="D42" s="18">
        <v>1.4044219878345225</v>
      </c>
      <c r="E42" s="22">
        <v>24.736834583995535</v>
      </c>
      <c r="F42" s="15">
        <v>1.4</v>
      </c>
      <c r="G42" s="18">
        <v>8.7532196807796527</v>
      </c>
      <c r="H42" s="18">
        <v>2.6808114925248625</v>
      </c>
    </row>
    <row r="43" spans="2:8" x14ac:dyDescent="0.25">
      <c r="B43" s="16" t="s">
        <v>43</v>
      </c>
      <c r="C43" s="21">
        <v>266.62800688245972</v>
      </c>
      <c r="D43" s="21">
        <v>124.3599928041066</v>
      </c>
      <c r="E43" s="21">
        <v>577.24121240689976</v>
      </c>
      <c r="F43" s="24">
        <v>142</v>
      </c>
      <c r="G43" s="21">
        <v>251.04603575150122</v>
      </c>
      <c r="H43" s="21">
        <v>174.58736813813695</v>
      </c>
    </row>
    <row r="44" spans="2:8" x14ac:dyDescent="0.25">
      <c r="B44" s="17" t="s">
        <v>44</v>
      </c>
      <c r="C44" s="18">
        <v>8.6404288072328974</v>
      </c>
      <c r="D44" s="18">
        <v>1.1386535508079916</v>
      </c>
      <c r="E44" s="18">
        <v>5.1609949925698366</v>
      </c>
      <c r="F44" s="15">
        <v>1.1000000000000001</v>
      </c>
      <c r="G44" s="18">
        <v>1.1780182278821691</v>
      </c>
      <c r="H44" s="18">
        <v>1.1356852050005231</v>
      </c>
    </row>
    <row r="45" spans="2:8" s="26" customFormat="1" x14ac:dyDescent="0.25">
      <c r="B45" s="16" t="s">
        <v>45</v>
      </c>
      <c r="C45" s="22">
        <v>26.529039386752832</v>
      </c>
      <c r="D45" s="22">
        <v>14.651424394240756</v>
      </c>
      <c r="E45" s="22">
        <v>35.129496585489278</v>
      </c>
      <c r="F45" s="23">
        <v>14.1</v>
      </c>
      <c r="G45" s="22">
        <v>18.016614612891416</v>
      </c>
      <c r="H45" s="22">
        <v>19.365621186173264</v>
      </c>
    </row>
    <row r="46" spans="2:8" x14ac:dyDescent="0.25">
      <c r="B46" s="17" t="s">
        <v>46</v>
      </c>
      <c r="C46" s="22">
        <v>95.083559110652402</v>
      </c>
      <c r="D46" s="22">
        <v>47.243809581634324</v>
      </c>
      <c r="E46" s="21">
        <v>100.30828710273944</v>
      </c>
      <c r="F46" s="23">
        <v>60.7</v>
      </c>
      <c r="G46" s="22">
        <v>69.868567496667112</v>
      </c>
      <c r="H46" s="22">
        <v>87.752267330847886</v>
      </c>
    </row>
    <row r="47" spans="2:8" x14ac:dyDescent="0.25">
      <c r="B47" s="17" t="s">
        <v>47</v>
      </c>
      <c r="C47" s="22">
        <v>53.487958262841872</v>
      </c>
      <c r="D47" s="22">
        <v>70.232149881900312</v>
      </c>
      <c r="E47" s="22">
        <v>53.382564082938401</v>
      </c>
      <c r="F47" s="23">
        <v>73.400000000000006</v>
      </c>
      <c r="G47" s="22">
        <v>58.366225172045382</v>
      </c>
      <c r="H47" s="21">
        <v>115.85199670652</v>
      </c>
    </row>
    <row r="48" spans="2:8" x14ac:dyDescent="0.25">
      <c r="B48" s="27" t="s">
        <v>48</v>
      </c>
      <c r="C48" s="22">
        <v>22.566487397905224</v>
      </c>
      <c r="D48" s="22">
        <v>25.318024696717032</v>
      </c>
      <c r="E48" s="22">
        <v>31.817065624118644</v>
      </c>
      <c r="F48" s="23">
        <v>24.1</v>
      </c>
      <c r="G48" s="22">
        <v>25.586361713339887</v>
      </c>
      <c r="H48" s="22">
        <v>27.783618492323583</v>
      </c>
    </row>
    <row r="49" spans="2:8" x14ac:dyDescent="0.25">
      <c r="B49" s="27" t="s">
        <v>49</v>
      </c>
      <c r="C49" s="22">
        <v>40.240408861262601</v>
      </c>
      <c r="D49" s="22">
        <v>55.463888743959586</v>
      </c>
      <c r="E49" s="22">
        <v>47.041719273502409</v>
      </c>
      <c r="F49" s="23">
        <v>51.5</v>
      </c>
      <c r="G49" s="22">
        <v>50.532645271266148</v>
      </c>
      <c r="H49" s="22">
        <v>60.171237377820397</v>
      </c>
    </row>
    <row r="50" spans="2:8" x14ac:dyDescent="0.25">
      <c r="B50" s="27" t="s">
        <v>50</v>
      </c>
      <c r="C50" s="18">
        <v>5.1303202912111274</v>
      </c>
      <c r="D50" s="18">
        <v>6.2022479089057381</v>
      </c>
      <c r="E50" s="18">
        <v>6.7867123079356784</v>
      </c>
      <c r="F50" s="15">
        <v>5.5</v>
      </c>
      <c r="G50" s="18">
        <v>5.891760008458979</v>
      </c>
      <c r="H50" s="18">
        <v>6.8009528130925085</v>
      </c>
    </row>
    <row r="51" spans="2:8" x14ac:dyDescent="0.25">
      <c r="B51" s="27" t="s">
        <v>51</v>
      </c>
      <c r="C51" s="22">
        <v>21.673019127690843</v>
      </c>
      <c r="D51" s="22">
        <v>24.287828333506216</v>
      </c>
      <c r="E51" s="22">
        <v>29.422587543922379</v>
      </c>
      <c r="F51" s="23">
        <v>21.9</v>
      </c>
      <c r="G51" s="22">
        <v>24.136657894516368</v>
      </c>
      <c r="H51" s="22">
        <v>27.692205964426684</v>
      </c>
    </row>
    <row r="52" spans="2:8" x14ac:dyDescent="0.25">
      <c r="B52" s="27" t="s">
        <v>52</v>
      </c>
      <c r="C52" s="18">
        <v>4.8099505562351261</v>
      </c>
      <c r="D52" s="18">
        <v>4.6990900272182081</v>
      </c>
      <c r="E52" s="18">
        <v>6.4229810568960746</v>
      </c>
      <c r="F52" s="15">
        <v>4.2</v>
      </c>
      <c r="G52" s="18">
        <v>4.7466593521801421</v>
      </c>
      <c r="H52" s="18">
        <v>5.6035819166418319</v>
      </c>
    </row>
    <row r="53" spans="2:8" x14ac:dyDescent="0.25">
      <c r="B53" s="27" t="s">
        <v>53</v>
      </c>
      <c r="C53" s="18">
        <v>1.1599629324836975</v>
      </c>
      <c r="D53" s="18">
        <v>1.0520865400871888</v>
      </c>
      <c r="E53" s="18">
        <v>1.4801974517152692</v>
      </c>
      <c r="F53" s="15">
        <v>1</v>
      </c>
      <c r="G53" s="18">
        <v>1.05036101909126</v>
      </c>
      <c r="H53" s="18">
        <v>1.1555713187625909</v>
      </c>
    </row>
    <row r="54" spans="2:8" x14ac:dyDescent="0.25">
      <c r="B54" s="27" t="s">
        <v>54</v>
      </c>
      <c r="C54" s="18">
        <v>5.1567806692814111</v>
      </c>
      <c r="D54" s="18">
        <v>3.8119468308195827</v>
      </c>
      <c r="E54" s="18">
        <v>6.8250228378312157</v>
      </c>
      <c r="F54" s="15">
        <v>3.9</v>
      </c>
      <c r="G54" s="18">
        <v>4.1200593859153098</v>
      </c>
      <c r="H54" s="18">
        <v>4.5108768424287939</v>
      </c>
    </row>
    <row r="55" spans="2:8" x14ac:dyDescent="0.25">
      <c r="B55" s="27" t="s">
        <v>55</v>
      </c>
      <c r="C55" s="18">
        <v>0.7167612806037108</v>
      </c>
      <c r="D55" s="18">
        <v>0.53454639870216514</v>
      </c>
      <c r="E55" s="18">
        <v>0.99390070943869291</v>
      </c>
      <c r="F55" s="15">
        <v>0.56999999999999995</v>
      </c>
      <c r="G55" s="18">
        <v>0.5601986714873276</v>
      </c>
      <c r="H55" s="18">
        <v>0.64469189944918337</v>
      </c>
    </row>
    <row r="56" spans="2:8" x14ac:dyDescent="0.25">
      <c r="B56" s="27" t="s">
        <v>56</v>
      </c>
      <c r="C56" s="18">
        <v>4.3818713436105181</v>
      </c>
      <c r="D56" s="18">
        <v>3.2069753869996807</v>
      </c>
      <c r="E56" s="18">
        <v>6.1334264905767899</v>
      </c>
      <c r="F56" s="15">
        <v>3</v>
      </c>
      <c r="G56" s="18">
        <v>3.4171522968681334</v>
      </c>
      <c r="H56" s="18">
        <v>3.7020817203539105</v>
      </c>
    </row>
    <row r="57" spans="2:8" x14ac:dyDescent="0.25">
      <c r="B57" s="28" t="s">
        <v>57</v>
      </c>
      <c r="C57" s="18">
        <v>0.97639795458557832</v>
      </c>
      <c r="D57" s="18">
        <v>0.60288312977079916</v>
      </c>
      <c r="E57" s="18">
        <v>1.2759758056140749</v>
      </c>
      <c r="F57" s="15">
        <v>0.59</v>
      </c>
      <c r="G57" s="18">
        <v>0.65107392713280943</v>
      </c>
      <c r="H57" s="18">
        <v>0.76424439663482113</v>
      </c>
    </row>
    <row r="58" spans="2:8" x14ac:dyDescent="0.25">
      <c r="B58" s="27" t="s">
        <v>58</v>
      </c>
      <c r="C58" s="18">
        <v>2.7321712902455255</v>
      </c>
      <c r="D58" s="18">
        <v>1.7371026843744792</v>
      </c>
      <c r="E58" s="18">
        <v>3.6921081631689527</v>
      </c>
      <c r="F58" s="15">
        <v>1.7</v>
      </c>
      <c r="G58" s="18">
        <v>1.9076700809097376</v>
      </c>
      <c r="H58" s="18">
        <v>2.2905068894898357</v>
      </c>
    </row>
    <row r="59" spans="2:8" x14ac:dyDescent="0.25">
      <c r="B59" s="27" t="s">
        <v>59</v>
      </c>
      <c r="C59" s="18">
        <v>0.37293085837762247</v>
      </c>
      <c r="D59" s="18">
        <v>0.2355319061873439</v>
      </c>
      <c r="E59" s="18">
        <v>0.47948109167960484</v>
      </c>
      <c r="F59" s="15">
        <v>0.24</v>
      </c>
      <c r="G59" s="18">
        <v>0.26133122278601634</v>
      </c>
      <c r="H59" s="18">
        <v>0.32746700703782983</v>
      </c>
    </row>
    <row r="60" spans="2:8" x14ac:dyDescent="0.25">
      <c r="B60" s="29" t="s">
        <v>60</v>
      </c>
      <c r="C60" s="18">
        <v>2.4808479242660688</v>
      </c>
      <c r="D60" s="18">
        <v>1.5897924968637045</v>
      </c>
      <c r="E60" s="18">
        <v>3.2946174346427815</v>
      </c>
      <c r="F60" s="15">
        <v>1.7</v>
      </c>
      <c r="G60" s="18">
        <v>1.7643892413293631</v>
      </c>
      <c r="H60" s="18">
        <v>2.3231126301987093</v>
      </c>
    </row>
    <row r="61" spans="2:8" x14ac:dyDescent="0.25">
      <c r="B61" s="27" t="s">
        <v>61</v>
      </c>
      <c r="C61" s="18">
        <v>0.36151073398636918</v>
      </c>
      <c r="D61" s="18">
        <v>0.22592542748903177</v>
      </c>
      <c r="E61" s="18">
        <v>0.49787530500304106</v>
      </c>
      <c r="F61" s="15">
        <v>0.24</v>
      </c>
      <c r="G61" s="18">
        <v>0.26006985981887154</v>
      </c>
      <c r="H61" s="18">
        <v>0.3471111662619607</v>
      </c>
    </row>
    <row r="62" spans="2:8" x14ac:dyDescent="0.25">
      <c r="B62" s="30" t="s">
        <v>62</v>
      </c>
      <c r="C62" s="31">
        <f t="shared" ref="C62:H62" si="0">SUM(C48:C61)+C45</f>
        <v>139.28846060849827</v>
      </c>
      <c r="D62" s="31">
        <f t="shared" si="0"/>
        <v>143.61929490584151</v>
      </c>
      <c r="E62" s="31">
        <f t="shared" si="0"/>
        <v>181.2931676815349</v>
      </c>
      <c r="F62" s="31">
        <f t="shared" si="0"/>
        <v>134.24</v>
      </c>
      <c r="G62" s="31">
        <f t="shared" si="0"/>
        <v>142.90300455799178</v>
      </c>
      <c r="H62" s="31">
        <f t="shared" si="0"/>
        <v>163.48288162109588</v>
      </c>
    </row>
    <row r="63" spans="2:8" x14ac:dyDescent="0.25">
      <c r="B63" s="32" t="s">
        <v>63</v>
      </c>
      <c r="C63" s="31">
        <f t="shared" ref="C63:H63" si="1">C23+C32+C26</f>
        <v>386.1585725755881</v>
      </c>
      <c r="D63" s="13">
        <f t="shared" si="1"/>
        <v>50.093197424651621</v>
      </c>
      <c r="E63" s="31">
        <f t="shared" si="1"/>
        <v>354.24229583196461</v>
      </c>
      <c r="F63" s="13">
        <f t="shared" si="1"/>
        <v>61.2</v>
      </c>
      <c r="G63" s="13">
        <f t="shared" si="1"/>
        <v>44.164501801357382</v>
      </c>
      <c r="H63" s="13">
        <f t="shared" si="1"/>
        <v>72.629154670155316</v>
      </c>
    </row>
    <row r="64" spans="2:8" x14ac:dyDescent="0.25">
      <c r="B64" s="27" t="s">
        <v>64</v>
      </c>
      <c r="C64" s="18">
        <f t="shared" ref="C64:H64" si="2">C8/C7</f>
        <v>1.650422819402162</v>
      </c>
      <c r="D64" s="18">
        <f t="shared" si="2"/>
        <v>0.11810861011639605</v>
      </c>
      <c r="E64" s="18">
        <f t="shared" si="2"/>
        <v>0.31933587433072597</v>
      </c>
      <c r="F64" s="14">
        <f t="shared" si="2"/>
        <v>4.7619047619047616E-2</v>
      </c>
      <c r="G64" s="33">
        <f t="shared" si="2"/>
        <v>1.1802741018703268E-2</v>
      </c>
      <c r="H64" s="18">
        <f t="shared" si="2"/>
        <v>1.0300320458620995E-2</v>
      </c>
    </row>
    <row r="65" spans="2:8" ht="17" x14ac:dyDescent="0.35">
      <c r="B65" s="34" t="s">
        <v>65</v>
      </c>
      <c r="C65" s="35">
        <v>0.81</v>
      </c>
      <c r="D65" s="35">
        <v>0.96</v>
      </c>
      <c r="E65" s="14">
        <v>0.7</v>
      </c>
      <c r="F65" s="14">
        <v>0.97</v>
      </c>
      <c r="G65" s="14">
        <v>0.9</v>
      </c>
      <c r="H65" s="35">
        <v>0.95</v>
      </c>
    </row>
    <row r="66" spans="2:8" x14ac:dyDescent="0.25">
      <c r="B66" s="36" t="s">
        <v>66</v>
      </c>
      <c r="C66" s="37">
        <v>0.86</v>
      </c>
      <c r="D66" s="37">
        <v>1.58</v>
      </c>
      <c r="E66" s="37">
        <v>0.87</v>
      </c>
      <c r="F66" s="38">
        <v>1.38</v>
      </c>
      <c r="G66" s="38">
        <v>1.38</v>
      </c>
      <c r="H66" s="38">
        <v>1.22</v>
      </c>
    </row>
    <row r="67" spans="2:8" x14ac:dyDescent="0.25">
      <c r="B67" s="4"/>
      <c r="C67" s="14"/>
      <c r="D67" s="14"/>
      <c r="E67" s="14"/>
      <c r="F67" s="19"/>
      <c r="G67" s="19"/>
      <c r="H67" s="14"/>
    </row>
    <row r="68" spans="2:8" ht="17" x14ac:dyDescent="0.35">
      <c r="B68" s="34" t="s">
        <v>67</v>
      </c>
      <c r="C68" s="14"/>
      <c r="D68" s="14"/>
      <c r="E68" s="14"/>
      <c r="F68" s="19"/>
      <c r="G68" s="19"/>
      <c r="H68" s="14"/>
    </row>
    <row r="69" spans="2:8" x14ac:dyDescent="0.25">
      <c r="B69" s="34" t="s">
        <v>68</v>
      </c>
      <c r="C69" s="14"/>
      <c r="D69" s="14"/>
      <c r="E69" s="14"/>
      <c r="F69" s="19"/>
      <c r="G69" s="19"/>
      <c r="H69" s="14"/>
    </row>
    <row r="70" spans="2:8" x14ac:dyDescent="0.25">
      <c r="B70" s="12" t="s">
        <v>69</v>
      </c>
      <c r="C70" s="13"/>
      <c r="D70" s="13"/>
      <c r="E70" s="13"/>
      <c r="F70" s="19"/>
      <c r="G70" s="39"/>
      <c r="H70" s="13"/>
    </row>
    <row r="71" spans="2:8" x14ac:dyDescent="0.25">
      <c r="B71" s="34"/>
      <c r="C71" s="13"/>
      <c r="D71" s="13"/>
      <c r="E71" s="13"/>
      <c r="F71" s="19"/>
      <c r="G71" s="39"/>
      <c r="H71" s="13"/>
    </row>
    <row r="72" spans="2:8" x14ac:dyDescent="0.25">
      <c r="B72" s="34"/>
      <c r="C72" s="14"/>
      <c r="D72" s="14"/>
      <c r="E72" s="14"/>
      <c r="F72" s="19"/>
      <c r="G72" s="19"/>
      <c r="H72" s="14"/>
    </row>
    <row r="73" spans="2:8" x14ac:dyDescent="0.25">
      <c r="B73" s="34"/>
      <c r="C73" s="31"/>
      <c r="D73" s="31"/>
      <c r="E73" s="31"/>
      <c r="F73" s="19"/>
      <c r="G73" s="40"/>
      <c r="H73" s="31"/>
    </row>
    <row r="74" spans="2:8" x14ac:dyDescent="0.25">
      <c r="B74" s="12"/>
      <c r="C74" s="31"/>
      <c r="D74" s="31"/>
      <c r="E74" s="31"/>
      <c r="F74" s="19"/>
      <c r="G74" s="31"/>
      <c r="H74" s="31"/>
    </row>
    <row r="75" spans="2:8" x14ac:dyDescent="0.25">
      <c r="B75" s="41"/>
      <c r="C75" s="22"/>
      <c r="D75" s="22"/>
      <c r="E75" s="22"/>
      <c r="F75" s="19"/>
      <c r="G75" s="13"/>
      <c r="H75" s="22"/>
    </row>
    <row r="76" spans="2:8" x14ac:dyDescent="0.25">
      <c r="B76" s="41"/>
      <c r="C76" s="21"/>
      <c r="D76" s="31"/>
      <c r="E76" s="21"/>
      <c r="F76" s="19"/>
      <c r="G76" s="31"/>
      <c r="H76" s="21"/>
    </row>
    <row r="77" spans="2:8" x14ac:dyDescent="0.25">
      <c r="B77" s="41"/>
      <c r="C77" s="18"/>
      <c r="D77" s="14"/>
      <c r="E77" s="18"/>
      <c r="F77" s="19"/>
      <c r="G77" s="14"/>
      <c r="H77" s="18"/>
    </row>
    <row r="78" spans="2:8" x14ac:dyDescent="0.25">
      <c r="B78" s="12"/>
      <c r="C78" s="22"/>
      <c r="D78" s="13"/>
      <c r="E78" s="21"/>
      <c r="F78" s="19"/>
      <c r="G78" s="13"/>
      <c r="H78" s="21"/>
    </row>
    <row r="79" spans="2:8" x14ac:dyDescent="0.25">
      <c r="B79" s="12"/>
      <c r="C79" s="42"/>
      <c r="D79" s="42"/>
      <c r="E79" s="42"/>
      <c r="F79" s="42"/>
      <c r="G79" s="42"/>
      <c r="H79" s="42"/>
    </row>
    <row r="80" spans="2:8" x14ac:dyDescent="0.25">
      <c r="B80" s="12"/>
      <c r="C80" s="43"/>
      <c r="D80" s="44"/>
      <c r="E80" s="43"/>
      <c r="F80" s="45"/>
      <c r="G80" s="43"/>
      <c r="H80" s="44"/>
    </row>
    <row r="81" spans="2:7" x14ac:dyDescent="0.25">
      <c r="B81" s="46"/>
      <c r="C81" s="43"/>
      <c r="E81" s="43"/>
      <c r="F81" s="47"/>
      <c r="G81" s="43"/>
    </row>
    <row r="82" spans="2:7" x14ac:dyDescent="0.25">
      <c r="B82" s="46"/>
      <c r="C82" s="43"/>
      <c r="E82" s="43"/>
      <c r="F82" s="48"/>
      <c r="G82" s="43"/>
    </row>
    <row r="83" spans="2:7" x14ac:dyDescent="0.25">
      <c r="C83" s="43"/>
      <c r="E83" s="43"/>
      <c r="G83" s="43"/>
    </row>
    <row r="84" spans="2:7" x14ac:dyDescent="0.25">
      <c r="C84" s="43"/>
      <c r="E84" s="43"/>
      <c r="G84" s="43"/>
    </row>
    <row r="85" spans="2:7" x14ac:dyDescent="0.25">
      <c r="C85" s="43"/>
      <c r="E85" s="43"/>
      <c r="G85" s="43"/>
    </row>
    <row r="86" spans="2:7" x14ac:dyDescent="0.25">
      <c r="C86" s="43"/>
      <c r="E86" s="43"/>
      <c r="G86" s="43"/>
    </row>
    <row r="87" spans="2:7" x14ac:dyDescent="0.25">
      <c r="C87" s="43"/>
      <c r="E87" s="43"/>
      <c r="G87" s="43"/>
    </row>
    <row r="88" spans="2:7" x14ac:dyDescent="0.25">
      <c r="C88" s="43"/>
      <c r="E88" s="43"/>
      <c r="G88" s="43"/>
    </row>
    <row r="89" spans="2:7" x14ac:dyDescent="0.25">
      <c r="C89" s="43"/>
      <c r="E89" s="43"/>
      <c r="G89" s="43"/>
    </row>
    <row r="90" spans="2:7" x14ac:dyDescent="0.25">
      <c r="C90" s="43"/>
      <c r="E90" s="43"/>
      <c r="G90" s="43"/>
    </row>
    <row r="91" spans="2:7" x14ac:dyDescent="0.25">
      <c r="C91" s="43"/>
      <c r="E91" s="43"/>
      <c r="G91" s="43"/>
    </row>
    <row r="92" spans="2:7" x14ac:dyDescent="0.25">
      <c r="C92" s="43"/>
      <c r="E92" s="43"/>
      <c r="G92" s="43"/>
    </row>
    <row r="93" spans="2:7" x14ac:dyDescent="0.25">
      <c r="C93" s="43"/>
      <c r="E93" s="43"/>
      <c r="G93" s="43"/>
    </row>
    <row r="94" spans="2:7" x14ac:dyDescent="0.25">
      <c r="C94" s="43"/>
      <c r="E94" s="43"/>
      <c r="G94" s="43"/>
    </row>
    <row r="95" spans="2:7" x14ac:dyDescent="0.25">
      <c r="C95" s="43"/>
      <c r="E95" s="43"/>
      <c r="G95" s="43"/>
    </row>
  </sheetData>
  <mergeCells count="3">
    <mergeCell ref="C4:D4"/>
    <mergeCell ref="E4:F4"/>
    <mergeCell ref="G4:H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5"/>
  <sheetViews>
    <sheetView workbookViewId="0">
      <selection activeCell="C29" sqref="C29"/>
    </sheetView>
  </sheetViews>
  <sheetFormatPr defaultColWidth="8.875" defaultRowHeight="14.3" x14ac:dyDescent="0.25"/>
  <cols>
    <col min="1" max="1" width="8.875" style="4"/>
    <col min="2" max="2" width="20.75" style="49" customWidth="1"/>
    <col min="3" max="3" width="9.875" style="26" customWidth="1"/>
    <col min="4" max="4" width="9.75" style="26" customWidth="1"/>
    <col min="5" max="5" width="10.25" style="26" customWidth="1"/>
    <col min="6" max="6" width="9.75" style="50" customWidth="1"/>
    <col min="7" max="7" width="9.5" style="26" customWidth="1"/>
    <col min="8" max="8" width="9.625" style="26" customWidth="1"/>
    <col min="9" max="16384" width="8.875" style="4"/>
  </cols>
  <sheetData>
    <row r="2" spans="2:8" x14ac:dyDescent="0.25">
      <c r="B2" s="1" t="s">
        <v>71</v>
      </c>
      <c r="C2" s="2"/>
      <c r="D2" s="2"/>
      <c r="E2" s="2"/>
      <c r="F2" s="3"/>
      <c r="G2" s="2"/>
      <c r="H2" s="2"/>
    </row>
    <row r="3" spans="2:8" x14ac:dyDescent="0.25">
      <c r="B3" s="1"/>
      <c r="C3" s="2"/>
      <c r="D3" s="2"/>
      <c r="E3" s="2"/>
      <c r="F3" s="3"/>
      <c r="G3" s="2"/>
      <c r="H3" s="2"/>
    </row>
    <row r="4" spans="2:8" x14ac:dyDescent="0.25">
      <c r="B4" s="5" t="s">
        <v>1</v>
      </c>
      <c r="C4" s="130" t="s">
        <v>2</v>
      </c>
      <c r="D4" s="131"/>
      <c r="E4" s="129" t="s">
        <v>3</v>
      </c>
      <c r="F4" s="129"/>
      <c r="G4" s="130" t="s">
        <v>4</v>
      </c>
      <c r="H4" s="128"/>
    </row>
    <row r="5" spans="2:8" x14ac:dyDescent="0.25">
      <c r="B5" s="6"/>
      <c r="C5" s="53" t="s">
        <v>5</v>
      </c>
      <c r="D5" s="54" t="s">
        <v>70</v>
      </c>
      <c r="E5" s="52" t="s">
        <v>5</v>
      </c>
      <c r="F5" s="51" t="s">
        <v>70</v>
      </c>
      <c r="G5" s="53" t="s">
        <v>6</v>
      </c>
      <c r="H5" s="7" t="s">
        <v>70</v>
      </c>
    </row>
    <row r="6" spans="2:8" x14ac:dyDescent="0.25">
      <c r="B6" s="34" t="s">
        <v>72</v>
      </c>
      <c r="C6" s="55">
        <v>0.41</v>
      </c>
      <c r="D6" s="56">
        <v>1.24</v>
      </c>
      <c r="E6" s="14">
        <v>0.99</v>
      </c>
      <c r="F6" s="19">
        <v>1.1599999999999999</v>
      </c>
      <c r="G6" s="57">
        <v>0.56999999999999995</v>
      </c>
      <c r="H6" s="19">
        <v>1.44</v>
      </c>
    </row>
    <row r="7" spans="2:8" x14ac:dyDescent="0.25">
      <c r="B7" s="34" t="s">
        <v>73</v>
      </c>
      <c r="C7" s="55">
        <v>0.6776379147302326</v>
      </c>
      <c r="D7" s="56">
        <v>3.8944856234616752</v>
      </c>
      <c r="E7" s="14">
        <v>1.6056492522759707</v>
      </c>
      <c r="F7" s="19" t="s">
        <v>74</v>
      </c>
      <c r="G7" s="57">
        <v>0.63514318022099714</v>
      </c>
      <c r="H7" s="14">
        <v>1.996306153741352</v>
      </c>
    </row>
    <row r="8" spans="2:8" ht="17" x14ac:dyDescent="0.35">
      <c r="B8" s="34" t="s">
        <v>75</v>
      </c>
      <c r="C8" s="55">
        <v>0.51627528114521726</v>
      </c>
      <c r="D8" s="56">
        <v>0.57843496994501986</v>
      </c>
      <c r="E8" s="14">
        <v>0.46240527117065511</v>
      </c>
      <c r="F8" s="19" t="s">
        <v>74</v>
      </c>
      <c r="G8" s="57">
        <v>0.42870283751441385</v>
      </c>
      <c r="H8" s="14">
        <v>0.41407276973093765</v>
      </c>
    </row>
    <row r="9" spans="2:8" x14ac:dyDescent="0.25">
      <c r="B9" s="34" t="s">
        <v>76</v>
      </c>
      <c r="C9" s="55">
        <v>4.9623082124078897</v>
      </c>
      <c r="D9" s="56">
        <v>5.8393560557056352</v>
      </c>
      <c r="E9" s="14">
        <v>5.3966361651020947</v>
      </c>
      <c r="F9" s="19" t="s">
        <v>74</v>
      </c>
      <c r="G9" s="57">
        <v>5.1236473472855621</v>
      </c>
      <c r="H9" s="14">
        <v>5.5048828511963119</v>
      </c>
    </row>
    <row r="10" spans="2:8" ht="17" x14ac:dyDescent="0.35">
      <c r="B10" s="34" t="s">
        <v>77</v>
      </c>
      <c r="C10" s="58">
        <v>6.7831898306679426</v>
      </c>
      <c r="D10" s="59">
        <v>3.7447388094624512</v>
      </c>
      <c r="E10" s="13">
        <v>17.428484536640788</v>
      </c>
      <c r="F10" s="19" t="s">
        <v>74</v>
      </c>
      <c r="G10" s="60">
        <v>5.2088482954150344</v>
      </c>
      <c r="H10" s="13">
        <v>9.5235566101161222</v>
      </c>
    </row>
    <row r="11" spans="2:8" ht="17" x14ac:dyDescent="0.35">
      <c r="B11" s="34" t="s">
        <v>78</v>
      </c>
      <c r="C11" s="58">
        <v>39.662081305952228</v>
      </c>
      <c r="D11" s="59">
        <v>46.307211753686232</v>
      </c>
      <c r="E11" s="13">
        <v>24.30364972287034</v>
      </c>
      <c r="F11" s="19" t="s">
        <v>74</v>
      </c>
      <c r="G11" s="60">
        <v>36.90360941569358</v>
      </c>
      <c r="H11" s="13">
        <v>35.542346286150732</v>
      </c>
    </row>
    <row r="12" spans="2:8" ht="17" x14ac:dyDescent="0.35">
      <c r="B12" s="34" t="s">
        <v>79</v>
      </c>
      <c r="C12" s="55">
        <v>0.17102455562890406</v>
      </c>
      <c r="D12" s="56">
        <v>8.0867291889245643E-2</v>
      </c>
      <c r="E12" s="14">
        <v>0.71711387941211768</v>
      </c>
      <c r="F12" s="19" t="s">
        <v>74</v>
      </c>
      <c r="G12" s="57">
        <v>0.1411473939240189</v>
      </c>
      <c r="H12" s="14">
        <v>0.26794957579452283</v>
      </c>
    </row>
    <row r="13" spans="2:8" ht="17" x14ac:dyDescent="0.35">
      <c r="B13" s="34" t="s">
        <v>80</v>
      </c>
      <c r="C13" s="61">
        <v>20.259606670889859</v>
      </c>
      <c r="D13" s="62">
        <v>10.87107619143605</v>
      </c>
      <c r="E13" s="31">
        <v>51.210377794086149</v>
      </c>
      <c r="F13" s="19" t="s">
        <v>74</v>
      </c>
      <c r="G13" s="63">
        <v>18.316821906538006</v>
      </c>
      <c r="H13" s="31">
        <v>31.705001106957457</v>
      </c>
    </row>
    <row r="14" spans="2:8" ht="17" x14ac:dyDescent="0.35">
      <c r="B14" s="12" t="s">
        <v>81</v>
      </c>
      <c r="C14" s="61">
        <v>29.523143326483158</v>
      </c>
      <c r="D14" s="62">
        <v>24.681216442135643</v>
      </c>
      <c r="E14" s="31">
        <v>39.835846480205213</v>
      </c>
      <c r="F14" s="19" t="s">
        <v>74</v>
      </c>
      <c r="G14" s="61">
        <v>34.420593293669029</v>
      </c>
      <c r="H14" s="31">
        <v>36.152232046914833</v>
      </c>
    </row>
    <row r="15" spans="2:8" ht="17" x14ac:dyDescent="0.35">
      <c r="B15" s="41" t="s">
        <v>82</v>
      </c>
      <c r="C15" s="64">
        <v>73.051083789703014</v>
      </c>
      <c r="D15" s="62">
        <v>83.47795061938595</v>
      </c>
      <c r="E15" s="21">
        <v>44.654639663814827</v>
      </c>
      <c r="F15" s="19" t="s">
        <v>74</v>
      </c>
      <c r="G15" s="61">
        <v>74.035827193994436</v>
      </c>
      <c r="H15" s="21">
        <v>63.303645682996191</v>
      </c>
    </row>
    <row r="16" spans="2:8" x14ac:dyDescent="0.25">
      <c r="B16" s="41" t="s">
        <v>83</v>
      </c>
      <c r="C16" s="65">
        <v>1.2401974488599348</v>
      </c>
      <c r="D16" s="56">
        <v>1.4600797590725805</v>
      </c>
      <c r="E16" s="18">
        <v>1.0003126171341925</v>
      </c>
      <c r="F16" s="19" t="s">
        <v>74</v>
      </c>
      <c r="G16" s="55">
        <v>0.9595899728065671</v>
      </c>
      <c r="H16" s="18">
        <v>0.77292633265925159</v>
      </c>
    </row>
    <row r="17" spans="2:8" x14ac:dyDescent="0.25">
      <c r="B17" s="66" t="s">
        <v>84</v>
      </c>
      <c r="C17" s="67">
        <v>52.11726384364821</v>
      </c>
      <c r="D17" s="68">
        <v>90.725806451612897</v>
      </c>
      <c r="E17" s="69">
        <v>106.14101592115239</v>
      </c>
      <c r="F17" s="38" t="s">
        <v>74</v>
      </c>
      <c r="G17" s="70">
        <v>35.915854284248333</v>
      </c>
      <c r="H17" s="69">
        <v>212.33569261880686</v>
      </c>
    </row>
    <row r="19" spans="2:8" x14ac:dyDescent="0.25">
      <c r="B19" s="41" t="s">
        <v>85</v>
      </c>
      <c r="C19" s="43"/>
      <c r="E19" s="43"/>
      <c r="F19" s="48"/>
      <c r="G19" s="4"/>
      <c r="H19" s="4"/>
    </row>
    <row r="20" spans="2:8" x14ac:dyDescent="0.25">
      <c r="B20" s="41" t="s">
        <v>86</v>
      </c>
      <c r="C20" s="43"/>
      <c r="E20" s="43"/>
      <c r="F20" s="47"/>
      <c r="G20" s="43"/>
    </row>
    <row r="21" spans="2:8" ht="17" x14ac:dyDescent="0.35">
      <c r="B21" s="16" t="s">
        <v>87</v>
      </c>
      <c r="C21" s="43"/>
      <c r="E21" s="43"/>
      <c r="F21" s="48"/>
      <c r="G21" s="43"/>
    </row>
    <row r="22" spans="2:8" x14ac:dyDescent="0.25">
      <c r="B22" s="16" t="s">
        <v>88</v>
      </c>
      <c r="C22" s="43"/>
      <c r="E22" s="43"/>
      <c r="G22" s="43"/>
    </row>
    <row r="23" spans="2:8" x14ac:dyDescent="0.25">
      <c r="B23" s="49" t="s">
        <v>89</v>
      </c>
      <c r="C23" s="43"/>
      <c r="E23" s="43"/>
      <c r="G23" s="43"/>
    </row>
    <row r="24" spans="2:8" ht="17" x14ac:dyDescent="0.35">
      <c r="B24" s="16" t="s">
        <v>90</v>
      </c>
      <c r="C24" s="43"/>
      <c r="E24" s="43"/>
      <c r="G24" s="43"/>
    </row>
    <row r="25" spans="2:8" ht="17" x14ac:dyDescent="0.35">
      <c r="B25" s="16" t="s">
        <v>91</v>
      </c>
      <c r="C25" s="43"/>
      <c r="E25" s="43"/>
      <c r="G25" s="43"/>
    </row>
    <row r="26" spans="2:8" ht="17" x14ac:dyDescent="0.35">
      <c r="B26" s="16" t="s">
        <v>92</v>
      </c>
      <c r="C26" s="43"/>
      <c r="E26" s="43"/>
      <c r="G26" s="43"/>
    </row>
    <row r="27" spans="2:8" ht="17" x14ac:dyDescent="0.35">
      <c r="B27" s="16" t="s">
        <v>93</v>
      </c>
      <c r="C27" s="43"/>
      <c r="E27" s="43"/>
      <c r="G27" s="43"/>
    </row>
    <row r="28" spans="2:8" ht="14.3" customHeight="1" x14ac:dyDescent="0.25">
      <c r="G28" s="43"/>
    </row>
    <row r="29" spans="2:8" x14ac:dyDescent="0.25">
      <c r="B29" s="16"/>
      <c r="C29" s="43"/>
      <c r="E29" s="43"/>
      <c r="G29" s="43"/>
    </row>
    <row r="30" spans="2:8" ht="16.3" x14ac:dyDescent="0.3">
      <c r="B30" s="71"/>
      <c r="C30" s="43"/>
      <c r="E30" s="43"/>
      <c r="G30" s="43"/>
    </row>
    <row r="31" spans="2:8" x14ac:dyDescent="0.25">
      <c r="C31" s="43"/>
      <c r="E31" s="43"/>
      <c r="G31" s="43"/>
    </row>
    <row r="32" spans="2:8" x14ac:dyDescent="0.25">
      <c r="C32" s="43"/>
      <c r="E32" s="43"/>
      <c r="G32" s="43"/>
    </row>
    <row r="33" spans="3:7" s="4" customFormat="1" x14ac:dyDescent="0.25">
      <c r="C33" s="43"/>
      <c r="D33" s="26"/>
      <c r="E33" s="43"/>
      <c r="F33" s="50"/>
      <c r="G33" s="43"/>
    </row>
    <row r="34" spans="3:7" s="4" customFormat="1" x14ac:dyDescent="0.25">
      <c r="C34" s="43"/>
      <c r="D34" s="26"/>
      <c r="E34" s="43"/>
      <c r="F34" s="50"/>
      <c r="G34" s="43"/>
    </row>
    <row r="35" spans="3:7" s="4" customFormat="1" x14ac:dyDescent="0.25">
      <c r="C35" s="43"/>
      <c r="D35" s="26"/>
      <c r="E35" s="43"/>
      <c r="F35" s="50"/>
      <c r="G35" s="43"/>
    </row>
  </sheetData>
  <mergeCells count="3">
    <mergeCell ref="C4:D4"/>
    <mergeCell ref="E4:F4"/>
    <mergeCell ref="G4:H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8"/>
  <sheetViews>
    <sheetView workbookViewId="0">
      <selection activeCell="D28" sqref="D28"/>
    </sheetView>
  </sheetViews>
  <sheetFormatPr defaultColWidth="13" defaultRowHeight="14.3" x14ac:dyDescent="0.25"/>
  <cols>
    <col min="1" max="1" width="9.625" style="73" customWidth="1"/>
    <col min="2" max="16384" width="13" style="73"/>
  </cols>
  <sheetData>
    <row r="2" spans="2:14" x14ac:dyDescent="0.25">
      <c r="B2" s="72" t="s">
        <v>94</v>
      </c>
    </row>
    <row r="4" spans="2:14" ht="16.3" x14ac:dyDescent="0.25">
      <c r="B4" s="74" t="s">
        <v>95</v>
      </c>
      <c r="C4" s="132" t="s">
        <v>2</v>
      </c>
      <c r="D4" s="133"/>
      <c r="E4" s="133"/>
      <c r="F4" s="134"/>
      <c r="G4" s="132" t="s">
        <v>4</v>
      </c>
      <c r="H4" s="133"/>
      <c r="I4" s="133"/>
      <c r="J4" s="134"/>
      <c r="K4" s="133" t="s">
        <v>3</v>
      </c>
      <c r="L4" s="133"/>
      <c r="M4" s="133"/>
      <c r="N4" s="133"/>
    </row>
    <row r="5" spans="2:14" x14ac:dyDescent="0.25">
      <c r="B5" s="75"/>
      <c r="C5" s="130" t="s">
        <v>5</v>
      </c>
      <c r="D5" s="129"/>
      <c r="E5" s="135" t="s">
        <v>70</v>
      </c>
      <c r="F5" s="136"/>
      <c r="G5" s="130" t="s">
        <v>6</v>
      </c>
      <c r="H5" s="129"/>
      <c r="I5" s="130" t="s">
        <v>70</v>
      </c>
      <c r="J5" s="131"/>
      <c r="K5" s="130" t="s">
        <v>5</v>
      </c>
      <c r="L5" s="129"/>
      <c r="M5" s="130" t="s">
        <v>70</v>
      </c>
      <c r="N5" s="129"/>
    </row>
    <row r="6" spans="2:14" s="83" customFormat="1" x14ac:dyDescent="0.25">
      <c r="B6" s="76"/>
      <c r="C6" s="77" t="s">
        <v>96</v>
      </c>
      <c r="D6" s="78" t="s">
        <v>97</v>
      </c>
      <c r="E6" s="77" t="s">
        <v>98</v>
      </c>
      <c r="F6" s="79" t="s">
        <v>99</v>
      </c>
      <c r="G6" s="80" t="s">
        <v>100</v>
      </c>
      <c r="H6" s="81" t="s">
        <v>101</v>
      </c>
      <c r="I6" s="80" t="s">
        <v>98</v>
      </c>
      <c r="J6" s="82" t="s">
        <v>99</v>
      </c>
      <c r="K6" s="77" t="s">
        <v>96</v>
      </c>
      <c r="L6" s="78" t="s">
        <v>97</v>
      </c>
      <c r="M6" s="77" t="s">
        <v>98</v>
      </c>
      <c r="N6" s="78" t="s">
        <v>99</v>
      </c>
    </row>
    <row r="7" spans="2:14" x14ac:dyDescent="0.25">
      <c r="B7" s="75" t="s">
        <v>102</v>
      </c>
      <c r="C7" s="84">
        <v>306</v>
      </c>
      <c r="D7" s="85">
        <v>304</v>
      </c>
      <c r="E7" s="84">
        <v>437</v>
      </c>
      <c r="F7" s="86">
        <v>416</v>
      </c>
      <c r="G7" s="84">
        <v>257</v>
      </c>
      <c r="H7" s="85">
        <v>268</v>
      </c>
      <c r="I7" s="84">
        <v>326</v>
      </c>
      <c r="J7" s="86">
        <v>294</v>
      </c>
      <c r="K7" s="87">
        <v>358</v>
      </c>
      <c r="L7" s="87">
        <v>384</v>
      </c>
      <c r="M7" s="84">
        <v>435</v>
      </c>
      <c r="N7" s="85">
        <v>425</v>
      </c>
    </row>
    <row r="8" spans="2:14" x14ac:dyDescent="0.25">
      <c r="B8" s="75" t="s">
        <v>103</v>
      </c>
      <c r="C8" s="84">
        <v>347.73170731707302</v>
      </c>
      <c r="D8" s="85">
        <v>355.39473684210498</v>
      </c>
      <c r="E8" s="84">
        <v>528.70270270270305</v>
      </c>
      <c r="F8" s="86">
        <v>502.66666666666703</v>
      </c>
      <c r="G8" s="84">
        <v>320.71794871794901</v>
      </c>
      <c r="H8" s="85">
        <v>343.027777777778</v>
      </c>
      <c r="I8" s="84">
        <v>408.47169811320799</v>
      </c>
      <c r="J8" s="86">
        <v>359.7</v>
      </c>
      <c r="K8" s="87">
        <v>463.45652173912998</v>
      </c>
      <c r="L8" s="87">
        <v>485.75</v>
      </c>
      <c r="M8" s="84">
        <v>549.47887323943701</v>
      </c>
      <c r="N8" s="85">
        <v>516.46774193548401</v>
      </c>
    </row>
    <row r="9" spans="2:14" x14ac:dyDescent="0.25">
      <c r="B9" s="75" t="s">
        <v>104</v>
      </c>
      <c r="C9" s="84">
        <v>14.257564744146199</v>
      </c>
      <c r="D9" s="85">
        <v>17.014351875988801</v>
      </c>
      <c r="E9" s="84">
        <v>22.2212451267301</v>
      </c>
      <c r="F9" s="86">
        <v>22.200991046361899</v>
      </c>
      <c r="G9" s="84">
        <v>19.928392210996901</v>
      </c>
      <c r="H9" s="85">
        <v>23.1405190457358</v>
      </c>
      <c r="I9" s="84">
        <v>22.3811736965169</v>
      </c>
      <c r="J9" s="86">
        <v>20.266047998399898</v>
      </c>
      <c r="K9" s="87">
        <v>28.2112059386201</v>
      </c>
      <c r="L9" s="87">
        <v>25.453757262247901</v>
      </c>
      <c r="M9" s="84">
        <v>26.631299726306601</v>
      </c>
      <c r="N9" s="85">
        <v>23.236608574428399</v>
      </c>
    </row>
    <row r="10" spans="2:14" x14ac:dyDescent="0.25">
      <c r="B10" s="75" t="s">
        <v>105</v>
      </c>
      <c r="C10" s="84">
        <v>348.05696974612698</v>
      </c>
      <c r="D10" s="85">
        <v>346.666463523929</v>
      </c>
      <c r="E10" s="84">
        <v>540.63302678547802</v>
      </c>
      <c r="F10" s="86">
        <v>502.98416194095</v>
      </c>
      <c r="G10" s="84">
        <v>327.12548591896399</v>
      </c>
      <c r="H10" s="85">
        <v>340.82411101718799</v>
      </c>
      <c r="I10" s="84">
        <v>417.97523416526099</v>
      </c>
      <c r="J10" s="86">
        <v>355.34213872518501</v>
      </c>
      <c r="K10" s="87">
        <v>442.50486633907701</v>
      </c>
      <c r="L10" s="87">
        <v>494.36761649159502</v>
      </c>
      <c r="M10" s="84">
        <v>555.59791800891003</v>
      </c>
      <c r="N10" s="85">
        <v>509.03850362284697</v>
      </c>
    </row>
    <row r="11" spans="2:14" x14ac:dyDescent="0.25">
      <c r="B11" s="75" t="s">
        <v>106</v>
      </c>
      <c r="C11" s="84">
        <v>9.0922860294902001</v>
      </c>
      <c r="D11" s="85">
        <v>8.8705016498013496</v>
      </c>
      <c r="E11" s="84">
        <v>11.3501319533133</v>
      </c>
      <c r="F11" s="86">
        <v>10.963126750713799</v>
      </c>
      <c r="G11" s="84">
        <v>9.1605663623619495</v>
      </c>
      <c r="H11" s="85">
        <v>9.5146409514968902</v>
      </c>
      <c r="I11" s="84">
        <v>10.516792024021299</v>
      </c>
      <c r="J11" s="86">
        <v>9.3067032443491193</v>
      </c>
      <c r="K11" s="87">
        <v>10.3614664902268</v>
      </c>
      <c r="L11" s="87">
        <v>11.263576643255099</v>
      </c>
      <c r="M11" s="84">
        <v>11.817736717847399</v>
      </c>
      <c r="N11" s="85">
        <v>10.9117496312182</v>
      </c>
    </row>
    <row r="12" spans="2:14" x14ac:dyDescent="0.25">
      <c r="B12" s="75" t="s">
        <v>107</v>
      </c>
      <c r="C12" s="84">
        <v>4.4082766469104397</v>
      </c>
      <c r="D12" s="85">
        <v>4.4094337105936097</v>
      </c>
      <c r="E12" s="84">
        <v>4.8067799185309301</v>
      </c>
      <c r="F12" s="86">
        <v>4.7736595589149902</v>
      </c>
      <c r="G12" s="84">
        <v>4.2126582325987396</v>
      </c>
      <c r="H12" s="85">
        <v>4.2554623675599696</v>
      </c>
      <c r="I12" s="84">
        <v>4.3744745666006901</v>
      </c>
      <c r="J12" s="86">
        <v>4.3741807117168703</v>
      </c>
      <c r="K12" s="87">
        <v>4.6116196646008998</v>
      </c>
      <c r="L12" s="87">
        <v>4.6625428739002697</v>
      </c>
      <c r="M12" s="84">
        <v>4.7486132173621103</v>
      </c>
      <c r="N12" s="85">
        <v>4.7907325237460103</v>
      </c>
    </row>
    <row r="13" spans="2:14" x14ac:dyDescent="0.25">
      <c r="B13" s="75" t="s">
        <v>108</v>
      </c>
      <c r="C13" s="84">
        <v>0.97016774810120199</v>
      </c>
      <c r="D13" s="85">
        <v>0.97279739449725899</v>
      </c>
      <c r="E13" s="84">
        <v>0.980600636285901</v>
      </c>
      <c r="F13" s="86">
        <v>0.97846524319702199</v>
      </c>
      <c r="G13" s="84">
        <v>0.97413535536441798</v>
      </c>
      <c r="H13" s="85">
        <v>0.974977050953171</v>
      </c>
      <c r="I13" s="84">
        <v>0.97224844072229799</v>
      </c>
      <c r="J13" s="86">
        <v>0.97392554448971402</v>
      </c>
      <c r="K13" s="87">
        <v>0.97989261103566205</v>
      </c>
      <c r="L13" s="87">
        <v>0.98022458628841602</v>
      </c>
      <c r="M13" s="84">
        <v>0.98043156782857999</v>
      </c>
      <c r="N13" s="85">
        <v>0.98130677531311306</v>
      </c>
    </row>
    <row r="14" spans="2:14" x14ac:dyDescent="0.25">
      <c r="B14" s="75" t="s">
        <v>109</v>
      </c>
      <c r="C14" s="84">
        <v>33.520768173732698</v>
      </c>
      <c r="D14" s="85">
        <v>36.761184508565798</v>
      </c>
      <c r="E14" s="84">
        <v>51.548082439076602</v>
      </c>
      <c r="F14" s="86">
        <v>46.436558775612703</v>
      </c>
      <c r="G14" s="84">
        <v>38.662816137218897</v>
      </c>
      <c r="H14" s="85">
        <v>39.963315200321702</v>
      </c>
      <c r="I14" s="84">
        <v>36.034011278187201</v>
      </c>
      <c r="J14" s="86">
        <v>38.351711682167597</v>
      </c>
      <c r="K14" s="87">
        <v>49.732961438881397</v>
      </c>
      <c r="L14" s="87">
        <v>50.567842199641497</v>
      </c>
      <c r="M14" s="84">
        <v>51.102714373843497</v>
      </c>
      <c r="N14" s="85">
        <v>53.495318049725597</v>
      </c>
    </row>
    <row r="15" spans="2:14" x14ac:dyDescent="0.25">
      <c r="B15" s="75" t="s">
        <v>110</v>
      </c>
      <c r="C15" s="84">
        <v>69.384588746667106</v>
      </c>
      <c r="D15" s="85">
        <v>68.800899399818604</v>
      </c>
      <c r="E15" s="84">
        <v>110.601341231356</v>
      </c>
      <c r="F15" s="86">
        <v>103.604779600225</v>
      </c>
      <c r="G15" s="84">
        <v>55.4936279615033</v>
      </c>
      <c r="H15" s="85">
        <v>58.536924274676899</v>
      </c>
      <c r="I15" s="84">
        <v>75.298364344456502</v>
      </c>
      <c r="J15" s="86">
        <v>65.903578925666594</v>
      </c>
      <c r="K15" s="87">
        <v>85.047926941068496</v>
      </c>
      <c r="L15" s="87">
        <v>93.226485726299998</v>
      </c>
      <c r="M15" s="84">
        <v>109.928686126857</v>
      </c>
      <c r="N15" s="85">
        <v>106.58534183505201</v>
      </c>
    </row>
    <row r="16" spans="2:14" x14ac:dyDescent="0.25">
      <c r="B16" s="75" t="s">
        <v>111</v>
      </c>
      <c r="C16" s="84">
        <v>0.989539007092199</v>
      </c>
      <c r="D16" s="85">
        <v>0.98882978723404302</v>
      </c>
      <c r="E16" s="84">
        <v>0.97925531914893604</v>
      </c>
      <c r="F16" s="86">
        <v>0.98138297872340396</v>
      </c>
      <c r="G16" s="84">
        <v>0.98741134751772996</v>
      </c>
      <c r="H16" s="85">
        <v>0.98687943262411304</v>
      </c>
      <c r="I16" s="84">
        <v>0.98333333333333295</v>
      </c>
      <c r="J16" s="86">
        <v>0.98705673758865298</v>
      </c>
      <c r="K16" s="87">
        <v>0.98244680851063804</v>
      </c>
      <c r="L16" s="87">
        <v>0.98031914893617</v>
      </c>
      <c r="M16" s="84">
        <v>0.97730496453900695</v>
      </c>
      <c r="N16" s="85">
        <v>0.98102836879432598</v>
      </c>
    </row>
    <row r="18" spans="3:14" x14ac:dyDescent="0.25"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</row>
  </sheetData>
  <mergeCells count="9">
    <mergeCell ref="C4:F4"/>
    <mergeCell ref="G4:J4"/>
    <mergeCell ref="K4:N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C15" sqref="C15"/>
    </sheetView>
  </sheetViews>
  <sheetFormatPr defaultColWidth="13" defaultRowHeight="14.3" x14ac:dyDescent="0.25"/>
  <cols>
    <col min="1" max="1" width="11.125" customWidth="1"/>
    <col min="6" max="6" width="15.125" customWidth="1"/>
    <col min="7" max="7" width="14.875" customWidth="1"/>
    <col min="8" max="8" width="15" customWidth="1"/>
  </cols>
  <sheetData>
    <row r="1" spans="1:8" ht="14.3" customHeight="1" x14ac:dyDescent="0.25"/>
    <row r="2" spans="1:8" ht="48.25" customHeight="1" x14ac:dyDescent="0.25">
      <c r="B2" s="162" t="s">
        <v>112</v>
      </c>
      <c r="C2" s="162"/>
      <c r="D2" s="162"/>
      <c r="E2" s="162"/>
      <c r="F2" s="162"/>
      <c r="G2" s="162"/>
      <c r="H2" s="162"/>
    </row>
    <row r="3" spans="1:8" ht="28.55" x14ac:dyDescent="0.25">
      <c r="B3" s="156" t="s">
        <v>1</v>
      </c>
      <c r="C3" s="158" t="s">
        <v>107</v>
      </c>
      <c r="D3" s="160"/>
      <c r="E3" s="160"/>
      <c r="F3" s="159"/>
      <c r="G3" s="126" t="s">
        <v>113</v>
      </c>
      <c r="H3" s="126" t="s">
        <v>114</v>
      </c>
    </row>
    <row r="4" spans="1:8" x14ac:dyDescent="0.25">
      <c r="B4" s="161"/>
      <c r="C4" s="158" t="s">
        <v>115</v>
      </c>
      <c r="D4" s="159"/>
      <c r="E4" s="158" t="s">
        <v>70</v>
      </c>
      <c r="F4" s="159"/>
      <c r="G4" s="156" t="s">
        <v>116</v>
      </c>
      <c r="H4" s="156" t="s">
        <v>117</v>
      </c>
    </row>
    <row r="5" spans="1:8" x14ac:dyDescent="0.25">
      <c r="B5" s="157"/>
      <c r="C5" s="126" t="s">
        <v>118</v>
      </c>
      <c r="D5" s="126" t="s">
        <v>119</v>
      </c>
      <c r="E5" s="126" t="s">
        <v>118</v>
      </c>
      <c r="F5" s="126" t="s">
        <v>119</v>
      </c>
      <c r="G5" s="157"/>
      <c r="H5" s="157"/>
    </row>
    <row r="6" spans="1:8" x14ac:dyDescent="0.25">
      <c r="B6" s="88" t="s">
        <v>2</v>
      </c>
      <c r="C6" s="89">
        <v>4.4082766500000004</v>
      </c>
      <c r="D6" s="89">
        <v>4.4094337100000001</v>
      </c>
      <c r="E6" s="89">
        <v>4.8067799200000003</v>
      </c>
      <c r="F6" s="89">
        <v>4.7736595599999996</v>
      </c>
      <c r="G6" s="89">
        <v>0.31730000000000003</v>
      </c>
      <c r="H6" s="89">
        <v>0.31730000000000003</v>
      </c>
    </row>
    <row r="7" spans="1:8" x14ac:dyDescent="0.25">
      <c r="B7" s="88" t="s">
        <v>4</v>
      </c>
      <c r="C7" s="89">
        <v>4.2126582299999997</v>
      </c>
      <c r="D7" s="89">
        <v>4.25546237</v>
      </c>
      <c r="E7" s="89">
        <v>4.3744745700000003</v>
      </c>
      <c r="F7" s="89">
        <v>4.3741807100000001</v>
      </c>
      <c r="G7" s="89">
        <v>0.31730000000000003</v>
      </c>
      <c r="H7" s="89">
        <v>0.31730000000000003</v>
      </c>
    </row>
    <row r="8" spans="1:8" x14ac:dyDescent="0.25">
      <c r="A8" s="73"/>
      <c r="B8" s="88" t="s">
        <v>3</v>
      </c>
      <c r="C8" s="89">
        <v>4.6116196599999997</v>
      </c>
      <c r="D8" s="89">
        <v>4.6625428700000002</v>
      </c>
      <c r="E8" s="89">
        <v>4.7486132200000002</v>
      </c>
      <c r="F8" s="89">
        <v>4.7907325199999997</v>
      </c>
      <c r="G8" s="89">
        <v>0.31730000000000003</v>
      </c>
      <c r="H8" s="89">
        <v>0.31730000000000003</v>
      </c>
    </row>
  </sheetData>
  <mergeCells count="7">
    <mergeCell ref="B2:H2"/>
    <mergeCell ref="C3:F3"/>
    <mergeCell ref="C4:D4"/>
    <mergeCell ref="E4:F4"/>
    <mergeCell ref="B3:B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29"/>
  <sheetViews>
    <sheetView workbookViewId="0">
      <selection activeCell="P13" sqref="P13"/>
    </sheetView>
  </sheetViews>
  <sheetFormatPr defaultColWidth="8.875" defaultRowHeight="14.3" x14ac:dyDescent="0.25"/>
  <cols>
    <col min="2" max="2" width="57.125" customWidth="1"/>
  </cols>
  <sheetData>
    <row r="2" spans="2:14" x14ac:dyDescent="0.25">
      <c r="B2" s="90" t="s">
        <v>120</v>
      </c>
    </row>
    <row r="3" spans="2:14" x14ac:dyDescent="0.25">
      <c r="B3" s="91"/>
    </row>
    <row r="4" spans="2:14" x14ac:dyDescent="0.25">
      <c r="B4" s="92" t="s">
        <v>1</v>
      </c>
      <c r="C4" s="137" t="s">
        <v>4</v>
      </c>
      <c r="D4" s="137"/>
      <c r="E4" s="137"/>
      <c r="F4" s="137"/>
      <c r="G4" s="138" t="s">
        <v>3</v>
      </c>
      <c r="H4" s="137"/>
      <c r="I4" s="137"/>
      <c r="J4" s="139"/>
      <c r="K4" s="137" t="s">
        <v>2</v>
      </c>
      <c r="L4" s="137"/>
      <c r="M4" s="137"/>
      <c r="N4" s="137"/>
    </row>
    <row r="5" spans="2:14" x14ac:dyDescent="0.25">
      <c r="B5" s="93"/>
      <c r="C5" s="140" t="s">
        <v>121</v>
      </c>
      <c r="D5" s="141"/>
      <c r="E5" s="140" t="s">
        <v>122</v>
      </c>
      <c r="F5" s="140"/>
      <c r="G5" s="142" t="s">
        <v>123</v>
      </c>
      <c r="H5" s="141"/>
      <c r="I5" s="140" t="s">
        <v>122</v>
      </c>
      <c r="J5" s="141"/>
      <c r="K5" s="142" t="s">
        <v>123</v>
      </c>
      <c r="L5" s="141"/>
      <c r="M5" s="140" t="s">
        <v>122</v>
      </c>
      <c r="N5" s="140"/>
    </row>
    <row r="6" spans="2:14" s="72" customFormat="1" x14ac:dyDescent="0.25">
      <c r="B6" s="94" t="s">
        <v>124</v>
      </c>
      <c r="C6" s="95" t="s">
        <v>100</v>
      </c>
      <c r="D6" s="96" t="s">
        <v>101</v>
      </c>
      <c r="E6" s="95" t="s">
        <v>98</v>
      </c>
      <c r="F6" s="95" t="s">
        <v>99</v>
      </c>
      <c r="G6" s="97" t="s">
        <v>96</v>
      </c>
      <c r="H6" s="96" t="s">
        <v>97</v>
      </c>
      <c r="I6" s="95" t="s">
        <v>98</v>
      </c>
      <c r="J6" s="96" t="s">
        <v>99</v>
      </c>
      <c r="K6" s="97" t="s">
        <v>96</v>
      </c>
      <c r="L6" s="96" t="s">
        <v>97</v>
      </c>
      <c r="M6" s="95" t="s">
        <v>98</v>
      </c>
      <c r="N6" s="95" t="s">
        <v>99</v>
      </c>
    </row>
    <row r="7" spans="2:14" x14ac:dyDescent="0.25">
      <c r="B7" t="s">
        <v>125</v>
      </c>
      <c r="C7">
        <v>3.5971223021582704E-2</v>
      </c>
      <c r="D7">
        <v>1.09709270433351E-2</v>
      </c>
      <c r="E7">
        <v>10.0981193785773</v>
      </c>
      <c r="F7">
        <v>10.317319624180101</v>
      </c>
      <c r="G7">
        <v>4.2978403352315502E-2</v>
      </c>
      <c r="H7">
        <v>1.90294957183634E-2</v>
      </c>
      <c r="I7">
        <v>8.555946382736021E-2</v>
      </c>
      <c r="J7">
        <v>3.78357926598561E-2</v>
      </c>
      <c r="K7">
        <v>0</v>
      </c>
      <c r="L7">
        <v>0</v>
      </c>
      <c r="M7">
        <v>2.6322716504343303E-2</v>
      </c>
      <c r="N7">
        <v>8.5470085470085496E-3</v>
      </c>
    </row>
    <row r="8" spans="2:14" x14ac:dyDescent="0.25">
      <c r="B8" t="s">
        <v>126</v>
      </c>
      <c r="C8">
        <v>10.647482014388499</v>
      </c>
      <c r="D8">
        <v>9.2265496434448604</v>
      </c>
      <c r="E8">
        <v>0.99482147724175396</v>
      </c>
      <c r="F8">
        <v>0.90409501861372188</v>
      </c>
      <c r="G8">
        <v>2.2563661759965599</v>
      </c>
      <c r="H8">
        <v>2.0932445290199797</v>
      </c>
      <c r="I8">
        <v>0.69398231771080998</v>
      </c>
      <c r="J8">
        <v>0.88283516206331003</v>
      </c>
      <c r="K8">
        <v>0.19542155220547197</v>
      </c>
      <c r="L8">
        <v>0.21744106202792401</v>
      </c>
      <c r="M8">
        <v>0.991488988330263</v>
      </c>
      <c r="N8">
        <v>0.95726495726495697</v>
      </c>
    </row>
    <row r="9" spans="2:14" x14ac:dyDescent="0.25">
      <c r="B9" t="s">
        <v>127</v>
      </c>
      <c r="C9">
        <v>1.0701438848920899</v>
      </c>
      <c r="D9">
        <v>2.61108063631377</v>
      </c>
      <c r="E9">
        <v>0.59961842463886494</v>
      </c>
      <c r="F9">
        <v>0.54954795249069399</v>
      </c>
      <c r="G9">
        <v>2.90104222628129</v>
      </c>
      <c r="H9">
        <v>3.8820171265461405</v>
      </c>
      <c r="I9">
        <v>2.3005989162467997</v>
      </c>
      <c r="J9">
        <v>1.2864169504351102</v>
      </c>
      <c r="K9">
        <v>9.6984924623115596</v>
      </c>
      <c r="L9">
        <v>6.81506065461204</v>
      </c>
      <c r="M9">
        <v>7.6335877862595503</v>
      </c>
      <c r="N9">
        <v>8.2051282051281991</v>
      </c>
    </row>
    <row r="10" spans="2:14" x14ac:dyDescent="0.25">
      <c r="B10" t="s">
        <v>128</v>
      </c>
      <c r="C10">
        <v>3.16546762589928</v>
      </c>
      <c r="D10">
        <v>3.9495337356006499</v>
      </c>
      <c r="E10">
        <v>1.5399291360043599</v>
      </c>
      <c r="F10">
        <v>1.7018259173905401</v>
      </c>
      <c r="G10">
        <v>8.3163210486730392</v>
      </c>
      <c r="H10">
        <v>8.1065651760228103</v>
      </c>
      <c r="I10">
        <v>3.5649776594733402</v>
      </c>
      <c r="J10">
        <v>3.4556690629335298</v>
      </c>
      <c r="K10">
        <v>7.4651032942490207</v>
      </c>
      <c r="L10">
        <v>6.51750972762646</v>
      </c>
      <c r="M10">
        <v>3.7290515047819599</v>
      </c>
      <c r="N10">
        <v>3.4273504273504298</v>
      </c>
    </row>
    <row r="11" spans="2:14" x14ac:dyDescent="0.25">
      <c r="B11" t="s">
        <v>129</v>
      </c>
      <c r="C11">
        <v>2.5449640287769801</v>
      </c>
      <c r="D11">
        <v>2.5671969281404201</v>
      </c>
      <c r="E11">
        <v>4.9604796947396999</v>
      </c>
      <c r="F11">
        <v>6.0804821840099299</v>
      </c>
      <c r="G11">
        <v>7.96174922101644</v>
      </c>
      <c r="H11">
        <v>7.9162702188391805</v>
      </c>
      <c r="I11">
        <v>7.1014354976708995</v>
      </c>
      <c r="J11">
        <v>5.6627569680917995</v>
      </c>
      <c r="K11">
        <v>2.2501395868229999</v>
      </c>
      <c r="L11">
        <v>2.0428015564202302</v>
      </c>
      <c r="M11">
        <v>1.7460735281214401</v>
      </c>
      <c r="N11">
        <v>1.6752136752136801</v>
      </c>
    </row>
    <row r="12" spans="2:14" x14ac:dyDescent="0.25">
      <c r="B12" t="s">
        <v>130</v>
      </c>
      <c r="C12">
        <v>2.5</v>
      </c>
      <c r="D12">
        <v>3.5106966538672499</v>
      </c>
      <c r="E12">
        <v>1.43090760425184</v>
      </c>
      <c r="F12">
        <v>1.29409679134905</v>
      </c>
      <c r="G12">
        <v>6.2211238852476596</v>
      </c>
      <c r="H12">
        <v>5.6707897240723</v>
      </c>
      <c r="I12">
        <v>6.9208099629242499</v>
      </c>
      <c r="J12">
        <v>6.5329801992684899</v>
      </c>
      <c r="K12">
        <v>1.74204355108878</v>
      </c>
      <c r="L12">
        <v>1.8825818265049199</v>
      </c>
      <c r="M12">
        <v>1.2459419145389099</v>
      </c>
      <c r="N12">
        <v>1.3504273504273501</v>
      </c>
    </row>
    <row r="13" spans="2:14" x14ac:dyDescent="0.25">
      <c r="B13" t="s">
        <v>131</v>
      </c>
      <c r="C13">
        <v>4.6312949640287693</v>
      </c>
      <c r="D13">
        <v>4.0592430060340003</v>
      </c>
      <c r="E13">
        <v>5.7917688743526794</v>
      </c>
      <c r="F13">
        <v>5.60184364474385</v>
      </c>
      <c r="G13">
        <v>6.6186741162565799</v>
      </c>
      <c r="H13">
        <v>6.1560418648905602</v>
      </c>
      <c r="I13">
        <v>6.1888012168457198</v>
      </c>
      <c r="J13">
        <v>5.78887627695799</v>
      </c>
      <c r="K13">
        <v>1.3344500279173599</v>
      </c>
      <c r="L13">
        <v>1.47058823529412</v>
      </c>
      <c r="M13">
        <v>2.2988505747126498</v>
      </c>
      <c r="N13">
        <v>2.4615384615384603</v>
      </c>
    </row>
    <row r="14" spans="2:14" x14ac:dyDescent="0.25">
      <c r="B14" t="s">
        <v>132</v>
      </c>
      <c r="C14">
        <v>0.31474820143884902</v>
      </c>
      <c r="D14">
        <v>0.30718595721338399</v>
      </c>
      <c r="E14">
        <v>5.47833197056418</v>
      </c>
      <c r="F14">
        <v>5.6018436447438393</v>
      </c>
      <c r="G14">
        <v>0.60169764693241701</v>
      </c>
      <c r="H14">
        <v>0.59942911512844699</v>
      </c>
      <c r="I14">
        <v>3.9642551573343598</v>
      </c>
      <c r="J14">
        <v>3.9096985748517996</v>
      </c>
      <c r="K14">
        <v>8.3752093802344996E-2</v>
      </c>
      <c r="L14">
        <v>4.0054932478828104E-2</v>
      </c>
      <c r="M14">
        <v>1.5969114679301601</v>
      </c>
      <c r="N14">
        <v>1.54700854700855</v>
      </c>
    </row>
    <row r="15" spans="2:14" x14ac:dyDescent="0.25">
      <c r="B15" t="s">
        <v>133</v>
      </c>
      <c r="C15">
        <v>1.5377697841726601</v>
      </c>
      <c r="D15">
        <v>1.57981349424026</v>
      </c>
      <c r="E15">
        <v>5.2194058326519404</v>
      </c>
      <c r="F15">
        <v>5.3536606984577197</v>
      </c>
      <c r="G15">
        <v>0.44052863436123402</v>
      </c>
      <c r="H15">
        <v>0.39961941008563195</v>
      </c>
      <c r="I15">
        <v>0.779541781538171</v>
      </c>
      <c r="J15">
        <v>1.08462605624921</v>
      </c>
      <c r="K15">
        <v>5.5834729201563398E-2</v>
      </c>
      <c r="L15">
        <v>8.0109864957656207E-2</v>
      </c>
      <c r="M15">
        <v>1.0441344213389501</v>
      </c>
      <c r="N15">
        <v>0.74358974358974295</v>
      </c>
    </row>
    <row r="16" spans="2:14" x14ac:dyDescent="0.25">
      <c r="B16" t="s">
        <v>134</v>
      </c>
      <c r="C16">
        <v>5.3507194244604301</v>
      </c>
      <c r="D16">
        <v>5.1234229292375106</v>
      </c>
      <c r="E16">
        <v>8.1766148814390704E-2</v>
      </c>
      <c r="F16">
        <v>8.8636766530757E-2</v>
      </c>
      <c r="G16">
        <v>2.3853013860535102</v>
      </c>
      <c r="H16">
        <v>2.59752616555661</v>
      </c>
      <c r="I16">
        <v>0.808061602813958</v>
      </c>
      <c r="J16">
        <v>0.93328288560978501</v>
      </c>
      <c r="K16">
        <v>3.2998324958123999</v>
      </c>
      <c r="L16">
        <v>3.51911192492561</v>
      </c>
      <c r="M16">
        <v>2.14091427568659</v>
      </c>
      <c r="N16">
        <v>2.0598290598290601</v>
      </c>
    </row>
    <row r="17" spans="2:14" x14ac:dyDescent="0.25">
      <c r="B17" t="s">
        <v>135</v>
      </c>
      <c r="C17">
        <v>0.40467625899280496</v>
      </c>
      <c r="D17">
        <v>0.27427317608337898</v>
      </c>
      <c r="E17">
        <v>5.3693104388116604</v>
      </c>
      <c r="F17">
        <v>5.0522956922531499</v>
      </c>
      <c r="G17">
        <v>0.45127323519931195</v>
      </c>
      <c r="H17">
        <v>0.32350142721217801</v>
      </c>
      <c r="I17">
        <v>0.94115410210096195</v>
      </c>
      <c r="J17">
        <v>0.94589481649640406</v>
      </c>
      <c r="K17">
        <v>0</v>
      </c>
      <c r="L17">
        <v>0</v>
      </c>
      <c r="M17">
        <v>0.21935597086952699</v>
      </c>
      <c r="N17">
        <v>0.35897435897435903</v>
      </c>
    </row>
    <row r="18" spans="2:14" x14ac:dyDescent="0.25">
      <c r="B18" t="s">
        <v>136</v>
      </c>
      <c r="C18">
        <v>5.3507194244604301</v>
      </c>
      <c r="D18">
        <v>4.9917718047174899</v>
      </c>
      <c r="E18">
        <v>0.10902153175252099</v>
      </c>
      <c r="F18">
        <v>7.0909413224605602E-2</v>
      </c>
      <c r="G18">
        <v>2.7506178145481899</v>
      </c>
      <c r="H18">
        <v>2.9590865842055099</v>
      </c>
      <c r="I18">
        <v>0.44681053332065901</v>
      </c>
      <c r="J18">
        <v>0.51708916635136692</v>
      </c>
      <c r="K18">
        <v>0.28475711892797301</v>
      </c>
      <c r="L18">
        <v>0.32616159304188597</v>
      </c>
      <c r="M18">
        <v>0.76335877862595503</v>
      </c>
      <c r="N18">
        <v>0.74358974358974406</v>
      </c>
    </row>
    <row r="19" spans="2:14" x14ac:dyDescent="0.25">
      <c r="B19" t="s">
        <v>137</v>
      </c>
      <c r="C19">
        <v>0.74640287769784097</v>
      </c>
      <c r="D19">
        <v>0.89961601755348208</v>
      </c>
      <c r="E19">
        <v>2.6710275279367601</v>
      </c>
      <c r="F19">
        <v>2.4463747562488902</v>
      </c>
      <c r="G19">
        <v>1.0529708821317298</v>
      </c>
      <c r="H19">
        <v>1.1512844909609901</v>
      </c>
      <c r="I19">
        <v>2.2150394524194401</v>
      </c>
      <c r="J19">
        <v>2.2196998360448901</v>
      </c>
      <c r="K19">
        <v>7.2585147962032401E-2</v>
      </c>
      <c r="L19">
        <v>0.12016479743648401</v>
      </c>
      <c r="M19">
        <v>4.4924102834079198</v>
      </c>
      <c r="N19">
        <v>4.1452991452991501</v>
      </c>
    </row>
    <row r="20" spans="2:14" x14ac:dyDescent="0.25">
      <c r="B20" t="s">
        <v>138</v>
      </c>
      <c r="C20">
        <v>4.0827338129496393</v>
      </c>
      <c r="D20">
        <v>4.1689522764673601</v>
      </c>
      <c r="E20">
        <v>0.14990460615971601</v>
      </c>
      <c r="F20">
        <v>0.28363765289842302</v>
      </c>
      <c r="G20">
        <v>0.92403567207478299</v>
      </c>
      <c r="H20">
        <v>0.83729781160799011</v>
      </c>
      <c r="I20">
        <v>0.50385017587223202</v>
      </c>
      <c r="J20">
        <v>0.39096985748518004</v>
      </c>
      <c r="K20">
        <v>0.85427135678391997</v>
      </c>
      <c r="L20">
        <v>0.881208514534219</v>
      </c>
      <c r="M20">
        <v>0.87742388347810896</v>
      </c>
      <c r="N20">
        <v>0.77777777777777801</v>
      </c>
    </row>
    <row r="21" spans="2:14" x14ac:dyDescent="0.25">
      <c r="B21" t="s">
        <v>139</v>
      </c>
      <c r="C21">
        <v>1.4568345323740999</v>
      </c>
      <c r="D21">
        <v>1.3933077345035598</v>
      </c>
      <c r="E21">
        <v>6.8138457345325601E-2</v>
      </c>
      <c r="F21">
        <v>0.10636411983690799</v>
      </c>
      <c r="G21">
        <v>3.7713548941656803</v>
      </c>
      <c r="H21">
        <v>3.9866793529971298</v>
      </c>
      <c r="I21">
        <v>0.24717178439015197</v>
      </c>
      <c r="J21">
        <v>0.16395510152604301</v>
      </c>
      <c r="K21">
        <v>7.8168620882188705E-2</v>
      </c>
      <c r="L21">
        <v>8.5831998168917401E-2</v>
      </c>
      <c r="M21">
        <v>0.17548477669562201</v>
      </c>
      <c r="N21">
        <v>0.18803418803418798</v>
      </c>
    </row>
    <row r="22" spans="2:14" x14ac:dyDescent="0.25">
      <c r="B22" t="s">
        <v>140</v>
      </c>
      <c r="C22">
        <v>3.75</v>
      </c>
      <c r="D22">
        <v>3.6642896324739405</v>
      </c>
      <c r="E22">
        <v>8.1766148814390704E-2</v>
      </c>
      <c r="F22">
        <v>0.23045559297996801</v>
      </c>
      <c r="G22">
        <v>0.66616525196088994</v>
      </c>
      <c r="H22">
        <v>0.58991436726926605</v>
      </c>
      <c r="I22">
        <v>0.42779731913680102</v>
      </c>
      <c r="J22">
        <v>0.44141758103165502</v>
      </c>
      <c r="K22">
        <v>0.15075376884422098</v>
      </c>
      <c r="L22">
        <v>5.7221332112611593E-2</v>
      </c>
      <c r="M22">
        <v>0.70193910678248694</v>
      </c>
      <c r="N22">
        <v>0.74358974358974406</v>
      </c>
    </row>
    <row r="23" spans="2:14" x14ac:dyDescent="0.25">
      <c r="B23" t="s">
        <v>141</v>
      </c>
      <c r="C23">
        <v>1.7985611510791401E-2</v>
      </c>
      <c r="D23">
        <v>5.4854635216675704E-2</v>
      </c>
      <c r="E23">
        <v>3.8157536113382302</v>
      </c>
      <c r="F23">
        <v>3.5277433079241298</v>
      </c>
      <c r="G23">
        <v>1.0744600838078899</v>
      </c>
      <c r="H23">
        <v>1.2083729781160801</v>
      </c>
      <c r="I23">
        <v>3.0706340906930403</v>
      </c>
      <c r="J23">
        <v>2.9890276201286401</v>
      </c>
      <c r="K23">
        <v>0.37967615857063097</v>
      </c>
      <c r="L23">
        <v>0.34332799267566999</v>
      </c>
      <c r="M23">
        <v>0.86864964464332795</v>
      </c>
      <c r="N23">
        <v>0.87179487179487192</v>
      </c>
    </row>
    <row r="24" spans="2:14" x14ac:dyDescent="0.25">
      <c r="B24" t="s">
        <v>142</v>
      </c>
      <c r="C24">
        <v>0.23381294964028801</v>
      </c>
      <c r="D24">
        <v>0.230389467910038</v>
      </c>
      <c r="E24">
        <v>3.4614336331425397</v>
      </c>
      <c r="F24">
        <v>3.3327424215564601</v>
      </c>
      <c r="G24">
        <v>0.58020844525625892</v>
      </c>
      <c r="H24">
        <v>0.46622264509990402</v>
      </c>
      <c r="I24">
        <v>2.6428367715562397</v>
      </c>
      <c r="J24">
        <v>2.9385798965821599</v>
      </c>
      <c r="K24">
        <v>2.7917364600781699E-2</v>
      </c>
      <c r="L24">
        <v>1.14442664225223E-2</v>
      </c>
      <c r="M24">
        <v>2.6498201281038898</v>
      </c>
      <c r="N24">
        <v>2.7863247863247902</v>
      </c>
    </row>
    <row r="25" spans="2:14" x14ac:dyDescent="0.25">
      <c r="B25" t="s">
        <v>143</v>
      </c>
      <c r="C25">
        <v>2.9226618705036</v>
      </c>
      <c r="D25">
        <v>3.4229292375205702</v>
      </c>
      <c r="E25">
        <v>1.2946306895611901</v>
      </c>
      <c r="F25">
        <v>1.2409147314305999</v>
      </c>
      <c r="G25">
        <v>0.8703126678843881</v>
      </c>
      <c r="H25">
        <v>0.83729781160799011</v>
      </c>
      <c r="I25">
        <v>0.76052856735431296</v>
      </c>
      <c r="J25">
        <v>0.80716357674359795</v>
      </c>
      <c r="K25">
        <v>0.36292573981016202</v>
      </c>
      <c r="L25">
        <v>0.39482719157702001</v>
      </c>
      <c r="M25">
        <v>2.4216899183995801</v>
      </c>
      <c r="N25">
        <v>2.2820512820512802</v>
      </c>
    </row>
    <row r="26" spans="2:14" x14ac:dyDescent="0.25">
      <c r="B26" t="s">
        <v>144</v>
      </c>
      <c r="C26">
        <v>0</v>
      </c>
      <c r="D26">
        <v>0</v>
      </c>
      <c r="E26">
        <v>0</v>
      </c>
      <c r="F26">
        <v>0</v>
      </c>
      <c r="G26">
        <v>0.22563661759965598</v>
      </c>
      <c r="H26">
        <v>0.31398667935299601</v>
      </c>
      <c r="I26">
        <v>7.6052856735431301E-2</v>
      </c>
      <c r="J26">
        <v>0.113507377979568</v>
      </c>
      <c r="K26">
        <v>3.0597431602456702</v>
      </c>
      <c r="L26">
        <v>2.9297322041657097</v>
      </c>
      <c r="M26">
        <v>0.14916206019127901</v>
      </c>
      <c r="N26">
        <v>0.18803418803418798</v>
      </c>
    </row>
    <row r="27" spans="2:14" x14ac:dyDescent="0.25">
      <c r="B27" t="s">
        <v>145</v>
      </c>
      <c r="C27">
        <v>0.8453237410071941</v>
      </c>
      <c r="D27">
        <v>1.0751508502468401</v>
      </c>
      <c r="E27">
        <v>2.5483783047151798</v>
      </c>
      <c r="F27">
        <v>2.2336465165750798</v>
      </c>
      <c r="G27">
        <v>1.04222628129365</v>
      </c>
      <c r="H27">
        <v>0.83729781160799011</v>
      </c>
      <c r="I27">
        <v>1.36895142123776</v>
      </c>
      <c r="J27">
        <v>1.2611930886618701</v>
      </c>
      <c r="K27">
        <v>1.5466219988833101</v>
      </c>
      <c r="L27">
        <v>1.4648661020828599</v>
      </c>
      <c r="M27">
        <v>2.7112397999473603</v>
      </c>
      <c r="N27">
        <v>2.8632478632478602</v>
      </c>
    </row>
    <row r="28" spans="2:14" x14ac:dyDescent="0.25">
      <c r="B28" t="s">
        <v>146</v>
      </c>
      <c r="C28">
        <v>2.6888489208633097</v>
      </c>
      <c r="D28">
        <v>2.7866154690071299</v>
      </c>
      <c r="E28">
        <v>1.36276914690651E-2</v>
      </c>
      <c r="F28">
        <v>5.3182059918454191E-2</v>
      </c>
      <c r="G28">
        <v>0.26861502095197204</v>
      </c>
      <c r="H28">
        <v>0.32350142721217801</v>
      </c>
      <c r="I28">
        <v>0.51335678296416098</v>
      </c>
      <c r="J28">
        <v>0.54231302812460502</v>
      </c>
      <c r="K28">
        <v>1.6415410385259601</v>
      </c>
      <c r="L28">
        <v>1.9398031586175299</v>
      </c>
      <c r="M28">
        <v>1.34245854172151</v>
      </c>
      <c r="N28">
        <v>1.3247863247863201</v>
      </c>
    </row>
    <row r="29" spans="2:14" x14ac:dyDescent="0.25">
      <c r="B29" t="s">
        <v>147</v>
      </c>
      <c r="C29">
        <v>2.7428057553956799</v>
      </c>
      <c r="D29">
        <v>2.6878771256171099</v>
      </c>
      <c r="E29">
        <v>1.36276914690651E-2</v>
      </c>
      <c r="F29">
        <v>0</v>
      </c>
      <c r="G29">
        <v>7.5212205866552098E-2</v>
      </c>
      <c r="H29">
        <v>5.7088487155090198E-2</v>
      </c>
      <c r="I29">
        <v>1.9013214183857801E-2</v>
      </c>
      <c r="J29">
        <v>1.2611930886618699E-2</v>
      </c>
      <c r="K29">
        <v>5.5834729201563399E-3</v>
      </c>
      <c r="L29">
        <v>0</v>
      </c>
      <c r="M29">
        <v>2.6322716504343303E-2</v>
      </c>
      <c r="N29">
        <v>5.9829059829059797E-2</v>
      </c>
    </row>
    <row r="30" spans="2:14" x14ac:dyDescent="0.25">
      <c r="B30" t="s">
        <v>148</v>
      </c>
      <c r="C30">
        <v>8.0935251798561092E-2</v>
      </c>
      <c r="D30">
        <v>5.4854635216675704E-2</v>
      </c>
      <c r="E30">
        <v>0</v>
      </c>
      <c r="F30">
        <v>0</v>
      </c>
      <c r="G30">
        <v>0.24712581927581398</v>
      </c>
      <c r="H30">
        <v>0.33301617507136</v>
      </c>
      <c r="I30">
        <v>0.19013214183857802</v>
      </c>
      <c r="J30">
        <v>0.13873123975280602</v>
      </c>
      <c r="K30">
        <v>2.8140703517587897</v>
      </c>
      <c r="L30">
        <v>2.5692378118562598</v>
      </c>
      <c r="M30">
        <v>0.23690444853909001</v>
      </c>
      <c r="N30">
        <v>0.30769230769230799</v>
      </c>
    </row>
    <row r="31" spans="2:14" x14ac:dyDescent="0.25">
      <c r="B31" t="s">
        <v>149</v>
      </c>
      <c r="C31">
        <v>0.197841726618705</v>
      </c>
      <c r="D31">
        <v>0.12068019747668701</v>
      </c>
      <c r="E31">
        <v>1.52630144453529</v>
      </c>
      <c r="F31">
        <v>1.4004609111859598</v>
      </c>
      <c r="G31">
        <v>2.0951971634253796</v>
      </c>
      <c r="H31">
        <v>2.5499524262607003</v>
      </c>
      <c r="I31">
        <v>1.16931267230726</v>
      </c>
      <c r="J31">
        <v>1.2990288813217299</v>
      </c>
      <c r="K31">
        <v>0.43551088777219404</v>
      </c>
      <c r="L31">
        <v>0.40054932478828104</v>
      </c>
      <c r="M31">
        <v>0.54400280775642795</v>
      </c>
      <c r="N31">
        <v>0.62393162393162405</v>
      </c>
    </row>
    <row r="32" spans="2:14" x14ac:dyDescent="0.25">
      <c r="B32" t="s">
        <v>150</v>
      </c>
      <c r="C32">
        <v>0.35971223021582699</v>
      </c>
      <c r="D32">
        <v>0.32912781130005397</v>
      </c>
      <c r="E32">
        <v>1.36276914690651E-2</v>
      </c>
      <c r="F32">
        <v>1.7727353306151401E-2</v>
      </c>
      <c r="G32">
        <v>2.29934457934888</v>
      </c>
      <c r="H32">
        <v>2.2645099904852501</v>
      </c>
      <c r="I32">
        <v>3.8026428367715602E-2</v>
      </c>
      <c r="J32">
        <v>5.0447723546474893E-2</v>
      </c>
      <c r="K32">
        <v>8.9335566722501397E-2</v>
      </c>
      <c r="L32">
        <v>8.5831998168917401E-2</v>
      </c>
      <c r="M32">
        <v>7.8968149513029801E-2</v>
      </c>
      <c r="N32">
        <v>5.1282051282051301E-2</v>
      </c>
    </row>
    <row r="33" spans="2:14" x14ac:dyDescent="0.25">
      <c r="B33" t="s">
        <v>151</v>
      </c>
      <c r="C33">
        <v>0.23381294964028801</v>
      </c>
      <c r="D33">
        <v>0.197476686780033</v>
      </c>
      <c r="E33">
        <v>0.81766148814390693</v>
      </c>
      <c r="F33">
        <v>0.709094132246056</v>
      </c>
      <c r="G33">
        <v>0.55871924358010105</v>
      </c>
      <c r="H33">
        <v>0.53282588011417609</v>
      </c>
      <c r="I33">
        <v>1.6351364198117699</v>
      </c>
      <c r="J33">
        <v>1.2990288813217299</v>
      </c>
      <c r="K33">
        <v>0.173087660524846</v>
      </c>
      <c r="L33">
        <v>0.17738612954909602</v>
      </c>
      <c r="M33">
        <v>1.9566552601561802</v>
      </c>
      <c r="N33">
        <v>1.9914529914529899</v>
      </c>
    </row>
    <row r="34" spans="2:14" x14ac:dyDescent="0.25">
      <c r="B34" t="s">
        <v>152</v>
      </c>
      <c r="C34">
        <v>4.4964028776978401E-2</v>
      </c>
      <c r="D34">
        <v>4.3883708173340599E-2</v>
      </c>
      <c r="E34">
        <v>1.8669937312619198</v>
      </c>
      <c r="F34">
        <v>2.0209182769012601</v>
      </c>
      <c r="G34">
        <v>0.31159342430428699</v>
      </c>
      <c r="H34">
        <v>0.29495718363463302</v>
      </c>
      <c r="I34">
        <v>0.94115410210096195</v>
      </c>
      <c r="J34">
        <v>1.1602976415689199</v>
      </c>
      <c r="K34">
        <v>0.15633724176437699</v>
      </c>
      <c r="L34">
        <v>0.18883039597161799</v>
      </c>
      <c r="M34">
        <v>0.25445292620865201</v>
      </c>
      <c r="N34">
        <v>0.20512820512820501</v>
      </c>
    </row>
    <row r="35" spans="2:14" x14ac:dyDescent="0.25">
      <c r="B35" t="s">
        <v>153</v>
      </c>
      <c r="C35">
        <v>5.3956834532374098E-2</v>
      </c>
      <c r="D35">
        <v>6.5825562260010906E-2</v>
      </c>
      <c r="E35">
        <v>1.8669937312619198</v>
      </c>
      <c r="F35">
        <v>1.9322815103705</v>
      </c>
      <c r="G35">
        <v>0.13967981089502499</v>
      </c>
      <c r="H35">
        <v>0.13320647002854402</v>
      </c>
      <c r="I35">
        <v>1.2453655290426902</v>
      </c>
      <c r="J35">
        <v>1.1729095724555401</v>
      </c>
      <c r="K35">
        <v>9.4919039642657702E-2</v>
      </c>
      <c r="L35">
        <v>0.12016479743648401</v>
      </c>
      <c r="M35">
        <v>0.32464683688689999</v>
      </c>
      <c r="N35">
        <v>0.28205128205128199</v>
      </c>
    </row>
    <row r="36" spans="2:14" x14ac:dyDescent="0.25">
      <c r="B36" t="s">
        <v>154</v>
      </c>
      <c r="C36">
        <v>1.0971223021582699</v>
      </c>
      <c r="D36">
        <v>0.95447065277015808</v>
      </c>
      <c r="E36">
        <v>1.7715998909784698</v>
      </c>
      <c r="F36">
        <v>1.9322815103705</v>
      </c>
      <c r="G36">
        <v>1.79434833995917</v>
      </c>
      <c r="H36">
        <v>1.4081826831588899</v>
      </c>
      <c r="I36">
        <v>1.4545108850651201</v>
      </c>
      <c r="J36">
        <v>1.37470046664144</v>
      </c>
      <c r="K36">
        <v>0.329424902289224</v>
      </c>
      <c r="L36">
        <v>0.37766079194323698</v>
      </c>
      <c r="M36">
        <v>0.50013161358252201</v>
      </c>
      <c r="N36">
        <v>0.58119658119658102</v>
      </c>
    </row>
    <row r="37" spans="2:14" x14ac:dyDescent="0.25">
      <c r="B37" t="s">
        <v>155</v>
      </c>
      <c r="C37">
        <v>0.134892086330935</v>
      </c>
      <c r="D37">
        <v>8.7767416346681199E-2</v>
      </c>
      <c r="E37">
        <v>0.40883074407195402</v>
      </c>
      <c r="F37">
        <v>0.31909235951072501</v>
      </c>
      <c r="G37">
        <v>0.48350703771354897</v>
      </c>
      <c r="H37">
        <v>0.41864890580399505</v>
      </c>
      <c r="I37">
        <v>0.418290712044872</v>
      </c>
      <c r="J37">
        <v>0.31529827216546802</v>
      </c>
      <c r="K37">
        <v>1.1166945840312701E-2</v>
      </c>
      <c r="L37">
        <v>1.71663996337835E-2</v>
      </c>
      <c r="M37">
        <v>1.6934280951127498</v>
      </c>
      <c r="N37">
        <v>1.7179487179487201</v>
      </c>
    </row>
    <row r="38" spans="2:14" x14ac:dyDescent="0.25">
      <c r="B38" t="s">
        <v>156</v>
      </c>
      <c r="C38">
        <v>6.2949640287769698E-2</v>
      </c>
      <c r="D38">
        <v>3.20351069665386</v>
      </c>
      <c r="E38">
        <v>4.0883074407195401E-2</v>
      </c>
      <c r="F38">
        <v>0</v>
      </c>
      <c r="G38">
        <v>1.07446008380789E-2</v>
      </c>
      <c r="H38">
        <v>0</v>
      </c>
      <c r="I38">
        <v>1.9013214183857801E-2</v>
      </c>
      <c r="J38">
        <v>2.5223861773237398E-2</v>
      </c>
      <c r="K38">
        <v>0</v>
      </c>
      <c r="L38">
        <v>5.7221332112611604E-3</v>
      </c>
      <c r="M38">
        <v>3.5096955339124401E-2</v>
      </c>
      <c r="N38">
        <v>4.2735042735042701E-2</v>
      </c>
    </row>
    <row r="39" spans="2:14" x14ac:dyDescent="0.25">
      <c r="B39" t="s">
        <v>157</v>
      </c>
      <c r="C39">
        <v>1.6726618705036</v>
      </c>
      <c r="D39">
        <v>1.38233680746023</v>
      </c>
      <c r="E39">
        <v>2.72553829381302E-2</v>
      </c>
      <c r="F39">
        <v>3.5454706612302801E-2</v>
      </c>
      <c r="G39">
        <v>0.38680563017083902</v>
      </c>
      <c r="H39">
        <v>0.65651760228353806</v>
      </c>
      <c r="I39">
        <v>0.209145356022436</v>
      </c>
      <c r="J39">
        <v>0.36574599571194299</v>
      </c>
      <c r="K39">
        <v>0.35734226689000603</v>
      </c>
      <c r="L39">
        <v>0.440604257267109</v>
      </c>
      <c r="M39">
        <v>1.2196191980345701</v>
      </c>
      <c r="N39">
        <v>1.3333333333333299</v>
      </c>
    </row>
    <row r="40" spans="2:14" x14ac:dyDescent="0.25">
      <c r="B40" t="s">
        <v>158</v>
      </c>
      <c r="C40">
        <v>1.7985611510791401E-2</v>
      </c>
      <c r="D40">
        <v>1.09709270433351E-2</v>
      </c>
      <c r="E40">
        <v>0.10902153175252099</v>
      </c>
      <c r="F40">
        <v>8.8636766530757E-2</v>
      </c>
      <c r="G40">
        <v>1.51498871816912</v>
      </c>
      <c r="H40">
        <v>1.4843006660323499</v>
      </c>
      <c r="I40">
        <v>0.17111892765472</v>
      </c>
      <c r="J40">
        <v>0.13873123975280602</v>
      </c>
      <c r="K40">
        <v>0.21217197096594101</v>
      </c>
      <c r="L40">
        <v>0.171663996337835</v>
      </c>
      <c r="M40">
        <v>0.50013161358252201</v>
      </c>
      <c r="N40">
        <v>0.38461538461538497</v>
      </c>
    </row>
    <row r="41" spans="2:14" x14ac:dyDescent="0.25">
      <c r="B41" t="s">
        <v>159</v>
      </c>
      <c r="C41">
        <v>8.9928057553956803E-2</v>
      </c>
      <c r="D41">
        <v>0.16456390565002699</v>
      </c>
      <c r="E41">
        <v>0.122649223221586</v>
      </c>
      <c r="F41">
        <v>7.0909413224605602E-2</v>
      </c>
      <c r="G41">
        <v>2.1489201676157699E-2</v>
      </c>
      <c r="H41">
        <v>3.8058991436726801E-2</v>
      </c>
      <c r="I41">
        <v>5.7039642551573497E-2</v>
      </c>
      <c r="J41">
        <v>0.10089544709295001</v>
      </c>
      <c r="K41">
        <v>2.2333891680625301E-2</v>
      </c>
      <c r="L41">
        <v>2.7866788738841901</v>
      </c>
      <c r="M41">
        <v>2.6322716504343303E-2</v>
      </c>
      <c r="N41">
        <v>8.54700854700855E-2</v>
      </c>
    </row>
    <row r="42" spans="2:14" x14ac:dyDescent="0.25">
      <c r="B42" t="s">
        <v>160</v>
      </c>
      <c r="C42">
        <v>0.25179856115107896</v>
      </c>
      <c r="D42">
        <v>0.15359297860669199</v>
      </c>
      <c r="E42">
        <v>1.36276914690651E-2</v>
      </c>
      <c r="F42">
        <v>0</v>
      </c>
      <c r="G42">
        <v>0.66616525196088994</v>
      </c>
      <c r="H42">
        <v>0.74215033301617295</v>
      </c>
      <c r="I42">
        <v>0.57039642551573499</v>
      </c>
      <c r="J42">
        <v>0.21440282507251798</v>
      </c>
      <c r="K42">
        <v>0.134003350083752</v>
      </c>
      <c r="L42">
        <v>0.10299839780270101</v>
      </c>
      <c r="M42">
        <v>1.8338159164692498</v>
      </c>
      <c r="N42">
        <v>0.683760683760684</v>
      </c>
    </row>
    <row r="43" spans="2:14" x14ac:dyDescent="0.25">
      <c r="B43" t="s">
        <v>161</v>
      </c>
      <c r="C43">
        <v>1.2410071942445999</v>
      </c>
      <c r="D43">
        <v>1.1738891936368601</v>
      </c>
      <c r="E43">
        <v>4.0883074407195401E-2</v>
      </c>
      <c r="F43">
        <v>1.7727353306151401E-2</v>
      </c>
      <c r="G43">
        <v>0.17191361340926201</v>
      </c>
      <c r="H43">
        <v>0.11417697431018001</v>
      </c>
      <c r="I43">
        <v>0.35174446240136997</v>
      </c>
      <c r="J43">
        <v>0.25223861773237399</v>
      </c>
      <c r="K43">
        <v>0.42434394193188202</v>
      </c>
      <c r="L43">
        <v>0.43488212405584803</v>
      </c>
      <c r="M43">
        <v>0.30709835921733802</v>
      </c>
      <c r="N43">
        <v>0.27350427350427398</v>
      </c>
    </row>
    <row r="44" spans="2:14" x14ac:dyDescent="0.25">
      <c r="B44" t="s">
        <v>162</v>
      </c>
      <c r="C44">
        <v>0.77338129496402797</v>
      </c>
      <c r="D44">
        <v>0.74602303894679001</v>
      </c>
      <c r="E44">
        <v>0.20441537203597701</v>
      </c>
      <c r="F44">
        <v>0.42545647934763398</v>
      </c>
      <c r="G44">
        <v>1.13892768883636</v>
      </c>
      <c r="H44">
        <v>1.2749762131303501</v>
      </c>
      <c r="I44">
        <v>0.15210571347086299</v>
      </c>
      <c r="J44">
        <v>0.18917896329928099</v>
      </c>
      <c r="K44">
        <v>0.15075376884422098</v>
      </c>
      <c r="L44">
        <v>0.137331197070268</v>
      </c>
      <c r="M44">
        <v>0.23690444853908901</v>
      </c>
      <c r="N44">
        <v>0.170940170940171</v>
      </c>
    </row>
    <row r="45" spans="2:14" x14ac:dyDescent="0.25">
      <c r="B45" t="s">
        <v>163</v>
      </c>
      <c r="C45">
        <v>0.17086330935251801</v>
      </c>
      <c r="D45">
        <v>0.15359297860669199</v>
      </c>
      <c r="E45">
        <v>0.367947669664758</v>
      </c>
      <c r="F45">
        <v>0.65591207232760196</v>
      </c>
      <c r="G45">
        <v>0.56946384441817999</v>
      </c>
      <c r="H45">
        <v>0.61845861084681097</v>
      </c>
      <c r="I45">
        <v>0.418290712044872</v>
      </c>
      <c r="J45">
        <v>0.47925337369151105</v>
      </c>
      <c r="K45">
        <v>1.04410943606924</v>
      </c>
      <c r="L45">
        <v>1.0185397116044901</v>
      </c>
      <c r="M45">
        <v>1.2196191980345701</v>
      </c>
      <c r="N45">
        <v>1.0940170940170901</v>
      </c>
    </row>
    <row r="46" spans="2:14" x14ac:dyDescent="0.25">
      <c r="B46" t="s">
        <v>164</v>
      </c>
      <c r="C46">
        <v>0.107913669064748</v>
      </c>
      <c r="D46">
        <v>0.142622051563357</v>
      </c>
      <c r="E46">
        <v>1.36276914690651E-2</v>
      </c>
      <c r="F46">
        <v>1.7727353306151401E-2</v>
      </c>
      <c r="G46">
        <v>0.52648544106586492</v>
      </c>
      <c r="H46">
        <v>0.32350142721217801</v>
      </c>
      <c r="I46">
        <v>0.89362106664131802</v>
      </c>
      <c r="J46">
        <v>8.8283516206331E-2</v>
      </c>
      <c r="K46">
        <v>0.10050251256281399</v>
      </c>
      <c r="L46">
        <v>0.10299839780270101</v>
      </c>
      <c r="M46">
        <v>0.35096955339124403</v>
      </c>
      <c r="N46">
        <v>1.8376068376068402</v>
      </c>
    </row>
    <row r="47" spans="2:14" x14ac:dyDescent="0.25">
      <c r="B47" t="s">
        <v>165</v>
      </c>
      <c r="C47">
        <v>0.39568345323741</v>
      </c>
      <c r="D47">
        <v>0.40592430060340001</v>
      </c>
      <c r="E47">
        <v>0.72226764786045194</v>
      </c>
      <c r="F47">
        <v>0.60273001240914803</v>
      </c>
      <c r="G47">
        <v>0.89180186956054597</v>
      </c>
      <c r="H47">
        <v>0.81826831588962712</v>
      </c>
      <c r="I47">
        <v>0.77003517444624203</v>
      </c>
      <c r="J47">
        <v>0.819775507630217</v>
      </c>
      <c r="K47">
        <v>1.07202680067002</v>
      </c>
      <c r="L47">
        <v>1.08720531013962</v>
      </c>
      <c r="M47">
        <v>0.94761779415635794</v>
      </c>
      <c r="N47">
        <v>1.02564102564103</v>
      </c>
    </row>
    <row r="48" spans="2:14" x14ac:dyDescent="0.25">
      <c r="B48" t="s">
        <v>166</v>
      </c>
      <c r="C48">
        <v>1.11510791366906</v>
      </c>
      <c r="D48">
        <v>1.00932528798683</v>
      </c>
      <c r="E48">
        <v>0.55873535023166998</v>
      </c>
      <c r="F48">
        <v>0.514093245878391</v>
      </c>
      <c r="G48">
        <v>1.03148168045557</v>
      </c>
      <c r="H48">
        <v>1.1132254995242599</v>
      </c>
      <c r="I48">
        <v>0.78904838863009996</v>
      </c>
      <c r="J48">
        <v>0.93328288560978501</v>
      </c>
      <c r="K48">
        <v>0.34059184812953697</v>
      </c>
      <c r="L48">
        <v>0.31471732661936402</v>
      </c>
      <c r="M48">
        <v>0.44748618057383599</v>
      </c>
      <c r="N48">
        <v>0.42735042735042694</v>
      </c>
    </row>
    <row r="49" spans="2:14" x14ac:dyDescent="0.25">
      <c r="B49" t="s">
        <v>167</v>
      </c>
      <c r="C49">
        <v>3.5971223021582704E-2</v>
      </c>
      <c r="D49">
        <v>5.4854635216675704E-2</v>
      </c>
      <c r="E49">
        <v>8.1766148814390704E-2</v>
      </c>
      <c r="F49">
        <v>0.10636411983690799</v>
      </c>
      <c r="G49">
        <v>0.23638121843773502</v>
      </c>
      <c r="H49">
        <v>0.38058991436726797</v>
      </c>
      <c r="I49">
        <v>0.16161232056279101</v>
      </c>
      <c r="J49">
        <v>0.10089544709295001</v>
      </c>
      <c r="K49">
        <v>1.04969290898939</v>
      </c>
      <c r="L49">
        <v>0.97848477912565801</v>
      </c>
      <c r="M49">
        <v>0.658067912608582</v>
      </c>
      <c r="N49">
        <v>0.60683760683760701</v>
      </c>
    </row>
    <row r="50" spans="2:14" x14ac:dyDescent="0.25">
      <c r="B50" t="s">
        <v>168</v>
      </c>
      <c r="C50">
        <v>0</v>
      </c>
      <c r="D50">
        <v>0</v>
      </c>
      <c r="E50">
        <v>0.21804306350504199</v>
      </c>
      <c r="F50">
        <v>0.14181882644921101</v>
      </c>
      <c r="G50">
        <v>5.3723004190394295E-2</v>
      </c>
      <c r="H50">
        <v>5.7088487155090198E-2</v>
      </c>
      <c r="I50">
        <v>0.35174446240136997</v>
      </c>
      <c r="J50">
        <v>0.61798461344431699</v>
      </c>
      <c r="K50">
        <v>2.7917364600781699E-2</v>
      </c>
      <c r="L50">
        <v>2.28885328450446E-2</v>
      </c>
      <c r="M50">
        <v>1.0967798543476399</v>
      </c>
      <c r="N50">
        <v>0.8803418803418801</v>
      </c>
    </row>
    <row r="52" spans="2:14" s="98" customFormat="1" x14ac:dyDescent="0.25"/>
    <row r="53" spans="2:14" s="98" customFormat="1" x14ac:dyDescent="0.25"/>
    <row r="54" spans="2:14" s="98" customFormat="1" x14ac:dyDescent="0.25"/>
    <row r="55" spans="2:14" s="98" customFormat="1" x14ac:dyDescent="0.25"/>
    <row r="56" spans="2:14" s="98" customFormat="1" x14ac:dyDescent="0.25"/>
    <row r="57" spans="2:14" s="98" customFormat="1" x14ac:dyDescent="0.25"/>
    <row r="58" spans="2:14" s="98" customFormat="1" x14ac:dyDescent="0.25"/>
    <row r="59" spans="2:14" s="98" customFormat="1" x14ac:dyDescent="0.25"/>
    <row r="60" spans="2:14" s="98" customFormat="1" x14ac:dyDescent="0.25"/>
    <row r="61" spans="2:14" s="98" customFormat="1" x14ac:dyDescent="0.25"/>
    <row r="62" spans="2:14" s="98" customFormat="1" x14ac:dyDescent="0.25"/>
    <row r="63" spans="2:14" s="98" customFormat="1" x14ac:dyDescent="0.25"/>
    <row r="64" spans="2:1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  <row r="256" s="98" customFormat="1" x14ac:dyDescent="0.25"/>
    <row r="257" s="98" customFormat="1" x14ac:dyDescent="0.25"/>
    <row r="258" s="98" customFormat="1" x14ac:dyDescent="0.25"/>
    <row r="259" s="98" customFormat="1" x14ac:dyDescent="0.25"/>
    <row r="260" s="98" customFormat="1" x14ac:dyDescent="0.25"/>
    <row r="261" s="98" customFormat="1" x14ac:dyDescent="0.25"/>
    <row r="262" s="98" customFormat="1" x14ac:dyDescent="0.25"/>
    <row r="263" s="98" customFormat="1" x14ac:dyDescent="0.25"/>
    <row r="264" s="98" customFormat="1" x14ac:dyDescent="0.25"/>
    <row r="265" s="98" customFormat="1" x14ac:dyDescent="0.25"/>
    <row r="266" s="98" customFormat="1" x14ac:dyDescent="0.25"/>
    <row r="267" s="98" customFormat="1" x14ac:dyDescent="0.25"/>
    <row r="268" s="98" customFormat="1" x14ac:dyDescent="0.25"/>
    <row r="269" s="98" customFormat="1" x14ac:dyDescent="0.25"/>
    <row r="270" s="98" customFormat="1" x14ac:dyDescent="0.25"/>
    <row r="271" s="98" customFormat="1" x14ac:dyDescent="0.25"/>
    <row r="272" s="98" customFormat="1" x14ac:dyDescent="0.25"/>
    <row r="273" s="98" customFormat="1" x14ac:dyDescent="0.25"/>
    <row r="274" s="98" customFormat="1" x14ac:dyDescent="0.25"/>
    <row r="275" s="98" customFormat="1" x14ac:dyDescent="0.25"/>
    <row r="276" s="98" customFormat="1" x14ac:dyDescent="0.25"/>
    <row r="277" s="98" customFormat="1" x14ac:dyDescent="0.25"/>
    <row r="278" s="98" customFormat="1" x14ac:dyDescent="0.25"/>
    <row r="279" s="98" customFormat="1" x14ac:dyDescent="0.25"/>
    <row r="280" s="98" customFormat="1" x14ac:dyDescent="0.25"/>
    <row r="281" s="98" customFormat="1" x14ac:dyDescent="0.25"/>
    <row r="282" s="98" customFormat="1" x14ac:dyDescent="0.25"/>
    <row r="283" s="98" customFormat="1" x14ac:dyDescent="0.25"/>
    <row r="284" s="98" customFormat="1" x14ac:dyDescent="0.25"/>
    <row r="285" s="98" customFormat="1" x14ac:dyDescent="0.25"/>
    <row r="286" s="98" customFormat="1" x14ac:dyDescent="0.25"/>
    <row r="287" s="98" customFormat="1" x14ac:dyDescent="0.25"/>
    <row r="288" s="98" customFormat="1" x14ac:dyDescent="0.25"/>
    <row r="289" s="98" customFormat="1" x14ac:dyDescent="0.25"/>
    <row r="290" s="98" customFormat="1" x14ac:dyDescent="0.25"/>
    <row r="291" s="98" customFormat="1" x14ac:dyDescent="0.25"/>
    <row r="292" s="98" customFormat="1" x14ac:dyDescent="0.25"/>
    <row r="293" s="98" customFormat="1" x14ac:dyDescent="0.25"/>
    <row r="294" s="98" customFormat="1" x14ac:dyDescent="0.25"/>
    <row r="295" s="98" customFormat="1" x14ac:dyDescent="0.25"/>
    <row r="296" s="98" customFormat="1" x14ac:dyDescent="0.25"/>
    <row r="297" s="98" customFormat="1" x14ac:dyDescent="0.25"/>
    <row r="298" s="98" customFormat="1" x14ac:dyDescent="0.25"/>
    <row r="299" s="98" customFormat="1" x14ac:dyDescent="0.25"/>
    <row r="300" s="98" customFormat="1" x14ac:dyDescent="0.25"/>
    <row r="301" s="98" customFormat="1" x14ac:dyDescent="0.25"/>
    <row r="302" s="98" customFormat="1" x14ac:dyDescent="0.25"/>
    <row r="303" s="98" customFormat="1" x14ac:dyDescent="0.25"/>
    <row r="304" s="98" customFormat="1" x14ac:dyDescent="0.25"/>
    <row r="305" s="98" customFormat="1" x14ac:dyDescent="0.25"/>
    <row r="306" s="98" customFormat="1" x14ac:dyDescent="0.25"/>
    <row r="307" s="98" customFormat="1" x14ac:dyDescent="0.25"/>
    <row r="308" s="98" customFormat="1" x14ac:dyDescent="0.25"/>
    <row r="309" s="98" customFormat="1" x14ac:dyDescent="0.25"/>
    <row r="310" s="98" customFormat="1" x14ac:dyDescent="0.25"/>
    <row r="311" s="98" customFormat="1" x14ac:dyDescent="0.25"/>
    <row r="312" s="98" customFormat="1" x14ac:dyDescent="0.25"/>
    <row r="313" s="98" customFormat="1" x14ac:dyDescent="0.25"/>
    <row r="314" s="98" customFormat="1" x14ac:dyDescent="0.25"/>
    <row r="315" s="98" customFormat="1" x14ac:dyDescent="0.25"/>
    <row r="316" s="98" customFormat="1" x14ac:dyDescent="0.25"/>
    <row r="317" s="98" customFormat="1" x14ac:dyDescent="0.25"/>
    <row r="318" s="98" customFormat="1" x14ac:dyDescent="0.25"/>
    <row r="319" s="98" customFormat="1" x14ac:dyDescent="0.25"/>
    <row r="320" s="98" customFormat="1" x14ac:dyDescent="0.25"/>
    <row r="321" s="98" customFormat="1" x14ac:dyDescent="0.25"/>
    <row r="322" s="98" customFormat="1" x14ac:dyDescent="0.25"/>
    <row r="323" s="98" customFormat="1" x14ac:dyDescent="0.25"/>
    <row r="324" s="98" customFormat="1" x14ac:dyDescent="0.25"/>
    <row r="325" s="98" customFormat="1" x14ac:dyDescent="0.25"/>
    <row r="326" s="98" customFormat="1" x14ac:dyDescent="0.25"/>
    <row r="327" s="98" customFormat="1" x14ac:dyDescent="0.25"/>
    <row r="328" s="98" customFormat="1" x14ac:dyDescent="0.25"/>
    <row r="329" s="98" customFormat="1" x14ac:dyDescent="0.25"/>
    <row r="330" s="98" customFormat="1" x14ac:dyDescent="0.25"/>
    <row r="331" s="98" customFormat="1" x14ac:dyDescent="0.25"/>
    <row r="332" s="98" customFormat="1" x14ac:dyDescent="0.25"/>
    <row r="333" s="98" customFormat="1" x14ac:dyDescent="0.25"/>
    <row r="334" s="98" customFormat="1" x14ac:dyDescent="0.25"/>
    <row r="335" s="98" customFormat="1" x14ac:dyDescent="0.25"/>
    <row r="336" s="98" customFormat="1" x14ac:dyDescent="0.25"/>
    <row r="337" s="98" customFormat="1" x14ac:dyDescent="0.25"/>
    <row r="338" s="98" customFormat="1" x14ac:dyDescent="0.25"/>
    <row r="339" s="98" customFormat="1" x14ac:dyDescent="0.25"/>
    <row r="340" s="98" customFormat="1" x14ac:dyDescent="0.25"/>
    <row r="341" s="98" customFormat="1" x14ac:dyDescent="0.25"/>
    <row r="342" s="98" customFormat="1" x14ac:dyDescent="0.25"/>
    <row r="343" s="98" customFormat="1" x14ac:dyDescent="0.25"/>
    <row r="344" s="98" customFormat="1" x14ac:dyDescent="0.25"/>
    <row r="345" s="98" customFormat="1" x14ac:dyDescent="0.25"/>
    <row r="346" s="98" customFormat="1" x14ac:dyDescent="0.25"/>
    <row r="347" s="98" customFormat="1" x14ac:dyDescent="0.25"/>
    <row r="348" s="98" customFormat="1" x14ac:dyDescent="0.25"/>
    <row r="349" s="98" customFormat="1" x14ac:dyDescent="0.25"/>
    <row r="350" s="98" customFormat="1" x14ac:dyDescent="0.25"/>
    <row r="351" s="98" customFormat="1" x14ac:dyDescent="0.25"/>
    <row r="352" s="98" customFormat="1" x14ac:dyDescent="0.25"/>
    <row r="353" s="98" customFormat="1" x14ac:dyDescent="0.25"/>
    <row r="354" s="98" customFormat="1" x14ac:dyDescent="0.25"/>
    <row r="355" s="98" customFormat="1" x14ac:dyDescent="0.25"/>
    <row r="356" s="98" customFormat="1" x14ac:dyDescent="0.25"/>
    <row r="357" s="98" customFormat="1" x14ac:dyDescent="0.25"/>
    <row r="358" s="98" customFormat="1" x14ac:dyDescent="0.25"/>
    <row r="359" s="98" customFormat="1" x14ac:dyDescent="0.25"/>
    <row r="360" s="98" customFormat="1" x14ac:dyDescent="0.25"/>
    <row r="361" s="98" customFormat="1" x14ac:dyDescent="0.25"/>
    <row r="362" s="98" customFormat="1" x14ac:dyDescent="0.25"/>
    <row r="363" s="98" customFormat="1" x14ac:dyDescent="0.25"/>
    <row r="364" s="98" customFormat="1" x14ac:dyDescent="0.25"/>
    <row r="365" s="98" customFormat="1" x14ac:dyDescent="0.25"/>
    <row r="366" s="98" customFormat="1" x14ac:dyDescent="0.25"/>
    <row r="367" s="98" customFormat="1" x14ac:dyDescent="0.25"/>
    <row r="368" s="98" customFormat="1" x14ac:dyDescent="0.25"/>
    <row r="369" s="98" customFormat="1" x14ac:dyDescent="0.25"/>
    <row r="370" s="98" customFormat="1" x14ac:dyDescent="0.25"/>
    <row r="371" s="98" customFormat="1" x14ac:dyDescent="0.25"/>
    <row r="372" s="98" customFormat="1" x14ac:dyDescent="0.25"/>
    <row r="373" s="98" customFormat="1" x14ac:dyDescent="0.25"/>
    <row r="374" s="98" customFormat="1" x14ac:dyDescent="0.25"/>
    <row r="375" s="98" customFormat="1" x14ac:dyDescent="0.25"/>
    <row r="376" s="98" customFormat="1" x14ac:dyDescent="0.25"/>
    <row r="377" s="98" customFormat="1" x14ac:dyDescent="0.25"/>
    <row r="378" s="98" customFormat="1" x14ac:dyDescent="0.25"/>
    <row r="379" s="98" customFormat="1" x14ac:dyDescent="0.25"/>
    <row r="380" s="98" customFormat="1" x14ac:dyDescent="0.25"/>
    <row r="381" s="98" customFormat="1" x14ac:dyDescent="0.25"/>
    <row r="382" s="98" customFormat="1" x14ac:dyDescent="0.25"/>
    <row r="383" s="98" customFormat="1" x14ac:dyDescent="0.25"/>
    <row r="384" s="98" customFormat="1" x14ac:dyDescent="0.25"/>
    <row r="385" s="98" customFormat="1" x14ac:dyDescent="0.25"/>
    <row r="386" s="98" customFormat="1" x14ac:dyDescent="0.25"/>
    <row r="387" s="98" customFormat="1" x14ac:dyDescent="0.25"/>
    <row r="388" s="98" customFormat="1" x14ac:dyDescent="0.25"/>
    <row r="389" s="98" customFormat="1" x14ac:dyDescent="0.25"/>
    <row r="390" s="98" customFormat="1" x14ac:dyDescent="0.25"/>
    <row r="391" s="98" customFormat="1" x14ac:dyDescent="0.25"/>
    <row r="392" s="98" customFormat="1" x14ac:dyDescent="0.25"/>
    <row r="393" s="98" customFormat="1" x14ac:dyDescent="0.25"/>
    <row r="394" s="98" customFormat="1" x14ac:dyDescent="0.25"/>
    <row r="395" s="98" customFormat="1" x14ac:dyDescent="0.25"/>
    <row r="396" s="98" customFormat="1" x14ac:dyDescent="0.25"/>
    <row r="397" s="98" customFormat="1" x14ac:dyDescent="0.25"/>
    <row r="398" s="98" customFormat="1" x14ac:dyDescent="0.25"/>
    <row r="399" s="98" customFormat="1" x14ac:dyDescent="0.25"/>
    <row r="400" s="98" customFormat="1" x14ac:dyDescent="0.25"/>
    <row r="401" s="98" customFormat="1" x14ac:dyDescent="0.25"/>
    <row r="402" s="98" customFormat="1" x14ac:dyDescent="0.25"/>
    <row r="403" s="98" customFormat="1" x14ac:dyDescent="0.25"/>
    <row r="404" s="98" customFormat="1" x14ac:dyDescent="0.25"/>
    <row r="405" s="98" customFormat="1" x14ac:dyDescent="0.25"/>
    <row r="406" s="98" customFormat="1" x14ac:dyDescent="0.25"/>
    <row r="407" s="98" customFormat="1" x14ac:dyDescent="0.25"/>
    <row r="408" s="98" customFormat="1" x14ac:dyDescent="0.25"/>
    <row r="409" s="98" customFormat="1" x14ac:dyDescent="0.25"/>
    <row r="410" s="98" customFormat="1" x14ac:dyDescent="0.25"/>
    <row r="411" s="98" customFormat="1" x14ac:dyDescent="0.25"/>
    <row r="412" s="98" customFormat="1" x14ac:dyDescent="0.25"/>
    <row r="413" s="98" customFormat="1" x14ac:dyDescent="0.25"/>
    <row r="414" s="98" customFormat="1" x14ac:dyDescent="0.25"/>
    <row r="415" s="98" customFormat="1" x14ac:dyDescent="0.25"/>
    <row r="416" s="98" customFormat="1" x14ac:dyDescent="0.25"/>
    <row r="417" s="98" customFormat="1" x14ac:dyDescent="0.25"/>
    <row r="418" s="98" customFormat="1" x14ac:dyDescent="0.25"/>
    <row r="419" s="98" customFormat="1" x14ac:dyDescent="0.25"/>
    <row r="420" s="98" customFormat="1" x14ac:dyDescent="0.25"/>
    <row r="421" s="98" customFormat="1" x14ac:dyDescent="0.25"/>
    <row r="422" s="98" customFormat="1" x14ac:dyDescent="0.25"/>
    <row r="423" s="98" customFormat="1" x14ac:dyDescent="0.25"/>
    <row r="424" s="98" customFormat="1" x14ac:dyDescent="0.25"/>
    <row r="425" s="98" customFormat="1" x14ac:dyDescent="0.25"/>
    <row r="426" s="98" customFormat="1" x14ac:dyDescent="0.25"/>
    <row r="427" s="98" customFormat="1" x14ac:dyDescent="0.25"/>
    <row r="428" s="98" customFormat="1" x14ac:dyDescent="0.25"/>
    <row r="429" s="98" customFormat="1" x14ac:dyDescent="0.25"/>
  </sheetData>
  <mergeCells count="9">
    <mergeCell ref="C4:F4"/>
    <mergeCell ref="G4:J4"/>
    <mergeCell ref="K4:N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5"/>
  <sheetViews>
    <sheetView workbookViewId="0">
      <selection activeCell="F27" sqref="F27"/>
    </sheetView>
  </sheetViews>
  <sheetFormatPr defaultRowHeight="14.3" x14ac:dyDescent="0.25"/>
  <cols>
    <col min="2" max="2" width="15.75" customWidth="1"/>
    <col min="3" max="3" width="6.125" customWidth="1"/>
    <col min="4" max="4" width="13.375" customWidth="1"/>
    <col min="5" max="5" width="13.75" customWidth="1"/>
    <col min="6" max="6" width="8.875" customWidth="1"/>
    <col min="7" max="7" width="19.375" customWidth="1"/>
    <col min="8" max="8" width="13" customWidth="1"/>
  </cols>
  <sheetData>
    <row r="2" spans="2:10" x14ac:dyDescent="0.25">
      <c r="B2" s="99" t="s">
        <v>169</v>
      </c>
    </row>
    <row r="3" spans="2:10" ht="15.65" x14ac:dyDescent="0.3">
      <c r="B3" s="100"/>
      <c r="C3" s="100"/>
      <c r="D3" s="100"/>
      <c r="E3" s="100"/>
      <c r="F3" s="100"/>
      <c r="G3" s="100"/>
      <c r="H3" s="100"/>
    </row>
    <row r="4" spans="2:10" ht="27.2" x14ac:dyDescent="0.25">
      <c r="B4" s="150" t="s">
        <v>1</v>
      </c>
      <c r="C4" s="151"/>
      <c r="D4" s="101" t="s">
        <v>170</v>
      </c>
      <c r="E4" s="101" t="s">
        <v>171</v>
      </c>
      <c r="F4" s="101" t="s">
        <v>172</v>
      </c>
      <c r="G4" s="101" t="s">
        <v>173</v>
      </c>
      <c r="H4" s="102" t="s">
        <v>174</v>
      </c>
      <c r="I4" s="73"/>
      <c r="J4" s="73"/>
    </row>
    <row r="5" spans="2:10" x14ac:dyDescent="0.25">
      <c r="B5" s="143" t="s">
        <v>2</v>
      </c>
      <c r="C5" s="103" t="s">
        <v>175</v>
      </c>
      <c r="D5" s="104" t="s">
        <v>176</v>
      </c>
      <c r="E5" s="105" t="s">
        <v>177</v>
      </c>
      <c r="F5" s="106">
        <v>91</v>
      </c>
      <c r="G5" s="147" t="s">
        <v>178</v>
      </c>
      <c r="H5" s="153" t="s">
        <v>179</v>
      </c>
      <c r="I5" s="73"/>
      <c r="J5" s="73"/>
    </row>
    <row r="6" spans="2:10" x14ac:dyDescent="0.25">
      <c r="B6" s="144"/>
      <c r="C6" s="107" t="s">
        <v>180</v>
      </c>
      <c r="D6" s="108" t="s">
        <v>181</v>
      </c>
      <c r="E6" s="109" t="s">
        <v>182</v>
      </c>
      <c r="F6" s="110">
        <v>92</v>
      </c>
      <c r="G6" s="152"/>
      <c r="H6" s="154"/>
      <c r="I6" s="73"/>
      <c r="J6" s="73"/>
    </row>
    <row r="7" spans="2:10" x14ac:dyDescent="0.25">
      <c r="B7" s="145"/>
      <c r="C7" s="111"/>
      <c r="D7" s="112" t="s">
        <v>183</v>
      </c>
      <c r="E7" s="113" t="s">
        <v>184</v>
      </c>
      <c r="F7" s="114">
        <v>91</v>
      </c>
      <c r="G7" s="115" t="s">
        <v>185</v>
      </c>
      <c r="H7" s="116" t="s">
        <v>186</v>
      </c>
      <c r="I7" s="73"/>
      <c r="J7" s="73"/>
    </row>
    <row r="8" spans="2:10" x14ac:dyDescent="0.25">
      <c r="B8" s="143" t="s">
        <v>4</v>
      </c>
      <c r="C8" s="117" t="s">
        <v>175</v>
      </c>
      <c r="D8" s="105" t="s">
        <v>187</v>
      </c>
      <c r="E8" s="105" t="s">
        <v>188</v>
      </c>
      <c r="F8" s="118">
        <v>237</v>
      </c>
      <c r="G8" s="147" t="s">
        <v>189</v>
      </c>
      <c r="H8" s="149" t="s">
        <v>179</v>
      </c>
      <c r="I8" s="73"/>
      <c r="J8" s="73"/>
    </row>
    <row r="9" spans="2:10" x14ac:dyDescent="0.25">
      <c r="B9" s="144"/>
      <c r="C9" s="119" t="s">
        <v>180</v>
      </c>
      <c r="D9" s="109" t="s">
        <v>190</v>
      </c>
      <c r="E9" s="109" t="s">
        <v>191</v>
      </c>
      <c r="F9" s="120">
        <v>238</v>
      </c>
      <c r="G9" s="152"/>
      <c r="H9" s="155"/>
      <c r="I9" s="73"/>
      <c r="J9" s="73"/>
    </row>
    <row r="10" spans="2:10" x14ac:dyDescent="0.25">
      <c r="B10" s="145"/>
      <c r="C10" s="121"/>
      <c r="D10" s="113" t="s">
        <v>192</v>
      </c>
      <c r="E10" s="113" t="s">
        <v>193</v>
      </c>
      <c r="F10" s="122">
        <v>237</v>
      </c>
      <c r="G10" s="115" t="s">
        <v>185</v>
      </c>
      <c r="H10" s="123" t="s">
        <v>186</v>
      </c>
      <c r="I10" s="73"/>
      <c r="J10" s="73"/>
    </row>
    <row r="11" spans="2:10" x14ac:dyDescent="0.25">
      <c r="B11" s="143" t="s">
        <v>3</v>
      </c>
      <c r="C11" s="117" t="s">
        <v>175</v>
      </c>
      <c r="D11" s="105" t="s">
        <v>194</v>
      </c>
      <c r="E11" s="105" t="s">
        <v>195</v>
      </c>
      <c r="F11" s="124">
        <v>140</v>
      </c>
      <c r="G11" s="146" t="s">
        <v>178</v>
      </c>
      <c r="H11" s="148" t="s">
        <v>179</v>
      </c>
      <c r="I11" s="73"/>
      <c r="J11" s="73"/>
    </row>
    <row r="12" spans="2:10" x14ac:dyDescent="0.25">
      <c r="B12" s="144"/>
      <c r="C12" s="119" t="s">
        <v>180</v>
      </c>
      <c r="D12" s="109" t="s">
        <v>196</v>
      </c>
      <c r="E12" s="109" t="s">
        <v>197</v>
      </c>
      <c r="F12" s="125">
        <v>65</v>
      </c>
      <c r="G12" s="147"/>
      <c r="H12" s="149"/>
      <c r="I12" s="73"/>
      <c r="J12" s="73"/>
    </row>
    <row r="13" spans="2:10" x14ac:dyDescent="0.25">
      <c r="B13" s="145"/>
      <c r="C13" s="121"/>
      <c r="D13" s="113" t="s">
        <v>194</v>
      </c>
      <c r="E13" s="113" t="s">
        <v>195</v>
      </c>
      <c r="F13" s="115">
        <v>141</v>
      </c>
      <c r="G13" s="115" t="s">
        <v>185</v>
      </c>
      <c r="H13" s="123" t="s">
        <v>186</v>
      </c>
      <c r="I13" s="73"/>
      <c r="J13" s="73"/>
    </row>
    <row r="14" spans="2:10" x14ac:dyDescent="0.25">
      <c r="B14" s="73"/>
      <c r="C14" s="73"/>
      <c r="D14" s="73"/>
      <c r="E14" s="73"/>
      <c r="F14" s="73"/>
      <c r="G14" s="73"/>
      <c r="H14" s="73"/>
      <c r="I14" s="73"/>
      <c r="J14" s="73"/>
    </row>
    <row r="15" spans="2:10" ht="15.65" x14ac:dyDescent="0.3">
      <c r="B15" s="100"/>
      <c r="C15" s="100"/>
      <c r="D15" s="100"/>
      <c r="E15" s="100"/>
      <c r="F15" s="100"/>
      <c r="G15" s="100"/>
      <c r="H15" s="100"/>
    </row>
  </sheetData>
  <mergeCells count="10">
    <mergeCell ref="B11:B13"/>
    <mergeCell ref="G11:G12"/>
    <mergeCell ref="H11:H12"/>
    <mergeCell ref="B4:C4"/>
    <mergeCell ref="B5:B7"/>
    <mergeCell ref="G5:G6"/>
    <mergeCell ref="H5:H6"/>
    <mergeCell ref="B8:B10"/>
    <mergeCell ref="G8:G9"/>
    <mergeCell ref="H8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Table_S1</vt:lpstr>
      <vt:lpstr>Table_S2</vt:lpstr>
      <vt:lpstr>Table_S3</vt:lpstr>
      <vt:lpstr>Table_S4</vt:lpstr>
      <vt:lpstr>Table_S5</vt:lpstr>
      <vt:lpstr>Table_S6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AppleGreen</dc:creator>
  <cp:lastModifiedBy>AppleGreen</cp:lastModifiedBy>
  <dcterms:created xsi:type="dcterms:W3CDTF">2022-06-30T19:11:23Z</dcterms:created>
  <dcterms:modified xsi:type="dcterms:W3CDTF">2022-07-01T14:01:57Z</dcterms:modified>
</cp:coreProperties>
</file>