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19u177\OneDrive - Universitaet Bern\2021_SNF Bacterial communities\M.I.A. Manuscript\Supplementary Info\"/>
    </mc:Choice>
  </mc:AlternateContent>
  <xr:revisionPtr revIDLastSave="142" documentId="11_5A89569B5CC39567A4265F1F2DD7D01513124FC5" xr6:coauthVersionLast="47" xr6:coauthVersionMax="47" xr10:uidLastSave="{6CEE9B15-435A-4C1C-B072-169450AC7357}"/>
  <bookViews>
    <workbookView xWindow="0" yWindow="0" windowWidth="22185" windowHeight="9315" firstSheet="1" xr2:uid="{00000000-000D-0000-FFFF-FFFF00000000}"/>
  </bookViews>
  <sheets>
    <sheet name="metadata" sheetId="3" r:id="rId1"/>
    <sheet name="samples" sheetId="2" r:id="rId2"/>
    <sheet name="reads" sheetId="1" r:id="rId3"/>
    <sheet name="reads-stat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6" i="5" l="1"/>
  <c r="O5" i="5"/>
  <c r="O4" i="5"/>
  <c r="O3" i="5"/>
  <c r="O2" i="5"/>
  <c r="N6" i="5"/>
  <c r="N5" i="5"/>
  <c r="N4" i="5"/>
  <c r="N3" i="5"/>
  <c r="N2" i="5"/>
  <c r="M6" i="5"/>
  <c r="M5" i="5"/>
  <c r="M4" i="5"/>
  <c r="M3" i="5"/>
  <c r="M2" i="5"/>
  <c r="L6" i="5"/>
  <c r="L5" i="5"/>
  <c r="L4" i="5"/>
  <c r="L3" i="5"/>
  <c r="L2" i="5"/>
  <c r="K2" i="5"/>
  <c r="K6" i="5"/>
  <c r="J6" i="5"/>
  <c r="I6" i="5"/>
  <c r="H6" i="5"/>
  <c r="K5" i="5"/>
  <c r="J5" i="5"/>
  <c r="I5" i="5"/>
  <c r="H5" i="5"/>
  <c r="K4" i="5"/>
  <c r="J4" i="5"/>
  <c r="I4" i="5"/>
  <c r="H4" i="5"/>
  <c r="K3" i="5"/>
  <c r="J3" i="5"/>
  <c r="I3" i="5"/>
  <c r="H3" i="5"/>
  <c r="J2" i="5"/>
  <c r="I2" i="5"/>
  <c r="H2" i="5"/>
  <c r="G6" i="5"/>
  <c r="G5" i="5"/>
  <c r="G4" i="5"/>
  <c r="G3" i="5"/>
  <c r="G2" i="5"/>
  <c r="F5" i="5"/>
  <c r="F4" i="5"/>
  <c r="E4" i="5"/>
  <c r="D4" i="5"/>
  <c r="C4" i="5"/>
  <c r="B4" i="5"/>
  <c r="F6" i="5"/>
  <c r="E6" i="5"/>
  <c r="E5" i="5"/>
  <c r="F3" i="5"/>
  <c r="F2" i="5"/>
  <c r="E2" i="5"/>
  <c r="D6" i="5"/>
  <c r="D5" i="5"/>
  <c r="D3" i="5"/>
  <c r="D2" i="5"/>
  <c r="C6" i="5"/>
  <c r="C5" i="5"/>
  <c r="C3" i="5"/>
  <c r="C2" i="5"/>
  <c r="B2" i="5"/>
  <c r="B6" i="5"/>
  <c r="E3" i="5"/>
  <c r="B5" i="5"/>
  <c r="B3" i="5"/>
</calcChain>
</file>

<file path=xl/sharedStrings.xml><?xml version="1.0" encoding="utf-8"?>
<sst xmlns="http://schemas.openxmlformats.org/spreadsheetml/2006/main" count="422" uniqueCount="112">
  <si>
    <t>sheet</t>
  </si>
  <si>
    <t>sheet description</t>
  </si>
  <si>
    <t>text</t>
  </si>
  <si>
    <t>column</t>
  </si>
  <si>
    <t>column description</t>
  </si>
  <si>
    <t>samples</t>
  </si>
  <si>
    <t>describes sample properties</t>
  </si>
  <si>
    <t>if highlighted in run, then the sample failed to sequence</t>
  </si>
  <si>
    <t>sample_number</t>
  </si>
  <si>
    <t>sample number also used in manuscript</t>
  </si>
  <si>
    <t>reads</t>
  </si>
  <si>
    <t>describes read yields for different amplicons and technical repeats</t>
  </si>
  <si>
    <t>sample_replicates</t>
  </si>
  <si>
    <t>same letter indicates biological (sampling) replicates from the same site, while * indicates technical replicates of the same sample</t>
  </si>
  <si>
    <t>reads-stat</t>
  </si>
  <si>
    <t>performs simple summary statistics on the sequencing sheet</t>
  </si>
  <si>
    <t>sequenced_platform</t>
  </si>
  <si>
    <t>indicates which sequencing platform was used for a sample. m = Illumina MiSeq, p = Pacb, mg = Illunina Shotgun Metagenomics</t>
  </si>
  <si>
    <t>sample_farm</t>
  </si>
  <si>
    <t>A and B designate two farms</t>
  </si>
  <si>
    <t>sample_compartment</t>
  </si>
  <si>
    <t>indicates which compartment of the recirculation system was sampled</t>
  </si>
  <si>
    <t>sample_tank</t>
  </si>
  <si>
    <t>indicates the specific circuit and tank that was sampled</t>
  </si>
  <si>
    <t>sample_method</t>
  </si>
  <si>
    <t>indicates the method used to collect biological material</t>
  </si>
  <si>
    <t>sample_type</t>
  </si>
  <si>
    <t>indicates the niche sampled (water vs biofilm from the tank wall)</t>
  </si>
  <si>
    <t>sample_date_YYYYMMDD</t>
  </si>
  <si>
    <t>date the sample was taken</t>
  </si>
  <si>
    <t>dataset_demultiplexed</t>
  </si>
  <si>
    <t>name of the demultiplexed dataset</t>
  </si>
  <si>
    <t>sample_origin</t>
  </si>
  <si>
    <t>sample from which the dataset was derived</t>
  </si>
  <si>
    <t>sample_designation</t>
  </si>
  <si>
    <t>name of the sample in the paper (e.g. technical replicates from 1 = 20, 21)</t>
  </si>
  <si>
    <t>reads_raw</t>
  </si>
  <si>
    <t>number of raw reads in the demultiplexed dataset</t>
  </si>
  <si>
    <t>reads_filtered</t>
  </si>
  <si>
    <t xml:space="preserve">number of reads after filter step of DADA2 </t>
  </si>
  <si>
    <t>reads_denoisedF</t>
  </si>
  <si>
    <t xml:space="preserve">DADA2 step that aligns erroneous sequences to the correct "mother" sequence for the forward reads </t>
  </si>
  <si>
    <t>reads_denoisedR</t>
  </si>
  <si>
    <t xml:space="preserve">DADA2 step that aligns erroneous sequences to the correct "mother" sequence for the reverse reads </t>
  </si>
  <si>
    <t>reads_merged</t>
  </si>
  <si>
    <t>DADA2 step that merges the forward and reverse reads</t>
  </si>
  <si>
    <t>reads_nonchim</t>
  </si>
  <si>
    <t>DADA2 step that removes chimera amplicons</t>
  </si>
  <si>
    <t>reads_percent_retained</t>
  </si>
  <si>
    <t>percent of raw reads retained in the analysis after the above filtering steps</t>
  </si>
  <si>
    <t>raw_median</t>
  </si>
  <si>
    <t>median number of raw reads across all samples in the dataset, excluding the mock community</t>
  </si>
  <si>
    <t>nonchim_median</t>
  </si>
  <si>
    <t>median number of nonchimieric reads (=after final filtering step) across all samples in the dataset, excluding the mock community</t>
  </si>
  <si>
    <t>raw_average</t>
  </si>
  <si>
    <t>average number of raw reads across all samples in the dataset, excluding the mock community</t>
  </si>
  <si>
    <t>nonchim_average</t>
  </si>
  <si>
    <t>average number of nonchimieric reads (=after final filtering step) across all samples in the dataset, excluding the mock community</t>
  </si>
  <si>
    <t>raw_min</t>
  </si>
  <si>
    <t>minimum number of raw reads across all samples in the dataset, excluding the mock community</t>
  </si>
  <si>
    <t>nonchim_min</t>
  </si>
  <si>
    <t>minimum number of nonchimieric reads (=after final filtering step) across all samples in the dataset, excluding the mock community</t>
  </si>
  <si>
    <t>raw_max</t>
  </si>
  <si>
    <t>maximum number of raw reads across all samples in the dataset, excluding the mock community</t>
  </si>
  <si>
    <t>nonchim_max</t>
  </si>
  <si>
    <t>maximum number of nonchimieric reads (=after final filtering step) across all samples in the dataset, excluding the mock community</t>
  </si>
  <si>
    <t>percent_retained_median</t>
  </si>
  <si>
    <t>median percent of raw reads retained after filtering across all samples in the dataset, excluding the mock community</t>
  </si>
  <si>
    <t>percent_retained_min</t>
  </si>
  <si>
    <t>minimum percent of raw reads retained after filtering across all samples in the dataset, excluding the mock community</t>
  </si>
  <si>
    <t>percent_retained_max</t>
  </si>
  <si>
    <t>maximum percent of raw reads retained after filtering across all samples in the dataset, excluding the mock community</t>
  </si>
  <si>
    <t>percent_retained_average</t>
  </si>
  <si>
    <t>average percent of raw reads retained after filtering across all samples in the dataset, excluding the mock community</t>
  </si>
  <si>
    <t>sequence_platform</t>
  </si>
  <si>
    <t>a*</t>
  </si>
  <si>
    <t>m</t>
  </si>
  <si>
    <t>A</t>
  </si>
  <si>
    <t>tank</t>
  </si>
  <si>
    <t>H2</t>
  </si>
  <si>
    <t>swab</t>
  </si>
  <si>
    <t>biofilm</t>
  </si>
  <si>
    <t>a</t>
  </si>
  <si>
    <t>m, p, mg</t>
  </si>
  <si>
    <t>b</t>
  </si>
  <si>
    <t>H8</t>
  </si>
  <si>
    <t>negcont</t>
  </si>
  <si>
    <t>NA</t>
  </si>
  <si>
    <t>none</t>
  </si>
  <si>
    <t>c</t>
  </si>
  <si>
    <t>filter</t>
  </si>
  <si>
    <t>water</t>
  </si>
  <si>
    <t>m, p</t>
  </si>
  <si>
    <t>m,p</t>
  </si>
  <si>
    <t>d</t>
  </si>
  <si>
    <t>biofilter</t>
  </si>
  <si>
    <t>destwater</t>
  </si>
  <si>
    <t>e</t>
  </si>
  <si>
    <t>B</t>
  </si>
  <si>
    <t>E15</t>
  </si>
  <si>
    <t>f</t>
  </si>
  <si>
    <t>E3</t>
  </si>
  <si>
    <t>27F_537R</t>
  </si>
  <si>
    <t>22St</t>
  </si>
  <si>
    <t>Mock</t>
  </si>
  <si>
    <t>Earth</t>
  </si>
  <si>
    <t>MiSeq</t>
  </si>
  <si>
    <t>Earth_combined</t>
  </si>
  <si>
    <t>MiSeq_combined</t>
  </si>
  <si>
    <t>raw_total</t>
  </si>
  <si>
    <t>nochim_total</t>
  </si>
  <si>
    <t>27F_534R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</si>
</sst>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right" textRotation="90"/>
    </xf>
    <xf numFmtId="0" fontId="2" fillId="0" borderId="0" xfId="0" applyFont="1" applyAlignment="1">
      <alignment horizontal="right" textRotation="90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 textRotation="90"/>
    </xf>
    <xf numFmtId="164" fontId="0" fillId="0" borderId="0" xfId="0" applyNumberFormat="1" applyAlignment="1">
      <alignment horizontal="right"/>
    </xf>
    <xf numFmtId="164" fontId="1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99FF"/>
      <color rgb="FF9966FF"/>
      <color rgb="FFFF00FF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D24" sqref="D24"/>
    </sheetView>
  </sheetViews>
  <sheetFormatPr defaultColWidth="10.7109375" defaultRowHeight="15"/>
  <cols>
    <col min="2" max="2" width="61" bestFit="1" customWidth="1"/>
    <col min="3" max="3" width="3.5703125" customWidth="1"/>
    <col min="4" max="4" width="51.28515625" bestFit="1" customWidth="1"/>
    <col min="5" max="5" width="3.28515625" customWidth="1"/>
    <col min="6" max="6" width="23.7109375" bestFit="1" customWidth="1"/>
    <col min="7" max="7" width="19.28515625" bestFit="1" customWidth="1"/>
    <col min="8" max="8" width="120" bestFit="1" customWidth="1"/>
  </cols>
  <sheetData>
    <row r="1" spans="1:8">
      <c r="A1" s="2" t="s">
        <v>0</v>
      </c>
      <c r="B1" s="2" t="s">
        <v>1</v>
      </c>
      <c r="D1" s="2" t="s">
        <v>2</v>
      </c>
      <c r="F1" s="2" t="s">
        <v>3</v>
      </c>
      <c r="G1" s="2" t="s">
        <v>0</v>
      </c>
      <c r="H1" s="2" t="s">
        <v>4</v>
      </c>
    </row>
    <row r="2" spans="1:8">
      <c r="A2" t="s">
        <v>5</v>
      </c>
      <c r="B2" t="s">
        <v>6</v>
      </c>
      <c r="D2" t="s">
        <v>7</v>
      </c>
      <c r="F2" s="1" t="s">
        <v>8</v>
      </c>
      <c r="G2" t="s">
        <v>5</v>
      </c>
      <c r="H2" t="s">
        <v>9</v>
      </c>
    </row>
    <row r="3" spans="1:8">
      <c r="A3" t="s">
        <v>10</v>
      </c>
      <c r="B3" t="s">
        <v>11</v>
      </c>
      <c r="F3" s="1" t="s">
        <v>12</v>
      </c>
      <c r="G3" t="s">
        <v>5</v>
      </c>
      <c r="H3" t="s">
        <v>13</v>
      </c>
    </row>
    <row r="4" spans="1:8">
      <c r="A4" t="s">
        <v>14</v>
      </c>
      <c r="B4" t="s">
        <v>15</v>
      </c>
      <c r="F4" s="1" t="s">
        <v>16</v>
      </c>
      <c r="G4" t="s">
        <v>5</v>
      </c>
      <c r="H4" t="s">
        <v>17</v>
      </c>
    </row>
    <row r="5" spans="1:8">
      <c r="F5" s="1" t="s">
        <v>18</v>
      </c>
      <c r="G5" t="s">
        <v>5</v>
      </c>
      <c r="H5" t="s">
        <v>19</v>
      </c>
    </row>
    <row r="6" spans="1:8">
      <c r="F6" s="1" t="s">
        <v>20</v>
      </c>
      <c r="G6" t="s">
        <v>5</v>
      </c>
      <c r="H6" t="s">
        <v>21</v>
      </c>
    </row>
    <row r="7" spans="1:8">
      <c r="F7" s="1" t="s">
        <v>22</v>
      </c>
      <c r="G7" t="s">
        <v>5</v>
      </c>
      <c r="H7" t="s">
        <v>23</v>
      </c>
    </row>
    <row r="8" spans="1:8">
      <c r="F8" s="1" t="s">
        <v>24</v>
      </c>
      <c r="G8" t="s">
        <v>5</v>
      </c>
      <c r="H8" t="s">
        <v>25</v>
      </c>
    </row>
    <row r="9" spans="1:8">
      <c r="F9" s="1" t="s">
        <v>26</v>
      </c>
      <c r="G9" t="s">
        <v>5</v>
      </c>
      <c r="H9" t="s">
        <v>27</v>
      </c>
    </row>
    <row r="10" spans="1:8">
      <c r="F10" s="1" t="s">
        <v>28</v>
      </c>
      <c r="G10" t="s">
        <v>5</v>
      </c>
      <c r="H10" t="s">
        <v>29</v>
      </c>
    </row>
    <row r="11" spans="1:8">
      <c r="F11" s="1" t="s">
        <v>30</v>
      </c>
      <c r="G11" t="s">
        <v>10</v>
      </c>
      <c r="H11" t="s">
        <v>31</v>
      </c>
    </row>
    <row r="12" spans="1:8">
      <c r="F12" s="1" t="s">
        <v>32</v>
      </c>
      <c r="G12" t="s">
        <v>10</v>
      </c>
      <c r="H12" t="s">
        <v>33</v>
      </c>
    </row>
    <row r="13" spans="1:8">
      <c r="F13" s="1" t="s">
        <v>34</v>
      </c>
      <c r="G13" t="s">
        <v>10</v>
      </c>
      <c r="H13" t="s">
        <v>35</v>
      </c>
    </row>
    <row r="14" spans="1:8">
      <c r="F14" s="1" t="s">
        <v>36</v>
      </c>
      <c r="G14" t="s">
        <v>10</v>
      </c>
      <c r="H14" t="s">
        <v>37</v>
      </c>
    </row>
    <row r="15" spans="1:8">
      <c r="F15" s="1" t="s">
        <v>38</v>
      </c>
      <c r="G15" t="s">
        <v>10</v>
      </c>
      <c r="H15" t="s">
        <v>39</v>
      </c>
    </row>
    <row r="16" spans="1:8">
      <c r="F16" s="1" t="s">
        <v>40</v>
      </c>
      <c r="G16" t="s">
        <v>10</v>
      </c>
      <c r="H16" t="s">
        <v>41</v>
      </c>
    </row>
    <row r="17" spans="6:8">
      <c r="F17" s="1" t="s">
        <v>42</v>
      </c>
      <c r="G17" t="s">
        <v>10</v>
      </c>
      <c r="H17" t="s">
        <v>43</v>
      </c>
    </row>
    <row r="18" spans="6:8">
      <c r="F18" s="1" t="s">
        <v>44</v>
      </c>
      <c r="G18" t="s">
        <v>10</v>
      </c>
      <c r="H18" t="s">
        <v>45</v>
      </c>
    </row>
    <row r="19" spans="6:8">
      <c r="F19" s="1" t="s">
        <v>46</v>
      </c>
      <c r="G19" t="s">
        <v>10</v>
      </c>
      <c r="H19" t="s">
        <v>47</v>
      </c>
    </row>
    <row r="20" spans="6:8">
      <c r="F20" s="1" t="s">
        <v>48</v>
      </c>
      <c r="G20" t="s">
        <v>10</v>
      </c>
      <c r="H20" t="s">
        <v>49</v>
      </c>
    </row>
    <row r="21" spans="6:8">
      <c r="F21" s="1" t="s">
        <v>30</v>
      </c>
      <c r="G21" t="s">
        <v>14</v>
      </c>
      <c r="H21" t="s">
        <v>31</v>
      </c>
    </row>
    <row r="22" spans="6:8">
      <c r="F22" s="1" t="s">
        <v>50</v>
      </c>
      <c r="G22" t="s">
        <v>14</v>
      </c>
      <c r="H22" t="s">
        <v>51</v>
      </c>
    </row>
    <row r="23" spans="6:8">
      <c r="F23" s="1" t="s">
        <v>52</v>
      </c>
      <c r="G23" t="s">
        <v>14</v>
      </c>
      <c r="H23" t="s">
        <v>53</v>
      </c>
    </row>
    <row r="24" spans="6:8">
      <c r="F24" s="1" t="s">
        <v>54</v>
      </c>
      <c r="G24" t="s">
        <v>14</v>
      </c>
      <c r="H24" t="s">
        <v>55</v>
      </c>
    </row>
    <row r="25" spans="6:8">
      <c r="F25" s="1" t="s">
        <v>56</v>
      </c>
      <c r="G25" t="s">
        <v>14</v>
      </c>
      <c r="H25" t="s">
        <v>57</v>
      </c>
    </row>
    <row r="26" spans="6:8">
      <c r="F26" s="1" t="s">
        <v>58</v>
      </c>
      <c r="G26" t="s">
        <v>14</v>
      </c>
      <c r="H26" t="s">
        <v>59</v>
      </c>
    </row>
    <row r="27" spans="6:8">
      <c r="F27" s="1" t="s">
        <v>60</v>
      </c>
      <c r="G27" t="s">
        <v>14</v>
      </c>
      <c r="H27" t="s">
        <v>61</v>
      </c>
    </row>
    <row r="28" spans="6:8">
      <c r="F28" s="1" t="s">
        <v>62</v>
      </c>
      <c r="G28" t="s">
        <v>14</v>
      </c>
      <c r="H28" t="s">
        <v>63</v>
      </c>
    </row>
    <row r="29" spans="6:8">
      <c r="F29" s="1" t="s">
        <v>64</v>
      </c>
      <c r="G29" t="s">
        <v>14</v>
      </c>
      <c r="H29" t="s">
        <v>65</v>
      </c>
    </row>
    <row r="30" spans="6:8">
      <c r="F30" s="1" t="s">
        <v>66</v>
      </c>
      <c r="G30" t="s">
        <v>14</v>
      </c>
      <c r="H30" t="s">
        <v>67</v>
      </c>
    </row>
    <row r="31" spans="6:8">
      <c r="F31" s="1" t="s">
        <v>68</v>
      </c>
      <c r="G31" t="s">
        <v>14</v>
      </c>
      <c r="H31" t="s">
        <v>69</v>
      </c>
    </row>
    <row r="32" spans="6:8">
      <c r="F32" s="1" t="s">
        <v>70</v>
      </c>
      <c r="G32" t="s">
        <v>14</v>
      </c>
      <c r="H32" t="s">
        <v>71</v>
      </c>
    </row>
    <row r="33" spans="6:8">
      <c r="F33" s="1" t="s">
        <v>72</v>
      </c>
      <c r="G33" t="s">
        <v>14</v>
      </c>
      <c r="H33" t="s">
        <v>73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"/>
  <sheetViews>
    <sheetView zoomScale="130" zoomScaleNormal="130" workbookViewId="0">
      <selection activeCell="C26" sqref="C26"/>
    </sheetView>
  </sheetViews>
  <sheetFormatPr defaultColWidth="11" defaultRowHeight="15"/>
  <cols>
    <col min="1" max="9" width="11.28515625" style="5" customWidth="1"/>
    <col min="10" max="16384" width="11" style="5"/>
  </cols>
  <sheetData>
    <row r="1" spans="1:9" ht="126">
      <c r="A1" s="3" t="s">
        <v>8</v>
      </c>
      <c r="B1" s="3" t="s">
        <v>12</v>
      </c>
      <c r="C1" s="3" t="s">
        <v>74</v>
      </c>
      <c r="D1" s="3" t="s">
        <v>18</v>
      </c>
      <c r="E1" s="3" t="s">
        <v>20</v>
      </c>
      <c r="F1" s="3" t="s">
        <v>22</v>
      </c>
      <c r="G1" s="3" t="s">
        <v>24</v>
      </c>
      <c r="H1" s="3" t="s">
        <v>26</v>
      </c>
      <c r="I1" s="3" t="s">
        <v>28</v>
      </c>
    </row>
    <row r="2" spans="1:9">
      <c r="A2" s="6">
        <v>1</v>
      </c>
      <c r="B2" s="6" t="s">
        <v>75</v>
      </c>
      <c r="C2" s="6" t="s">
        <v>76</v>
      </c>
      <c r="D2" s="6" t="s">
        <v>77</v>
      </c>
      <c r="E2" s="6" t="s">
        <v>78</v>
      </c>
      <c r="F2" s="6" t="s">
        <v>79</v>
      </c>
      <c r="G2" s="6" t="s">
        <v>80</v>
      </c>
      <c r="H2" s="6" t="s">
        <v>81</v>
      </c>
      <c r="I2" s="6">
        <v>20201104</v>
      </c>
    </row>
    <row r="3" spans="1:9">
      <c r="A3" s="6">
        <v>2</v>
      </c>
      <c r="B3" s="6" t="s">
        <v>82</v>
      </c>
      <c r="C3" s="6" t="s">
        <v>83</v>
      </c>
      <c r="D3" s="6" t="s">
        <v>77</v>
      </c>
      <c r="E3" s="6" t="s">
        <v>78</v>
      </c>
      <c r="F3" s="6" t="s">
        <v>79</v>
      </c>
      <c r="G3" s="6" t="s">
        <v>80</v>
      </c>
      <c r="H3" s="6" t="s">
        <v>81</v>
      </c>
      <c r="I3" s="6">
        <v>20201104</v>
      </c>
    </row>
    <row r="4" spans="1:9">
      <c r="A4" s="6">
        <v>3</v>
      </c>
      <c r="B4" s="6" t="s">
        <v>82</v>
      </c>
      <c r="C4" s="6" t="s">
        <v>83</v>
      </c>
      <c r="D4" s="6" t="s">
        <v>77</v>
      </c>
      <c r="E4" s="6" t="s">
        <v>78</v>
      </c>
      <c r="F4" s="6" t="s">
        <v>79</v>
      </c>
      <c r="G4" s="6" t="s">
        <v>80</v>
      </c>
      <c r="H4" s="6" t="s">
        <v>81</v>
      </c>
      <c r="I4" s="6">
        <v>20201104</v>
      </c>
    </row>
    <row r="5" spans="1:9">
      <c r="A5" s="6">
        <v>4</v>
      </c>
      <c r="B5" s="6" t="s">
        <v>84</v>
      </c>
      <c r="C5" s="6" t="s">
        <v>76</v>
      </c>
      <c r="D5" s="6" t="s">
        <v>77</v>
      </c>
      <c r="E5" s="6" t="s">
        <v>78</v>
      </c>
      <c r="F5" s="6" t="s">
        <v>85</v>
      </c>
      <c r="G5" s="6" t="s">
        <v>80</v>
      </c>
      <c r="H5" s="6" t="s">
        <v>81</v>
      </c>
      <c r="I5" s="6">
        <v>20200625</v>
      </c>
    </row>
    <row r="6" spans="1:9">
      <c r="A6" s="6">
        <v>5</v>
      </c>
      <c r="B6" s="6" t="s">
        <v>84</v>
      </c>
      <c r="C6" s="6" t="s">
        <v>76</v>
      </c>
      <c r="D6" s="6" t="s">
        <v>77</v>
      </c>
      <c r="E6" s="6" t="s">
        <v>78</v>
      </c>
      <c r="F6" s="6" t="s">
        <v>85</v>
      </c>
      <c r="G6" s="6" t="s">
        <v>80</v>
      </c>
      <c r="H6" s="6" t="s">
        <v>81</v>
      </c>
      <c r="I6" s="6">
        <v>20200625</v>
      </c>
    </row>
    <row r="7" spans="1:9">
      <c r="A7" s="6">
        <v>6</v>
      </c>
      <c r="B7" s="6" t="s">
        <v>84</v>
      </c>
      <c r="C7" s="6" t="s">
        <v>76</v>
      </c>
      <c r="D7" s="6" t="s">
        <v>77</v>
      </c>
      <c r="E7" s="6" t="s">
        <v>78</v>
      </c>
      <c r="F7" s="6" t="s">
        <v>85</v>
      </c>
      <c r="G7" s="6" t="s">
        <v>80</v>
      </c>
      <c r="H7" s="6" t="s">
        <v>81</v>
      </c>
      <c r="I7" s="6">
        <v>20200625</v>
      </c>
    </row>
    <row r="8" spans="1:9">
      <c r="A8" s="5" t="s">
        <v>86</v>
      </c>
      <c r="B8" s="6" t="s">
        <v>87</v>
      </c>
      <c r="C8" s="6" t="s">
        <v>87</v>
      </c>
      <c r="D8" s="6" t="s">
        <v>77</v>
      </c>
      <c r="E8" s="6" t="s">
        <v>87</v>
      </c>
      <c r="F8" s="6" t="s">
        <v>87</v>
      </c>
      <c r="G8" s="6" t="s">
        <v>80</v>
      </c>
      <c r="H8" s="6" t="s">
        <v>88</v>
      </c>
      <c r="I8" s="6">
        <v>20200625</v>
      </c>
    </row>
    <row r="9" spans="1:9">
      <c r="A9" s="6">
        <v>7</v>
      </c>
      <c r="B9" s="6" t="s">
        <v>89</v>
      </c>
      <c r="C9" s="6" t="s">
        <v>76</v>
      </c>
      <c r="D9" s="6" t="s">
        <v>77</v>
      </c>
      <c r="E9" s="6" t="s">
        <v>78</v>
      </c>
      <c r="F9" s="6" t="s">
        <v>85</v>
      </c>
      <c r="G9" s="6" t="s">
        <v>90</v>
      </c>
      <c r="H9" s="6" t="s">
        <v>91</v>
      </c>
      <c r="I9" s="6">
        <v>20200625</v>
      </c>
    </row>
    <row r="10" spans="1:9">
      <c r="A10" s="6">
        <v>8</v>
      </c>
      <c r="B10" s="6" t="s">
        <v>89</v>
      </c>
      <c r="C10" s="6" t="s">
        <v>92</v>
      </c>
      <c r="D10" s="6" t="s">
        <v>77</v>
      </c>
      <c r="E10" s="6" t="s">
        <v>78</v>
      </c>
      <c r="F10" s="6" t="s">
        <v>85</v>
      </c>
      <c r="G10" s="6" t="s">
        <v>90</v>
      </c>
      <c r="H10" s="6" t="s">
        <v>91</v>
      </c>
      <c r="I10" s="6">
        <v>20200625</v>
      </c>
    </row>
    <row r="11" spans="1:9">
      <c r="A11" s="6">
        <v>9</v>
      </c>
      <c r="B11" s="6" t="s">
        <v>89</v>
      </c>
      <c r="C11" s="6" t="s">
        <v>93</v>
      </c>
      <c r="D11" s="6" t="s">
        <v>77</v>
      </c>
      <c r="E11" s="6" t="s">
        <v>78</v>
      </c>
      <c r="F11" s="6" t="s">
        <v>85</v>
      </c>
      <c r="G11" s="6" t="s">
        <v>90</v>
      </c>
      <c r="H11" s="6" t="s">
        <v>91</v>
      </c>
      <c r="I11" s="6">
        <v>20200625</v>
      </c>
    </row>
    <row r="12" spans="1:9">
      <c r="A12" s="6">
        <v>10</v>
      </c>
      <c r="B12" s="6" t="s">
        <v>94</v>
      </c>
      <c r="C12" s="6" t="s">
        <v>83</v>
      </c>
      <c r="D12" s="6" t="s">
        <v>77</v>
      </c>
      <c r="E12" s="6" t="s">
        <v>95</v>
      </c>
      <c r="F12" s="6" t="s">
        <v>87</v>
      </c>
      <c r="G12" s="6" t="s">
        <v>90</v>
      </c>
      <c r="H12" s="6" t="s">
        <v>91</v>
      </c>
      <c r="I12" s="6">
        <v>20200625</v>
      </c>
    </row>
    <row r="13" spans="1:9">
      <c r="A13" s="6">
        <v>11</v>
      </c>
      <c r="B13" s="6" t="s">
        <v>94</v>
      </c>
      <c r="C13" s="6" t="s">
        <v>83</v>
      </c>
      <c r="D13" s="6" t="s">
        <v>77</v>
      </c>
      <c r="E13" s="6" t="s">
        <v>95</v>
      </c>
      <c r="F13" s="6" t="s">
        <v>87</v>
      </c>
      <c r="G13" s="6" t="s">
        <v>90</v>
      </c>
      <c r="H13" s="6" t="s">
        <v>91</v>
      </c>
      <c r="I13" s="6">
        <v>20200625</v>
      </c>
    </row>
    <row r="14" spans="1:9">
      <c r="A14" s="6">
        <v>12</v>
      </c>
      <c r="B14" s="6" t="s">
        <v>94</v>
      </c>
      <c r="C14" s="6" t="s">
        <v>76</v>
      </c>
      <c r="D14" s="6" t="s">
        <v>77</v>
      </c>
      <c r="E14" s="6" t="s">
        <v>95</v>
      </c>
      <c r="F14" s="6" t="s">
        <v>87</v>
      </c>
      <c r="G14" s="6" t="s">
        <v>90</v>
      </c>
      <c r="H14" s="6" t="s">
        <v>91</v>
      </c>
      <c r="I14" s="6">
        <v>20200625</v>
      </c>
    </row>
    <row r="15" spans="1:9">
      <c r="A15" s="5" t="s">
        <v>86</v>
      </c>
      <c r="B15" s="6" t="s">
        <v>87</v>
      </c>
      <c r="C15" s="6" t="s">
        <v>87</v>
      </c>
      <c r="D15" s="6" t="s">
        <v>77</v>
      </c>
      <c r="E15" s="6" t="s">
        <v>87</v>
      </c>
      <c r="F15" s="6" t="s">
        <v>87</v>
      </c>
      <c r="G15" s="6" t="s">
        <v>90</v>
      </c>
      <c r="H15" s="6" t="s">
        <v>96</v>
      </c>
      <c r="I15" s="6">
        <v>20200625</v>
      </c>
    </row>
    <row r="16" spans="1:9">
      <c r="A16" s="6">
        <v>13</v>
      </c>
      <c r="B16" s="6" t="s">
        <v>97</v>
      </c>
      <c r="C16" s="6" t="s">
        <v>76</v>
      </c>
      <c r="D16" s="6" t="s">
        <v>98</v>
      </c>
      <c r="E16" s="6" t="s">
        <v>78</v>
      </c>
      <c r="F16" s="6" t="s">
        <v>99</v>
      </c>
      <c r="G16" s="6" t="s">
        <v>80</v>
      </c>
      <c r="H16" s="6" t="s">
        <v>81</v>
      </c>
      <c r="I16" s="6">
        <v>20201109</v>
      </c>
    </row>
    <row r="17" spans="1:9">
      <c r="A17" s="6">
        <v>14</v>
      </c>
      <c r="B17" s="6" t="s">
        <v>97</v>
      </c>
      <c r="C17" s="6" t="s">
        <v>76</v>
      </c>
      <c r="D17" s="6" t="s">
        <v>98</v>
      </c>
      <c r="E17" s="6" t="s">
        <v>78</v>
      </c>
      <c r="F17" s="6" t="s">
        <v>99</v>
      </c>
      <c r="G17" s="6" t="s">
        <v>80</v>
      </c>
      <c r="H17" s="6" t="s">
        <v>81</v>
      </c>
      <c r="I17" s="6">
        <v>20201109</v>
      </c>
    </row>
    <row r="18" spans="1:9">
      <c r="A18" s="6">
        <v>15</v>
      </c>
      <c r="B18" s="6" t="s">
        <v>97</v>
      </c>
      <c r="C18" s="6" t="s">
        <v>76</v>
      </c>
      <c r="D18" s="6" t="s">
        <v>98</v>
      </c>
      <c r="E18" s="6" t="s">
        <v>78</v>
      </c>
      <c r="F18" s="6" t="s">
        <v>99</v>
      </c>
      <c r="G18" s="6" t="s">
        <v>80</v>
      </c>
      <c r="H18" s="6" t="s">
        <v>81</v>
      </c>
      <c r="I18" s="6">
        <v>20201109</v>
      </c>
    </row>
    <row r="19" spans="1:9">
      <c r="A19" s="6">
        <v>16</v>
      </c>
      <c r="B19" s="6" t="s">
        <v>100</v>
      </c>
      <c r="C19" s="6" t="s">
        <v>83</v>
      </c>
      <c r="D19" s="6" t="s">
        <v>98</v>
      </c>
      <c r="E19" s="6" t="s">
        <v>78</v>
      </c>
      <c r="F19" s="6" t="s">
        <v>101</v>
      </c>
      <c r="G19" s="6" t="s">
        <v>80</v>
      </c>
      <c r="H19" s="6" t="s">
        <v>81</v>
      </c>
      <c r="I19" s="6">
        <v>20201109</v>
      </c>
    </row>
    <row r="20" spans="1:9">
      <c r="A20" s="6">
        <v>17</v>
      </c>
      <c r="B20" s="6" t="s">
        <v>100</v>
      </c>
      <c r="C20" s="6" t="s">
        <v>83</v>
      </c>
      <c r="D20" s="6" t="s">
        <v>98</v>
      </c>
      <c r="E20" s="6" t="s">
        <v>78</v>
      </c>
      <c r="F20" s="6" t="s">
        <v>101</v>
      </c>
      <c r="G20" s="6" t="s">
        <v>80</v>
      </c>
      <c r="H20" s="6" t="s">
        <v>81</v>
      </c>
      <c r="I20" s="6">
        <v>20201109</v>
      </c>
    </row>
    <row r="21" spans="1:9">
      <c r="A21" s="6">
        <v>18</v>
      </c>
      <c r="B21" s="6" t="s">
        <v>100</v>
      </c>
      <c r="C21" s="6" t="s">
        <v>76</v>
      </c>
      <c r="D21" s="6" t="s">
        <v>98</v>
      </c>
      <c r="E21" s="6" t="s">
        <v>78</v>
      </c>
      <c r="F21" s="6" t="s">
        <v>101</v>
      </c>
      <c r="G21" s="6" t="s">
        <v>80</v>
      </c>
      <c r="H21" s="6" t="s">
        <v>81</v>
      </c>
      <c r="I21" s="6">
        <v>20201109</v>
      </c>
    </row>
    <row r="22" spans="1:9">
      <c r="A22" s="10">
        <v>19</v>
      </c>
      <c r="B22" s="10" t="s">
        <v>75</v>
      </c>
      <c r="C22" s="10" t="s">
        <v>76</v>
      </c>
      <c r="D22" s="10" t="s">
        <v>77</v>
      </c>
      <c r="E22" s="10" t="s">
        <v>78</v>
      </c>
      <c r="F22" s="10" t="s">
        <v>79</v>
      </c>
      <c r="G22" s="10" t="s">
        <v>80</v>
      </c>
      <c r="H22" s="10" t="s">
        <v>81</v>
      </c>
      <c r="I22" s="10">
        <v>20201104</v>
      </c>
    </row>
    <row r="23" spans="1:9">
      <c r="A23" s="6">
        <v>20</v>
      </c>
      <c r="B23" s="6" t="s">
        <v>75</v>
      </c>
      <c r="C23" s="6" t="s">
        <v>76</v>
      </c>
      <c r="D23" s="6" t="s">
        <v>77</v>
      </c>
      <c r="E23" s="6" t="s">
        <v>78</v>
      </c>
      <c r="F23" s="6" t="s">
        <v>79</v>
      </c>
      <c r="G23" s="6" t="s">
        <v>80</v>
      </c>
      <c r="H23" s="6" t="s">
        <v>81</v>
      </c>
      <c r="I23" s="6">
        <v>20201104</v>
      </c>
    </row>
    <row r="24" spans="1:9">
      <c r="A24" s="5">
        <v>21</v>
      </c>
      <c r="B24" s="6" t="s">
        <v>75</v>
      </c>
      <c r="C24" s="6" t="s">
        <v>76</v>
      </c>
      <c r="D24" s="6" t="s">
        <v>77</v>
      </c>
      <c r="E24" s="6" t="s">
        <v>78</v>
      </c>
      <c r="F24" s="6" t="s">
        <v>79</v>
      </c>
      <c r="G24" s="6" t="s">
        <v>80</v>
      </c>
      <c r="H24" s="6" t="s">
        <v>81</v>
      </c>
      <c r="I24" s="6">
        <v>20201104</v>
      </c>
    </row>
    <row r="25" spans="1:9">
      <c r="C25" s="6"/>
      <c r="D25" s="6"/>
      <c r="E25" s="6"/>
      <c r="F25" s="6"/>
      <c r="G25" s="6"/>
      <c r="H25" s="6"/>
      <c r="I25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08"/>
  <sheetViews>
    <sheetView zoomScale="98" zoomScaleNormal="98" workbookViewId="0">
      <pane ySplit="1" topLeftCell="A2" activePane="bottomLeft" state="frozen"/>
      <selection pane="bottomLeft" activeCell="B2" sqref="B2:B26"/>
    </sheetView>
  </sheetViews>
  <sheetFormatPr defaultColWidth="9.140625" defaultRowHeight="15"/>
  <cols>
    <col min="1" max="1" width="21.5703125" style="5" bestFit="1" customWidth="1"/>
    <col min="2" max="2" width="4.7109375" style="5" bestFit="1" customWidth="1"/>
    <col min="3" max="3" width="5.7109375" style="5" bestFit="1" customWidth="1"/>
    <col min="4" max="9" width="7.7109375" style="5" bestFit="1" customWidth="1"/>
    <col min="10" max="10" width="6" style="5" bestFit="1" customWidth="1"/>
    <col min="11" max="12" width="9.140625" style="5"/>
    <col min="13" max="13" width="15.42578125" style="5" bestFit="1" customWidth="1"/>
    <col min="14" max="16384" width="9.140625" style="5"/>
  </cols>
  <sheetData>
    <row r="1" spans="1:25" s="7" customFormat="1" ht="118.5">
      <c r="A1" s="3" t="s">
        <v>30</v>
      </c>
      <c r="B1" s="3" t="s">
        <v>32</v>
      </c>
      <c r="C1" s="3" t="s">
        <v>34</v>
      </c>
      <c r="D1" s="3" t="s">
        <v>36</v>
      </c>
      <c r="E1" s="3" t="s">
        <v>38</v>
      </c>
      <c r="F1" s="3" t="s">
        <v>40</v>
      </c>
      <c r="G1" s="3" t="s">
        <v>42</v>
      </c>
      <c r="H1" s="3" t="s">
        <v>44</v>
      </c>
      <c r="I1" s="3" t="s">
        <v>46</v>
      </c>
      <c r="J1" s="3" t="s">
        <v>48</v>
      </c>
      <c r="M1" s="3"/>
      <c r="V1" s="4"/>
      <c r="W1" s="4"/>
      <c r="X1" s="4"/>
      <c r="Y1" s="4"/>
    </row>
    <row r="2" spans="1:25">
      <c r="A2" s="6" t="s">
        <v>102</v>
      </c>
      <c r="B2" s="6">
        <v>1</v>
      </c>
      <c r="C2" s="6">
        <v>1</v>
      </c>
      <c r="D2" s="6">
        <v>352917</v>
      </c>
      <c r="E2" s="6">
        <v>271707</v>
      </c>
      <c r="F2" s="6">
        <v>260720</v>
      </c>
      <c r="G2" s="6">
        <v>252593</v>
      </c>
      <c r="H2" s="6">
        <v>247923</v>
      </c>
      <c r="I2" s="6">
        <v>241655</v>
      </c>
      <c r="J2" s="6">
        <v>43.56</v>
      </c>
      <c r="M2" s="6"/>
    </row>
    <row r="3" spans="1:25">
      <c r="A3" s="6" t="s">
        <v>102</v>
      </c>
      <c r="B3" s="6">
        <v>2</v>
      </c>
      <c r="C3" s="6">
        <v>2</v>
      </c>
      <c r="D3" s="6">
        <v>294702</v>
      </c>
      <c r="E3" s="6">
        <v>234834</v>
      </c>
      <c r="F3" s="6">
        <v>225486</v>
      </c>
      <c r="G3" s="6">
        <v>220251</v>
      </c>
      <c r="H3" s="6">
        <v>216588</v>
      </c>
      <c r="I3" s="6">
        <v>208357</v>
      </c>
      <c r="J3" s="6">
        <v>48.98</v>
      </c>
      <c r="M3" s="6"/>
    </row>
    <row r="4" spans="1:25">
      <c r="A4" s="6" t="s">
        <v>102</v>
      </c>
      <c r="B4" s="6">
        <v>3</v>
      </c>
      <c r="C4" s="6">
        <v>3</v>
      </c>
      <c r="D4" s="6">
        <v>225146</v>
      </c>
      <c r="E4" s="6">
        <v>163313</v>
      </c>
      <c r="F4" s="6">
        <v>155195</v>
      </c>
      <c r="G4" s="6">
        <v>152187</v>
      </c>
      <c r="H4" s="6">
        <v>149273</v>
      </c>
      <c r="I4" s="6">
        <v>144342</v>
      </c>
      <c r="J4" s="6">
        <v>73.81</v>
      </c>
      <c r="M4" s="6"/>
    </row>
    <row r="5" spans="1:25">
      <c r="A5" s="6" t="s">
        <v>102</v>
      </c>
      <c r="B5" s="6">
        <v>4</v>
      </c>
      <c r="C5" s="6">
        <v>4</v>
      </c>
      <c r="D5" s="6">
        <v>249294</v>
      </c>
      <c r="E5" s="6">
        <v>191910</v>
      </c>
      <c r="F5" s="6">
        <v>182369</v>
      </c>
      <c r="G5" s="6">
        <v>178403</v>
      </c>
      <c r="H5" s="6">
        <v>172568</v>
      </c>
      <c r="I5" s="6">
        <v>166177</v>
      </c>
      <c r="J5" s="6">
        <v>75.94</v>
      </c>
      <c r="M5" s="6"/>
    </row>
    <row r="6" spans="1:25">
      <c r="A6" s="6" t="s">
        <v>102</v>
      </c>
      <c r="B6" s="6">
        <v>5</v>
      </c>
      <c r="C6" s="6">
        <v>5</v>
      </c>
      <c r="D6" s="6">
        <v>279315</v>
      </c>
      <c r="E6" s="6">
        <v>218888</v>
      </c>
      <c r="F6" s="6">
        <v>208168</v>
      </c>
      <c r="G6" s="6">
        <v>204611</v>
      </c>
      <c r="H6" s="6">
        <v>197900</v>
      </c>
      <c r="I6" s="6">
        <v>189314</v>
      </c>
      <c r="J6" s="6">
        <v>63.37</v>
      </c>
      <c r="M6" s="6"/>
    </row>
    <row r="7" spans="1:25">
      <c r="A7" s="6" t="s">
        <v>102</v>
      </c>
      <c r="B7" s="6">
        <v>6</v>
      </c>
      <c r="C7" s="6">
        <v>6</v>
      </c>
      <c r="D7" s="6">
        <v>261062</v>
      </c>
      <c r="E7" s="6">
        <v>204683</v>
      </c>
      <c r="F7" s="6">
        <v>193624</v>
      </c>
      <c r="G7" s="6">
        <v>193405</v>
      </c>
      <c r="H7" s="6">
        <v>186148</v>
      </c>
      <c r="I7" s="6">
        <v>176994</v>
      </c>
      <c r="J7" s="6">
        <v>76.83</v>
      </c>
      <c r="M7" s="6"/>
    </row>
    <row r="8" spans="1:25">
      <c r="A8" s="6" t="s">
        <v>102</v>
      </c>
      <c r="B8" s="6">
        <v>7</v>
      </c>
      <c r="C8" s="6">
        <v>7</v>
      </c>
      <c r="D8" s="6">
        <v>297805</v>
      </c>
      <c r="E8" s="6">
        <v>224853</v>
      </c>
      <c r="F8" s="6">
        <v>209678</v>
      </c>
      <c r="G8" s="6">
        <v>212010</v>
      </c>
      <c r="H8" s="6">
        <v>203176</v>
      </c>
      <c r="I8" s="6">
        <v>200575</v>
      </c>
      <c r="J8" s="6">
        <v>56.38</v>
      </c>
    </row>
    <row r="9" spans="1:25">
      <c r="A9" s="6" t="s">
        <v>102</v>
      </c>
      <c r="B9" s="6">
        <v>8</v>
      </c>
      <c r="C9" s="6">
        <v>8</v>
      </c>
      <c r="D9" s="6">
        <v>243587</v>
      </c>
      <c r="E9" s="6">
        <v>198430</v>
      </c>
      <c r="F9" s="6">
        <v>184628</v>
      </c>
      <c r="G9" s="6">
        <v>182784</v>
      </c>
      <c r="H9" s="6">
        <v>174905</v>
      </c>
      <c r="I9" s="6">
        <v>167910</v>
      </c>
      <c r="J9" s="6">
        <v>63.33</v>
      </c>
    </row>
    <row r="10" spans="1:25">
      <c r="A10" s="6" t="s">
        <v>102</v>
      </c>
      <c r="B10" s="6">
        <v>9</v>
      </c>
      <c r="C10" s="6">
        <v>9</v>
      </c>
      <c r="D10" s="6">
        <v>241974</v>
      </c>
      <c r="E10" s="6">
        <v>184649</v>
      </c>
      <c r="F10" s="6">
        <v>169744</v>
      </c>
      <c r="G10" s="6">
        <v>170129</v>
      </c>
      <c r="H10" s="6">
        <v>162359</v>
      </c>
      <c r="I10" s="6">
        <v>154267</v>
      </c>
      <c r="J10" s="6">
        <v>63.75</v>
      </c>
    </row>
    <row r="11" spans="1:25">
      <c r="A11" s="6" t="s">
        <v>102</v>
      </c>
      <c r="B11" s="6">
        <v>10</v>
      </c>
      <c r="C11" s="6">
        <v>10</v>
      </c>
      <c r="D11" s="6">
        <v>271194</v>
      </c>
      <c r="E11" s="6">
        <v>203420</v>
      </c>
      <c r="F11" s="6">
        <v>187347</v>
      </c>
      <c r="G11" s="6">
        <v>187080</v>
      </c>
      <c r="H11" s="6">
        <v>178924</v>
      </c>
      <c r="I11" s="6">
        <v>173196</v>
      </c>
      <c r="J11" s="6">
        <v>62.31</v>
      </c>
    </row>
    <row r="12" spans="1:25">
      <c r="A12" s="6" t="s">
        <v>102</v>
      </c>
      <c r="B12" s="6">
        <v>11</v>
      </c>
      <c r="C12" s="6">
        <v>11</v>
      </c>
      <c r="D12" s="6">
        <v>263715</v>
      </c>
      <c r="E12" s="6">
        <v>197276</v>
      </c>
      <c r="F12" s="6">
        <v>179423</v>
      </c>
      <c r="G12" s="6">
        <v>182307</v>
      </c>
      <c r="H12" s="6">
        <v>172984</v>
      </c>
      <c r="I12" s="6">
        <v>168980</v>
      </c>
      <c r="J12" s="6">
        <v>67.290000000000006</v>
      </c>
    </row>
    <row r="13" spans="1:25">
      <c r="A13" s="6" t="s">
        <v>102</v>
      </c>
      <c r="B13" s="6">
        <v>12</v>
      </c>
      <c r="C13" s="6">
        <v>12</v>
      </c>
      <c r="D13" s="6">
        <v>284766</v>
      </c>
      <c r="E13" s="6">
        <v>209270</v>
      </c>
      <c r="F13" s="6">
        <v>189738</v>
      </c>
      <c r="G13" s="6">
        <v>192521</v>
      </c>
      <c r="H13" s="6">
        <v>182659</v>
      </c>
      <c r="I13" s="6">
        <v>177442</v>
      </c>
      <c r="J13" s="6">
        <v>55.41</v>
      </c>
    </row>
    <row r="14" spans="1:25">
      <c r="A14" s="6" t="s">
        <v>102</v>
      </c>
      <c r="B14" s="6">
        <v>13</v>
      </c>
      <c r="C14" s="6">
        <v>13</v>
      </c>
      <c r="D14" s="6">
        <v>250339</v>
      </c>
      <c r="E14" s="6">
        <v>181631</v>
      </c>
      <c r="F14" s="6">
        <v>166309</v>
      </c>
      <c r="G14" s="6">
        <v>173090</v>
      </c>
      <c r="H14" s="6">
        <v>163660</v>
      </c>
      <c r="I14" s="6">
        <v>157792</v>
      </c>
      <c r="J14" s="6">
        <v>73.819999999999993</v>
      </c>
    </row>
    <row r="15" spans="1:25">
      <c r="A15" s="6" t="s">
        <v>102</v>
      </c>
      <c r="B15" s="6">
        <v>14</v>
      </c>
      <c r="C15" s="6">
        <v>14</v>
      </c>
      <c r="D15" s="6">
        <v>271034</v>
      </c>
      <c r="E15" s="6">
        <v>212941</v>
      </c>
      <c r="F15" s="6">
        <v>195391</v>
      </c>
      <c r="G15" s="6">
        <v>202152</v>
      </c>
      <c r="H15" s="6">
        <v>191906</v>
      </c>
      <c r="I15" s="6">
        <v>184810</v>
      </c>
      <c r="J15" s="6">
        <v>67.56</v>
      </c>
    </row>
    <row r="16" spans="1:25">
      <c r="A16" s="6" t="s">
        <v>102</v>
      </c>
      <c r="B16" s="6">
        <v>15</v>
      </c>
      <c r="C16" s="6">
        <v>15</v>
      </c>
      <c r="D16" s="6">
        <v>270665</v>
      </c>
      <c r="E16" s="6">
        <v>206204</v>
      </c>
      <c r="F16" s="6">
        <v>189147</v>
      </c>
      <c r="G16" s="6">
        <v>197362</v>
      </c>
      <c r="H16" s="6">
        <v>186772</v>
      </c>
      <c r="I16" s="6">
        <v>183121</v>
      </c>
      <c r="J16" s="6">
        <v>65.75</v>
      </c>
    </row>
    <row r="17" spans="1:13">
      <c r="A17" s="6" t="s">
        <v>102</v>
      </c>
      <c r="B17" s="6">
        <v>16</v>
      </c>
      <c r="C17" s="6">
        <v>16</v>
      </c>
      <c r="D17" s="6">
        <v>254035</v>
      </c>
      <c r="E17" s="6">
        <v>203250</v>
      </c>
      <c r="F17" s="6">
        <v>185493</v>
      </c>
      <c r="G17" s="6">
        <v>192337</v>
      </c>
      <c r="H17" s="6">
        <v>182355</v>
      </c>
      <c r="I17" s="6">
        <v>177954</v>
      </c>
      <c r="J17" s="6">
        <v>64.89</v>
      </c>
    </row>
    <row r="18" spans="1:13">
      <c r="A18" s="6" t="s">
        <v>102</v>
      </c>
      <c r="B18" s="6">
        <v>17</v>
      </c>
      <c r="C18" s="6">
        <v>17</v>
      </c>
      <c r="D18" s="6">
        <v>250909</v>
      </c>
      <c r="E18" s="6">
        <v>191966</v>
      </c>
      <c r="F18" s="6">
        <v>176089</v>
      </c>
      <c r="G18" s="6">
        <v>182282</v>
      </c>
      <c r="H18" s="6">
        <v>173173</v>
      </c>
      <c r="I18" s="6">
        <v>164833</v>
      </c>
      <c r="J18" s="6">
        <v>62.81</v>
      </c>
    </row>
    <row r="19" spans="1:13">
      <c r="A19" s="6" t="s">
        <v>102</v>
      </c>
      <c r="B19" s="6">
        <v>18</v>
      </c>
      <c r="C19" s="6">
        <v>18</v>
      </c>
      <c r="D19" s="6">
        <v>246451</v>
      </c>
      <c r="E19" s="6">
        <v>185926</v>
      </c>
      <c r="F19" s="6">
        <v>168645</v>
      </c>
      <c r="G19" s="6">
        <v>175691</v>
      </c>
      <c r="H19" s="6">
        <v>166018</v>
      </c>
      <c r="I19" s="6">
        <v>157607</v>
      </c>
      <c r="J19" s="6">
        <v>98.05</v>
      </c>
    </row>
    <row r="20" spans="1:13">
      <c r="A20" s="6" t="s">
        <v>102</v>
      </c>
      <c r="B20" s="6" t="s">
        <v>103</v>
      </c>
      <c r="C20" s="6" t="s">
        <v>104</v>
      </c>
      <c r="D20" s="6">
        <v>237110</v>
      </c>
      <c r="E20" s="6">
        <v>176751</v>
      </c>
      <c r="F20" s="6">
        <v>168977</v>
      </c>
      <c r="G20" s="6">
        <v>171615</v>
      </c>
      <c r="H20" s="6">
        <v>164189</v>
      </c>
      <c r="I20" s="6">
        <v>153746</v>
      </c>
      <c r="J20" s="6">
        <v>87.87</v>
      </c>
    </row>
    <row r="21" spans="1:13">
      <c r="A21" s="6" t="s">
        <v>105</v>
      </c>
      <c r="B21" s="6">
        <v>1</v>
      </c>
      <c r="C21" s="6">
        <v>1</v>
      </c>
      <c r="D21" s="6">
        <v>278565</v>
      </c>
      <c r="E21" s="6">
        <v>258383</v>
      </c>
      <c r="F21" s="6">
        <v>253519</v>
      </c>
      <c r="G21" s="6">
        <v>256688</v>
      </c>
      <c r="H21" s="6">
        <v>249393</v>
      </c>
      <c r="I21" s="6">
        <v>241436</v>
      </c>
      <c r="J21" s="6">
        <v>86.67</v>
      </c>
    </row>
    <row r="22" spans="1:13">
      <c r="A22" s="6" t="s">
        <v>105</v>
      </c>
      <c r="B22" s="6">
        <v>1</v>
      </c>
      <c r="C22" s="6">
        <v>19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3">
      <c r="A23" s="6" t="s">
        <v>105</v>
      </c>
      <c r="B23" s="6">
        <v>1</v>
      </c>
      <c r="C23" s="6">
        <v>20</v>
      </c>
      <c r="D23" s="6">
        <v>248768</v>
      </c>
      <c r="E23" s="6">
        <v>225628</v>
      </c>
      <c r="F23" s="6">
        <v>219753</v>
      </c>
      <c r="G23" s="6">
        <v>223583</v>
      </c>
      <c r="H23" s="6">
        <v>215104</v>
      </c>
      <c r="I23" s="6">
        <v>208693</v>
      </c>
      <c r="J23" s="6">
        <v>83.89</v>
      </c>
    </row>
    <row r="24" spans="1:13">
      <c r="A24" s="6" t="s">
        <v>105</v>
      </c>
      <c r="B24" s="6">
        <v>1</v>
      </c>
      <c r="C24" s="6">
        <v>21</v>
      </c>
      <c r="D24" s="6">
        <v>241294</v>
      </c>
      <c r="E24" s="6">
        <v>217179</v>
      </c>
      <c r="F24" s="6">
        <v>210868</v>
      </c>
      <c r="G24" s="6">
        <v>215158</v>
      </c>
      <c r="H24" s="6">
        <v>206388</v>
      </c>
      <c r="I24" s="6">
        <v>200523</v>
      </c>
      <c r="J24" s="6">
        <v>83.1</v>
      </c>
    </row>
    <row r="25" spans="1:13">
      <c r="A25" s="6" t="s">
        <v>105</v>
      </c>
      <c r="B25" s="6">
        <v>2</v>
      </c>
      <c r="C25" s="6">
        <v>2</v>
      </c>
      <c r="D25" s="6">
        <v>255340</v>
      </c>
      <c r="E25" s="6">
        <v>234968</v>
      </c>
      <c r="F25" s="6">
        <v>229171</v>
      </c>
      <c r="G25" s="6">
        <v>232894</v>
      </c>
      <c r="H25" s="6">
        <v>224252</v>
      </c>
      <c r="I25" s="6">
        <v>217433</v>
      </c>
      <c r="J25" s="6">
        <v>85.15</v>
      </c>
    </row>
    <row r="26" spans="1:13">
      <c r="A26" s="6" t="s">
        <v>105</v>
      </c>
      <c r="B26" s="6">
        <v>3</v>
      </c>
      <c r="C26" s="6">
        <v>3</v>
      </c>
      <c r="D26" s="6">
        <v>256634</v>
      </c>
      <c r="E26" s="6">
        <v>235599</v>
      </c>
      <c r="F26" s="6">
        <v>230000</v>
      </c>
      <c r="G26" s="6">
        <v>233833</v>
      </c>
      <c r="H26" s="6">
        <v>225793</v>
      </c>
      <c r="I26" s="6">
        <v>219035</v>
      </c>
      <c r="J26" s="6">
        <v>85.35</v>
      </c>
    </row>
    <row r="27" spans="1:13">
      <c r="A27" s="6" t="s">
        <v>105</v>
      </c>
      <c r="B27" s="6">
        <v>4</v>
      </c>
      <c r="C27" s="6">
        <v>4</v>
      </c>
      <c r="D27" s="6">
        <v>322798</v>
      </c>
      <c r="E27" s="6">
        <v>298653</v>
      </c>
      <c r="F27" s="6">
        <v>295052</v>
      </c>
      <c r="G27" s="6">
        <v>297478</v>
      </c>
      <c r="H27" s="6">
        <v>292116</v>
      </c>
      <c r="I27" s="6">
        <v>277564</v>
      </c>
      <c r="J27" s="6">
        <v>85.99</v>
      </c>
      <c r="M27" s="6"/>
    </row>
    <row r="28" spans="1:13">
      <c r="A28" s="6" t="s">
        <v>105</v>
      </c>
      <c r="B28" s="6">
        <v>5</v>
      </c>
      <c r="C28" s="6">
        <v>5</v>
      </c>
      <c r="D28" s="6">
        <v>300711</v>
      </c>
      <c r="E28" s="6">
        <v>277658</v>
      </c>
      <c r="F28" s="6">
        <v>273585</v>
      </c>
      <c r="G28" s="6">
        <v>276177</v>
      </c>
      <c r="H28" s="6">
        <v>270277</v>
      </c>
      <c r="I28" s="6">
        <v>256589</v>
      </c>
      <c r="J28" s="6">
        <v>85.33</v>
      </c>
    </row>
    <row r="29" spans="1:13">
      <c r="A29" s="6" t="s">
        <v>105</v>
      </c>
      <c r="B29" s="6">
        <v>6</v>
      </c>
      <c r="C29" s="6">
        <v>6</v>
      </c>
      <c r="D29" s="6">
        <v>297785</v>
      </c>
      <c r="E29" s="6">
        <v>274721</v>
      </c>
      <c r="F29" s="6">
        <v>271083</v>
      </c>
      <c r="G29" s="6">
        <v>273497</v>
      </c>
      <c r="H29" s="6">
        <v>268174</v>
      </c>
      <c r="I29" s="6">
        <v>253692</v>
      </c>
      <c r="J29" s="6">
        <v>85.19</v>
      </c>
    </row>
    <row r="30" spans="1:13">
      <c r="A30" s="6" t="s">
        <v>105</v>
      </c>
      <c r="B30" s="6">
        <v>7</v>
      </c>
      <c r="C30" s="6">
        <v>7</v>
      </c>
      <c r="D30" s="6">
        <v>275981</v>
      </c>
      <c r="E30" s="6">
        <v>253440</v>
      </c>
      <c r="F30" s="6">
        <v>246399</v>
      </c>
      <c r="G30" s="6">
        <v>251249</v>
      </c>
      <c r="H30" s="6">
        <v>239051</v>
      </c>
      <c r="I30" s="6">
        <v>236008</v>
      </c>
      <c r="J30" s="6">
        <v>85.52</v>
      </c>
    </row>
    <row r="31" spans="1:13">
      <c r="A31" s="6" t="s">
        <v>105</v>
      </c>
      <c r="B31" s="6">
        <v>8</v>
      </c>
      <c r="C31" s="6">
        <v>8</v>
      </c>
      <c r="D31" s="6">
        <v>266386</v>
      </c>
      <c r="E31" s="6">
        <v>246073</v>
      </c>
      <c r="F31" s="6">
        <v>239913</v>
      </c>
      <c r="G31" s="6">
        <v>244187</v>
      </c>
      <c r="H31" s="6">
        <v>233243</v>
      </c>
      <c r="I31" s="6">
        <v>229392</v>
      </c>
      <c r="J31" s="6">
        <v>86.11</v>
      </c>
    </row>
    <row r="32" spans="1:13">
      <c r="A32" s="6" t="s">
        <v>105</v>
      </c>
      <c r="B32" s="6">
        <v>9</v>
      </c>
      <c r="C32" s="6">
        <v>9</v>
      </c>
      <c r="D32" s="6">
        <v>281697</v>
      </c>
      <c r="E32" s="6">
        <v>259208</v>
      </c>
      <c r="F32" s="6">
        <v>251765</v>
      </c>
      <c r="G32" s="6">
        <v>257008</v>
      </c>
      <c r="H32" s="6">
        <v>244079</v>
      </c>
      <c r="I32" s="6">
        <v>240444</v>
      </c>
      <c r="J32" s="6">
        <v>85.36</v>
      </c>
    </row>
    <row r="33" spans="1:10">
      <c r="A33" s="6" t="s">
        <v>105</v>
      </c>
      <c r="B33" s="6">
        <v>10</v>
      </c>
      <c r="C33" s="6">
        <v>10</v>
      </c>
      <c r="D33" s="6">
        <v>287541</v>
      </c>
      <c r="E33" s="6">
        <v>264530</v>
      </c>
      <c r="F33" s="6">
        <v>256669</v>
      </c>
      <c r="G33" s="6">
        <v>262013</v>
      </c>
      <c r="H33" s="6">
        <v>250050</v>
      </c>
      <c r="I33" s="6">
        <v>244093</v>
      </c>
      <c r="J33" s="6">
        <v>84.89</v>
      </c>
    </row>
    <row r="34" spans="1:10">
      <c r="A34" s="6" t="s">
        <v>105</v>
      </c>
      <c r="B34" s="6">
        <v>11</v>
      </c>
      <c r="C34" s="6">
        <v>11</v>
      </c>
      <c r="D34" s="6">
        <v>302141</v>
      </c>
      <c r="E34" s="6">
        <v>274534</v>
      </c>
      <c r="F34" s="6">
        <v>266545</v>
      </c>
      <c r="G34" s="6">
        <v>271720</v>
      </c>
      <c r="H34" s="6">
        <v>259790</v>
      </c>
      <c r="I34" s="6">
        <v>253693</v>
      </c>
      <c r="J34" s="6">
        <v>83.97</v>
      </c>
    </row>
    <row r="35" spans="1:10">
      <c r="A35" s="6" t="s">
        <v>105</v>
      </c>
      <c r="B35" s="6">
        <v>12</v>
      </c>
      <c r="C35" s="6">
        <v>12</v>
      </c>
      <c r="D35" s="6">
        <v>271090</v>
      </c>
      <c r="E35" s="6">
        <v>248527</v>
      </c>
      <c r="F35" s="6">
        <v>241361</v>
      </c>
      <c r="G35" s="6">
        <v>246208</v>
      </c>
      <c r="H35" s="6">
        <v>234915</v>
      </c>
      <c r="I35" s="6">
        <v>230372</v>
      </c>
      <c r="J35" s="6">
        <v>84.98</v>
      </c>
    </row>
    <row r="36" spans="1:10">
      <c r="A36" s="6" t="s">
        <v>105</v>
      </c>
      <c r="B36" s="6">
        <v>13</v>
      </c>
      <c r="C36" s="6">
        <v>13</v>
      </c>
      <c r="D36" s="6">
        <v>236658</v>
      </c>
      <c r="E36" s="6">
        <v>206304</v>
      </c>
      <c r="F36" s="6">
        <v>198939</v>
      </c>
      <c r="G36" s="6">
        <v>203565</v>
      </c>
      <c r="H36" s="6">
        <v>190826</v>
      </c>
      <c r="I36" s="6">
        <v>189161</v>
      </c>
      <c r="J36" s="6">
        <v>79.930000000000007</v>
      </c>
    </row>
    <row r="37" spans="1:10">
      <c r="A37" s="6" t="s">
        <v>105</v>
      </c>
      <c r="B37" s="6">
        <v>14</v>
      </c>
      <c r="C37" s="6">
        <v>14</v>
      </c>
      <c r="D37" s="6">
        <v>281573</v>
      </c>
      <c r="E37" s="6">
        <v>238634</v>
      </c>
      <c r="F37" s="6">
        <v>230281</v>
      </c>
      <c r="G37" s="6">
        <v>235765</v>
      </c>
      <c r="H37" s="6">
        <v>220277</v>
      </c>
      <c r="I37" s="6">
        <v>217124</v>
      </c>
      <c r="J37" s="6">
        <v>77.11</v>
      </c>
    </row>
    <row r="38" spans="1:10">
      <c r="A38" s="6" t="s">
        <v>105</v>
      </c>
      <c r="B38" s="6">
        <v>15</v>
      </c>
      <c r="C38" s="6">
        <v>15</v>
      </c>
      <c r="D38" s="6">
        <v>237535</v>
      </c>
      <c r="E38" s="6">
        <v>210458</v>
      </c>
      <c r="F38" s="6">
        <v>203423</v>
      </c>
      <c r="G38" s="6">
        <v>208065</v>
      </c>
      <c r="H38" s="6">
        <v>196082</v>
      </c>
      <c r="I38" s="6">
        <v>193981</v>
      </c>
      <c r="J38" s="6">
        <v>81.66</v>
      </c>
    </row>
    <row r="39" spans="1:10">
      <c r="A39" s="6" t="s">
        <v>105</v>
      </c>
      <c r="B39" s="6">
        <v>16</v>
      </c>
      <c r="C39" s="6">
        <v>16</v>
      </c>
      <c r="D39" s="6">
        <v>198427</v>
      </c>
      <c r="E39" s="6">
        <v>171790</v>
      </c>
      <c r="F39" s="6">
        <v>164844</v>
      </c>
      <c r="G39" s="6">
        <v>169248</v>
      </c>
      <c r="H39" s="6">
        <v>156630</v>
      </c>
      <c r="I39" s="6">
        <v>156394</v>
      </c>
      <c r="J39" s="6">
        <v>78.819999999999993</v>
      </c>
    </row>
    <row r="40" spans="1:10">
      <c r="A40" s="6" t="s">
        <v>105</v>
      </c>
      <c r="B40" s="6">
        <v>17</v>
      </c>
      <c r="C40" s="6">
        <v>17</v>
      </c>
      <c r="D40" s="6">
        <v>195368</v>
      </c>
      <c r="E40" s="6">
        <v>176503</v>
      </c>
      <c r="F40" s="6">
        <v>169404</v>
      </c>
      <c r="G40" s="6">
        <v>173702</v>
      </c>
      <c r="H40" s="6">
        <v>162617</v>
      </c>
      <c r="I40" s="6">
        <v>161825</v>
      </c>
      <c r="J40" s="6">
        <v>82.83</v>
      </c>
    </row>
    <row r="41" spans="1:10">
      <c r="A41" s="6" t="s">
        <v>105</v>
      </c>
      <c r="B41" s="6">
        <v>18</v>
      </c>
      <c r="C41" s="6">
        <v>18</v>
      </c>
      <c r="D41" s="6">
        <v>270329</v>
      </c>
      <c r="E41" s="6">
        <v>245995</v>
      </c>
      <c r="F41" s="6">
        <v>236543</v>
      </c>
      <c r="G41" s="6">
        <v>242296</v>
      </c>
      <c r="H41" s="6">
        <v>227785</v>
      </c>
      <c r="I41" s="6">
        <v>226391</v>
      </c>
      <c r="J41" s="6">
        <v>83.75</v>
      </c>
    </row>
    <row r="42" spans="1:10">
      <c r="A42" s="6" t="s">
        <v>105</v>
      </c>
      <c r="B42" s="6" t="s">
        <v>103</v>
      </c>
      <c r="C42" s="6" t="s">
        <v>104</v>
      </c>
      <c r="D42" s="6">
        <v>336050</v>
      </c>
      <c r="E42" s="6">
        <v>310496</v>
      </c>
      <c r="F42" s="6">
        <v>310190</v>
      </c>
      <c r="G42" s="6">
        <v>310160</v>
      </c>
      <c r="H42" s="6">
        <v>304205</v>
      </c>
      <c r="I42" s="6">
        <v>297827</v>
      </c>
      <c r="J42" s="6">
        <v>88.63</v>
      </c>
    </row>
    <row r="43" spans="1:10">
      <c r="A43" s="6" t="s">
        <v>106</v>
      </c>
      <c r="B43" s="6">
        <v>1</v>
      </c>
      <c r="C43" s="6">
        <v>1</v>
      </c>
      <c r="D43" s="6">
        <v>283101</v>
      </c>
      <c r="E43" s="6">
        <v>243660</v>
      </c>
      <c r="F43" s="6">
        <v>241256</v>
      </c>
      <c r="G43" s="6">
        <v>242851</v>
      </c>
      <c r="H43" s="6">
        <v>237043</v>
      </c>
      <c r="I43" s="6">
        <v>231390</v>
      </c>
      <c r="J43" s="6">
        <v>81.73</v>
      </c>
    </row>
    <row r="44" spans="1:10">
      <c r="A44" s="6" t="s">
        <v>106</v>
      </c>
      <c r="B44" s="6">
        <v>2</v>
      </c>
      <c r="C44" s="6">
        <v>2</v>
      </c>
      <c r="D44" s="6">
        <v>253688</v>
      </c>
      <c r="E44" s="6">
        <v>215670</v>
      </c>
      <c r="F44" s="6">
        <v>214613</v>
      </c>
      <c r="G44" s="6">
        <v>215098</v>
      </c>
      <c r="H44" s="6">
        <v>213106</v>
      </c>
      <c r="I44" s="6">
        <v>212486</v>
      </c>
      <c r="J44" s="6">
        <v>83.76</v>
      </c>
    </row>
    <row r="45" spans="1:10">
      <c r="A45" s="6" t="s">
        <v>106</v>
      </c>
      <c r="B45" s="6">
        <v>3</v>
      </c>
      <c r="C45" s="6">
        <v>3</v>
      </c>
      <c r="D45" s="6">
        <v>280928</v>
      </c>
      <c r="E45" s="6">
        <v>242905</v>
      </c>
      <c r="F45" s="6">
        <v>241324</v>
      </c>
      <c r="G45" s="6">
        <v>242320</v>
      </c>
      <c r="H45" s="6">
        <v>238770</v>
      </c>
      <c r="I45" s="6">
        <v>236997</v>
      </c>
      <c r="J45" s="6">
        <v>84.36</v>
      </c>
    </row>
    <row r="46" spans="1:10">
      <c r="A46" s="6" t="s">
        <v>106</v>
      </c>
      <c r="B46" s="6">
        <v>4</v>
      </c>
      <c r="C46" s="6">
        <v>4</v>
      </c>
      <c r="D46" s="6">
        <v>297857</v>
      </c>
      <c r="E46" s="6">
        <v>259202</v>
      </c>
      <c r="F46" s="6">
        <v>257000</v>
      </c>
      <c r="G46" s="6">
        <v>258463</v>
      </c>
      <c r="H46" s="6">
        <v>252518</v>
      </c>
      <c r="I46" s="6">
        <v>236855</v>
      </c>
      <c r="J46" s="6">
        <v>79.52</v>
      </c>
    </row>
    <row r="47" spans="1:10">
      <c r="A47" s="6" t="s">
        <v>106</v>
      </c>
      <c r="B47" s="6">
        <v>5</v>
      </c>
      <c r="C47" s="6">
        <v>5</v>
      </c>
      <c r="D47" s="6">
        <v>254684</v>
      </c>
      <c r="E47" s="6">
        <v>218981</v>
      </c>
      <c r="F47" s="6">
        <v>216869</v>
      </c>
      <c r="G47" s="6">
        <v>218241</v>
      </c>
      <c r="H47" s="6">
        <v>212649</v>
      </c>
      <c r="I47" s="6">
        <v>199939</v>
      </c>
      <c r="J47" s="6">
        <v>78.5</v>
      </c>
    </row>
    <row r="48" spans="1:10">
      <c r="A48" s="6" t="s">
        <v>106</v>
      </c>
      <c r="B48" s="6">
        <v>6</v>
      </c>
      <c r="C48" s="6">
        <v>6</v>
      </c>
      <c r="D48" s="6">
        <v>274373</v>
      </c>
      <c r="E48" s="6">
        <v>236281</v>
      </c>
      <c r="F48" s="6">
        <v>233770</v>
      </c>
      <c r="G48" s="6">
        <v>235417</v>
      </c>
      <c r="H48" s="6">
        <v>229040</v>
      </c>
      <c r="I48" s="6">
        <v>217266</v>
      </c>
      <c r="J48" s="6">
        <v>79.19</v>
      </c>
    </row>
    <row r="49" spans="1:10">
      <c r="A49" s="6" t="s">
        <v>106</v>
      </c>
      <c r="B49" s="6">
        <v>7</v>
      </c>
      <c r="C49" s="6">
        <v>7</v>
      </c>
      <c r="D49" s="6">
        <v>294544</v>
      </c>
      <c r="E49" s="6">
        <v>253846</v>
      </c>
      <c r="F49" s="6">
        <v>249272</v>
      </c>
      <c r="G49" s="6">
        <v>252219</v>
      </c>
      <c r="H49" s="6">
        <v>242621</v>
      </c>
      <c r="I49" s="6">
        <v>236000</v>
      </c>
      <c r="J49" s="6">
        <v>80.12</v>
      </c>
    </row>
    <row r="50" spans="1:10">
      <c r="A50" s="6" t="s">
        <v>106</v>
      </c>
      <c r="B50" s="6">
        <v>8</v>
      </c>
      <c r="C50" s="6">
        <v>8</v>
      </c>
      <c r="D50" s="6">
        <v>350173</v>
      </c>
      <c r="E50" s="6">
        <v>303846</v>
      </c>
      <c r="F50" s="6">
        <v>300267</v>
      </c>
      <c r="G50" s="6">
        <v>302359</v>
      </c>
      <c r="H50" s="6">
        <v>295467</v>
      </c>
      <c r="I50" s="6">
        <v>292267</v>
      </c>
      <c r="J50" s="6">
        <v>83.46</v>
      </c>
    </row>
    <row r="51" spans="1:10">
      <c r="A51" s="6" t="s">
        <v>106</v>
      </c>
      <c r="B51" s="6">
        <v>9</v>
      </c>
      <c r="C51" s="6">
        <v>9</v>
      </c>
      <c r="D51" s="6">
        <v>283840</v>
      </c>
      <c r="E51" s="6">
        <v>245074</v>
      </c>
      <c r="F51" s="6">
        <v>241642</v>
      </c>
      <c r="G51" s="6">
        <v>243636</v>
      </c>
      <c r="H51" s="6">
        <v>237267</v>
      </c>
      <c r="I51" s="6">
        <v>234783</v>
      </c>
      <c r="J51" s="6">
        <v>82.72</v>
      </c>
    </row>
    <row r="52" spans="1:10">
      <c r="A52" s="6" t="s">
        <v>106</v>
      </c>
      <c r="B52" s="6">
        <v>10</v>
      </c>
      <c r="C52" s="6">
        <v>10</v>
      </c>
      <c r="D52" s="6">
        <v>276288</v>
      </c>
      <c r="E52" s="6">
        <v>234976</v>
      </c>
      <c r="F52" s="6">
        <v>230152</v>
      </c>
      <c r="G52" s="6">
        <v>233535</v>
      </c>
      <c r="H52" s="6">
        <v>225391</v>
      </c>
      <c r="I52" s="6">
        <v>223664</v>
      </c>
      <c r="J52" s="6">
        <v>80.95</v>
      </c>
    </row>
    <row r="53" spans="1:10">
      <c r="A53" s="6" t="s">
        <v>106</v>
      </c>
      <c r="B53" s="6">
        <v>11</v>
      </c>
      <c r="C53" s="6">
        <v>11</v>
      </c>
      <c r="D53" s="6">
        <v>259398</v>
      </c>
      <c r="E53" s="6">
        <v>219981</v>
      </c>
      <c r="F53" s="6">
        <v>215972</v>
      </c>
      <c r="G53" s="6">
        <v>218586</v>
      </c>
      <c r="H53" s="6">
        <v>212046</v>
      </c>
      <c r="I53" s="6">
        <v>210955</v>
      </c>
      <c r="J53" s="6">
        <v>81.319999999999993</v>
      </c>
    </row>
    <row r="54" spans="1:10">
      <c r="A54" s="6" t="s">
        <v>106</v>
      </c>
      <c r="B54" s="6">
        <v>12</v>
      </c>
      <c r="C54" s="6">
        <v>12</v>
      </c>
      <c r="D54" s="6">
        <v>250728</v>
      </c>
      <c r="E54" s="6">
        <v>207273</v>
      </c>
      <c r="F54" s="6">
        <v>202190</v>
      </c>
      <c r="G54" s="6">
        <v>205557</v>
      </c>
      <c r="H54" s="6">
        <v>196839</v>
      </c>
      <c r="I54" s="6">
        <v>195008</v>
      </c>
      <c r="J54" s="6">
        <v>77.78</v>
      </c>
    </row>
    <row r="55" spans="1:10">
      <c r="A55" s="6" t="s">
        <v>106</v>
      </c>
      <c r="B55" s="6">
        <v>13</v>
      </c>
      <c r="C55" s="6">
        <v>13</v>
      </c>
      <c r="D55" s="6">
        <v>406780</v>
      </c>
      <c r="E55" s="6">
        <v>346064</v>
      </c>
      <c r="F55" s="6">
        <v>344406</v>
      </c>
      <c r="G55" s="6">
        <v>345003</v>
      </c>
      <c r="H55" s="6">
        <v>341885</v>
      </c>
      <c r="I55" s="6">
        <v>341404</v>
      </c>
      <c r="J55" s="6">
        <v>83.93</v>
      </c>
    </row>
    <row r="56" spans="1:10">
      <c r="A56" s="6" t="s">
        <v>106</v>
      </c>
      <c r="B56" s="6">
        <v>14</v>
      </c>
      <c r="C56" s="6">
        <v>14</v>
      </c>
      <c r="D56" s="6">
        <v>255228</v>
      </c>
      <c r="E56" s="6">
        <v>219609</v>
      </c>
      <c r="F56" s="6">
        <v>218120</v>
      </c>
      <c r="G56" s="6">
        <v>218637</v>
      </c>
      <c r="H56" s="6">
        <v>215858</v>
      </c>
      <c r="I56" s="6">
        <v>215492</v>
      </c>
      <c r="J56" s="6">
        <v>84.43</v>
      </c>
    </row>
    <row r="57" spans="1:10">
      <c r="A57" s="6" t="s">
        <v>106</v>
      </c>
      <c r="B57" s="6">
        <v>15</v>
      </c>
      <c r="C57" s="6">
        <v>15</v>
      </c>
      <c r="D57" s="6">
        <v>251649</v>
      </c>
      <c r="E57" s="6">
        <v>213162</v>
      </c>
      <c r="F57" s="6">
        <v>211634</v>
      </c>
      <c r="G57" s="6">
        <v>212249</v>
      </c>
      <c r="H57" s="6">
        <v>209444</v>
      </c>
      <c r="I57" s="6">
        <v>209089</v>
      </c>
      <c r="J57" s="6">
        <v>83.09</v>
      </c>
    </row>
    <row r="58" spans="1:10">
      <c r="A58" s="6" t="s">
        <v>106</v>
      </c>
      <c r="B58" s="6">
        <v>16</v>
      </c>
      <c r="C58" s="6">
        <v>16</v>
      </c>
      <c r="D58" s="6">
        <v>325723</v>
      </c>
      <c r="E58" s="6">
        <v>277552</v>
      </c>
      <c r="F58" s="6">
        <v>273132</v>
      </c>
      <c r="G58" s="6">
        <v>275692</v>
      </c>
      <c r="H58" s="6">
        <v>268124</v>
      </c>
      <c r="I58" s="6">
        <v>266558</v>
      </c>
      <c r="J58" s="6">
        <v>81.84</v>
      </c>
    </row>
    <row r="59" spans="1:10">
      <c r="A59" s="6" t="s">
        <v>106</v>
      </c>
      <c r="B59" s="6">
        <v>17</v>
      </c>
      <c r="C59" s="6">
        <v>17</v>
      </c>
      <c r="D59" s="6">
        <v>278290</v>
      </c>
      <c r="E59" s="6">
        <v>237089</v>
      </c>
      <c r="F59" s="6">
        <v>235013</v>
      </c>
      <c r="G59" s="6">
        <v>236084</v>
      </c>
      <c r="H59" s="6">
        <v>232423</v>
      </c>
      <c r="I59" s="6">
        <v>231800</v>
      </c>
      <c r="J59" s="6">
        <v>83.29</v>
      </c>
    </row>
    <row r="60" spans="1:10">
      <c r="A60" s="6" t="s">
        <v>106</v>
      </c>
      <c r="B60" s="6">
        <v>18</v>
      </c>
      <c r="C60" s="6">
        <v>18</v>
      </c>
      <c r="D60" s="6">
        <v>271991</v>
      </c>
      <c r="E60" s="6">
        <v>232078</v>
      </c>
      <c r="F60" s="6">
        <v>227536</v>
      </c>
      <c r="G60" s="6">
        <v>230239</v>
      </c>
      <c r="H60" s="6">
        <v>222485</v>
      </c>
      <c r="I60" s="6">
        <v>220969</v>
      </c>
      <c r="J60" s="6">
        <v>81.239999999999995</v>
      </c>
    </row>
    <row r="61" spans="1:10">
      <c r="A61" s="6" t="s">
        <v>106</v>
      </c>
      <c r="B61" s="6" t="s">
        <v>103</v>
      </c>
      <c r="C61" s="6" t="s">
        <v>104</v>
      </c>
      <c r="D61" s="6">
        <v>303318</v>
      </c>
      <c r="E61" s="6">
        <v>259786</v>
      </c>
      <c r="F61" s="6">
        <v>259417</v>
      </c>
      <c r="G61" s="6">
        <v>259511</v>
      </c>
      <c r="H61" s="6">
        <v>257873</v>
      </c>
      <c r="I61" s="6">
        <v>232627</v>
      </c>
      <c r="J61" s="6">
        <v>76.69</v>
      </c>
    </row>
    <row r="62" spans="1:10">
      <c r="A62" s="6" t="s">
        <v>107</v>
      </c>
      <c r="B62" s="6">
        <v>1</v>
      </c>
      <c r="C62" s="6">
        <v>1</v>
      </c>
      <c r="D62" s="6">
        <v>278565</v>
      </c>
      <c r="E62" s="6">
        <v>258383</v>
      </c>
      <c r="F62" s="6">
        <v>253461</v>
      </c>
      <c r="G62" s="6">
        <v>256680</v>
      </c>
      <c r="H62" s="6">
        <v>249185</v>
      </c>
      <c r="I62" s="6">
        <v>248576</v>
      </c>
      <c r="J62" s="6">
        <v>89.23</v>
      </c>
    </row>
    <row r="63" spans="1:10">
      <c r="A63" s="6" t="s">
        <v>107</v>
      </c>
      <c r="B63" s="6">
        <v>1</v>
      </c>
      <c r="C63" s="6">
        <v>19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</row>
    <row r="64" spans="1:10">
      <c r="A64" s="6" t="s">
        <v>107</v>
      </c>
      <c r="B64" s="6">
        <v>1</v>
      </c>
      <c r="C64" s="6">
        <v>20</v>
      </c>
      <c r="D64" s="6">
        <v>248768</v>
      </c>
      <c r="E64" s="6">
        <v>225628</v>
      </c>
      <c r="F64" s="6">
        <v>219970</v>
      </c>
      <c r="G64" s="6">
        <v>223607</v>
      </c>
      <c r="H64" s="6">
        <v>215399</v>
      </c>
      <c r="I64" s="6">
        <v>214981</v>
      </c>
      <c r="J64" s="6">
        <v>86.42</v>
      </c>
    </row>
    <row r="65" spans="1:10">
      <c r="A65" s="6" t="s">
        <v>107</v>
      </c>
      <c r="B65" s="6">
        <v>1</v>
      </c>
      <c r="C65" s="6">
        <v>21</v>
      </c>
      <c r="D65" s="6">
        <v>241294</v>
      </c>
      <c r="E65" s="6">
        <v>217179</v>
      </c>
      <c r="F65" s="6">
        <v>211429</v>
      </c>
      <c r="G65" s="6">
        <v>215167</v>
      </c>
      <c r="H65" s="6">
        <v>207100</v>
      </c>
      <c r="I65" s="6">
        <v>206789</v>
      </c>
      <c r="J65" s="6">
        <v>85.7</v>
      </c>
    </row>
    <row r="66" spans="1:10">
      <c r="A66" s="6" t="s">
        <v>107</v>
      </c>
      <c r="B66" s="6">
        <v>2</v>
      </c>
      <c r="C66" s="6">
        <v>2</v>
      </c>
      <c r="D66" s="6">
        <v>255340</v>
      </c>
      <c r="E66" s="6">
        <v>234968</v>
      </c>
      <c r="F66" s="6">
        <v>229097</v>
      </c>
      <c r="G66" s="6">
        <v>232897</v>
      </c>
      <c r="H66" s="6">
        <v>224241</v>
      </c>
      <c r="I66" s="6">
        <v>223737</v>
      </c>
      <c r="J66" s="6">
        <v>87.62</v>
      </c>
    </row>
    <row r="67" spans="1:10">
      <c r="A67" s="6" t="s">
        <v>107</v>
      </c>
      <c r="B67" s="6">
        <v>3</v>
      </c>
      <c r="C67" s="6">
        <v>3</v>
      </c>
      <c r="D67" s="6">
        <v>256634</v>
      </c>
      <c r="E67" s="6">
        <v>235599</v>
      </c>
      <c r="F67" s="6">
        <v>230011</v>
      </c>
      <c r="G67" s="6">
        <v>233821</v>
      </c>
      <c r="H67" s="6">
        <v>225723</v>
      </c>
      <c r="I67" s="6">
        <v>225291</v>
      </c>
      <c r="J67" s="6">
        <v>87.79</v>
      </c>
    </row>
    <row r="68" spans="1:10">
      <c r="A68" s="6" t="s">
        <v>107</v>
      </c>
      <c r="B68" s="6">
        <v>4</v>
      </c>
      <c r="C68" s="6">
        <v>4</v>
      </c>
      <c r="D68" s="6">
        <v>322798</v>
      </c>
      <c r="E68" s="6">
        <v>298653</v>
      </c>
      <c r="F68" s="6">
        <v>295213</v>
      </c>
      <c r="G68" s="6">
        <v>297475</v>
      </c>
      <c r="H68" s="6">
        <v>292239</v>
      </c>
      <c r="I68" s="6">
        <v>289159</v>
      </c>
      <c r="J68" s="6">
        <v>89.58</v>
      </c>
    </row>
    <row r="69" spans="1:10">
      <c r="A69" s="6" t="s">
        <v>107</v>
      </c>
      <c r="B69" s="6">
        <v>5</v>
      </c>
      <c r="C69" s="6">
        <v>5</v>
      </c>
      <c r="D69" s="6">
        <v>300711</v>
      </c>
      <c r="E69" s="6">
        <v>277658</v>
      </c>
      <c r="F69" s="6">
        <v>273551</v>
      </c>
      <c r="G69" s="6">
        <v>276188</v>
      </c>
      <c r="H69" s="6">
        <v>270140</v>
      </c>
      <c r="I69" s="6">
        <v>267285</v>
      </c>
      <c r="J69" s="6">
        <v>88.88</v>
      </c>
    </row>
    <row r="70" spans="1:10">
      <c r="A70" s="6" t="s">
        <v>107</v>
      </c>
      <c r="B70" s="6">
        <v>6</v>
      </c>
      <c r="C70" s="6">
        <v>6</v>
      </c>
      <c r="D70" s="6">
        <v>297785</v>
      </c>
      <c r="E70" s="6">
        <v>274721</v>
      </c>
      <c r="F70" s="6">
        <v>270847</v>
      </c>
      <c r="G70" s="6">
        <v>273482</v>
      </c>
      <c r="H70" s="6">
        <v>267924</v>
      </c>
      <c r="I70" s="6">
        <v>265334</v>
      </c>
      <c r="J70" s="6">
        <v>89.1</v>
      </c>
    </row>
    <row r="71" spans="1:10">
      <c r="A71" s="6" t="s">
        <v>107</v>
      </c>
      <c r="B71" s="6">
        <v>7</v>
      </c>
      <c r="C71" s="6">
        <v>7</v>
      </c>
      <c r="D71" s="6">
        <v>275981</v>
      </c>
      <c r="E71" s="6">
        <v>253440</v>
      </c>
      <c r="F71" s="6">
        <v>246261</v>
      </c>
      <c r="G71" s="6">
        <v>251217</v>
      </c>
      <c r="H71" s="6">
        <v>239065</v>
      </c>
      <c r="I71" s="6">
        <v>238876</v>
      </c>
      <c r="J71" s="6">
        <v>86.56</v>
      </c>
    </row>
    <row r="72" spans="1:10">
      <c r="A72" s="6" t="s">
        <v>107</v>
      </c>
      <c r="B72" s="6">
        <v>8</v>
      </c>
      <c r="C72" s="6">
        <v>8</v>
      </c>
      <c r="D72" s="6">
        <v>266386</v>
      </c>
      <c r="E72" s="6">
        <v>246073</v>
      </c>
      <c r="F72" s="6">
        <v>239750</v>
      </c>
      <c r="G72" s="6">
        <v>244185</v>
      </c>
      <c r="H72" s="6">
        <v>233104</v>
      </c>
      <c r="I72" s="6">
        <v>232810</v>
      </c>
      <c r="J72" s="6">
        <v>87.4</v>
      </c>
    </row>
    <row r="73" spans="1:10">
      <c r="A73" s="6" t="s">
        <v>107</v>
      </c>
      <c r="B73" s="6">
        <v>9</v>
      </c>
      <c r="C73" s="6">
        <v>9</v>
      </c>
      <c r="D73" s="6">
        <v>281697</v>
      </c>
      <c r="E73" s="6">
        <v>259208</v>
      </c>
      <c r="F73" s="6">
        <v>251814</v>
      </c>
      <c r="G73" s="6">
        <v>256978</v>
      </c>
      <c r="H73" s="6">
        <v>244142</v>
      </c>
      <c r="I73" s="6">
        <v>243849</v>
      </c>
      <c r="J73" s="6">
        <v>86.56</v>
      </c>
    </row>
    <row r="74" spans="1:10">
      <c r="A74" s="6" t="s">
        <v>107</v>
      </c>
      <c r="B74" s="6">
        <v>10</v>
      </c>
      <c r="C74" s="6">
        <v>10</v>
      </c>
      <c r="D74" s="6">
        <v>287541</v>
      </c>
      <c r="E74" s="6">
        <v>264530</v>
      </c>
      <c r="F74" s="6">
        <v>256664</v>
      </c>
      <c r="G74" s="6">
        <v>261999</v>
      </c>
      <c r="H74" s="6">
        <v>250033</v>
      </c>
      <c r="I74" s="6">
        <v>248886</v>
      </c>
      <c r="J74" s="6">
        <v>86.56</v>
      </c>
    </row>
    <row r="75" spans="1:10">
      <c r="A75" s="6" t="s">
        <v>107</v>
      </c>
      <c r="B75" s="6">
        <v>11</v>
      </c>
      <c r="C75" s="6">
        <v>11</v>
      </c>
      <c r="D75" s="6">
        <v>302141</v>
      </c>
      <c r="E75" s="6">
        <v>274534</v>
      </c>
      <c r="F75" s="6">
        <v>266174</v>
      </c>
      <c r="G75" s="6">
        <v>271656</v>
      </c>
      <c r="H75" s="6">
        <v>259450</v>
      </c>
      <c r="I75" s="6">
        <v>258280</v>
      </c>
      <c r="J75" s="6">
        <v>85.48</v>
      </c>
    </row>
    <row r="76" spans="1:10">
      <c r="A76" s="6" t="s">
        <v>107</v>
      </c>
      <c r="B76" s="6">
        <v>12</v>
      </c>
      <c r="C76" s="6">
        <v>12</v>
      </c>
      <c r="D76" s="6">
        <v>271090</v>
      </c>
      <c r="E76" s="6">
        <v>248527</v>
      </c>
      <c r="F76" s="6">
        <v>241408</v>
      </c>
      <c r="G76" s="6">
        <v>246283</v>
      </c>
      <c r="H76" s="6">
        <v>234863</v>
      </c>
      <c r="I76" s="6">
        <v>234160</v>
      </c>
      <c r="J76" s="6">
        <v>86.38</v>
      </c>
    </row>
    <row r="77" spans="1:10">
      <c r="A77" s="6" t="s">
        <v>107</v>
      </c>
      <c r="B77" s="6">
        <v>13</v>
      </c>
      <c r="C77" s="6">
        <v>13</v>
      </c>
      <c r="D77" s="6">
        <v>236658</v>
      </c>
      <c r="E77" s="6">
        <v>206304</v>
      </c>
      <c r="F77" s="6">
        <v>199156</v>
      </c>
      <c r="G77" s="6">
        <v>203521</v>
      </c>
      <c r="H77" s="6">
        <v>191174</v>
      </c>
      <c r="I77" s="6">
        <v>190856</v>
      </c>
      <c r="J77" s="6">
        <v>80.650000000000006</v>
      </c>
    </row>
    <row r="78" spans="1:10">
      <c r="A78" s="6" t="s">
        <v>107</v>
      </c>
      <c r="B78" s="6">
        <v>14</v>
      </c>
      <c r="C78" s="6">
        <v>14</v>
      </c>
      <c r="D78" s="6">
        <v>281573</v>
      </c>
      <c r="E78" s="6">
        <v>238634</v>
      </c>
      <c r="F78" s="6">
        <v>230322</v>
      </c>
      <c r="G78" s="6">
        <v>235739</v>
      </c>
      <c r="H78" s="6">
        <v>220194</v>
      </c>
      <c r="I78" s="6">
        <v>219814</v>
      </c>
      <c r="J78" s="6">
        <v>78.069999999999993</v>
      </c>
    </row>
    <row r="79" spans="1:10">
      <c r="A79" s="6" t="s">
        <v>107</v>
      </c>
      <c r="B79" s="6">
        <v>15</v>
      </c>
      <c r="C79" s="6">
        <v>15</v>
      </c>
      <c r="D79" s="6">
        <v>237535</v>
      </c>
      <c r="E79" s="6">
        <v>210458</v>
      </c>
      <c r="F79" s="6">
        <v>203124</v>
      </c>
      <c r="G79" s="6">
        <v>208022</v>
      </c>
      <c r="H79" s="6">
        <v>195792</v>
      </c>
      <c r="I79" s="6">
        <v>195536</v>
      </c>
      <c r="J79" s="6">
        <v>82.32</v>
      </c>
    </row>
    <row r="80" spans="1:10">
      <c r="A80" s="6" t="s">
        <v>107</v>
      </c>
      <c r="B80" s="6">
        <v>16</v>
      </c>
      <c r="C80" s="6">
        <v>16</v>
      </c>
      <c r="D80" s="6">
        <v>198427</v>
      </c>
      <c r="E80" s="6">
        <v>171790</v>
      </c>
      <c r="F80" s="6">
        <v>164557</v>
      </c>
      <c r="G80" s="6">
        <v>169227</v>
      </c>
      <c r="H80" s="6">
        <v>156490</v>
      </c>
      <c r="I80" s="6">
        <v>156490</v>
      </c>
      <c r="J80" s="6">
        <v>78.87</v>
      </c>
    </row>
    <row r="81" spans="1:10">
      <c r="A81" s="6" t="s">
        <v>107</v>
      </c>
      <c r="B81" s="6">
        <v>17</v>
      </c>
      <c r="C81" s="6">
        <v>17</v>
      </c>
      <c r="D81" s="6">
        <v>195368</v>
      </c>
      <c r="E81" s="6">
        <v>176503</v>
      </c>
      <c r="F81" s="6">
        <v>169199</v>
      </c>
      <c r="G81" s="6">
        <v>173653</v>
      </c>
      <c r="H81" s="6">
        <v>162286</v>
      </c>
      <c r="I81" s="6">
        <v>162229</v>
      </c>
      <c r="J81" s="6">
        <v>83.04</v>
      </c>
    </row>
    <row r="82" spans="1:10">
      <c r="A82" s="6" t="s">
        <v>107</v>
      </c>
      <c r="B82" s="6">
        <v>18</v>
      </c>
      <c r="C82" s="6">
        <v>18</v>
      </c>
      <c r="D82" s="6">
        <v>270329</v>
      </c>
      <c r="E82" s="6">
        <v>245995</v>
      </c>
      <c r="F82" s="6">
        <v>236105</v>
      </c>
      <c r="G82" s="6">
        <v>242224</v>
      </c>
      <c r="H82" s="6">
        <v>226982</v>
      </c>
      <c r="I82" s="6">
        <v>226839</v>
      </c>
      <c r="J82" s="6">
        <v>83.91</v>
      </c>
    </row>
    <row r="83" spans="1:10">
      <c r="A83" s="6" t="s">
        <v>107</v>
      </c>
      <c r="B83" s="6" t="s">
        <v>103</v>
      </c>
      <c r="C83" s="6" t="s">
        <v>104</v>
      </c>
      <c r="D83" s="6">
        <v>336050</v>
      </c>
      <c r="E83" s="6">
        <v>310496</v>
      </c>
      <c r="F83" s="6">
        <v>310135</v>
      </c>
      <c r="G83" s="6">
        <v>310158</v>
      </c>
      <c r="H83" s="6">
        <v>304172</v>
      </c>
      <c r="I83" s="6">
        <v>301096</v>
      </c>
      <c r="J83" s="6">
        <v>89.6</v>
      </c>
    </row>
    <row r="84" spans="1:10">
      <c r="A84" s="6" t="s">
        <v>108</v>
      </c>
      <c r="B84" s="6">
        <v>1</v>
      </c>
      <c r="C84" s="6">
        <v>1</v>
      </c>
      <c r="D84" s="6">
        <v>283101</v>
      </c>
      <c r="E84" s="6">
        <v>243651</v>
      </c>
      <c r="F84" s="6">
        <v>241329</v>
      </c>
      <c r="G84" s="6">
        <v>242898</v>
      </c>
      <c r="H84" s="6">
        <v>236958</v>
      </c>
      <c r="I84" s="6">
        <v>231556</v>
      </c>
      <c r="J84" s="6">
        <v>81.790000000000006</v>
      </c>
    </row>
    <row r="85" spans="1:10">
      <c r="A85" s="6" t="s">
        <v>108</v>
      </c>
      <c r="B85" s="6">
        <v>2</v>
      </c>
      <c r="C85" s="6">
        <v>2</v>
      </c>
      <c r="D85" s="6">
        <v>253688</v>
      </c>
      <c r="E85" s="6">
        <v>215651</v>
      </c>
      <c r="F85" s="6">
        <v>214573</v>
      </c>
      <c r="G85" s="6">
        <v>215136</v>
      </c>
      <c r="H85" s="6">
        <v>213084</v>
      </c>
      <c r="I85" s="6">
        <v>212481</v>
      </c>
      <c r="J85" s="6">
        <v>83.76</v>
      </c>
    </row>
    <row r="86" spans="1:10">
      <c r="A86" s="6" t="s">
        <v>108</v>
      </c>
      <c r="B86" s="6">
        <v>3</v>
      </c>
      <c r="C86" s="6">
        <v>3</v>
      </c>
      <c r="D86" s="6">
        <v>280928</v>
      </c>
      <c r="E86" s="6">
        <v>242891</v>
      </c>
      <c r="F86" s="6">
        <v>241387</v>
      </c>
      <c r="G86" s="6">
        <v>242316</v>
      </c>
      <c r="H86" s="6">
        <v>238742</v>
      </c>
      <c r="I86" s="6">
        <v>237060</v>
      </c>
      <c r="J86" s="6">
        <v>84.38</v>
      </c>
    </row>
    <row r="87" spans="1:10">
      <c r="A87" s="6" t="s">
        <v>108</v>
      </c>
      <c r="B87" s="6">
        <v>4</v>
      </c>
      <c r="C87" s="6">
        <v>4</v>
      </c>
      <c r="D87" s="6">
        <v>297857</v>
      </c>
      <c r="E87" s="6">
        <v>259191</v>
      </c>
      <c r="F87" s="6">
        <v>256980</v>
      </c>
      <c r="G87" s="6">
        <v>258571</v>
      </c>
      <c r="H87" s="6">
        <v>252339</v>
      </c>
      <c r="I87" s="6">
        <v>237140</v>
      </c>
      <c r="J87" s="6">
        <v>79.62</v>
      </c>
    </row>
    <row r="88" spans="1:10">
      <c r="A88" s="6" t="s">
        <v>108</v>
      </c>
      <c r="B88" s="6">
        <v>5</v>
      </c>
      <c r="C88" s="6">
        <v>5</v>
      </c>
      <c r="D88" s="6">
        <v>254684</v>
      </c>
      <c r="E88" s="6">
        <v>218992</v>
      </c>
      <c r="F88" s="6">
        <v>217086</v>
      </c>
      <c r="G88" s="6">
        <v>218421</v>
      </c>
      <c r="H88" s="6">
        <v>212781</v>
      </c>
      <c r="I88" s="6">
        <v>200242</v>
      </c>
      <c r="J88" s="6">
        <v>78.62</v>
      </c>
    </row>
    <row r="89" spans="1:10">
      <c r="A89" s="6" t="s">
        <v>108</v>
      </c>
      <c r="B89" s="6">
        <v>6</v>
      </c>
      <c r="C89" s="6">
        <v>6</v>
      </c>
      <c r="D89" s="6">
        <v>274373</v>
      </c>
      <c r="E89" s="6">
        <v>236291</v>
      </c>
      <c r="F89" s="6">
        <v>234041</v>
      </c>
      <c r="G89" s="6">
        <v>235532</v>
      </c>
      <c r="H89" s="6">
        <v>229129</v>
      </c>
      <c r="I89" s="6">
        <v>217500</v>
      </c>
      <c r="J89" s="6">
        <v>79.27</v>
      </c>
    </row>
    <row r="90" spans="1:10">
      <c r="A90" s="6" t="s">
        <v>108</v>
      </c>
      <c r="B90" s="6">
        <v>7</v>
      </c>
      <c r="C90" s="6">
        <v>7</v>
      </c>
      <c r="D90" s="6">
        <v>294544</v>
      </c>
      <c r="E90" s="6">
        <v>253827</v>
      </c>
      <c r="F90" s="6">
        <v>249449</v>
      </c>
      <c r="G90" s="6">
        <v>252317</v>
      </c>
      <c r="H90" s="6">
        <v>242502</v>
      </c>
      <c r="I90" s="6">
        <v>236423</v>
      </c>
      <c r="J90" s="6">
        <v>80.27</v>
      </c>
    </row>
    <row r="91" spans="1:10">
      <c r="A91" s="6" t="s">
        <v>108</v>
      </c>
      <c r="B91" s="6">
        <v>8</v>
      </c>
      <c r="C91" s="6">
        <v>8</v>
      </c>
      <c r="D91" s="6">
        <v>350173</v>
      </c>
      <c r="E91" s="6">
        <v>303847</v>
      </c>
      <c r="F91" s="6">
        <v>300455</v>
      </c>
      <c r="G91" s="6">
        <v>302385</v>
      </c>
      <c r="H91" s="6">
        <v>295395</v>
      </c>
      <c r="I91" s="6">
        <v>292532</v>
      </c>
      <c r="J91" s="6">
        <v>83.54</v>
      </c>
    </row>
    <row r="92" spans="1:10">
      <c r="A92" s="6" t="s">
        <v>108</v>
      </c>
      <c r="B92" s="6">
        <v>9</v>
      </c>
      <c r="C92" s="6">
        <v>9</v>
      </c>
      <c r="D92" s="6">
        <v>283840</v>
      </c>
      <c r="E92" s="6">
        <v>245060</v>
      </c>
      <c r="F92" s="6">
        <v>241978</v>
      </c>
      <c r="G92" s="6">
        <v>243741</v>
      </c>
      <c r="H92" s="6">
        <v>237352</v>
      </c>
      <c r="I92" s="6">
        <v>235120</v>
      </c>
      <c r="J92" s="6">
        <v>82.84</v>
      </c>
    </row>
    <row r="93" spans="1:10">
      <c r="A93" s="6" t="s">
        <v>108</v>
      </c>
      <c r="B93" s="6">
        <v>10</v>
      </c>
      <c r="C93" s="6">
        <v>10</v>
      </c>
      <c r="D93" s="6">
        <v>276288</v>
      </c>
      <c r="E93" s="6">
        <v>234972</v>
      </c>
      <c r="F93" s="6">
        <v>230540</v>
      </c>
      <c r="G93" s="6">
        <v>233631</v>
      </c>
      <c r="H93" s="6">
        <v>225433</v>
      </c>
      <c r="I93" s="6">
        <v>223935</v>
      </c>
      <c r="J93" s="6">
        <v>81.05</v>
      </c>
    </row>
    <row r="94" spans="1:10">
      <c r="A94" s="6" t="s">
        <v>108</v>
      </c>
      <c r="B94" s="6">
        <v>11</v>
      </c>
      <c r="C94" s="6">
        <v>11</v>
      </c>
      <c r="D94" s="6">
        <v>259398</v>
      </c>
      <c r="E94" s="6">
        <v>219973</v>
      </c>
      <c r="F94" s="6">
        <v>216269</v>
      </c>
      <c r="G94" s="6">
        <v>218652</v>
      </c>
      <c r="H94" s="6">
        <v>212109</v>
      </c>
      <c r="I94" s="6">
        <v>211158</v>
      </c>
      <c r="J94" s="6">
        <v>81.400000000000006</v>
      </c>
    </row>
    <row r="95" spans="1:10">
      <c r="A95" s="6" t="s">
        <v>108</v>
      </c>
      <c r="B95" s="6">
        <v>12</v>
      </c>
      <c r="C95" s="6">
        <v>12</v>
      </c>
      <c r="D95" s="6">
        <v>250728</v>
      </c>
      <c r="E95" s="6">
        <v>207291</v>
      </c>
      <c r="F95" s="6">
        <v>202513</v>
      </c>
      <c r="G95" s="6">
        <v>205706</v>
      </c>
      <c r="H95" s="6">
        <v>196844</v>
      </c>
      <c r="I95" s="6">
        <v>195266</v>
      </c>
      <c r="J95" s="6">
        <v>77.88</v>
      </c>
    </row>
    <row r="96" spans="1:10">
      <c r="A96" s="6" t="s">
        <v>108</v>
      </c>
      <c r="B96" s="6">
        <v>13</v>
      </c>
      <c r="C96" s="6">
        <v>13</v>
      </c>
      <c r="D96" s="6">
        <v>406780</v>
      </c>
      <c r="E96" s="6">
        <v>346066</v>
      </c>
      <c r="F96" s="6">
        <v>344436</v>
      </c>
      <c r="G96" s="6">
        <v>344967</v>
      </c>
      <c r="H96" s="6">
        <v>341738</v>
      </c>
      <c r="I96" s="6">
        <v>341402</v>
      </c>
      <c r="J96" s="6">
        <v>83.93</v>
      </c>
    </row>
    <row r="97" spans="1:10">
      <c r="A97" s="6" t="s">
        <v>108</v>
      </c>
      <c r="B97" s="6">
        <v>14</v>
      </c>
      <c r="C97" s="6">
        <v>14</v>
      </c>
      <c r="D97" s="6">
        <v>255228</v>
      </c>
      <c r="E97" s="6">
        <v>219588</v>
      </c>
      <c r="F97" s="6">
        <v>218049</v>
      </c>
      <c r="G97" s="6">
        <v>218544</v>
      </c>
      <c r="H97" s="6">
        <v>215642</v>
      </c>
      <c r="I97" s="6">
        <v>215375</v>
      </c>
      <c r="J97" s="6">
        <v>84.39</v>
      </c>
    </row>
    <row r="98" spans="1:10">
      <c r="A98" s="6" t="s">
        <v>108</v>
      </c>
      <c r="B98" s="6">
        <v>15</v>
      </c>
      <c r="C98" s="6">
        <v>15</v>
      </c>
      <c r="D98" s="6">
        <v>251649</v>
      </c>
      <c r="E98" s="6">
        <v>213164</v>
      </c>
      <c r="F98" s="6">
        <v>211652</v>
      </c>
      <c r="G98" s="6">
        <v>212239</v>
      </c>
      <c r="H98" s="6">
        <v>209431</v>
      </c>
      <c r="I98" s="6">
        <v>209143</v>
      </c>
      <c r="J98" s="6">
        <v>83.11</v>
      </c>
    </row>
    <row r="99" spans="1:10">
      <c r="A99" s="6" t="s">
        <v>108</v>
      </c>
      <c r="B99" s="6">
        <v>16</v>
      </c>
      <c r="C99" s="6">
        <v>16</v>
      </c>
      <c r="D99" s="6">
        <v>325723</v>
      </c>
      <c r="E99" s="6">
        <v>277545</v>
      </c>
      <c r="F99" s="6">
        <v>273429</v>
      </c>
      <c r="G99" s="6">
        <v>275835</v>
      </c>
      <c r="H99" s="6">
        <v>268267</v>
      </c>
      <c r="I99" s="6">
        <v>266886</v>
      </c>
      <c r="J99" s="6">
        <v>81.94</v>
      </c>
    </row>
    <row r="100" spans="1:10">
      <c r="A100" s="6" t="s">
        <v>108</v>
      </c>
      <c r="B100" s="6">
        <v>17</v>
      </c>
      <c r="C100" s="6">
        <v>17</v>
      </c>
      <c r="D100" s="6">
        <v>278290</v>
      </c>
      <c r="E100" s="6">
        <v>237058</v>
      </c>
      <c r="F100" s="6">
        <v>235043</v>
      </c>
      <c r="G100" s="6">
        <v>236084</v>
      </c>
      <c r="H100" s="6">
        <v>232357</v>
      </c>
      <c r="I100" s="6">
        <v>231862</v>
      </c>
      <c r="J100" s="6">
        <v>83.32</v>
      </c>
    </row>
    <row r="101" spans="1:10">
      <c r="A101" s="6" t="s">
        <v>108</v>
      </c>
      <c r="B101" s="6">
        <v>18</v>
      </c>
      <c r="C101" s="6">
        <v>18</v>
      </c>
      <c r="D101" s="6">
        <v>271991</v>
      </c>
      <c r="E101" s="6">
        <v>232074</v>
      </c>
      <c r="F101" s="6">
        <v>227797</v>
      </c>
      <c r="G101" s="6">
        <v>230328</v>
      </c>
      <c r="H101" s="6">
        <v>222579</v>
      </c>
      <c r="I101" s="6">
        <v>221206</v>
      </c>
      <c r="J101" s="6">
        <v>81.33</v>
      </c>
    </row>
    <row r="102" spans="1:10">
      <c r="A102" s="6" t="s">
        <v>108</v>
      </c>
      <c r="B102" s="6" t="s">
        <v>103</v>
      </c>
      <c r="C102" s="6" t="s">
        <v>104</v>
      </c>
      <c r="D102" s="6">
        <v>303318</v>
      </c>
      <c r="E102" s="6">
        <v>259793</v>
      </c>
      <c r="F102" s="6">
        <v>259497</v>
      </c>
      <c r="G102" s="6">
        <v>259669</v>
      </c>
      <c r="H102" s="6">
        <v>257832</v>
      </c>
      <c r="I102" s="6">
        <v>232907</v>
      </c>
      <c r="J102" s="6">
        <v>76.790000000000006</v>
      </c>
    </row>
    <row r="103" spans="1:10">
      <c r="A103" s="6"/>
      <c r="B103" s="6"/>
      <c r="C103" s="6"/>
      <c r="D103" s="6"/>
      <c r="E103" s="6"/>
      <c r="F103" s="6"/>
      <c r="G103" s="6"/>
      <c r="H103" s="6"/>
      <c r="I103" s="6"/>
      <c r="J103" s="6"/>
    </row>
    <row r="104" spans="1:10">
      <c r="A104" s="6"/>
      <c r="B104" s="6"/>
      <c r="C104" s="6"/>
      <c r="D104" s="6"/>
      <c r="E104" s="6"/>
      <c r="F104" s="6"/>
      <c r="G104" s="6"/>
      <c r="H104" s="6"/>
      <c r="I104" s="6"/>
      <c r="J104" s="6"/>
    </row>
    <row r="105" spans="1:10">
      <c r="A105" s="6"/>
      <c r="B105" s="6"/>
      <c r="C105" s="6"/>
      <c r="D105" s="6"/>
      <c r="E105" s="6"/>
      <c r="F105" s="6"/>
      <c r="G105" s="6"/>
      <c r="H105" s="6"/>
      <c r="I105" s="6"/>
      <c r="J105" s="6"/>
    </row>
    <row r="106" spans="1:10">
      <c r="A106" s="6"/>
      <c r="B106" s="6"/>
      <c r="C106" s="6"/>
      <c r="D106" s="6"/>
      <c r="E106" s="6"/>
      <c r="F106" s="6"/>
      <c r="G106" s="6"/>
      <c r="H106" s="6"/>
      <c r="I106" s="6"/>
      <c r="J106" s="6"/>
    </row>
    <row r="107" spans="1:10">
      <c r="A107" s="6"/>
      <c r="B107" s="6"/>
      <c r="C107" s="6"/>
      <c r="D107" s="6"/>
      <c r="E107" s="6"/>
      <c r="F107" s="6"/>
      <c r="G107" s="6"/>
      <c r="H107" s="6"/>
      <c r="I107" s="6"/>
      <c r="J107" s="6"/>
    </row>
    <row r="108" spans="1:10">
      <c r="A108" s="6"/>
      <c r="B108" s="6"/>
      <c r="C108" s="6"/>
      <c r="D108" s="6"/>
      <c r="E108" s="6"/>
      <c r="F108" s="6"/>
      <c r="G108" s="6"/>
      <c r="H108" s="6"/>
      <c r="I108" s="6"/>
      <c r="J108" s="6"/>
    </row>
  </sheetData>
  <sortState xmlns:xlrd2="http://schemas.microsoft.com/office/spreadsheetml/2017/richdata2" ref="A2:Y61">
    <sortCondition ref="A2:A107"/>
    <sortCondition ref="B2:B107"/>
    <sortCondition ref="C2:C107"/>
  </sortState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6"/>
  <sheetViews>
    <sheetView zoomScale="94" zoomScaleNormal="94" workbookViewId="0"/>
  </sheetViews>
  <sheetFormatPr defaultColWidth="16.85546875" defaultRowHeight="15"/>
  <cols>
    <col min="1" max="1" width="15.42578125" style="5" bestFit="1" customWidth="1"/>
    <col min="2" max="2" width="10" style="5" bestFit="1" customWidth="1"/>
    <col min="3" max="4" width="9.140625" style="5" bestFit="1" customWidth="1"/>
    <col min="5" max="5" width="9.7109375" style="5" bestFit="1" customWidth="1"/>
    <col min="6" max="6" width="9.140625" style="5" bestFit="1" customWidth="1"/>
    <col min="7" max="7" width="10" style="5" bestFit="1" customWidth="1"/>
    <col min="8" max="11" width="9.140625" style="5" bestFit="1" customWidth="1"/>
    <col min="12" max="13" width="4.7109375" style="5" bestFit="1" customWidth="1"/>
    <col min="14" max="14" width="6.42578125" style="5" bestFit="1" customWidth="1"/>
    <col min="15" max="15" width="4.7109375" style="5" bestFit="1" customWidth="1"/>
    <col min="16" max="16384" width="16.85546875" style="5"/>
  </cols>
  <sheetData>
    <row r="1" spans="1:15" ht="129.75">
      <c r="A1" s="3" t="s">
        <v>30</v>
      </c>
      <c r="B1" s="4" t="s">
        <v>109</v>
      </c>
      <c r="C1" s="4" t="s">
        <v>58</v>
      </c>
      <c r="D1" s="4" t="s">
        <v>62</v>
      </c>
      <c r="E1" s="4" t="s">
        <v>50</v>
      </c>
      <c r="F1" s="4" t="s">
        <v>54</v>
      </c>
      <c r="G1" s="4" t="s">
        <v>110</v>
      </c>
      <c r="H1" s="4" t="s">
        <v>60</v>
      </c>
      <c r="I1" s="4" t="s">
        <v>64</v>
      </c>
      <c r="J1" s="4" t="s">
        <v>52</v>
      </c>
      <c r="K1" s="4" t="s">
        <v>56</v>
      </c>
      <c r="L1" s="4" t="s">
        <v>68</v>
      </c>
      <c r="M1" s="4" t="s">
        <v>70</v>
      </c>
      <c r="N1" s="4" t="s">
        <v>66</v>
      </c>
      <c r="O1" s="4" t="s">
        <v>72</v>
      </c>
    </row>
    <row r="2" spans="1:15">
      <c r="A2" s="6" t="s">
        <v>111</v>
      </c>
      <c r="B2" s="9">
        <f>SUM(reads!D2:D19)</f>
        <v>4808910</v>
      </c>
      <c r="C2" s="8">
        <f>MIN(reads!D2:D19)</f>
        <v>225146</v>
      </c>
      <c r="D2" s="8">
        <f>MAX(reads!D2:D19)</f>
        <v>352917</v>
      </c>
      <c r="E2" s="8">
        <f>MEDIAN(reads!D2:D19)</f>
        <v>262388.5</v>
      </c>
      <c r="F2" s="8">
        <f>AVERAGE(reads!D2:D19)</f>
        <v>267161.66666666669</v>
      </c>
      <c r="G2" s="9">
        <f>SUM(reads!I2:I19)</f>
        <v>3195326</v>
      </c>
      <c r="H2" s="8">
        <f>MIN(reads!I2:I19)</f>
        <v>144342</v>
      </c>
      <c r="I2" s="8">
        <f>MAX(reads!I2:I19)</f>
        <v>241655</v>
      </c>
      <c r="J2" s="8">
        <f>MEDIAN(reads!I2:I19)</f>
        <v>175095</v>
      </c>
      <c r="K2" s="8">
        <f>AVERAGE(reads!I2:I19)</f>
        <v>177518.11111111112</v>
      </c>
      <c r="L2" s="8">
        <f>MIN(reads!J2:J19)</f>
        <v>43.56</v>
      </c>
      <c r="M2" s="8">
        <f>MAX(reads!J2:J19)</f>
        <v>98.05</v>
      </c>
      <c r="N2" s="8">
        <f>MEDIAN(reads!J2:J19)</f>
        <v>64.319999999999993</v>
      </c>
      <c r="O2" s="8">
        <f>AVERAGE(reads!J2:J19)</f>
        <v>65.768888888888881</v>
      </c>
    </row>
    <row r="3" spans="1:15">
      <c r="A3" s="6" t="s">
        <v>105</v>
      </c>
      <c r="B3" s="9">
        <f>SUM(reads!D21:D41)</f>
        <v>5306621</v>
      </c>
      <c r="C3" s="8">
        <f>MIN(reads!D21:D41)</f>
        <v>0</v>
      </c>
      <c r="D3" s="8">
        <f>MAX(reads!D21:D41)</f>
        <v>322798</v>
      </c>
      <c r="E3" s="8">
        <f>MEDIAN(reads!D21:D41)</f>
        <v>270329</v>
      </c>
      <c r="F3" s="8">
        <f>AVERAGE(reads!D21:D41)</f>
        <v>252696.23809523811</v>
      </c>
      <c r="G3" s="9">
        <f>SUM(reads!I21:I41)</f>
        <v>4453843</v>
      </c>
      <c r="H3" s="8">
        <f>MIN(reads!I21:I41)</f>
        <v>0</v>
      </c>
      <c r="I3" s="8">
        <f>MAX(reads!I21:I41)</f>
        <v>277564</v>
      </c>
      <c r="J3" s="8">
        <f>MEDIAN(reads!I21:I41)</f>
        <v>226391</v>
      </c>
      <c r="K3" s="8">
        <f>AVERAGE(reads!I21:I41)</f>
        <v>212087.76190476189</v>
      </c>
      <c r="L3" s="8">
        <f>MIN(reads!J21:J41)</f>
        <v>0</v>
      </c>
      <c r="M3" s="8">
        <f>MAX(reads!J21:J41)</f>
        <v>86.67</v>
      </c>
      <c r="N3" s="8">
        <f>MEDIAN(reads!J21:J41)</f>
        <v>84.89</v>
      </c>
      <c r="O3" s="8">
        <f>AVERAGE(reads!J21:J41)</f>
        <v>79.790476190476184</v>
      </c>
    </row>
    <row r="4" spans="1:15">
      <c r="A4" s="6" t="s">
        <v>107</v>
      </c>
      <c r="B4" s="9">
        <f>SUM(reads!D62:D82)</f>
        <v>5306621</v>
      </c>
      <c r="C4" s="8">
        <f>MIN(reads!D62:D82)</f>
        <v>0</v>
      </c>
      <c r="D4" s="8">
        <f>MAX(reads!D62:D82)</f>
        <v>322798</v>
      </c>
      <c r="E4" s="8">
        <f>MEDIAN(reads!D62:D82)</f>
        <v>270329</v>
      </c>
      <c r="F4" s="8">
        <f>AVERAGE(reads!D62:D82)</f>
        <v>252696.23809523811</v>
      </c>
      <c r="G4" s="9">
        <f>SUM(reads!I62:I82)</f>
        <v>4549777</v>
      </c>
      <c r="H4" s="8">
        <f>MIN(reads!I62:I82)</f>
        <v>0</v>
      </c>
      <c r="I4" s="8">
        <f>MAX(reads!I62:I82)</f>
        <v>289159</v>
      </c>
      <c r="J4" s="8">
        <f>MEDIAN(reads!I62:I82)</f>
        <v>226839</v>
      </c>
      <c r="K4" s="8">
        <f>AVERAGE(reads!I62:I82)</f>
        <v>216656.04761904763</v>
      </c>
      <c r="L4" s="8">
        <f>MIN(reads!J62:J82)</f>
        <v>0</v>
      </c>
      <c r="M4" s="8">
        <f>MAX(reads!J62:J82)</f>
        <v>89.58</v>
      </c>
      <c r="N4" s="8">
        <f>MEDIAN(reads!J62:J82)</f>
        <v>86.42</v>
      </c>
      <c r="O4" s="8">
        <f>AVERAGE(reads!J62:J82)</f>
        <v>81.434285714285721</v>
      </c>
    </row>
    <row r="5" spans="1:15">
      <c r="A5" s="6" t="s">
        <v>106</v>
      </c>
      <c r="B5" s="9">
        <f>SUM(reads!D43:D60)</f>
        <v>5149263</v>
      </c>
      <c r="C5" s="8">
        <f>MIN(reads!D43:D60)</f>
        <v>250728</v>
      </c>
      <c r="D5" s="8">
        <f>MAX(reads!D43:D60)</f>
        <v>406780</v>
      </c>
      <c r="E5" s="8">
        <f>MEDIAN(reads!D43:D60)</f>
        <v>277289</v>
      </c>
      <c r="F5" s="8">
        <f>AVERAGE(reads!D43:D60)</f>
        <v>286070.16666666669</v>
      </c>
      <c r="G5" s="9">
        <f>SUM(reads!I43:I60)</f>
        <v>4212922</v>
      </c>
      <c r="H5" s="8">
        <f>MIN(reads!I43:I60)</f>
        <v>195008</v>
      </c>
      <c r="I5" s="8">
        <f>MAX(reads!I43:I60)</f>
        <v>341404</v>
      </c>
      <c r="J5" s="8">
        <f>MEDIAN(reads!I43:I60)</f>
        <v>227527</v>
      </c>
      <c r="K5" s="8">
        <f>AVERAGE(reads!I43:I60)</f>
        <v>234051.22222222222</v>
      </c>
      <c r="L5" s="8">
        <f>MIN(reads!J43:J60)</f>
        <v>77.78</v>
      </c>
      <c r="M5" s="8">
        <f>MAX(reads!J43:J60)</f>
        <v>84.43</v>
      </c>
      <c r="N5" s="8">
        <f>MEDIAN(reads!J43:J60)</f>
        <v>81.784999999999997</v>
      </c>
      <c r="O5" s="8">
        <f>AVERAGE(reads!J43:J60)</f>
        <v>81.734999999999999</v>
      </c>
    </row>
    <row r="6" spans="1:15">
      <c r="A6" s="6" t="s">
        <v>108</v>
      </c>
      <c r="B6" s="9">
        <f>SUM(reads!D84:D101)</f>
        <v>5149263</v>
      </c>
      <c r="C6" s="8">
        <f>MIN(reads!D84:D101)</f>
        <v>250728</v>
      </c>
      <c r="D6" s="8">
        <f>MAX(reads!D84:D101)</f>
        <v>406780</v>
      </c>
      <c r="E6" s="8">
        <f>MEDIAN(reads!D84:D101)</f>
        <v>277289</v>
      </c>
      <c r="F6" s="8">
        <f>AVERAGE(reads!D84:D101)</f>
        <v>286070.16666666669</v>
      </c>
      <c r="G6" s="9">
        <f>SUM(reads!I84:I101)</f>
        <v>4216287</v>
      </c>
      <c r="H6" s="8">
        <f>MIN(reads!I84:I101)</f>
        <v>195266</v>
      </c>
      <c r="I6" s="8">
        <f>MAX(reads!I84:I101)</f>
        <v>341402</v>
      </c>
      <c r="J6" s="8">
        <f>MEDIAN(reads!I84:I101)</f>
        <v>227745.5</v>
      </c>
      <c r="K6" s="8">
        <f>AVERAGE(reads!I84:I101)</f>
        <v>234238.16666666666</v>
      </c>
      <c r="L6" s="8">
        <f>MIN(reads!J84:J101)</f>
        <v>77.88</v>
      </c>
      <c r="M6" s="8">
        <f>MAX(reads!J84:J101)</f>
        <v>84.39</v>
      </c>
      <c r="N6" s="8">
        <f>MEDIAN(reads!J84:J101)</f>
        <v>81.865000000000009</v>
      </c>
      <c r="O6" s="8">
        <f>AVERAGE(reads!J84:J101)</f>
        <v>81.802222222222213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Jessica Rieder</dc:creator>
  <cp:keywords/>
  <dc:description/>
  <cp:lastModifiedBy>Rieder, Jessica Marie (VETSUISSE)</cp:lastModifiedBy>
  <cp:revision/>
  <dcterms:created xsi:type="dcterms:W3CDTF">2022-04-11T15:42:10Z</dcterms:created>
  <dcterms:modified xsi:type="dcterms:W3CDTF">2022-06-17T08:02:43Z</dcterms:modified>
  <cp:category/>
  <cp:contentStatus/>
</cp:coreProperties>
</file>