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11"/>
  <workbookPr/>
  <mc:AlternateContent xmlns:mc="http://schemas.openxmlformats.org/markup-compatibility/2006">
    <mc:Choice Requires="x15">
      <x15ac:absPath xmlns:x15ac="http://schemas.microsoft.com/office/spreadsheetml/2010/11/ac" url="/Users/bjorkrot/Documents/Leuconostoc_pan/"/>
    </mc:Choice>
  </mc:AlternateContent>
  <xr:revisionPtr revIDLastSave="0" documentId="8_{91F53978-9958-6341-8D29-6F6A2B9411FA}" xr6:coauthVersionLast="47" xr6:coauthVersionMax="47" xr10:uidLastSave="{00000000-0000-0000-0000-000000000000}"/>
  <bookViews>
    <workbookView xWindow="0" yWindow="460" windowWidth="28800" windowHeight="14100" xr2:uid="{00000000-000D-0000-FFFF-FFFF00000000}"/>
  </bookViews>
  <sheets>
    <sheet name="Description" sheetId="6" r:id="rId1"/>
    <sheet name="Table S1" sheetId="4" r:id="rId2"/>
    <sheet name="Table S2" sheetId="2" r:id="rId3"/>
    <sheet name="Table S3" sheetId="5" r:id="rId4"/>
    <sheet name="Table S4" sheetId="8" r:id="rId5"/>
    <sheet name="Table S5" sheetId="9" r:id="rId6"/>
    <sheet name="Table S6" sheetId="10" r:id="rId7"/>
    <sheet name="Table S7" sheetId="11" r:id="rId8"/>
    <sheet name="References for S1" sheetId="3" r:id="rId9"/>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45" i="2" l="1"/>
  <c r="D46" i="2"/>
  <c r="E46" i="2"/>
  <c r="F46" i="2"/>
  <c r="G46" i="2"/>
  <c r="H46" i="2"/>
  <c r="I46" i="2"/>
  <c r="C46" i="2"/>
  <c r="D45" i="2"/>
  <c r="E45" i="2"/>
  <c r="F45" i="2"/>
  <c r="G45" i="2"/>
  <c r="I45" i="2"/>
  <c r="C45" i="2"/>
  <c r="D19" i="5"/>
  <c r="F19" i="5"/>
  <c r="G19" i="5"/>
  <c r="H19" i="5"/>
  <c r="C19" i="5"/>
  <c r="D18" i="5"/>
  <c r="F18" i="5"/>
  <c r="G18" i="5"/>
  <c r="H18" i="5"/>
  <c r="C18" i="5"/>
  <c r="D17" i="5"/>
  <c r="F17" i="5"/>
  <c r="G17" i="5"/>
  <c r="H17" i="5"/>
  <c r="C17" i="5"/>
  <c r="D16" i="5"/>
  <c r="E16" i="5"/>
  <c r="F16" i="5"/>
  <c r="G16" i="5"/>
  <c r="H16" i="5"/>
  <c r="C16" i="5"/>
  <c r="D15" i="5"/>
  <c r="F15" i="5"/>
  <c r="G15" i="5"/>
  <c r="H15" i="5"/>
  <c r="C15" i="5"/>
  <c r="G42" i="2" l="1"/>
  <c r="G43" i="2"/>
  <c r="G44" i="2"/>
  <c r="H44" i="2" l="1"/>
  <c r="I44" i="2"/>
  <c r="H43" i="2"/>
  <c r="I43" i="2"/>
  <c r="H42" i="2"/>
  <c r="I42" i="2"/>
  <c r="D44" i="2"/>
  <c r="D43" i="2"/>
  <c r="D42" i="2"/>
  <c r="E44" i="2"/>
  <c r="F44" i="2"/>
  <c r="E43" i="2"/>
  <c r="F43" i="2"/>
  <c r="E42" i="2"/>
  <c r="F42" i="2"/>
  <c r="C44" i="2"/>
  <c r="C43" i="2"/>
  <c r="C42" i="2"/>
</calcChain>
</file>

<file path=xl/sharedStrings.xml><?xml version="1.0" encoding="utf-8"?>
<sst xmlns="http://schemas.openxmlformats.org/spreadsheetml/2006/main" count="964" uniqueCount="377">
  <si>
    <t>Description of Additional Supplementary Tables (Johansson et al. 2022)</t>
  </si>
  <si>
    <r>
      <rPr>
        <b/>
        <sz val="11"/>
        <color theme="1"/>
        <rFont val="Calibri"/>
        <family val="2"/>
        <scheme val="minor"/>
      </rPr>
      <t>Sheet name</t>
    </r>
    <r>
      <rPr>
        <sz val="11"/>
        <color theme="1"/>
        <rFont val="Calibri"/>
        <family val="2"/>
        <scheme val="minor"/>
      </rPr>
      <t>: Table S1</t>
    </r>
  </si>
  <si>
    <r>
      <rPr>
        <b/>
        <sz val="11"/>
        <color theme="1"/>
        <rFont val="Calibri"/>
        <family val="2"/>
        <scheme val="minor"/>
      </rPr>
      <t>Description</t>
    </r>
    <r>
      <rPr>
        <sz val="11"/>
        <color theme="1"/>
        <rFont val="Calibri"/>
        <family val="2"/>
        <scheme val="minor"/>
      </rPr>
      <t>: Metadata of strains and genomes studied</t>
    </r>
  </si>
  <si>
    <r>
      <rPr>
        <b/>
        <sz val="11"/>
        <color theme="1"/>
        <rFont val="Calibri"/>
        <family val="2"/>
        <scheme val="minor"/>
      </rPr>
      <t>Sheet name:</t>
    </r>
    <r>
      <rPr>
        <sz val="11"/>
        <color theme="1"/>
        <rFont val="Calibri"/>
        <family val="2"/>
        <scheme val="minor"/>
      </rPr>
      <t xml:space="preserve"> Table S2</t>
    </r>
  </si>
  <si>
    <r>
      <rPr>
        <b/>
        <sz val="11"/>
        <color theme="1"/>
        <rFont val="Calibri"/>
        <family val="2"/>
        <scheme val="minor"/>
      </rPr>
      <t>Description:</t>
    </r>
    <r>
      <rPr>
        <sz val="11"/>
        <color theme="1"/>
        <rFont val="Calibri"/>
        <family val="2"/>
        <scheme val="minor"/>
      </rPr>
      <t xml:space="preserve"> Accession numbers and general genome features of the 37 L. gelium strain sequenced in this study</t>
    </r>
  </si>
  <si>
    <r>
      <rPr>
        <b/>
        <sz val="11"/>
        <color theme="1"/>
        <rFont val="Calibri"/>
        <family val="2"/>
        <scheme val="minor"/>
      </rPr>
      <t>Sheet name:</t>
    </r>
    <r>
      <rPr>
        <sz val="11"/>
        <color theme="1"/>
        <rFont val="Calibri"/>
        <family val="2"/>
        <scheme val="minor"/>
      </rPr>
      <t xml:space="preserve"> Table S3</t>
    </r>
  </si>
  <si>
    <r>
      <rPr>
        <b/>
        <sz val="11"/>
        <color theme="1"/>
        <rFont val="Calibri"/>
        <family val="2"/>
        <scheme val="minor"/>
      </rPr>
      <t>Description:</t>
    </r>
    <r>
      <rPr>
        <sz val="11"/>
        <color theme="1"/>
        <rFont val="Calibri"/>
        <family val="2"/>
        <scheme val="minor"/>
      </rPr>
      <t xml:space="preserve"> Accession numbers and general genome features of the 10 L. gelium genomes retrieved from NCBI</t>
    </r>
  </si>
  <si>
    <r>
      <rPr>
        <b/>
        <sz val="11"/>
        <color theme="1"/>
        <rFont val="Calibri"/>
        <family val="2"/>
        <scheme val="minor"/>
      </rPr>
      <t xml:space="preserve">Sheet name: </t>
    </r>
    <r>
      <rPr>
        <sz val="11"/>
        <color theme="1"/>
        <rFont val="Calibri"/>
        <family val="2"/>
        <scheme val="minor"/>
      </rPr>
      <t>Table S4</t>
    </r>
  </si>
  <si>
    <r>
      <rPr>
        <b/>
        <sz val="11"/>
        <color rgb="FF000000"/>
        <rFont val="Calibri"/>
      </rPr>
      <t>Description:</t>
    </r>
    <r>
      <rPr>
        <sz val="11"/>
        <color rgb="FF000000"/>
        <rFont val="Calibri"/>
      </rPr>
      <t xml:space="preserve"> Matrix with genome-to-genome ANI and dDDH values calulated for 47 L. gelidum/gasicomitatum genomes.</t>
    </r>
  </si>
  <si>
    <t>Sheet name: Tables S5 to S7</t>
  </si>
  <si>
    <t xml:space="preserve">Genes unique to the species indicated </t>
  </si>
  <si>
    <r>
      <rPr>
        <sz val="11"/>
        <color rgb="FF000000"/>
        <rFont val="Calibri"/>
      </rPr>
      <t xml:space="preserve">No genes unique to </t>
    </r>
    <r>
      <rPr>
        <i/>
        <sz val="11"/>
        <color rgb="FF000000"/>
        <rFont val="Calibri"/>
      </rPr>
      <t>L. gelidum</t>
    </r>
    <r>
      <rPr>
        <sz val="11"/>
        <color rgb="FF000000"/>
        <rFont val="Calibri"/>
      </rPr>
      <t xml:space="preserve"> and </t>
    </r>
    <r>
      <rPr>
        <i/>
        <sz val="11"/>
        <color rgb="FF000000"/>
        <rFont val="Calibri"/>
      </rPr>
      <t>L. gasicomitatum</t>
    </r>
    <r>
      <rPr>
        <sz val="11"/>
        <color rgb="FF000000"/>
        <rFont val="Calibri"/>
      </rPr>
      <t xml:space="preserve"> strains were detected</t>
    </r>
  </si>
  <si>
    <r>
      <rPr>
        <b/>
        <sz val="11"/>
        <color rgb="FF000000"/>
        <rFont val="Calibri"/>
      </rPr>
      <t>Sheet name</t>
    </r>
    <r>
      <rPr>
        <sz val="11"/>
        <color rgb="FF000000"/>
        <rFont val="Calibri"/>
      </rPr>
      <t>: References for S1</t>
    </r>
  </si>
  <si>
    <r>
      <rPr>
        <b/>
        <sz val="11"/>
        <color theme="1"/>
        <rFont val="Calibri"/>
        <family val="2"/>
        <scheme val="minor"/>
      </rPr>
      <t>Description:</t>
    </r>
    <r>
      <rPr>
        <sz val="11"/>
        <color theme="1"/>
        <rFont val="Calibri"/>
        <family val="2"/>
        <scheme val="minor"/>
      </rPr>
      <t xml:space="preserve"> References to publications cited in the Supplementary Table S1</t>
    </r>
  </si>
  <si>
    <t>Table S1. Strains and genomes studied</t>
  </si>
  <si>
    <t>Strain</t>
  </si>
  <si>
    <t>Soure of isolation</t>
  </si>
  <si>
    <t>Country</t>
  </si>
  <si>
    <t>Sampling year</t>
  </si>
  <si>
    <t>Publication* where the strain is described</t>
  </si>
  <si>
    <t>  NCBI accession number     </t>
  </si>
  <si>
    <t>Reference to work* where the genome is sequenced</t>
  </si>
  <si>
    <t>L. gasicomitatum 10.16.3</t>
  </si>
  <si>
    <t>Surface swab, vegetable processing plant</t>
  </si>
  <si>
    <t>Belgium</t>
  </si>
  <si>
    <t>NA</t>
  </si>
  <si>
    <t xml:space="preserve">10.1016/j.fm.2013.11.005 </t>
  </si>
  <si>
    <t>JAHBFK000000000</t>
  </si>
  <si>
    <t>This study</t>
  </si>
  <si>
    <t>L. gasicomitatum 6.2.3</t>
  </si>
  <si>
    <t>JAHBFJ000000000</t>
  </si>
  <si>
    <t>L. gasicomitatum A.21.4</t>
  </si>
  <si>
    <t>Chopped iceberg lettuce</t>
  </si>
  <si>
    <t>https://biblio.ugent.be/publication/5766731/file/5766896</t>
  </si>
  <si>
    <t>JAHBFI000000000</t>
  </si>
  <si>
    <t>L. gasicomitatum A.5.3</t>
  </si>
  <si>
    <t>Sliced celery</t>
  </si>
  <si>
    <t>JAHBFH000000000</t>
  </si>
  <si>
    <t>L. gasicomitatum A.8.4</t>
  </si>
  <si>
    <t>Cucumber cubes</t>
  </si>
  <si>
    <t>JAHBFG000000000</t>
  </si>
  <si>
    <t>L. gasicomitatum ab.2</t>
  </si>
  <si>
    <t>Acid bath, vegetable processing plant</t>
  </si>
  <si>
    <t>JAHBFF000000000</t>
  </si>
  <si>
    <t>L. gasicomitatum C120c</t>
  </si>
  <si>
    <t>Lettuce, pre-packed and washed</t>
  </si>
  <si>
    <t>Finland</t>
  </si>
  <si>
    <t>10.1186/s40793-016-0164-8</t>
  </si>
  <si>
    <t>GCA_900009505.1</t>
  </si>
  <si>
    <t>L. gasicomitatum C122c</t>
  </si>
  <si>
    <t>GCA_900016145.1</t>
  </si>
  <si>
    <t xml:space="preserve">L. gasicomitatum EPV3      </t>
  </si>
  <si>
    <t>Pork meat</t>
  </si>
  <si>
    <t>Spain</t>
  </si>
  <si>
    <t>JAHBEY000000000</t>
  </si>
  <si>
    <t>L. gasicomitatum HS1</t>
  </si>
  <si>
    <t>Spoiled, cooked eggs in brine</t>
  </si>
  <si>
    <t>10.1016/j.ijfoodmicro.2014.09.013</t>
  </si>
  <si>
    <t>JAHBFE000000000</t>
  </si>
  <si>
    <t>L. gasicomitatum HS10</t>
  </si>
  <si>
    <t>JAHBFD000000000</t>
  </si>
  <si>
    <t>L. gasicomitatum JL3-1</t>
  </si>
  <si>
    <t>Minced beef &amp; pork</t>
  </si>
  <si>
    <t>10.1016/j.ijfoodmicro.2009.09.010</t>
  </si>
  <si>
    <t>JAHBFN000000000</t>
  </si>
  <si>
    <t xml:space="preserve">L. gasicomitatum Jla4-8    </t>
  </si>
  <si>
    <t>Minced pork and beef</t>
  </si>
  <si>
    <t>Latvia</t>
  </si>
  <si>
    <t>JAHBEX000000000</t>
  </si>
  <si>
    <t xml:space="preserve">L. gasicomitatum JP13-3    </t>
  </si>
  <si>
    <t>Surface swab, sausage plant</t>
  </si>
  <si>
    <t>10.1128%2FAEM.02228-15</t>
  </si>
  <si>
    <t>JAHBEW000000000</t>
  </si>
  <si>
    <t>L. gasicomitatum Kg 16-1</t>
  </si>
  <si>
    <t>Spoiled, vacuum-packed vegetarian sausage</t>
  </si>
  <si>
    <t>GCA_001536305.1</t>
  </si>
  <si>
    <t>L. gasicomitatum KSL4-2</t>
  </si>
  <si>
    <t>Spoiled, pickled herring with carrots and onions</t>
  </si>
  <si>
    <t>GCA_900016165.1</t>
  </si>
  <si>
    <r>
      <t>L. gasicomitatum LMG 18811</t>
    </r>
    <r>
      <rPr>
        <b/>
        <vertAlign val="superscript"/>
        <sz val="11"/>
        <color theme="1"/>
        <rFont val="Calibri"/>
        <family val="2"/>
        <scheme val="minor"/>
      </rPr>
      <t>T</t>
    </r>
  </si>
  <si>
    <t>Spoiled, marinated broiler meat</t>
  </si>
  <si>
    <t>10.1128%2FAEM.00102-11</t>
  </si>
  <si>
    <t>GCA_000196855.1</t>
  </si>
  <si>
    <t xml:space="preserve">L. gasicomitatum Mkl1-2    </t>
  </si>
  <si>
    <t>Spoiled, marinated rainbow trout fillet</t>
  </si>
  <si>
    <t>JAHBEV000000000</t>
  </si>
  <si>
    <t xml:space="preserve">L. gasicomitatum Mkl2-18   </t>
  </si>
  <si>
    <t>JAHBEU000000000</t>
  </si>
  <si>
    <t xml:space="preserve">L. gasicomitatum Ms25-3    </t>
  </si>
  <si>
    <t>Broiler fillet</t>
  </si>
  <si>
    <t>JAHBET000000000</t>
  </si>
  <si>
    <t xml:space="preserve">L. gasicomitatum NAFIM5a-6 </t>
  </si>
  <si>
    <t>Marinated beef</t>
  </si>
  <si>
    <t>JAHBES000000000</t>
  </si>
  <si>
    <t>L. gasicomitatum PB1a</t>
  </si>
  <si>
    <t>Peeled baby carrot</t>
  </si>
  <si>
    <t>GCA_900016185.1</t>
  </si>
  <si>
    <t>L. gasicomitatum PB1e</t>
  </si>
  <si>
    <t>GCA_900016175.1</t>
  </si>
  <si>
    <t>10.1186/s40793-016-0164-9</t>
  </si>
  <si>
    <t>L. gasicomitatum PL111</t>
  </si>
  <si>
    <t>Carrot</t>
  </si>
  <si>
    <t>GCA_900016205.1</t>
  </si>
  <si>
    <t>10.1186/s40793-016-0164-10</t>
  </si>
  <si>
    <t>L. gasicomitatum POHU19</t>
  </si>
  <si>
    <t>Marinated pork</t>
  </si>
  <si>
    <t>JAHBFM000000000</t>
  </si>
  <si>
    <t xml:space="preserve">L. gasicomitatum POULM2-8  </t>
  </si>
  <si>
    <t>JAHBER000000000</t>
  </si>
  <si>
    <t>L. gasicomitatum R-46608</t>
  </si>
  <si>
    <t>Blood sausage</t>
  </si>
  <si>
    <t>10.1016/j.fm.2013.11.005</t>
  </si>
  <si>
    <t>JAHBFC000000000</t>
  </si>
  <si>
    <t>L. gasicomitatum R-46710</t>
  </si>
  <si>
    <t>Salad blend</t>
  </si>
  <si>
    <t>JAHBFB000000000</t>
  </si>
  <si>
    <t>L. gasicomitatum R-46850</t>
  </si>
  <si>
    <t>JAHBFA000000000</t>
  </si>
  <si>
    <t>L. gasicomitatum R-46920</t>
  </si>
  <si>
    <t>Sweet bell pepper salad</t>
  </si>
  <si>
    <t>JAHBEZ000000000</t>
  </si>
  <si>
    <t>L. gasicomitatum RSNU1f</t>
  </si>
  <si>
    <t>Spoiled beef</t>
  </si>
  <si>
    <t>10.1016/j.ijfoodmicro.2007.08.029</t>
  </si>
  <si>
    <t>JAHBFL000000000</t>
  </si>
  <si>
    <t xml:space="preserve">L. gasicomitatum Vvan8     </t>
  </si>
  <si>
    <t>JAHBEQ000000000</t>
  </si>
  <si>
    <t>L. gelidum subsp. aenigmaticum DSM 19374</t>
  </si>
  <si>
    <t>Broiler leg, marinated</t>
  </si>
  <si>
    <t xml:space="preserve">10.1099/ijs.0.058263-0 </t>
  </si>
  <si>
    <t>JAHBFZ000000000</t>
  </si>
  <si>
    <r>
      <t>L. gelidum subsp. aenigmaticum DSM 19375</t>
    </r>
    <r>
      <rPr>
        <vertAlign val="superscript"/>
        <sz val="11"/>
        <color theme="1"/>
        <rFont val="Calibri"/>
        <family val="2"/>
        <scheme val="minor"/>
      </rPr>
      <t>T</t>
    </r>
  </si>
  <si>
    <t>Pork meat, spoiled</t>
  </si>
  <si>
    <t>JAHBGA000000000</t>
  </si>
  <si>
    <t>L. gelidum subsp. aenigmaticum POKY4-4</t>
  </si>
  <si>
    <t>JAHBFY000000000</t>
  </si>
  <si>
    <t xml:space="preserve">L. gelidum subsp. gelidum  JPBL22    </t>
  </si>
  <si>
    <t>JAHBFS000000000</t>
  </si>
  <si>
    <t xml:space="preserve">L. gelidum subsp. gelidum  KAPA3-9   </t>
  </si>
  <si>
    <t>Meat blend, pork and beef</t>
  </si>
  <si>
    <t>JAHBFR000000000</t>
  </si>
  <si>
    <t>L. gelidum subsp. gelidum AMKR21</t>
  </si>
  <si>
    <t>Marinated broiler leg</t>
  </si>
  <si>
    <t>JAHBFX000000000</t>
  </si>
  <si>
    <t xml:space="preserve">L. gelidum subsp. gelidum C220d     </t>
  </si>
  <si>
    <t>JAHBFV000000000</t>
  </si>
  <si>
    <r>
      <t>L. gelidum subsp. gelidum DSM 5578</t>
    </r>
    <r>
      <rPr>
        <b/>
        <vertAlign val="superscript"/>
        <sz val="11"/>
        <color theme="1"/>
        <rFont val="Calibri"/>
        <family val="2"/>
        <scheme val="minor"/>
      </rPr>
      <t>T</t>
    </r>
  </si>
  <si>
    <t>Vacuum-packged beef</t>
  </si>
  <si>
    <t>UK</t>
  </si>
  <si>
    <t>10.1099/00207713-39-3-217</t>
  </si>
  <si>
    <t>GCA_000166715.2</t>
  </si>
  <si>
    <t xml:space="preserve">L. gelidum subsp. gelidum Ebr1-8    </t>
  </si>
  <si>
    <t>Spoiled broiler fillet</t>
  </si>
  <si>
    <t>JAHBFU000000000</t>
  </si>
  <si>
    <t xml:space="preserve">L. gelidum subsp. gelidum HS9       </t>
  </si>
  <si>
    <t>Spoiled, cooked ham</t>
  </si>
  <si>
    <t>JAHBFT000000000</t>
  </si>
  <si>
    <t>L. gelidum subsp. gelidum JB7</t>
  </si>
  <si>
    <t>Kimchi</t>
  </si>
  <si>
    <t>Korea</t>
  </si>
  <si>
    <t xml:space="preserve">10.1128/JB.01806-12 </t>
  </si>
  <si>
    <t>GCA_000298875.1</t>
  </si>
  <si>
    <t xml:space="preserve">L. gelidum subsp. gelidum Kg1-2     </t>
  </si>
  <si>
    <t>Vacuum-packged vegetarian sausage</t>
  </si>
  <si>
    <t>10.4315/0362-028X-71.11.2312</t>
  </si>
  <si>
    <t>JAHBFQ000000000</t>
  </si>
  <si>
    <t xml:space="preserve">L. gelidum subsp. gelidum PB4d      </t>
  </si>
  <si>
    <t>JAHBFP000000000</t>
  </si>
  <si>
    <t>L. gelidum subsp. gelidum PLK1c</t>
  </si>
  <si>
    <t>Carro peels</t>
  </si>
  <si>
    <t>JAHBFW000000000</t>
  </si>
  <si>
    <t xml:space="preserve">L. gelidum subsp. gelidum Vvan9     </t>
  </si>
  <si>
    <t>JAHBFO000000000</t>
  </si>
  <si>
    <t>*DOI or link if DOI not available</t>
  </si>
  <si>
    <t>Reference</t>
  </si>
  <si>
    <r>
      <t xml:space="preserve">Andreevskaya, M., Hultman, J., Johansson, P., Laine, P., Paulin, L., Auvinen, P., &amp; Björkroth, J. (2016). Complete genome sequence of Leuconostoc gelidum subsp. gasicomitatum KG16-1, isolated from vacuum-packaged vegetable sausages. </t>
    </r>
    <r>
      <rPr>
        <i/>
        <sz val="11"/>
        <color theme="1"/>
        <rFont val="Calibri"/>
        <family val="2"/>
        <scheme val="minor"/>
      </rPr>
      <t>Standards in genomic sciences</t>
    </r>
    <r>
      <rPr>
        <sz val="11"/>
        <color theme="1"/>
        <rFont val="Calibri"/>
        <family val="2"/>
        <scheme val="minor"/>
      </rPr>
      <t xml:space="preserve">, </t>
    </r>
    <r>
      <rPr>
        <i/>
        <sz val="11"/>
        <color theme="1"/>
        <rFont val="Calibri"/>
        <family val="2"/>
        <scheme val="minor"/>
      </rPr>
      <t>11</t>
    </r>
    <r>
      <rPr>
        <sz val="11"/>
        <color theme="1"/>
        <rFont val="Calibri"/>
        <family val="2"/>
        <scheme val="minor"/>
      </rPr>
      <t>(1), 1-12.</t>
    </r>
  </si>
  <si>
    <r>
      <t xml:space="preserve">Hultman, J., Rahkila, R., Ali, J., Rousu, J., &amp; Björkroth, K. J. (2015). Meat processing plant microbiome and contamination patterns of cold-tolerant bacteria causing food safety and spoilage risks in the manufacture of vacuum-packaged cooked sausages. </t>
    </r>
    <r>
      <rPr>
        <i/>
        <sz val="11"/>
        <color theme="1"/>
        <rFont val="Calibri"/>
        <family val="2"/>
        <scheme val="minor"/>
      </rPr>
      <t>Applied and environmental microbiology</t>
    </r>
    <r>
      <rPr>
        <sz val="11"/>
        <color theme="1"/>
        <rFont val="Calibri"/>
        <family val="2"/>
        <scheme val="minor"/>
      </rPr>
      <t xml:space="preserve">, </t>
    </r>
    <r>
      <rPr>
        <i/>
        <sz val="11"/>
        <color theme="1"/>
        <rFont val="Calibri"/>
        <family val="2"/>
        <scheme val="minor"/>
      </rPr>
      <t>81</t>
    </r>
    <r>
      <rPr>
        <sz val="11"/>
        <color theme="1"/>
        <rFont val="Calibri"/>
        <family val="2"/>
        <scheme val="minor"/>
      </rPr>
      <t>(20), 7088-7097.</t>
    </r>
  </si>
  <si>
    <t>Johansson, P., Paulin, L., Säde, E., Salovuori, N., Alatalo, E. R., Björkroth, K. J., &amp; Auvinen, P. (2011). Genome sequence of a food spoilage lactic acid bacterium, Leuconostoc gasicomitatum LMG 18811T, in association with specific spoilage reactions. Applied and environmental microbiology, 77(13), 4344-4351.</t>
  </si>
  <si>
    <t>Jung, J. Y., Lee, S. H., &amp; Jeon, C. O. (2012). Complete genome sequence of Leuconostoc gelidum strain JB7, isolated from kimchi.</t>
  </si>
  <si>
    <t>Pothakos, V. (2014). Psychrotrophic lactic acid bacteria (LAB) as a source of fast spoilage occuring on packaged and cold-stored food products (Doctoral dissertation, Ghent University).</t>
  </si>
  <si>
    <t>10.1016/j.ijfoodmicro.2014.03.012</t>
  </si>
  <si>
    <t>Pothakos, V., Nyambi, C., Zhang, B. Y., Papastergiadis, A., De Meulenaer, B., &amp; Devlieghere, F. (2014). Spoilage potential of psychrotrophic lactic acid bacteria (LAB) species: Leuconostoc gelidum subsp. gasicomitatum and Lactococcus piscium, on sweet bell pepper (SBP) simulation medium under different gas compositions. International journal of food microbiology, 178, 120-129.</t>
  </si>
  <si>
    <r>
      <t xml:space="preserve">Pothakos, V., Snauwaert, C., De Vos, P., Huys, G., &amp; Devlieghere, F. (2014). Psychrotrophic members of Leuconostoc gasicomitatum, Leuconostoc gelidum and Lactococcus piscium dominate at the end of shelf-life in packaged and chilled-stored food products in Belgium. </t>
    </r>
    <r>
      <rPr>
        <i/>
        <sz val="11"/>
        <color theme="1"/>
        <rFont val="Calibri"/>
        <family val="2"/>
        <scheme val="minor"/>
      </rPr>
      <t>Food microbiology</t>
    </r>
    <r>
      <rPr>
        <sz val="11"/>
        <color theme="1"/>
        <rFont val="Calibri"/>
        <family val="2"/>
        <scheme val="minor"/>
      </rPr>
      <t xml:space="preserve">, </t>
    </r>
    <r>
      <rPr>
        <i/>
        <sz val="11"/>
        <color theme="1"/>
        <rFont val="Calibri"/>
        <family val="2"/>
        <scheme val="minor"/>
      </rPr>
      <t>39</t>
    </r>
    <r>
      <rPr>
        <sz val="11"/>
        <color theme="1"/>
        <rFont val="Calibri"/>
        <family val="2"/>
        <scheme val="minor"/>
      </rPr>
      <t>, 61-67.</t>
    </r>
  </si>
  <si>
    <r>
      <t xml:space="preserve">Pothakos, V., Taminiau, B., Huys, G., Nezer, C., Daube, G., &amp; Devlieghere, F. (2014). Psychrotrophic lactic acid bacteria associated with production batch recalls and sporadic cases of early spoilage in Belgium between 2010 and 2014. </t>
    </r>
    <r>
      <rPr>
        <i/>
        <sz val="11"/>
        <color theme="1"/>
        <rFont val="Calibri"/>
        <family val="2"/>
        <scheme val="minor"/>
      </rPr>
      <t>International Journal of Food Microbiology</t>
    </r>
    <r>
      <rPr>
        <sz val="11"/>
        <color theme="1"/>
        <rFont val="Calibri"/>
        <family val="2"/>
        <scheme val="minor"/>
      </rPr>
      <t xml:space="preserve">, </t>
    </r>
    <r>
      <rPr>
        <i/>
        <sz val="11"/>
        <color theme="1"/>
        <rFont val="Calibri"/>
        <family val="2"/>
        <scheme val="minor"/>
      </rPr>
      <t>191</t>
    </r>
    <r>
      <rPr>
        <sz val="11"/>
        <color theme="1"/>
        <rFont val="Calibri"/>
        <family val="2"/>
        <scheme val="minor"/>
      </rPr>
      <t>, 157-163.</t>
    </r>
  </si>
  <si>
    <r>
      <t xml:space="preserve">Rahkila, R., De Bruyne, K., Johansson, P., Vandamme, P., &amp; Björkroth, J. (2014). Reclassification of Leuconostoc gasicomitatum into the species Leuconostoc gelidum and description of Leuconostoc gelidum subsp. gelidum subsp. nov., Leuconostoc gelidum subsp. gasicomitatum subsp. nov., and Leuconostoc gelidum subsp. aenigmaticum subsp. nov. </t>
    </r>
    <r>
      <rPr>
        <i/>
        <sz val="11"/>
        <color theme="1"/>
        <rFont val="Calibri"/>
        <family val="2"/>
        <scheme val="minor"/>
      </rPr>
      <t>Int J Syst Microbiol</t>
    </r>
    <r>
      <rPr>
        <sz val="11"/>
        <color theme="1"/>
        <rFont val="Calibri"/>
        <family val="2"/>
        <scheme val="minor"/>
      </rPr>
      <t xml:space="preserve">, </t>
    </r>
    <r>
      <rPr>
        <i/>
        <sz val="11"/>
        <color theme="1"/>
        <rFont val="Calibri"/>
        <family val="2"/>
        <scheme val="minor"/>
      </rPr>
      <t>64</t>
    </r>
    <r>
      <rPr>
        <sz val="11"/>
        <color theme="1"/>
        <rFont val="Calibri"/>
        <family val="2"/>
        <scheme val="minor"/>
      </rPr>
      <t>, 1290-1295.</t>
    </r>
  </si>
  <si>
    <t>Shaw, B.G., and Harding, C.D. Leuconostoc gelidum sp. nov. and Leuconostoc carnosum sp. nov. from chill-stored meats. Int. J. Syst. Bacteriol. (1989) 39:217-223.</t>
  </si>
  <si>
    <r>
      <t xml:space="preserve">Vihavainen, E. J., &amp; Björkroth, K. J. (2007). Spoilage of value-added, high-oxygen modified-atmosphere packaged raw beef steaks by Leuconostoc gasicomitatum and Leuconostoc gelidum. </t>
    </r>
    <r>
      <rPr>
        <i/>
        <sz val="11"/>
        <color theme="1"/>
        <rFont val="Calibri"/>
        <family val="2"/>
        <scheme val="minor"/>
      </rPr>
      <t>International journal of food microbiology</t>
    </r>
    <r>
      <rPr>
        <sz val="11"/>
        <color theme="1"/>
        <rFont val="Calibri"/>
        <family val="2"/>
        <scheme val="minor"/>
      </rPr>
      <t xml:space="preserve">, </t>
    </r>
    <r>
      <rPr>
        <i/>
        <sz val="11"/>
        <color theme="1"/>
        <rFont val="Calibri"/>
        <family val="2"/>
        <scheme val="minor"/>
      </rPr>
      <t>119</t>
    </r>
    <r>
      <rPr>
        <sz val="11"/>
        <color theme="1"/>
        <rFont val="Calibri"/>
        <family val="2"/>
        <scheme val="minor"/>
      </rPr>
      <t>(3), 340-345.</t>
    </r>
  </si>
  <si>
    <t>Vihavainen, E. J., &amp; Björkroth, K. J. (2009). Diversity of Leuconostoc gasicomitatum associated with meat spoilage. International journal of food microbiology, 136(1), 32-36.</t>
  </si>
  <si>
    <r>
      <t xml:space="preserve">Vihavainen, E. J., Murros, A. E., &amp; Björkroth, K. J. (2008). Leuconostoc spoilage of vacuum-packaged vegetable sausages. </t>
    </r>
    <r>
      <rPr>
        <i/>
        <sz val="11"/>
        <color theme="1"/>
        <rFont val="Calibri"/>
        <family val="2"/>
        <scheme val="minor"/>
      </rPr>
      <t>Journal of food protection</t>
    </r>
    <r>
      <rPr>
        <sz val="11"/>
        <color theme="1"/>
        <rFont val="Calibri"/>
        <family val="2"/>
        <scheme val="minor"/>
      </rPr>
      <t xml:space="preserve">, </t>
    </r>
    <r>
      <rPr>
        <i/>
        <sz val="11"/>
        <color theme="1"/>
        <rFont val="Calibri"/>
        <family val="2"/>
        <scheme val="minor"/>
      </rPr>
      <t>71</t>
    </r>
    <r>
      <rPr>
        <sz val="11"/>
        <color theme="1"/>
        <rFont val="Calibri"/>
        <family val="2"/>
        <scheme val="minor"/>
      </rPr>
      <t>(11), 2312-2315.</t>
    </r>
  </si>
  <si>
    <r>
      <t xml:space="preserve">Table S2. Accession numbers and general genome features of the 37 </t>
    </r>
    <r>
      <rPr>
        <b/>
        <i/>
        <sz val="14"/>
        <color theme="1"/>
        <rFont val="Calibri"/>
        <family val="2"/>
        <scheme val="minor"/>
      </rPr>
      <t xml:space="preserve">L. gelium </t>
    </r>
    <r>
      <rPr>
        <b/>
        <sz val="14"/>
        <color theme="1"/>
        <rFont val="Calibri"/>
        <family val="2"/>
        <scheme val="minor"/>
      </rPr>
      <t>strain sequenced in this study</t>
    </r>
  </si>
  <si>
    <t>Genome</t>
  </si>
  <si>
    <t>Genome size (MB)</t>
  </si>
  <si>
    <t>% GC</t>
  </si>
  <si>
    <t>Contigs</t>
  </si>
  <si>
    <t>N50</t>
  </si>
  <si>
    <t>CDSs (protein)</t>
  </si>
  <si>
    <t>Pseudo genes</t>
  </si>
  <si>
    <t>tRNAs</t>
  </si>
  <si>
    <t>L. gelidum subsp. gelidum POKY4-4</t>
  </si>
  <si>
    <t>min</t>
  </si>
  <si>
    <t>max</t>
  </si>
  <si>
    <t>average</t>
  </si>
  <si>
    <t>±SD</t>
  </si>
  <si>
    <t>Median</t>
  </si>
  <si>
    <r>
      <t xml:space="preserve">Table S3. Accession numbers and general genome features of the 10 </t>
    </r>
    <r>
      <rPr>
        <b/>
        <i/>
        <sz val="14"/>
        <color theme="1"/>
        <rFont val="Calibri"/>
        <family val="2"/>
        <scheme val="minor"/>
      </rPr>
      <t>L. gelium genomes</t>
    </r>
    <r>
      <rPr>
        <b/>
        <sz val="14"/>
        <color theme="1"/>
        <rFont val="Calibri"/>
        <family val="2"/>
        <scheme val="minor"/>
      </rPr>
      <t xml:space="preserve"> retrieved from NCBI</t>
    </r>
  </si>
  <si>
    <t xml:space="preserve">Genome </t>
  </si>
  <si>
    <t>Size (MBp)</t>
  </si>
  <si>
    <t>CDS</t>
  </si>
  <si>
    <r>
      <rPr>
        <i/>
        <sz val="11"/>
        <color theme="1"/>
        <rFont val="Calibri"/>
        <family val="2"/>
        <scheme val="minor"/>
      </rPr>
      <t>L. gasicomitatum</t>
    </r>
    <r>
      <rPr>
        <sz val="11"/>
        <color theme="1"/>
        <rFont val="Calibri"/>
        <family val="2"/>
        <scheme val="minor"/>
      </rPr>
      <t xml:space="preserve"> C120c</t>
    </r>
  </si>
  <si>
    <r>
      <t>L. gasicomitatum LMG 18811</t>
    </r>
    <r>
      <rPr>
        <vertAlign val="superscript"/>
        <sz val="11"/>
        <color theme="1"/>
        <rFont val="Calibri"/>
        <family val="2"/>
        <scheme val="minor"/>
      </rPr>
      <t>T</t>
    </r>
  </si>
  <si>
    <r>
      <t>L. gelidum subsp. gelidum DSM 5578</t>
    </r>
    <r>
      <rPr>
        <vertAlign val="superscript"/>
        <sz val="11"/>
        <color theme="1"/>
        <rFont val="Calibri"/>
        <family val="2"/>
        <scheme val="minor"/>
      </rPr>
      <t>T</t>
    </r>
  </si>
  <si>
    <t>Min</t>
  </si>
  <si>
    <t>22*</t>
  </si>
  <si>
    <t>Max</t>
  </si>
  <si>
    <t>Average</t>
  </si>
  <si>
    <t>*) closed genomes not considered</t>
  </si>
  <si>
    <t xml:space="preserve">Table S4. Matrix with genome-to-genome ANI (lower part) and dDDH (upper part) values (%) obtained for 47 L. gelidum/L. gasicomitatum genomes. The values of and above 95% and 70% for ANI and dDDHA, respectively, are highlighted in gray.  </t>
  </si>
  <si>
    <r>
      <t>DSM 5578</t>
    </r>
    <r>
      <rPr>
        <vertAlign val="superscript"/>
        <sz val="11"/>
        <color theme="9"/>
        <rFont val="Calibri"/>
        <family val="2"/>
        <scheme val="minor"/>
      </rPr>
      <t>T</t>
    </r>
  </si>
  <si>
    <t>Kapa 3-9</t>
  </si>
  <si>
    <t>Ebr1-8</t>
  </si>
  <si>
    <t>AMKR21</t>
  </si>
  <si>
    <t>Kg1-2</t>
  </si>
  <si>
    <t>HS9</t>
  </si>
  <si>
    <t>PB4d</t>
  </si>
  <si>
    <t>PLK1c</t>
  </si>
  <si>
    <t>JPBL22</t>
  </si>
  <si>
    <t>C220d</t>
  </si>
  <si>
    <t>JB7</t>
  </si>
  <si>
    <t>Vvan9</t>
  </si>
  <si>
    <r>
      <t>DSM19375</t>
    </r>
    <r>
      <rPr>
        <vertAlign val="superscript"/>
        <sz val="11"/>
        <color rgb="FFFFC000"/>
        <rFont val="Calibri"/>
        <family val="2"/>
        <scheme val="minor"/>
      </rPr>
      <t>T</t>
    </r>
  </si>
  <si>
    <t>DSM19374</t>
  </si>
  <si>
    <t>POKY4-4</t>
  </si>
  <si>
    <r>
      <t>LMG 18811</t>
    </r>
    <r>
      <rPr>
        <vertAlign val="superscript"/>
        <sz val="11"/>
        <color theme="1"/>
        <rFont val="Calibri"/>
        <family val="2"/>
        <scheme val="minor"/>
      </rPr>
      <t>T</t>
    </r>
  </si>
  <si>
    <t>C120C</t>
  </si>
  <si>
    <t>EPV3</t>
  </si>
  <si>
    <t>KSL4-2</t>
  </si>
  <si>
    <t>R-46608</t>
  </si>
  <si>
    <t>PL111</t>
  </si>
  <si>
    <t>6.2.3</t>
  </si>
  <si>
    <t>10.16.3</t>
  </si>
  <si>
    <t>MS25-3</t>
  </si>
  <si>
    <t>R-46850</t>
  </si>
  <si>
    <t>C-122c</t>
  </si>
  <si>
    <t>A.21.4</t>
  </si>
  <si>
    <t>PB1e</t>
  </si>
  <si>
    <t>R-46920</t>
  </si>
  <si>
    <t>POULM2-8</t>
  </si>
  <si>
    <t>RSNU1f</t>
  </si>
  <si>
    <t>Vvan8</t>
  </si>
  <si>
    <t>POHU19</t>
  </si>
  <si>
    <t>Nafim5a-6</t>
  </si>
  <si>
    <t>JL3-1</t>
  </si>
  <si>
    <t>MKL2-18</t>
  </si>
  <si>
    <t>R-46710</t>
  </si>
  <si>
    <t>A.5.3</t>
  </si>
  <si>
    <t>JP13-3</t>
  </si>
  <si>
    <t>ab.2</t>
  </si>
  <si>
    <t>A.8.4</t>
  </si>
  <si>
    <t>MKL1-2</t>
  </si>
  <si>
    <t>Jla4-8</t>
  </si>
  <si>
    <t>Kg16-1</t>
  </si>
  <si>
    <t>HS1</t>
  </si>
  <si>
    <t>HS10</t>
  </si>
  <si>
    <t>PB1a</t>
  </si>
  <si>
    <r>
      <t>DSM 19375</t>
    </r>
    <r>
      <rPr>
        <vertAlign val="superscript"/>
        <sz val="11"/>
        <color theme="7"/>
        <rFont val="Calibri"/>
        <family val="2"/>
        <scheme val="minor"/>
      </rPr>
      <t>T</t>
    </r>
  </si>
  <si>
    <t>DSM 19374</t>
  </si>
  <si>
    <r>
      <rPr>
        <sz val="11"/>
        <color rgb="FF000000"/>
        <rFont val="Calibri"/>
      </rPr>
      <t xml:space="preserve">Table S5. Genes unique to </t>
    </r>
    <r>
      <rPr>
        <i/>
        <sz val="11"/>
        <color rgb="FF000000"/>
        <rFont val="Calibri"/>
      </rPr>
      <t>L. gelidum</t>
    </r>
    <r>
      <rPr>
        <sz val="11"/>
        <color rgb="FF000000"/>
        <rFont val="Calibri"/>
      </rPr>
      <t xml:space="preserve"> subsp. </t>
    </r>
    <r>
      <rPr>
        <i/>
        <sz val="11"/>
        <color rgb="FF000000"/>
        <rFont val="Calibri"/>
      </rPr>
      <t>aenigmaticum</t>
    </r>
    <r>
      <rPr>
        <sz val="11"/>
        <color rgb="FF000000"/>
        <rFont val="Calibri"/>
      </rPr>
      <t xml:space="preserve"> strains</t>
    </r>
  </si>
  <si>
    <t>NCBI accession</t>
  </si>
  <si>
    <r>
      <rPr>
        <b/>
        <i/>
        <sz val="11"/>
        <color theme="1"/>
        <rFont val="Calibri"/>
        <family val="2"/>
        <scheme val="minor"/>
      </rPr>
      <t>L. gelidum</t>
    </r>
    <r>
      <rPr>
        <b/>
        <sz val="11"/>
        <color theme="1"/>
        <rFont val="Calibri"/>
        <family val="2"/>
        <scheme val="minor"/>
      </rPr>
      <t xml:space="preserve"> subsp. </t>
    </r>
    <r>
      <rPr>
        <b/>
        <i/>
        <sz val="11"/>
        <color theme="1"/>
        <rFont val="Calibri"/>
        <family val="2"/>
        <scheme val="minor"/>
      </rPr>
      <t>aenigmaticum</t>
    </r>
    <r>
      <rPr>
        <b/>
        <sz val="11"/>
        <color theme="1"/>
        <rFont val="Calibri"/>
        <family val="2"/>
        <scheme val="minor"/>
      </rPr>
      <t xml:space="preserve"> strain</t>
    </r>
  </si>
  <si>
    <t>transcriptional regulator</t>
  </si>
  <si>
    <t>WP_220744267.1</t>
  </si>
  <si>
    <t>DSM 19375</t>
  </si>
  <si>
    <t>Zn-dependent hydrolase</t>
  </si>
  <si>
    <t>WP_220744188.1</t>
  </si>
  <si>
    <t>WP_224172823.1</t>
  </si>
  <si>
    <t>WP_224148335.1</t>
  </si>
  <si>
    <t>MFS transporter</t>
  </si>
  <si>
    <t>WP_220744186.1</t>
  </si>
  <si>
    <t>WP_224172824.1</t>
  </si>
  <si>
    <t>WP_224148334.1</t>
  </si>
  <si>
    <t>thiazole synthase ThiG</t>
  </si>
  <si>
    <t>WP_220744184.1</t>
  </si>
  <si>
    <t>WP_224172825.1</t>
  </si>
  <si>
    <t>adenylyltransferase ThiF</t>
  </si>
  <si>
    <t>WP_220744182.1</t>
  </si>
  <si>
    <t>WP_224172826.1</t>
  </si>
  <si>
    <t>WP_224148333.1</t>
  </si>
  <si>
    <t>sulfur carrier protein ThiS</t>
  </si>
  <si>
    <t>WP_220744180.1</t>
  </si>
  <si>
    <t>WP_224148332.1</t>
  </si>
  <si>
    <t>thiamine phosphate synthase</t>
  </si>
  <si>
    <t>WP_224148331.1</t>
  </si>
  <si>
    <t>hypothetical protein</t>
  </si>
  <si>
    <t>WP_220744175.1</t>
  </si>
  <si>
    <t>WP_224172827.1</t>
  </si>
  <si>
    <t>WP_224148330.1</t>
  </si>
  <si>
    <t>WP_224172015.1</t>
  </si>
  <si>
    <t>WP_224172906.1</t>
  </si>
  <si>
    <t>WP_224148229.1</t>
  </si>
  <si>
    <t>WP_220745548.1</t>
  </si>
  <si>
    <t>WP_224147604.1</t>
  </si>
  <si>
    <t>helix-turn-helix domain-containing protein</t>
  </si>
  <si>
    <t>WP_220745449.1</t>
  </si>
  <si>
    <t>WP_224147632.1</t>
  </si>
  <si>
    <r>
      <rPr>
        <sz val="11"/>
        <color rgb="FF000000"/>
        <rFont val="Calibri"/>
      </rPr>
      <t xml:space="preserve">Table S6. Genes unique to </t>
    </r>
    <r>
      <rPr>
        <i/>
        <sz val="11"/>
        <color rgb="FF000000"/>
        <rFont val="Calibri"/>
      </rPr>
      <t>L. gasicomitatum</t>
    </r>
    <r>
      <rPr>
        <sz val="11"/>
        <color rgb="FF000000"/>
        <rFont val="Calibri"/>
      </rPr>
      <t xml:space="preserve"> strains</t>
    </r>
  </si>
  <si>
    <t>Description</t>
  </si>
  <si>
    <t>L. gasicomitatum strain</t>
  </si>
  <si>
    <t>folate family ECF transporter S component</t>
  </si>
  <si>
    <t>WP_010390135.1</t>
  </si>
  <si>
    <t>C120c</t>
  </si>
  <si>
    <t>C122c</t>
  </si>
  <si>
    <t>Kg 16-1</t>
  </si>
  <si>
    <t>LMG 18811</t>
  </si>
  <si>
    <t>Mkl1-2</t>
  </si>
  <si>
    <t>Ms25-3</t>
  </si>
  <si>
    <t>WP_090090872.1</t>
  </si>
  <si>
    <t>WP_097002002.1</t>
  </si>
  <si>
    <t>Mkl2-18</t>
  </si>
  <si>
    <t>NAFIM5a-6</t>
  </si>
  <si>
    <t>TetR/AcrR family transcriptional regulator</t>
  </si>
  <si>
    <t>WP_090090900.1</t>
  </si>
  <si>
    <t>WP_060391804.1</t>
  </si>
  <si>
    <t>WP_224133338.1</t>
  </si>
  <si>
    <t>WP_224144101.1</t>
  </si>
  <si>
    <t>WP_013232069.1</t>
  </si>
  <si>
    <t>Pl111</t>
  </si>
  <si>
    <t>WP_089997636.1</t>
  </si>
  <si>
    <t>multidrug efflux MFS transporter</t>
  </si>
  <si>
    <t>WP_224144102.1</t>
  </si>
  <si>
    <t>WP_224143393.1</t>
  </si>
  <si>
    <t>WP_090090901.1</t>
  </si>
  <si>
    <t>WP_089930390.1</t>
  </si>
  <si>
    <t>WP_089885993.1</t>
  </si>
  <si>
    <t>WP_060391805.1</t>
  </si>
  <si>
    <t>WP_097002016.1</t>
  </si>
  <si>
    <t>WP_010389505.1</t>
  </si>
  <si>
    <t>PLP-dependent transferase</t>
  </si>
  <si>
    <t>WP_224143930.1</t>
  </si>
  <si>
    <t>WP_224132715.1</t>
  </si>
  <si>
    <t>WP_224200737.1</t>
  </si>
  <si>
    <t>WP_090089980.1</t>
  </si>
  <si>
    <t>WP_224143597.1</t>
  </si>
  <si>
    <t>WP_224133735.1</t>
  </si>
  <si>
    <t>WP_060391261.1</t>
  </si>
  <si>
    <t>WP_097002158.1</t>
  </si>
  <si>
    <t>WP_010387317.1</t>
  </si>
  <si>
    <t>2-keto-4-pentenoate hydratase</t>
  </si>
  <si>
    <t>WP_224144379.1</t>
  </si>
  <si>
    <t>WP_224143009.1</t>
  </si>
  <si>
    <t>WP_224133489.1</t>
  </si>
  <si>
    <t>WP_224130845.1</t>
  </si>
  <si>
    <t>WP_097001736.1</t>
  </si>
  <si>
    <t>WP_013231735.1</t>
  </si>
  <si>
    <r>
      <rPr>
        <sz val="12"/>
        <color rgb="FF000000"/>
        <rFont val="Calibri"/>
      </rPr>
      <t xml:space="preserve">Table S7. Genes unique to </t>
    </r>
    <r>
      <rPr>
        <i/>
        <sz val="12"/>
        <color rgb="FF000000"/>
        <rFont val="Calibri"/>
      </rPr>
      <t xml:space="preserve">L. gelidum </t>
    </r>
    <r>
      <rPr>
        <sz val="12"/>
        <color rgb="FF000000"/>
        <rFont val="Calibri"/>
      </rPr>
      <t xml:space="preserve">subsp. </t>
    </r>
    <r>
      <rPr>
        <i/>
        <sz val="12"/>
        <color rgb="FF000000"/>
        <rFont val="Calibri"/>
      </rPr>
      <t>gelidum/aenigmaticum</t>
    </r>
    <r>
      <rPr>
        <sz val="12"/>
        <color rgb="FF000000"/>
        <rFont val="Calibri"/>
      </rPr>
      <t xml:space="preserve"> strains</t>
    </r>
  </si>
  <si>
    <r>
      <rPr>
        <b/>
        <i/>
        <sz val="11"/>
        <color theme="1"/>
        <rFont val="Calibri"/>
        <family val="2"/>
        <scheme val="minor"/>
      </rPr>
      <t>L. gelidum</t>
    </r>
    <r>
      <rPr>
        <b/>
        <sz val="11"/>
        <color theme="1"/>
        <rFont val="Calibri"/>
        <family val="2"/>
        <scheme val="minor"/>
      </rPr>
      <t xml:space="preserve"> subsp. </t>
    </r>
    <r>
      <rPr>
        <b/>
        <i/>
        <sz val="11"/>
        <color theme="1"/>
        <rFont val="Calibri"/>
        <family val="2"/>
        <scheme val="minor"/>
      </rPr>
      <t>gelidum</t>
    </r>
    <r>
      <rPr>
        <b/>
        <sz val="11"/>
        <color theme="1"/>
        <rFont val="Calibri"/>
        <family val="2"/>
        <scheme val="minor"/>
      </rPr>
      <t>/</t>
    </r>
    <r>
      <rPr>
        <b/>
        <i/>
        <sz val="11"/>
        <color theme="1"/>
        <rFont val="Calibri"/>
        <family val="2"/>
        <scheme val="minor"/>
      </rPr>
      <t>aenigmaticum</t>
    </r>
    <r>
      <rPr>
        <b/>
        <sz val="11"/>
        <color theme="1"/>
        <rFont val="Calibri"/>
        <family val="2"/>
        <scheme val="minor"/>
      </rPr>
      <t xml:space="preserve"> strain</t>
    </r>
  </si>
  <si>
    <t>type II restriction endonuclease</t>
  </si>
  <si>
    <t>WP_010017026.1</t>
  </si>
  <si>
    <t>KCTC 3527</t>
  </si>
  <si>
    <t>KAPA3-9</t>
  </si>
  <si>
    <t>WP_220745998.1</t>
  </si>
  <si>
    <t>aminotransferase class I/II-fold pyridoxal phosphate-dependent enzyme</t>
  </si>
  <si>
    <t>WP_224145563.1</t>
  </si>
  <si>
    <t>WP_010016410.1</t>
  </si>
  <si>
    <t>WP_224156118.1</t>
  </si>
  <si>
    <t>WP_220744472.1</t>
  </si>
  <si>
    <t>WP_174249404.1</t>
  </si>
  <si>
    <t>WP_224147981.1</t>
  </si>
  <si>
    <t>homoserine O-succinyltransferase</t>
  </si>
  <si>
    <t>WP_224145565.1</t>
  </si>
  <si>
    <t>WP_010016413.1</t>
  </si>
  <si>
    <t>WP_220744468.1</t>
  </si>
  <si>
    <t>WP_224172722.1</t>
  </si>
  <si>
    <t>WP_174249406.1</t>
  </si>
  <si>
    <t>WP_224156120.1</t>
  </si>
  <si>
    <t>WP_224147979.1</t>
  </si>
  <si>
    <t>References to publications cited in the Supplementary Table S1</t>
  </si>
  <si>
    <t>DOI or link if DOI not available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</si>
</sst>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3" x14ac:knownFonts="1">
    <font>
      <sz val="11"/>
      <color theme="1"/>
      <name val="Calibri"/>
      <family val="2"/>
      <scheme val="minor"/>
    </font>
    <font>
      <sz val="12"/>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
      <i/>
      <sz val="11"/>
      <color theme="1"/>
      <name val="Calibri"/>
      <family val="2"/>
      <scheme val="minor"/>
    </font>
    <font>
      <b/>
      <vertAlign val="superscript"/>
      <sz val="11"/>
      <color theme="1"/>
      <name val="Calibri"/>
      <family val="2"/>
      <scheme val="minor"/>
    </font>
    <font>
      <b/>
      <sz val="14"/>
      <color theme="1"/>
      <name val="Calibri"/>
      <family val="2"/>
      <scheme val="minor"/>
    </font>
    <font>
      <b/>
      <i/>
      <sz val="14"/>
      <color theme="1"/>
      <name val="Calibri"/>
      <family val="2"/>
      <scheme val="minor"/>
    </font>
    <font>
      <i/>
      <sz val="11"/>
      <color theme="1"/>
      <name val="Calibri"/>
      <family val="2"/>
    </font>
    <font>
      <sz val="12"/>
      <color theme="1"/>
      <name val="Calibri"/>
      <family val="2"/>
      <scheme val="minor"/>
    </font>
    <font>
      <sz val="14"/>
      <color theme="1"/>
      <name val="Calibri"/>
      <family val="2"/>
      <scheme val="minor"/>
    </font>
    <font>
      <sz val="11"/>
      <color theme="9"/>
      <name val="Calibri"/>
      <family val="2"/>
      <scheme val="minor"/>
    </font>
    <font>
      <vertAlign val="superscript"/>
      <sz val="11"/>
      <color theme="9"/>
      <name val="Calibri"/>
      <family val="2"/>
      <scheme val="minor"/>
    </font>
    <font>
      <sz val="11"/>
      <color rgb="FFFFC000"/>
      <name val="Calibri"/>
      <family val="2"/>
      <scheme val="minor"/>
    </font>
    <font>
      <sz val="10"/>
      <color theme="1"/>
      <name val="Calibri"/>
      <family val="2"/>
      <scheme val="minor"/>
    </font>
    <font>
      <vertAlign val="superscript"/>
      <sz val="11"/>
      <color rgb="FFFFC000"/>
      <name val="Calibri"/>
      <family val="2"/>
      <scheme val="minor"/>
    </font>
    <font>
      <sz val="11"/>
      <color theme="7"/>
      <name val="Calibri"/>
      <family val="2"/>
      <scheme val="minor"/>
    </font>
    <font>
      <vertAlign val="superscript"/>
      <sz val="11"/>
      <color theme="7"/>
      <name val="Calibri"/>
      <family val="2"/>
      <scheme val="minor"/>
    </font>
    <font>
      <sz val="15"/>
      <color theme="1"/>
      <name val="Arial"/>
      <family val="2"/>
    </font>
    <font>
      <b/>
      <sz val="11"/>
      <color rgb="FF000000"/>
      <name val="Calibri"/>
    </font>
    <font>
      <sz val="11"/>
      <color rgb="FF000000"/>
      <name val="Calibri"/>
    </font>
    <font>
      <b/>
      <sz val="12"/>
      <color rgb="FF000000"/>
      <name val="Calibri"/>
    </font>
    <font>
      <i/>
      <sz val="11"/>
      <color rgb="FF000000"/>
      <name val="Calibri"/>
    </font>
    <font>
      <b/>
      <i/>
      <sz val="11"/>
      <color rgb="FF000000"/>
      <name val="Calibri"/>
    </font>
    <font>
      <b/>
      <i/>
      <sz val="11"/>
      <color theme="1"/>
      <name val="Calibri"/>
      <family val="2"/>
      <scheme val="minor"/>
    </font>
    <font>
      <sz val="12"/>
      <color rgb="FF000000"/>
      <name val="Calibri"/>
    </font>
    <font>
      <i/>
      <sz val="12"/>
      <color rgb="FF000000"/>
      <name val="Calibri"/>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right/>
      <top/>
      <bottom style="medium">
        <color indexed="64"/>
      </bottom>
      <diagonal/>
    </border>
    <border>
      <left/>
      <right/>
      <top/>
      <bottom style="thin">
        <color indexed="64"/>
      </bottom>
      <diagonal/>
    </border>
    <border>
      <left/>
      <right/>
      <top style="thin">
        <color rgb="FF000000"/>
      </top>
      <bottom style="thin">
        <color rgb="FF000000"/>
      </bottom>
      <diagonal/>
    </border>
  </borders>
  <cellStyleXfs count="42">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8" fillId="32" borderId="0" applyNumberFormat="0" applyBorder="0" applyAlignment="0" applyProtection="0"/>
  </cellStyleXfs>
  <cellXfs count="71">
    <xf numFmtId="0" fontId="0" fillId="0" borderId="0" xfId="0"/>
    <xf numFmtId="49" fontId="0" fillId="0" borderId="0" xfId="0" applyNumberFormat="1"/>
    <xf numFmtId="2" fontId="0" fillId="0" borderId="0" xfId="0" applyNumberFormat="1"/>
    <xf numFmtId="1" fontId="0" fillId="0" borderId="0" xfId="0" applyNumberFormat="1"/>
    <xf numFmtId="164" fontId="0" fillId="0" borderId="0" xfId="0" applyNumberFormat="1"/>
    <xf numFmtId="0" fontId="17" fillId="0" borderId="0" xfId="0" applyFont="1"/>
    <xf numFmtId="49" fontId="20" fillId="0" borderId="0" xfId="0" applyNumberFormat="1" applyFont="1"/>
    <xf numFmtId="1" fontId="0" fillId="0" borderId="0" xfId="0" applyNumberFormat="1" applyAlignment="1">
      <alignment horizontal="center"/>
    </xf>
    <xf numFmtId="0" fontId="0" fillId="0" borderId="0" xfId="0" applyAlignment="1">
      <alignment horizontal="center"/>
    </xf>
    <xf numFmtId="49" fontId="0" fillId="0" borderId="0" xfId="0" applyNumberFormat="1" applyAlignment="1">
      <alignment horizontal="center"/>
    </xf>
    <xf numFmtId="2" fontId="0" fillId="0" borderId="0" xfId="0" applyNumberFormat="1" applyAlignment="1">
      <alignment horizontal="center"/>
    </xf>
    <xf numFmtId="164" fontId="0" fillId="0" borderId="0" xfId="0" applyNumberFormat="1" applyAlignment="1">
      <alignment horizontal="center"/>
    </xf>
    <xf numFmtId="1" fontId="0" fillId="0" borderId="0" xfId="0" applyNumberFormat="1" applyAlignment="1">
      <alignment horizontal="right"/>
    </xf>
    <xf numFmtId="0" fontId="17" fillId="0" borderId="10" xfId="0" applyFont="1" applyBorder="1" applyAlignment="1">
      <alignment vertical="center"/>
    </xf>
    <xf numFmtId="2" fontId="17" fillId="0" borderId="10" xfId="0" applyNumberFormat="1" applyFont="1" applyBorder="1" applyAlignment="1">
      <alignment vertical="center"/>
    </xf>
    <xf numFmtId="1" fontId="17" fillId="0" borderId="10" xfId="0" applyNumberFormat="1" applyFont="1" applyBorder="1" applyAlignment="1">
      <alignment vertical="center"/>
    </xf>
    <xf numFmtId="0" fontId="17" fillId="0" borderId="0" xfId="0" applyFont="1" applyAlignment="1">
      <alignment vertical="center"/>
    </xf>
    <xf numFmtId="0" fontId="22" fillId="0" borderId="0" xfId="0" applyFont="1"/>
    <xf numFmtId="2" fontId="22" fillId="0" borderId="0" xfId="0" applyNumberFormat="1" applyFont="1"/>
    <xf numFmtId="1" fontId="22" fillId="0" borderId="0" xfId="0" applyNumberFormat="1" applyFont="1"/>
    <xf numFmtId="0" fontId="17" fillId="0" borderId="10" xfId="0" applyFont="1" applyBorder="1"/>
    <xf numFmtId="2" fontId="17" fillId="0" borderId="10" xfId="0" applyNumberFormat="1" applyFont="1" applyBorder="1" applyAlignment="1">
      <alignment horizontal="center"/>
    </xf>
    <xf numFmtId="164" fontId="17" fillId="0" borderId="10" xfId="0" applyNumberFormat="1" applyFont="1" applyBorder="1" applyAlignment="1">
      <alignment horizontal="center"/>
    </xf>
    <xf numFmtId="1" fontId="17" fillId="0" borderId="10" xfId="0" applyNumberFormat="1" applyFont="1" applyBorder="1" applyAlignment="1">
      <alignment horizontal="center"/>
    </xf>
    <xf numFmtId="0" fontId="0" fillId="0" borderId="10" xfId="0" applyBorder="1"/>
    <xf numFmtId="0" fontId="17" fillId="0" borderId="10" xfId="0" applyFont="1" applyBorder="1" applyAlignment="1">
      <alignment horizontal="center"/>
    </xf>
    <xf numFmtId="0" fontId="0" fillId="0" borderId="11" xfId="0" applyBorder="1"/>
    <xf numFmtId="2" fontId="0" fillId="0" borderId="11" xfId="0" applyNumberFormat="1" applyBorder="1" applyAlignment="1">
      <alignment horizontal="center"/>
    </xf>
    <xf numFmtId="164" fontId="0" fillId="0" borderId="11" xfId="0" applyNumberFormat="1" applyBorder="1" applyAlignment="1">
      <alignment horizontal="center"/>
    </xf>
    <xf numFmtId="1" fontId="0" fillId="0" borderId="11" xfId="0" applyNumberFormat="1" applyBorder="1" applyAlignment="1">
      <alignment horizontal="center"/>
    </xf>
    <xf numFmtId="0" fontId="20" fillId="0" borderId="0" xfId="0" applyFont="1"/>
    <xf numFmtId="0" fontId="24" fillId="0" borderId="0" xfId="0" applyFont="1"/>
    <xf numFmtId="49" fontId="0" fillId="0" borderId="11" xfId="0" applyNumberFormat="1" applyBorder="1"/>
    <xf numFmtId="2" fontId="0" fillId="0" borderId="11" xfId="0" applyNumberFormat="1" applyBorder="1"/>
    <xf numFmtId="1" fontId="0" fillId="0" borderId="11" xfId="0" applyNumberFormat="1" applyBorder="1"/>
    <xf numFmtId="0" fontId="25" fillId="0" borderId="0" xfId="0" applyFont="1"/>
    <xf numFmtId="0" fontId="26" fillId="0" borderId="0" xfId="0" applyFont="1"/>
    <xf numFmtId="0" fontId="0" fillId="0" borderId="12" xfId="0" applyBorder="1"/>
    <xf numFmtId="0" fontId="0" fillId="33" borderId="0" xfId="0" applyFill="1"/>
    <xf numFmtId="49" fontId="0" fillId="0" borderId="12" xfId="0" applyNumberFormat="1" applyBorder="1"/>
    <xf numFmtId="49" fontId="0" fillId="0" borderId="12" xfId="0" applyNumberFormat="1" applyBorder="1" applyAlignment="1">
      <alignment horizontal="center"/>
    </xf>
    <xf numFmtId="1" fontId="0" fillId="0" borderId="12" xfId="0" applyNumberFormat="1" applyBorder="1" applyAlignment="1">
      <alignment horizontal="center"/>
    </xf>
    <xf numFmtId="49" fontId="20" fillId="0" borderId="12" xfId="0" applyNumberFormat="1" applyFont="1" applyBorder="1"/>
    <xf numFmtId="0" fontId="20" fillId="0" borderId="12" xfId="0" applyFont="1" applyBorder="1"/>
    <xf numFmtId="49" fontId="27" fillId="0" borderId="0" xfId="0" applyNumberFormat="1" applyFont="1"/>
    <xf numFmtId="49" fontId="29" fillId="0" borderId="0" xfId="0" applyNumberFormat="1" applyFont="1"/>
    <xf numFmtId="164" fontId="30" fillId="0" borderId="0" xfId="0" applyNumberFormat="1" applyFont="1"/>
    <xf numFmtId="0" fontId="30" fillId="0" borderId="0" xfId="0" applyFont="1"/>
    <xf numFmtId="2" fontId="30" fillId="0" borderId="0" xfId="0" applyNumberFormat="1" applyFont="1"/>
    <xf numFmtId="164" fontId="27" fillId="0" borderId="12" xfId="0" applyNumberFormat="1" applyFont="1" applyBorder="1" applyAlignment="1">
      <alignment textRotation="90"/>
    </xf>
    <xf numFmtId="0" fontId="27" fillId="0" borderId="12" xfId="0" applyFont="1" applyBorder="1" applyAlignment="1">
      <alignment textRotation="90"/>
    </xf>
    <xf numFmtId="164" fontId="29" fillId="0" borderId="12" xfId="0" applyNumberFormat="1" applyFont="1" applyBorder="1" applyAlignment="1">
      <alignment textRotation="90"/>
    </xf>
    <xf numFmtId="49" fontId="32" fillId="0" borderId="0" xfId="0" applyNumberFormat="1" applyFont="1"/>
    <xf numFmtId="0" fontId="34" fillId="0" borderId="0" xfId="0" applyFont="1"/>
    <xf numFmtId="1" fontId="17" fillId="0" borderId="0" xfId="0" applyNumberFormat="1" applyFont="1" applyAlignment="1">
      <alignment horizontal="center"/>
    </xf>
    <xf numFmtId="49" fontId="0" fillId="0" borderId="12" xfId="0" applyNumberFormat="1" applyBorder="1" applyAlignment="1">
      <alignment textRotation="90"/>
    </xf>
    <xf numFmtId="164" fontId="0" fillId="0" borderId="12" xfId="0" applyNumberFormat="1" applyBorder="1" applyAlignment="1">
      <alignment textRotation="90"/>
    </xf>
    <xf numFmtId="0" fontId="0" fillId="0" borderId="12" xfId="0" applyBorder="1" applyAlignment="1">
      <alignment textRotation="90"/>
    </xf>
    <xf numFmtId="0" fontId="1" fillId="0" borderId="0" xfId="0" applyFont="1"/>
    <xf numFmtId="0" fontId="36" fillId="0" borderId="0" xfId="0" applyFont="1"/>
    <xf numFmtId="0" fontId="37" fillId="0" borderId="0" xfId="0" applyFont="1"/>
    <xf numFmtId="0" fontId="0" fillId="0" borderId="0" xfId="0" applyAlignment="1">
      <alignment horizontal="left" vertical="top"/>
    </xf>
    <xf numFmtId="0" fontId="17" fillId="0" borderId="13" xfId="0" applyFont="1" applyBorder="1"/>
    <xf numFmtId="0" fontId="17" fillId="0" borderId="13" xfId="0" applyFont="1" applyBorder="1" applyAlignment="1">
      <alignment horizontal="left" vertical="top"/>
    </xf>
    <xf numFmtId="0" fontId="17" fillId="0" borderId="13" xfId="0" applyFont="1" applyBorder="1" applyAlignment="1">
      <alignment vertical="top"/>
    </xf>
    <xf numFmtId="0" fontId="39" fillId="0" borderId="13" xfId="0" applyFont="1" applyBorder="1"/>
    <xf numFmtId="0" fontId="36" fillId="0" borderId="0" xfId="0" applyFont="1" applyAlignment="1">
      <alignment horizontal="left" vertical="top"/>
    </xf>
    <xf numFmtId="0" fontId="0" fillId="0" borderId="0" xfId="0" applyAlignment="1">
      <alignment horizontal="left" vertical="top"/>
    </xf>
    <xf numFmtId="0" fontId="0" fillId="0" borderId="0" xfId="0" applyAlignment="1">
      <alignment vertical="top"/>
    </xf>
    <xf numFmtId="0" fontId="41" fillId="0" borderId="0" xfId="0" applyFont="1" applyAlignment="1">
      <alignment horizontal="left" vertical="center" wrapText="1"/>
    </xf>
    <xf numFmtId="0" fontId="1" fillId="0" borderId="0" xfId="0" applyFont="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
    <dxf>
      <font>
        <color auto="1"/>
      </font>
      <fill>
        <patternFill>
          <bgColor theme="2" tint="-9.9948118533890809E-2"/>
        </patternFill>
      </fill>
    </dxf>
    <dxf>
      <font>
        <color auto="1"/>
      </font>
      <fill>
        <patternFill>
          <bgColor theme="2" tint="-9.9948118533890809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hyperlink" Target="ftp://ftp.ncbi.nlm.nih.gov/genomes/all/GCA/000/298/875/GCA_000298875.1_ASM29887v1"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90090-59CE-4A57-99A2-F2AB9A44BD6E}">
  <dimension ref="A2:A21"/>
  <sheetViews>
    <sheetView tabSelected="1" workbookViewId="0">
      <selection activeCell="A7" sqref="A7"/>
    </sheetView>
  </sheetViews>
  <sheetFormatPr baseColWidth="10" defaultColWidth="8.83203125" defaultRowHeight="15" x14ac:dyDescent="0.2"/>
  <sheetData>
    <row r="2" spans="1:1" ht="19" x14ac:dyDescent="0.2">
      <c r="A2" s="53" t="s">
        <v>0</v>
      </c>
    </row>
    <row r="4" spans="1:1" x14ac:dyDescent="0.2">
      <c r="A4" t="s">
        <v>1</v>
      </c>
    </row>
    <row r="5" spans="1:1" x14ac:dyDescent="0.2">
      <c r="A5" t="s">
        <v>2</v>
      </c>
    </row>
    <row r="7" spans="1:1" x14ac:dyDescent="0.2">
      <c r="A7" t="s">
        <v>3</v>
      </c>
    </row>
    <row r="8" spans="1:1" x14ac:dyDescent="0.2">
      <c r="A8" t="s">
        <v>4</v>
      </c>
    </row>
    <row r="10" spans="1:1" x14ac:dyDescent="0.2">
      <c r="A10" t="s">
        <v>5</v>
      </c>
    </row>
    <row r="11" spans="1:1" x14ac:dyDescent="0.2">
      <c r="A11" t="s">
        <v>6</v>
      </c>
    </row>
    <row r="13" spans="1:1" x14ac:dyDescent="0.2">
      <c r="A13" t="s">
        <v>7</v>
      </c>
    </row>
    <row r="14" spans="1:1" x14ac:dyDescent="0.2">
      <c r="A14" s="59" t="s">
        <v>8</v>
      </c>
    </row>
    <row r="16" spans="1:1" x14ac:dyDescent="0.2">
      <c r="A16" t="s">
        <v>9</v>
      </c>
    </row>
    <row r="17" spans="1:1" x14ac:dyDescent="0.2">
      <c r="A17" t="s">
        <v>10</v>
      </c>
    </row>
    <row r="18" spans="1:1" x14ac:dyDescent="0.2">
      <c r="A18" s="59" t="s">
        <v>11</v>
      </c>
    </row>
    <row r="20" spans="1:1" x14ac:dyDescent="0.2">
      <c r="A20" s="59" t="s">
        <v>12</v>
      </c>
    </row>
    <row r="21" spans="1:1" x14ac:dyDescent="0.2">
      <c r="A21" t="s">
        <v>13</v>
      </c>
    </row>
  </sheetData>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06B4B-18E3-4005-B579-67C91DDB4234}">
  <dimension ref="A2:AN65"/>
  <sheetViews>
    <sheetView topLeftCell="A52" zoomScale="239" zoomScaleNormal="239" workbookViewId="0">
      <selection activeCell="A4" sqref="A4"/>
    </sheetView>
  </sheetViews>
  <sheetFormatPr baseColWidth="10" defaultColWidth="8.83203125" defaultRowHeight="15" x14ac:dyDescent="0.2"/>
  <cols>
    <col min="1" max="1" width="40.5" customWidth="1"/>
    <col min="2" max="2" width="41.1640625" customWidth="1"/>
    <col min="3" max="3" width="9.83203125" style="8" customWidth="1"/>
    <col min="4" max="4" width="12.83203125" style="7" customWidth="1"/>
    <col min="5" max="5" width="48.5" customWidth="1"/>
    <col min="6" max="6" width="30.1640625" customWidth="1"/>
    <col min="7" max="7" width="35.6640625" customWidth="1"/>
    <col min="8" max="40" width="8.6640625"/>
  </cols>
  <sheetData>
    <row r="2" spans="1:40" ht="19" x14ac:dyDescent="0.25">
      <c r="A2" s="17" t="s">
        <v>14</v>
      </c>
    </row>
    <row r="3" spans="1:40" s="20" customFormat="1" ht="20" customHeight="1" x14ac:dyDescent="0.2">
      <c r="A3" s="20" t="s">
        <v>15</v>
      </c>
      <c r="B3" s="20" t="s">
        <v>16</v>
      </c>
      <c r="C3" s="25" t="s">
        <v>17</v>
      </c>
      <c r="D3" s="23" t="s">
        <v>18</v>
      </c>
      <c r="E3" s="20" t="s">
        <v>19</v>
      </c>
      <c r="F3" s="20" t="s">
        <v>20</v>
      </c>
      <c r="G3" s="20" t="s">
        <v>21</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row>
    <row r="4" spans="1:40" x14ac:dyDescent="0.2">
      <c r="A4" s="1" t="s">
        <v>22</v>
      </c>
      <c r="B4" s="1" t="s">
        <v>23</v>
      </c>
      <c r="C4" s="9" t="s">
        <v>24</v>
      </c>
      <c r="D4" s="7" t="s">
        <v>25</v>
      </c>
      <c r="E4" s="1" t="s">
        <v>26</v>
      </c>
      <c r="F4" t="s">
        <v>27</v>
      </c>
      <c r="G4" s="30" t="s">
        <v>28</v>
      </c>
    </row>
    <row r="5" spans="1:40" x14ac:dyDescent="0.2">
      <c r="A5" s="1" t="s">
        <v>29</v>
      </c>
      <c r="B5" s="1" t="s">
        <v>23</v>
      </c>
      <c r="C5" s="9" t="s">
        <v>24</v>
      </c>
      <c r="D5" s="7" t="s">
        <v>25</v>
      </c>
      <c r="E5" s="1" t="s">
        <v>26</v>
      </c>
      <c r="F5" t="s">
        <v>30</v>
      </c>
      <c r="G5" s="30" t="s">
        <v>28</v>
      </c>
    </row>
    <row r="6" spans="1:40" x14ac:dyDescent="0.2">
      <c r="A6" s="1" t="s">
        <v>31</v>
      </c>
      <c r="B6" s="1" t="s">
        <v>32</v>
      </c>
      <c r="C6" s="9" t="s">
        <v>24</v>
      </c>
      <c r="D6" s="7" t="s">
        <v>25</v>
      </c>
      <c r="E6" s="1" t="s">
        <v>33</v>
      </c>
      <c r="F6" t="s">
        <v>34</v>
      </c>
      <c r="G6" s="30" t="s">
        <v>28</v>
      </c>
    </row>
    <row r="7" spans="1:40" x14ac:dyDescent="0.2">
      <c r="A7" s="1" t="s">
        <v>35</v>
      </c>
      <c r="B7" s="1" t="s">
        <v>36</v>
      </c>
      <c r="C7" s="9" t="s">
        <v>24</v>
      </c>
      <c r="D7" s="7" t="s">
        <v>25</v>
      </c>
      <c r="E7" s="1" t="s">
        <v>33</v>
      </c>
      <c r="F7" t="s">
        <v>37</v>
      </c>
      <c r="G7" s="30" t="s">
        <v>28</v>
      </c>
    </row>
    <row r="8" spans="1:40" x14ac:dyDescent="0.2">
      <c r="A8" s="1" t="s">
        <v>38</v>
      </c>
      <c r="B8" s="1" t="s">
        <v>39</v>
      </c>
      <c r="C8" s="9" t="s">
        <v>24</v>
      </c>
      <c r="D8" s="7" t="s">
        <v>25</v>
      </c>
      <c r="E8" s="1" t="s">
        <v>33</v>
      </c>
      <c r="F8" t="s">
        <v>40</v>
      </c>
      <c r="G8" s="30" t="s">
        <v>28</v>
      </c>
    </row>
    <row r="9" spans="1:40" x14ac:dyDescent="0.2">
      <c r="A9" s="1" t="s">
        <v>41</v>
      </c>
      <c r="B9" s="1" t="s">
        <v>42</v>
      </c>
      <c r="C9" s="9" t="s">
        <v>24</v>
      </c>
      <c r="D9" s="7" t="s">
        <v>25</v>
      </c>
      <c r="E9" s="1" t="s">
        <v>26</v>
      </c>
      <c r="F9" t="s">
        <v>43</v>
      </c>
      <c r="G9" s="30" t="s">
        <v>28</v>
      </c>
    </row>
    <row r="10" spans="1:40" x14ac:dyDescent="0.2">
      <c r="A10" s="5" t="s">
        <v>44</v>
      </c>
      <c r="B10" s="1" t="s">
        <v>45</v>
      </c>
      <c r="C10" s="9" t="s">
        <v>46</v>
      </c>
      <c r="D10" s="7">
        <v>2002</v>
      </c>
      <c r="E10" t="s">
        <v>47</v>
      </c>
      <c r="F10" t="s">
        <v>48</v>
      </c>
      <c r="G10" t="s">
        <v>47</v>
      </c>
    </row>
    <row r="11" spans="1:40" x14ac:dyDescent="0.2">
      <c r="A11" s="5" t="s">
        <v>49</v>
      </c>
      <c r="B11" s="1" t="s">
        <v>45</v>
      </c>
      <c r="C11" s="9" t="s">
        <v>46</v>
      </c>
      <c r="D11" s="7">
        <v>2002</v>
      </c>
      <c r="E11" t="s">
        <v>47</v>
      </c>
      <c r="F11" t="s">
        <v>50</v>
      </c>
      <c r="G11" t="s">
        <v>47</v>
      </c>
    </row>
    <row r="12" spans="1:40" x14ac:dyDescent="0.2">
      <c r="A12" s="1" t="s">
        <v>51</v>
      </c>
      <c r="B12" s="1" t="s">
        <v>52</v>
      </c>
      <c r="C12" s="9" t="s">
        <v>53</v>
      </c>
      <c r="D12" s="7">
        <v>2013</v>
      </c>
      <c r="E12" s="6" t="s">
        <v>28</v>
      </c>
      <c r="F12" t="s">
        <v>54</v>
      </c>
      <c r="G12" s="30" t="s">
        <v>28</v>
      </c>
    </row>
    <row r="13" spans="1:40" x14ac:dyDescent="0.2">
      <c r="A13" s="1" t="s">
        <v>55</v>
      </c>
      <c r="B13" s="1" t="s">
        <v>56</v>
      </c>
      <c r="C13" s="9" t="s">
        <v>24</v>
      </c>
      <c r="D13" s="7" t="s">
        <v>25</v>
      </c>
      <c r="E13" s="1" t="s">
        <v>57</v>
      </c>
      <c r="F13" t="s">
        <v>58</v>
      </c>
      <c r="G13" s="30" t="s">
        <v>28</v>
      </c>
    </row>
    <row r="14" spans="1:40" x14ac:dyDescent="0.2">
      <c r="A14" s="1" t="s">
        <v>59</v>
      </c>
      <c r="B14" s="1" t="s">
        <v>56</v>
      </c>
      <c r="C14" s="9" t="s">
        <v>24</v>
      </c>
      <c r="D14" s="7" t="s">
        <v>25</v>
      </c>
      <c r="E14" s="1" t="s">
        <v>57</v>
      </c>
      <c r="F14" t="s">
        <v>60</v>
      </c>
      <c r="G14" s="30" t="s">
        <v>28</v>
      </c>
    </row>
    <row r="15" spans="1:40" x14ac:dyDescent="0.2">
      <c r="A15" s="1" t="s">
        <v>61</v>
      </c>
      <c r="B15" s="1" t="s">
        <v>62</v>
      </c>
      <c r="C15" s="9" t="s">
        <v>46</v>
      </c>
      <c r="D15" s="7">
        <v>2008</v>
      </c>
      <c r="E15" s="1" t="s">
        <v>63</v>
      </c>
      <c r="F15" t="s">
        <v>64</v>
      </c>
      <c r="G15" s="30" t="s">
        <v>28</v>
      </c>
    </row>
    <row r="16" spans="1:40" x14ac:dyDescent="0.2">
      <c r="A16" s="1" t="s">
        <v>65</v>
      </c>
      <c r="B16" s="1" t="s">
        <v>66</v>
      </c>
      <c r="C16" s="9" t="s">
        <v>67</v>
      </c>
      <c r="D16" s="7">
        <v>2008</v>
      </c>
      <c r="E16" s="1" t="s">
        <v>63</v>
      </c>
      <c r="F16" t="s">
        <v>68</v>
      </c>
      <c r="G16" s="30" t="s">
        <v>28</v>
      </c>
    </row>
    <row r="17" spans="1:7" x14ac:dyDescent="0.2">
      <c r="A17" s="1" t="s">
        <v>69</v>
      </c>
      <c r="B17" s="1" t="s">
        <v>70</v>
      </c>
      <c r="C17" s="9" t="s">
        <v>46</v>
      </c>
      <c r="D17" s="7">
        <v>2012</v>
      </c>
      <c r="E17" s="1" t="s">
        <v>71</v>
      </c>
      <c r="F17" t="s">
        <v>72</v>
      </c>
      <c r="G17" s="30" t="s">
        <v>28</v>
      </c>
    </row>
    <row r="18" spans="1:7" x14ac:dyDescent="0.2">
      <c r="A18" s="5" t="s">
        <v>73</v>
      </c>
      <c r="B18" t="s">
        <v>74</v>
      </c>
      <c r="C18" s="9" t="s">
        <v>46</v>
      </c>
      <c r="D18" s="7">
        <v>2006</v>
      </c>
      <c r="E18" t="s">
        <v>47</v>
      </c>
      <c r="F18" t="s">
        <v>75</v>
      </c>
      <c r="G18" t="s">
        <v>47</v>
      </c>
    </row>
    <row r="19" spans="1:7" x14ac:dyDescent="0.2">
      <c r="A19" s="5" t="s">
        <v>76</v>
      </c>
      <c r="B19" s="1" t="s">
        <v>77</v>
      </c>
      <c r="C19" s="9" t="s">
        <v>46</v>
      </c>
      <c r="D19" s="7">
        <v>2002</v>
      </c>
      <c r="E19" t="s">
        <v>47</v>
      </c>
      <c r="F19" t="s">
        <v>78</v>
      </c>
      <c r="G19" t="s">
        <v>47</v>
      </c>
    </row>
    <row r="20" spans="1:7" ht="17" x14ac:dyDescent="0.2">
      <c r="A20" s="5" t="s">
        <v>79</v>
      </c>
      <c r="B20" t="s">
        <v>80</v>
      </c>
      <c r="C20" s="9" t="s">
        <v>46</v>
      </c>
      <c r="D20" s="7">
        <v>1997</v>
      </c>
      <c r="E20" t="s">
        <v>81</v>
      </c>
      <c r="F20" t="s">
        <v>82</v>
      </c>
      <c r="G20" t="s">
        <v>81</v>
      </c>
    </row>
    <row r="21" spans="1:7" x14ac:dyDescent="0.2">
      <c r="A21" s="1" t="s">
        <v>83</v>
      </c>
      <c r="B21" s="1" t="s">
        <v>84</v>
      </c>
      <c r="C21" s="9" t="s">
        <v>46</v>
      </c>
      <c r="D21" s="7">
        <v>2009</v>
      </c>
      <c r="E21" s="6" t="s">
        <v>28</v>
      </c>
      <c r="F21" t="s">
        <v>85</v>
      </c>
      <c r="G21" s="30" t="s">
        <v>28</v>
      </c>
    </row>
    <row r="22" spans="1:7" x14ac:dyDescent="0.2">
      <c r="A22" s="1" t="s">
        <v>86</v>
      </c>
      <c r="B22" s="1" t="s">
        <v>84</v>
      </c>
      <c r="C22" s="9" t="s">
        <v>46</v>
      </c>
      <c r="D22" s="7">
        <v>2009</v>
      </c>
      <c r="E22" s="6" t="s">
        <v>28</v>
      </c>
      <c r="F22" t="s">
        <v>87</v>
      </c>
      <c r="G22" s="30" t="s">
        <v>28</v>
      </c>
    </row>
    <row r="23" spans="1:7" x14ac:dyDescent="0.2">
      <c r="A23" s="1" t="s">
        <v>88</v>
      </c>
      <c r="B23" s="1" t="s">
        <v>89</v>
      </c>
      <c r="C23" s="9" t="s">
        <v>46</v>
      </c>
      <c r="D23" s="7">
        <v>2002</v>
      </c>
      <c r="E23" s="1" t="s">
        <v>63</v>
      </c>
      <c r="F23" t="s">
        <v>90</v>
      </c>
      <c r="G23" s="30" t="s">
        <v>28</v>
      </c>
    </row>
    <row r="24" spans="1:7" x14ac:dyDescent="0.2">
      <c r="A24" s="1" t="s">
        <v>91</v>
      </c>
      <c r="B24" s="1" t="s">
        <v>92</v>
      </c>
      <c r="C24" s="9" t="s">
        <v>46</v>
      </c>
      <c r="D24" s="7">
        <v>2006</v>
      </c>
      <c r="E24" s="1" t="s">
        <v>63</v>
      </c>
      <c r="F24" t="s">
        <v>93</v>
      </c>
      <c r="G24" s="30" t="s">
        <v>28</v>
      </c>
    </row>
    <row r="25" spans="1:7" x14ac:dyDescent="0.2">
      <c r="A25" s="5" t="s">
        <v>94</v>
      </c>
      <c r="B25" s="1" t="s">
        <v>95</v>
      </c>
      <c r="C25" s="9" t="s">
        <v>46</v>
      </c>
      <c r="D25" s="7">
        <v>2002</v>
      </c>
      <c r="E25" t="s">
        <v>47</v>
      </c>
      <c r="F25" t="s">
        <v>96</v>
      </c>
      <c r="G25" t="s">
        <v>47</v>
      </c>
    </row>
    <row r="26" spans="1:7" x14ac:dyDescent="0.2">
      <c r="A26" s="5" t="s">
        <v>97</v>
      </c>
      <c r="B26" s="1" t="s">
        <v>95</v>
      </c>
      <c r="C26" s="9" t="s">
        <v>46</v>
      </c>
      <c r="D26" s="7">
        <v>2002</v>
      </c>
      <c r="E26" t="s">
        <v>47</v>
      </c>
      <c r="F26" t="s">
        <v>98</v>
      </c>
      <c r="G26" t="s">
        <v>99</v>
      </c>
    </row>
    <row r="27" spans="1:7" x14ac:dyDescent="0.2">
      <c r="A27" s="5" t="s">
        <v>100</v>
      </c>
      <c r="B27" s="1" t="s">
        <v>101</v>
      </c>
      <c r="C27" s="9" t="s">
        <v>46</v>
      </c>
      <c r="D27" s="7">
        <v>2002</v>
      </c>
      <c r="E27" t="s">
        <v>47</v>
      </c>
      <c r="F27" t="s">
        <v>102</v>
      </c>
      <c r="G27" t="s">
        <v>103</v>
      </c>
    </row>
    <row r="28" spans="1:7" x14ac:dyDescent="0.2">
      <c r="A28" s="1" t="s">
        <v>104</v>
      </c>
      <c r="B28" s="1" t="s">
        <v>105</v>
      </c>
      <c r="C28" s="9" t="s">
        <v>46</v>
      </c>
      <c r="D28" s="7">
        <v>2003</v>
      </c>
      <c r="E28" s="1" t="s">
        <v>63</v>
      </c>
      <c r="F28" t="s">
        <v>106</v>
      </c>
      <c r="G28" s="30" t="s">
        <v>28</v>
      </c>
    </row>
    <row r="29" spans="1:7" x14ac:dyDescent="0.2">
      <c r="A29" s="1" t="s">
        <v>107</v>
      </c>
      <c r="B29" s="1" t="s">
        <v>105</v>
      </c>
      <c r="C29" s="9" t="s">
        <v>46</v>
      </c>
      <c r="D29" s="7">
        <v>2005</v>
      </c>
      <c r="E29" s="1" t="s">
        <v>63</v>
      </c>
      <c r="F29" t="s">
        <v>108</v>
      </c>
      <c r="G29" s="30" t="s">
        <v>28</v>
      </c>
    </row>
    <row r="30" spans="1:7" x14ac:dyDescent="0.2">
      <c r="A30" s="1" t="s">
        <v>109</v>
      </c>
      <c r="B30" s="1" t="s">
        <v>110</v>
      </c>
      <c r="C30" s="9" t="s">
        <v>24</v>
      </c>
      <c r="D30" s="7" t="s">
        <v>25</v>
      </c>
      <c r="E30" s="1" t="s">
        <v>111</v>
      </c>
      <c r="F30" t="s">
        <v>112</v>
      </c>
      <c r="G30" s="30" t="s">
        <v>28</v>
      </c>
    </row>
    <row r="31" spans="1:7" x14ac:dyDescent="0.2">
      <c r="A31" s="1" t="s">
        <v>113</v>
      </c>
      <c r="B31" s="1" t="s">
        <v>114</v>
      </c>
      <c r="C31" s="9" t="s">
        <v>24</v>
      </c>
      <c r="D31" s="7" t="s">
        <v>25</v>
      </c>
      <c r="E31" s="1" t="s">
        <v>33</v>
      </c>
      <c r="F31" t="s">
        <v>115</v>
      </c>
      <c r="G31" s="30" t="s">
        <v>28</v>
      </c>
    </row>
    <row r="32" spans="1:7" x14ac:dyDescent="0.2">
      <c r="A32" s="1" t="s">
        <v>116</v>
      </c>
      <c r="B32" s="1" t="s">
        <v>114</v>
      </c>
      <c r="C32" s="9" t="s">
        <v>24</v>
      </c>
      <c r="D32" s="7" t="s">
        <v>25</v>
      </c>
      <c r="E32" s="1" t="s">
        <v>33</v>
      </c>
      <c r="F32" t="s">
        <v>117</v>
      </c>
      <c r="G32" s="30" t="s">
        <v>28</v>
      </c>
    </row>
    <row r="33" spans="1:7" x14ac:dyDescent="0.2">
      <c r="A33" s="1" t="s">
        <v>118</v>
      </c>
      <c r="B33" s="1" t="s">
        <v>119</v>
      </c>
      <c r="C33" s="9" t="s">
        <v>24</v>
      </c>
      <c r="D33" s="7" t="s">
        <v>25</v>
      </c>
      <c r="E33" s="1" t="s">
        <v>111</v>
      </c>
      <c r="F33" t="s">
        <v>120</v>
      </c>
      <c r="G33" s="30" t="s">
        <v>28</v>
      </c>
    </row>
    <row r="34" spans="1:7" x14ac:dyDescent="0.2">
      <c r="A34" s="1" t="s">
        <v>121</v>
      </c>
      <c r="B34" s="1" t="s">
        <v>122</v>
      </c>
      <c r="C34" s="9" t="s">
        <v>46</v>
      </c>
      <c r="D34" s="7">
        <v>2004</v>
      </c>
      <c r="E34" s="1" t="s">
        <v>123</v>
      </c>
      <c r="F34" t="s">
        <v>124</v>
      </c>
      <c r="G34" s="30" t="s">
        <v>28</v>
      </c>
    </row>
    <row r="35" spans="1:7" x14ac:dyDescent="0.2">
      <c r="A35" s="1" t="s">
        <v>125</v>
      </c>
      <c r="B35" s="1" t="s">
        <v>122</v>
      </c>
      <c r="C35" s="9" t="s">
        <v>46</v>
      </c>
      <c r="D35" s="7">
        <v>2006</v>
      </c>
      <c r="E35" s="1" t="s">
        <v>63</v>
      </c>
      <c r="F35" t="s">
        <v>126</v>
      </c>
      <c r="G35" s="30" t="s">
        <v>28</v>
      </c>
    </row>
    <row r="36" spans="1:7" x14ac:dyDescent="0.2">
      <c r="A36" t="s">
        <v>127</v>
      </c>
      <c r="B36" t="s">
        <v>128</v>
      </c>
      <c r="C36" s="8" t="s">
        <v>46</v>
      </c>
      <c r="D36" s="7">
        <v>2001</v>
      </c>
      <c r="E36" t="s">
        <v>129</v>
      </c>
      <c r="F36" t="s">
        <v>130</v>
      </c>
      <c r="G36" s="30" t="s">
        <v>28</v>
      </c>
    </row>
    <row r="37" spans="1:7" ht="17" x14ac:dyDescent="0.2">
      <c r="A37" t="s">
        <v>131</v>
      </c>
      <c r="B37" t="s">
        <v>132</v>
      </c>
      <c r="C37" s="8" t="s">
        <v>46</v>
      </c>
      <c r="D37" s="7">
        <v>2004</v>
      </c>
      <c r="E37" t="s">
        <v>129</v>
      </c>
      <c r="F37" t="s">
        <v>133</v>
      </c>
      <c r="G37" s="30" t="s">
        <v>28</v>
      </c>
    </row>
    <row r="38" spans="1:7" x14ac:dyDescent="0.2">
      <c r="A38" s="1" t="s">
        <v>134</v>
      </c>
      <c r="B38" s="1" t="s">
        <v>132</v>
      </c>
      <c r="C38" s="8" t="s">
        <v>46</v>
      </c>
      <c r="D38" s="8">
        <v>2006</v>
      </c>
      <c r="E38" t="s">
        <v>129</v>
      </c>
      <c r="F38" t="s">
        <v>135</v>
      </c>
      <c r="G38" s="30" t="s">
        <v>28</v>
      </c>
    </row>
    <row r="39" spans="1:7" x14ac:dyDescent="0.2">
      <c r="A39" s="1" t="s">
        <v>136</v>
      </c>
      <c r="B39" s="1" t="s">
        <v>70</v>
      </c>
      <c r="C39" s="9" t="s">
        <v>46</v>
      </c>
      <c r="D39" s="7">
        <v>2012</v>
      </c>
      <c r="E39" s="1" t="s">
        <v>71</v>
      </c>
      <c r="F39" t="s">
        <v>137</v>
      </c>
      <c r="G39" s="30" t="s">
        <v>28</v>
      </c>
    </row>
    <row r="40" spans="1:7" x14ac:dyDescent="0.2">
      <c r="A40" s="1" t="s">
        <v>138</v>
      </c>
      <c r="B40" s="1" t="s">
        <v>139</v>
      </c>
      <c r="C40" s="9" t="s">
        <v>46</v>
      </c>
      <c r="D40" s="7">
        <v>2006</v>
      </c>
      <c r="E40" s="6" t="s">
        <v>28</v>
      </c>
      <c r="F40" t="s">
        <v>140</v>
      </c>
      <c r="G40" s="30" t="s">
        <v>28</v>
      </c>
    </row>
    <row r="41" spans="1:7" x14ac:dyDescent="0.2">
      <c r="A41" s="1" t="s">
        <v>141</v>
      </c>
      <c r="B41" s="1" t="s">
        <v>142</v>
      </c>
      <c r="C41" s="9" t="s">
        <v>46</v>
      </c>
      <c r="D41" s="7">
        <v>2001</v>
      </c>
      <c r="E41" s="6" t="s">
        <v>28</v>
      </c>
      <c r="F41" t="s">
        <v>143</v>
      </c>
      <c r="G41" s="30" t="s">
        <v>28</v>
      </c>
    </row>
    <row r="42" spans="1:7" x14ac:dyDescent="0.2">
      <c r="A42" s="1" t="s">
        <v>144</v>
      </c>
      <c r="B42" s="1" t="s">
        <v>45</v>
      </c>
      <c r="C42" s="9" t="s">
        <v>46</v>
      </c>
      <c r="D42" s="7">
        <v>2002</v>
      </c>
      <c r="E42" s="6" t="s">
        <v>28</v>
      </c>
      <c r="F42" t="s">
        <v>145</v>
      </c>
      <c r="G42" s="30" t="s">
        <v>28</v>
      </c>
    </row>
    <row r="43" spans="1:7" ht="17" x14ac:dyDescent="0.2">
      <c r="A43" s="5" t="s">
        <v>146</v>
      </c>
      <c r="B43" s="1" t="s">
        <v>147</v>
      </c>
      <c r="C43" s="9" t="s">
        <v>148</v>
      </c>
      <c r="D43" s="7" t="s">
        <v>25</v>
      </c>
      <c r="E43" t="s">
        <v>149</v>
      </c>
      <c r="F43" t="s">
        <v>150</v>
      </c>
      <c r="G43" s="38"/>
    </row>
    <row r="44" spans="1:7" x14ac:dyDescent="0.2">
      <c r="A44" s="1" t="s">
        <v>151</v>
      </c>
      <c r="B44" s="1" t="s">
        <v>152</v>
      </c>
      <c r="C44" s="9" t="s">
        <v>53</v>
      </c>
      <c r="D44" s="7">
        <v>2009</v>
      </c>
      <c r="E44" s="6" t="s">
        <v>28</v>
      </c>
      <c r="F44" t="s">
        <v>153</v>
      </c>
      <c r="G44" s="30" t="s">
        <v>28</v>
      </c>
    </row>
    <row r="45" spans="1:7" x14ac:dyDescent="0.2">
      <c r="A45" s="1" t="s">
        <v>154</v>
      </c>
      <c r="B45" s="1" t="s">
        <v>155</v>
      </c>
      <c r="C45" s="9" t="s">
        <v>46</v>
      </c>
      <c r="D45" s="7" t="s">
        <v>25</v>
      </c>
      <c r="E45" s="6" t="s">
        <v>28</v>
      </c>
      <c r="F45" t="s">
        <v>156</v>
      </c>
      <c r="G45" s="30" t="s">
        <v>28</v>
      </c>
    </row>
    <row r="46" spans="1:7" x14ac:dyDescent="0.2">
      <c r="A46" s="5" t="s">
        <v>157</v>
      </c>
      <c r="B46" s="1" t="s">
        <v>158</v>
      </c>
      <c r="C46" s="9" t="s">
        <v>159</v>
      </c>
      <c r="D46" s="7" t="s">
        <v>25</v>
      </c>
      <c r="E46" t="s">
        <v>160</v>
      </c>
      <c r="F46" t="s">
        <v>161</v>
      </c>
      <c r="G46" s="30" t="s">
        <v>28</v>
      </c>
    </row>
    <row r="47" spans="1:7" x14ac:dyDescent="0.2">
      <c r="A47" s="1" t="s">
        <v>162</v>
      </c>
      <c r="B47" s="1" t="s">
        <v>163</v>
      </c>
      <c r="C47" s="9" t="s">
        <v>46</v>
      </c>
      <c r="D47" s="7">
        <v>2006</v>
      </c>
      <c r="E47" s="1" t="s">
        <v>164</v>
      </c>
      <c r="F47" t="s">
        <v>165</v>
      </c>
      <c r="G47" s="30" t="s">
        <v>28</v>
      </c>
    </row>
    <row r="48" spans="1:7" x14ac:dyDescent="0.2">
      <c r="A48" s="1" t="s">
        <v>166</v>
      </c>
      <c r="B48" s="1" t="s">
        <v>95</v>
      </c>
      <c r="C48" s="9" t="s">
        <v>46</v>
      </c>
      <c r="D48" s="7">
        <v>2002</v>
      </c>
      <c r="E48" t="s">
        <v>47</v>
      </c>
      <c r="F48" t="s">
        <v>167</v>
      </c>
      <c r="G48" s="30" t="s">
        <v>28</v>
      </c>
    </row>
    <row r="49" spans="1:7" x14ac:dyDescent="0.2">
      <c r="A49" s="1" t="s">
        <v>168</v>
      </c>
      <c r="B49" s="1" t="s">
        <v>169</v>
      </c>
      <c r="C49" s="9" t="s">
        <v>46</v>
      </c>
      <c r="D49" s="7">
        <v>2002</v>
      </c>
      <c r="E49" t="s">
        <v>47</v>
      </c>
      <c r="F49" t="s">
        <v>170</v>
      </c>
      <c r="G49" s="30" t="s">
        <v>28</v>
      </c>
    </row>
    <row r="50" spans="1:7" x14ac:dyDescent="0.2">
      <c r="A50" s="39" t="s">
        <v>171</v>
      </c>
      <c r="B50" s="39" t="s">
        <v>122</v>
      </c>
      <c r="C50" s="40" t="s">
        <v>46</v>
      </c>
      <c r="D50" s="41">
        <v>2006</v>
      </c>
      <c r="E50" s="42" t="s">
        <v>28</v>
      </c>
      <c r="F50" s="37" t="s">
        <v>172</v>
      </c>
      <c r="G50" s="43" t="s">
        <v>28</v>
      </c>
    </row>
    <row r="52" spans="1:7" x14ac:dyDescent="0.2">
      <c r="A52" s="20" t="s">
        <v>173</v>
      </c>
      <c r="B52" s="20" t="s">
        <v>174</v>
      </c>
    </row>
    <row r="53" spans="1:7" x14ac:dyDescent="0.2">
      <c r="A53" t="s">
        <v>47</v>
      </c>
      <c r="B53" t="s">
        <v>175</v>
      </c>
    </row>
    <row r="54" spans="1:7" x14ac:dyDescent="0.2">
      <c r="A54" t="s">
        <v>71</v>
      </c>
      <c r="B54" t="s">
        <v>176</v>
      </c>
    </row>
    <row r="55" spans="1:7" x14ac:dyDescent="0.2">
      <c r="A55" t="s">
        <v>81</v>
      </c>
      <c r="B55" t="s">
        <v>177</v>
      </c>
    </row>
    <row r="56" spans="1:7" x14ac:dyDescent="0.2">
      <c r="A56" t="s">
        <v>160</v>
      </c>
      <c r="B56" t="s">
        <v>178</v>
      </c>
    </row>
    <row r="57" spans="1:7" x14ac:dyDescent="0.2">
      <c r="A57" s="1" t="s">
        <v>33</v>
      </c>
      <c r="B57" t="s">
        <v>179</v>
      </c>
    </row>
    <row r="58" spans="1:7" x14ac:dyDescent="0.2">
      <c r="A58" t="s">
        <v>180</v>
      </c>
      <c r="B58" t="s">
        <v>181</v>
      </c>
    </row>
    <row r="59" spans="1:7" x14ac:dyDescent="0.2">
      <c r="A59" s="1" t="s">
        <v>26</v>
      </c>
      <c r="B59" t="s">
        <v>182</v>
      </c>
    </row>
    <row r="60" spans="1:7" x14ac:dyDescent="0.2">
      <c r="A60" s="1" t="s">
        <v>57</v>
      </c>
      <c r="B60" t="s">
        <v>183</v>
      </c>
    </row>
    <row r="61" spans="1:7" x14ac:dyDescent="0.2">
      <c r="A61" t="s">
        <v>129</v>
      </c>
      <c r="B61" t="s">
        <v>184</v>
      </c>
    </row>
    <row r="62" spans="1:7" x14ac:dyDescent="0.2">
      <c r="A62" t="s">
        <v>149</v>
      </c>
      <c r="B62" t="s">
        <v>185</v>
      </c>
    </row>
    <row r="63" spans="1:7" x14ac:dyDescent="0.2">
      <c r="A63" t="s">
        <v>123</v>
      </c>
      <c r="B63" t="s">
        <v>186</v>
      </c>
    </row>
    <row r="64" spans="1:7" x14ac:dyDescent="0.2">
      <c r="A64" t="s">
        <v>63</v>
      </c>
      <c r="B64" t="s">
        <v>187</v>
      </c>
    </row>
    <row r="65" spans="1:2" x14ac:dyDescent="0.2">
      <c r="A65" s="37" t="s">
        <v>164</v>
      </c>
      <c r="B65" s="37" t="s">
        <v>188</v>
      </c>
    </row>
  </sheetData>
  <sortState xmlns:xlrd2="http://schemas.microsoft.com/office/spreadsheetml/2017/richdata2" ref="A4:F50">
    <sortCondition ref="A4:A50"/>
  </sortState>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CB19C-C12C-4C4E-9B17-720410C4D934}">
  <dimension ref="A2:AV46"/>
  <sheetViews>
    <sheetView topLeftCell="A38" zoomScale="174" workbookViewId="0">
      <selection activeCell="C42" sqref="C42"/>
    </sheetView>
  </sheetViews>
  <sheetFormatPr baseColWidth="10" defaultColWidth="8.83203125" defaultRowHeight="15" x14ac:dyDescent="0.2"/>
  <cols>
    <col min="1" max="1" width="43.1640625" customWidth="1"/>
    <col min="2" max="2" width="21.1640625" customWidth="1"/>
    <col min="3" max="3" width="11.5" style="2" customWidth="1"/>
    <col min="4" max="4" width="8.6640625" style="2"/>
    <col min="5" max="5" width="8.6640625" style="3"/>
    <col min="6" max="6" width="10.5" style="3" bestFit="1" customWidth="1"/>
    <col min="7" max="7" width="8.6640625" style="3" customWidth="1"/>
    <col min="8" max="8" width="14.1640625" customWidth="1"/>
    <col min="9" max="9" width="8.6640625" style="3"/>
    <col min="10" max="48" width="8.6640625"/>
  </cols>
  <sheetData>
    <row r="2" spans="1:48" s="17" customFormat="1" ht="19" x14ac:dyDescent="0.25">
      <c r="A2" s="17" t="s">
        <v>189</v>
      </c>
      <c r="C2" s="18"/>
      <c r="D2" s="18"/>
      <c r="E2" s="19"/>
      <c r="F2" s="19"/>
      <c r="G2" s="19"/>
      <c r="I2" s="19"/>
    </row>
    <row r="3" spans="1:48" s="13" customFormat="1" ht="20" customHeight="1" x14ac:dyDescent="0.2">
      <c r="A3" s="13" t="s">
        <v>190</v>
      </c>
      <c r="B3" s="13" t="s">
        <v>20</v>
      </c>
      <c r="C3" s="14" t="s">
        <v>191</v>
      </c>
      <c r="D3" s="14" t="s">
        <v>192</v>
      </c>
      <c r="E3" s="15" t="s">
        <v>193</v>
      </c>
      <c r="F3" s="15" t="s">
        <v>194</v>
      </c>
      <c r="G3" s="15" t="s">
        <v>195</v>
      </c>
      <c r="H3" s="13" t="s">
        <v>196</v>
      </c>
      <c r="I3" s="15" t="s">
        <v>197</v>
      </c>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row>
    <row r="4" spans="1:48" x14ac:dyDescent="0.2">
      <c r="A4" s="1" t="s">
        <v>151</v>
      </c>
      <c r="B4" t="s">
        <v>153</v>
      </c>
      <c r="C4" s="2">
        <v>1.91919</v>
      </c>
      <c r="D4">
        <v>36.799999999999997</v>
      </c>
      <c r="E4" s="3">
        <v>6</v>
      </c>
      <c r="F4" s="3">
        <v>1151147</v>
      </c>
      <c r="G4" s="3">
        <v>1820</v>
      </c>
      <c r="H4">
        <v>42</v>
      </c>
      <c r="I4" s="3">
        <v>45</v>
      </c>
    </row>
    <row r="5" spans="1:48" x14ac:dyDescent="0.2">
      <c r="A5" s="1" t="s">
        <v>162</v>
      </c>
      <c r="B5" t="s">
        <v>165</v>
      </c>
      <c r="C5" s="2">
        <v>1.834716</v>
      </c>
      <c r="D5">
        <v>36.700000000000003</v>
      </c>
      <c r="E5" s="3">
        <v>9</v>
      </c>
      <c r="F5" s="3">
        <v>559672</v>
      </c>
      <c r="G5" s="3">
        <v>1704</v>
      </c>
      <c r="H5">
        <v>39</v>
      </c>
      <c r="I5" s="3">
        <v>41</v>
      </c>
    </row>
    <row r="6" spans="1:48" ht="17" x14ac:dyDescent="0.2">
      <c r="A6" t="s">
        <v>131</v>
      </c>
      <c r="B6" t="s">
        <v>133</v>
      </c>
      <c r="C6" s="2">
        <v>1.9446589999999999</v>
      </c>
      <c r="D6">
        <v>36.6</v>
      </c>
      <c r="E6" s="3">
        <v>10</v>
      </c>
      <c r="F6" s="3">
        <v>1445491</v>
      </c>
      <c r="G6" s="3">
        <v>1806</v>
      </c>
      <c r="H6">
        <v>39</v>
      </c>
      <c r="I6" s="3">
        <v>46</v>
      </c>
    </row>
    <row r="7" spans="1:48" x14ac:dyDescent="0.2">
      <c r="A7" s="1" t="s">
        <v>136</v>
      </c>
      <c r="B7" t="s">
        <v>137</v>
      </c>
      <c r="C7" s="2">
        <v>1.8854010000000001</v>
      </c>
      <c r="D7">
        <v>36.700000000000003</v>
      </c>
      <c r="E7" s="3">
        <v>10</v>
      </c>
      <c r="F7" s="3">
        <v>559305</v>
      </c>
      <c r="G7" s="3">
        <v>1762</v>
      </c>
      <c r="H7">
        <v>43</v>
      </c>
      <c r="I7" s="3">
        <v>44</v>
      </c>
    </row>
    <row r="8" spans="1:48" x14ac:dyDescent="0.2">
      <c r="A8" s="1" t="s">
        <v>141</v>
      </c>
      <c r="B8" t="s">
        <v>143</v>
      </c>
      <c r="C8" s="2">
        <v>1.9103000000000001</v>
      </c>
      <c r="D8">
        <v>36.700000000000003</v>
      </c>
      <c r="E8" s="3">
        <v>10</v>
      </c>
      <c r="F8" s="3">
        <v>633552</v>
      </c>
      <c r="G8" s="3">
        <v>1790</v>
      </c>
      <c r="H8">
        <v>41</v>
      </c>
      <c r="I8" s="3">
        <v>42</v>
      </c>
    </row>
    <row r="9" spans="1:48" x14ac:dyDescent="0.2">
      <c r="A9" s="1" t="s">
        <v>154</v>
      </c>
      <c r="B9" t="s">
        <v>156</v>
      </c>
      <c r="C9" s="2">
        <v>1.8971439999999999</v>
      </c>
      <c r="D9">
        <v>36.700000000000003</v>
      </c>
      <c r="E9" s="3">
        <v>10</v>
      </c>
      <c r="F9" s="3">
        <v>599704</v>
      </c>
      <c r="G9" s="3">
        <v>1765</v>
      </c>
      <c r="H9">
        <v>45</v>
      </c>
      <c r="I9" s="3">
        <v>45</v>
      </c>
    </row>
    <row r="10" spans="1:48" x14ac:dyDescent="0.2">
      <c r="A10" t="s">
        <v>127</v>
      </c>
      <c r="B10" t="s">
        <v>130</v>
      </c>
      <c r="C10" s="2">
        <v>1.9509669999999999</v>
      </c>
      <c r="D10">
        <v>36.6</v>
      </c>
      <c r="E10" s="3">
        <v>11</v>
      </c>
      <c r="F10" s="3">
        <v>481315</v>
      </c>
      <c r="G10" s="3">
        <v>1834</v>
      </c>
      <c r="H10">
        <v>34</v>
      </c>
      <c r="I10" s="3">
        <v>43</v>
      </c>
    </row>
    <row r="11" spans="1:48" x14ac:dyDescent="0.2">
      <c r="A11" s="1" t="s">
        <v>138</v>
      </c>
      <c r="B11" t="s">
        <v>140</v>
      </c>
      <c r="C11" s="2">
        <v>1.918833</v>
      </c>
      <c r="D11">
        <v>36.700000000000003</v>
      </c>
      <c r="E11" s="3">
        <v>11</v>
      </c>
      <c r="F11" s="3">
        <v>1053052</v>
      </c>
      <c r="G11" s="3">
        <v>1812</v>
      </c>
      <c r="H11">
        <v>39</v>
      </c>
      <c r="I11" s="3">
        <v>44</v>
      </c>
    </row>
    <row r="12" spans="1:48" x14ac:dyDescent="0.2">
      <c r="A12" s="1" t="s">
        <v>168</v>
      </c>
      <c r="B12" t="s">
        <v>170</v>
      </c>
      <c r="C12" s="2">
        <v>1.9173370000000001</v>
      </c>
      <c r="D12">
        <v>36.700000000000003</v>
      </c>
      <c r="E12" s="3">
        <v>11</v>
      </c>
      <c r="F12" s="3">
        <v>378153</v>
      </c>
      <c r="G12" s="3">
        <v>1785</v>
      </c>
      <c r="H12">
        <v>64</v>
      </c>
      <c r="I12" s="3">
        <v>46</v>
      </c>
    </row>
    <row r="13" spans="1:48" x14ac:dyDescent="0.2">
      <c r="A13" s="1" t="s">
        <v>51</v>
      </c>
      <c r="B13" t="s">
        <v>54</v>
      </c>
      <c r="C13" s="2">
        <v>1.96953</v>
      </c>
      <c r="D13">
        <v>36.5</v>
      </c>
      <c r="E13" s="3">
        <v>12</v>
      </c>
      <c r="F13" s="3">
        <v>1176892</v>
      </c>
      <c r="G13" s="3">
        <v>1855</v>
      </c>
      <c r="H13">
        <v>43</v>
      </c>
      <c r="I13" s="3">
        <v>43</v>
      </c>
    </row>
    <row r="14" spans="1:48" x14ac:dyDescent="0.2">
      <c r="A14" s="1" t="s">
        <v>198</v>
      </c>
      <c r="B14" t="s">
        <v>135</v>
      </c>
      <c r="C14" s="2">
        <v>1.934396</v>
      </c>
      <c r="D14">
        <v>36.6</v>
      </c>
      <c r="E14" s="3">
        <v>12</v>
      </c>
      <c r="F14" s="3">
        <v>399502</v>
      </c>
      <c r="G14" s="3">
        <v>1811</v>
      </c>
      <c r="H14">
        <v>40</v>
      </c>
      <c r="I14" s="3">
        <v>43</v>
      </c>
    </row>
    <row r="15" spans="1:48" x14ac:dyDescent="0.2">
      <c r="A15" s="1" t="s">
        <v>83</v>
      </c>
      <c r="B15" t="s">
        <v>85</v>
      </c>
      <c r="C15" s="2">
        <v>1.906992</v>
      </c>
      <c r="D15">
        <v>36.700000000000003</v>
      </c>
      <c r="E15" s="3">
        <v>13</v>
      </c>
      <c r="F15" s="3">
        <v>415607</v>
      </c>
      <c r="G15" s="3">
        <v>1788</v>
      </c>
      <c r="H15">
        <v>36</v>
      </c>
      <c r="I15" s="3">
        <v>43</v>
      </c>
    </row>
    <row r="16" spans="1:48" x14ac:dyDescent="0.2">
      <c r="A16" s="1" t="s">
        <v>69</v>
      </c>
      <c r="B16" t="s">
        <v>72</v>
      </c>
      <c r="C16" s="2">
        <v>2.006624</v>
      </c>
      <c r="D16">
        <v>36.6</v>
      </c>
      <c r="E16" s="3">
        <v>15</v>
      </c>
      <c r="F16" s="3">
        <v>326528</v>
      </c>
      <c r="G16" s="3">
        <v>1878</v>
      </c>
      <c r="H16">
        <v>42</v>
      </c>
      <c r="I16" s="3">
        <v>46</v>
      </c>
    </row>
    <row r="17" spans="1:9" x14ac:dyDescent="0.2">
      <c r="A17" s="1" t="s">
        <v>65</v>
      </c>
      <c r="B17" t="s">
        <v>68</v>
      </c>
      <c r="C17" s="2">
        <v>1.9122760000000001</v>
      </c>
      <c r="D17">
        <v>36.6</v>
      </c>
      <c r="E17" s="3">
        <v>17</v>
      </c>
      <c r="F17" s="3">
        <v>231914</v>
      </c>
      <c r="G17" s="3">
        <v>1810</v>
      </c>
      <c r="H17">
        <v>43</v>
      </c>
      <c r="I17" s="3">
        <v>43</v>
      </c>
    </row>
    <row r="18" spans="1:9" x14ac:dyDescent="0.2">
      <c r="A18" s="1" t="s">
        <v>86</v>
      </c>
      <c r="B18" t="s">
        <v>87</v>
      </c>
      <c r="C18" s="2">
        <v>1.8962760000000001</v>
      </c>
      <c r="D18">
        <v>36.700000000000003</v>
      </c>
      <c r="E18" s="3">
        <v>20</v>
      </c>
      <c r="F18" s="3">
        <v>193248</v>
      </c>
      <c r="G18" s="3">
        <v>1794</v>
      </c>
      <c r="H18">
        <v>50</v>
      </c>
      <c r="I18" s="3">
        <v>44</v>
      </c>
    </row>
    <row r="19" spans="1:9" x14ac:dyDescent="0.2">
      <c r="A19" s="1" t="s">
        <v>31</v>
      </c>
      <c r="B19" t="s">
        <v>34</v>
      </c>
      <c r="C19" s="2">
        <v>1.9387700000000001</v>
      </c>
      <c r="D19">
        <v>36.6</v>
      </c>
      <c r="E19" s="3">
        <v>21</v>
      </c>
      <c r="F19" s="3">
        <v>159428</v>
      </c>
      <c r="G19" s="3">
        <v>1841</v>
      </c>
      <c r="H19">
        <v>36</v>
      </c>
      <c r="I19" s="3">
        <v>46</v>
      </c>
    </row>
    <row r="20" spans="1:9" x14ac:dyDescent="0.2">
      <c r="A20" s="1" t="s">
        <v>113</v>
      </c>
      <c r="B20" t="s">
        <v>115</v>
      </c>
      <c r="C20" s="2">
        <v>2.0162659999999999</v>
      </c>
      <c r="D20">
        <v>36.6</v>
      </c>
      <c r="E20" s="3">
        <v>23</v>
      </c>
      <c r="F20" s="3">
        <v>157421</v>
      </c>
      <c r="G20" s="3">
        <v>1932</v>
      </c>
      <c r="H20">
        <v>35</v>
      </c>
      <c r="I20" s="3">
        <v>44</v>
      </c>
    </row>
    <row r="21" spans="1:9" x14ac:dyDescent="0.2">
      <c r="A21" s="1" t="s">
        <v>41</v>
      </c>
      <c r="B21" t="s">
        <v>43</v>
      </c>
      <c r="C21" s="2">
        <v>2.0002620000000002</v>
      </c>
      <c r="D21">
        <v>36.5</v>
      </c>
      <c r="E21" s="3">
        <v>24</v>
      </c>
      <c r="F21" s="3">
        <v>182261</v>
      </c>
      <c r="G21" s="3">
        <v>1890</v>
      </c>
      <c r="H21">
        <v>38</v>
      </c>
      <c r="I21" s="3">
        <v>44</v>
      </c>
    </row>
    <row r="22" spans="1:9" x14ac:dyDescent="0.2">
      <c r="A22" s="1" t="s">
        <v>144</v>
      </c>
      <c r="B22" t="s">
        <v>145</v>
      </c>
      <c r="C22" s="2">
        <v>1.970685</v>
      </c>
      <c r="D22">
        <v>36.6</v>
      </c>
      <c r="E22" s="3">
        <v>24</v>
      </c>
      <c r="F22" s="3">
        <v>186934</v>
      </c>
      <c r="G22" s="3">
        <v>1847</v>
      </c>
      <c r="H22">
        <v>49</v>
      </c>
      <c r="I22" s="3">
        <v>42</v>
      </c>
    </row>
    <row r="23" spans="1:9" x14ac:dyDescent="0.2">
      <c r="A23" s="1" t="s">
        <v>104</v>
      </c>
      <c r="B23" t="s">
        <v>106</v>
      </c>
      <c r="C23" s="2">
        <v>1.901807</v>
      </c>
      <c r="D23">
        <v>36.799999999999997</v>
      </c>
      <c r="E23" s="3">
        <v>25</v>
      </c>
      <c r="F23" s="3">
        <v>147848</v>
      </c>
      <c r="G23" s="3">
        <v>1801</v>
      </c>
      <c r="H23">
        <v>44</v>
      </c>
      <c r="I23" s="3">
        <v>45</v>
      </c>
    </row>
    <row r="24" spans="1:9" x14ac:dyDescent="0.2">
      <c r="A24" s="1" t="s">
        <v>166</v>
      </c>
      <c r="B24" t="s">
        <v>167</v>
      </c>
      <c r="C24" s="2">
        <v>2.0077180000000001</v>
      </c>
      <c r="D24">
        <v>36.6</v>
      </c>
      <c r="E24" s="3">
        <v>26</v>
      </c>
      <c r="F24" s="3">
        <v>126988</v>
      </c>
      <c r="G24" s="3">
        <v>1884</v>
      </c>
      <c r="H24">
        <v>39</v>
      </c>
      <c r="I24" s="3">
        <v>42</v>
      </c>
    </row>
    <row r="25" spans="1:9" x14ac:dyDescent="0.2">
      <c r="A25" s="1" t="s">
        <v>121</v>
      </c>
      <c r="B25" t="s">
        <v>124</v>
      </c>
      <c r="C25" s="2">
        <v>1.849809</v>
      </c>
      <c r="D25">
        <v>36.799999999999997</v>
      </c>
      <c r="E25" s="3">
        <v>27</v>
      </c>
      <c r="F25" s="3">
        <v>147651</v>
      </c>
      <c r="G25" s="3">
        <v>1736</v>
      </c>
      <c r="H25">
        <v>67</v>
      </c>
      <c r="I25" s="3">
        <v>46</v>
      </c>
    </row>
    <row r="26" spans="1:9" x14ac:dyDescent="0.2">
      <c r="A26" s="1" t="s">
        <v>125</v>
      </c>
      <c r="B26" t="s">
        <v>126</v>
      </c>
      <c r="C26" s="2">
        <v>1.82216</v>
      </c>
      <c r="D26">
        <v>36.700000000000003</v>
      </c>
      <c r="E26" s="3">
        <v>27</v>
      </c>
      <c r="F26" s="3">
        <v>147706</v>
      </c>
      <c r="G26" s="3">
        <v>1734</v>
      </c>
      <c r="H26">
        <v>43</v>
      </c>
      <c r="I26" s="3">
        <v>46</v>
      </c>
    </row>
    <row r="27" spans="1:9" x14ac:dyDescent="0.2">
      <c r="A27" s="1" t="s">
        <v>91</v>
      </c>
      <c r="B27" t="s">
        <v>93</v>
      </c>
      <c r="C27" s="2">
        <v>1.8701159999999999</v>
      </c>
      <c r="D27">
        <v>36.799999999999997</v>
      </c>
      <c r="E27" s="3">
        <v>28</v>
      </c>
      <c r="F27" s="3">
        <v>101644</v>
      </c>
      <c r="G27" s="3">
        <v>1766</v>
      </c>
      <c r="H27">
        <v>49</v>
      </c>
      <c r="I27" s="3">
        <v>42</v>
      </c>
    </row>
    <row r="28" spans="1:9" x14ac:dyDescent="0.2">
      <c r="A28" s="1" t="s">
        <v>29</v>
      </c>
      <c r="B28" t="s">
        <v>30</v>
      </c>
      <c r="C28" s="2">
        <v>2.0203739999999999</v>
      </c>
      <c r="D28">
        <v>36.6</v>
      </c>
      <c r="E28" s="3">
        <v>29</v>
      </c>
      <c r="F28" s="3">
        <v>216693</v>
      </c>
      <c r="G28" s="3">
        <v>1957</v>
      </c>
      <c r="H28">
        <v>41</v>
      </c>
      <c r="I28" s="3">
        <v>44</v>
      </c>
    </row>
    <row r="29" spans="1:9" x14ac:dyDescent="0.2">
      <c r="A29" s="1" t="s">
        <v>38</v>
      </c>
      <c r="B29" t="s">
        <v>40</v>
      </c>
      <c r="C29" s="2">
        <v>1.9860420000000001</v>
      </c>
      <c r="D29">
        <v>36.5</v>
      </c>
      <c r="E29" s="3">
        <v>30</v>
      </c>
      <c r="F29" s="3">
        <v>213388</v>
      </c>
      <c r="G29" s="3">
        <v>1897</v>
      </c>
      <c r="H29">
        <v>47</v>
      </c>
      <c r="I29" s="3">
        <v>44</v>
      </c>
    </row>
    <row r="30" spans="1:9" x14ac:dyDescent="0.2">
      <c r="A30" s="1" t="s">
        <v>22</v>
      </c>
      <c r="B30" t="s">
        <v>27</v>
      </c>
      <c r="C30" s="2">
        <v>2.020607</v>
      </c>
      <c r="D30">
        <v>36.5</v>
      </c>
      <c r="E30" s="3">
        <v>32</v>
      </c>
      <c r="F30" s="3">
        <v>121027</v>
      </c>
      <c r="G30" s="3">
        <v>1952</v>
      </c>
      <c r="H30">
        <v>36</v>
      </c>
      <c r="I30" s="3">
        <v>44</v>
      </c>
    </row>
    <row r="31" spans="1:9" x14ac:dyDescent="0.2">
      <c r="A31" s="1" t="s">
        <v>118</v>
      </c>
      <c r="B31" t="s">
        <v>120</v>
      </c>
      <c r="C31" s="2">
        <v>1.9424809999999999</v>
      </c>
      <c r="D31">
        <v>36.6</v>
      </c>
      <c r="E31" s="3">
        <v>32</v>
      </c>
      <c r="F31" s="3">
        <v>153227</v>
      </c>
      <c r="G31" s="3">
        <v>1854</v>
      </c>
      <c r="H31">
        <v>46</v>
      </c>
      <c r="I31" s="3">
        <v>42</v>
      </c>
    </row>
    <row r="32" spans="1:9" x14ac:dyDescent="0.2">
      <c r="A32" s="1" t="s">
        <v>171</v>
      </c>
      <c r="B32" t="s">
        <v>172</v>
      </c>
      <c r="C32" s="2">
        <v>1.9723010000000001</v>
      </c>
      <c r="D32">
        <v>36.6</v>
      </c>
      <c r="E32" s="3">
        <v>32</v>
      </c>
      <c r="F32" s="3">
        <v>179892</v>
      </c>
      <c r="G32" s="3">
        <v>1854</v>
      </c>
      <c r="H32">
        <v>47</v>
      </c>
      <c r="I32" s="3">
        <v>45</v>
      </c>
    </row>
    <row r="33" spans="1:9" x14ac:dyDescent="0.2">
      <c r="A33" s="1" t="s">
        <v>88</v>
      </c>
      <c r="B33" t="s">
        <v>90</v>
      </c>
      <c r="C33" s="2">
        <v>1.913754</v>
      </c>
      <c r="D33">
        <v>36.4</v>
      </c>
      <c r="E33" s="3">
        <v>33</v>
      </c>
      <c r="F33" s="3">
        <v>108553</v>
      </c>
      <c r="G33" s="3">
        <v>1822</v>
      </c>
      <c r="H33">
        <v>36</v>
      </c>
      <c r="I33" s="3">
        <v>40</v>
      </c>
    </row>
    <row r="34" spans="1:9" x14ac:dyDescent="0.2">
      <c r="A34" s="1" t="s">
        <v>116</v>
      </c>
      <c r="B34" t="s">
        <v>117</v>
      </c>
      <c r="C34" s="2">
        <v>1.978502</v>
      </c>
      <c r="D34">
        <v>36.6</v>
      </c>
      <c r="E34" s="3">
        <v>33</v>
      </c>
      <c r="F34" s="3">
        <v>191247</v>
      </c>
      <c r="G34" s="3">
        <v>1895</v>
      </c>
      <c r="H34">
        <v>39</v>
      </c>
      <c r="I34" s="3">
        <v>43</v>
      </c>
    </row>
    <row r="35" spans="1:9" x14ac:dyDescent="0.2">
      <c r="A35" s="1" t="s">
        <v>61</v>
      </c>
      <c r="B35" t="s">
        <v>64</v>
      </c>
      <c r="C35" s="2">
        <v>1.907648</v>
      </c>
      <c r="D35">
        <v>36.6</v>
      </c>
      <c r="E35" s="3">
        <v>34</v>
      </c>
      <c r="F35" s="3">
        <v>126334</v>
      </c>
      <c r="G35" s="3">
        <v>1804</v>
      </c>
      <c r="H35">
        <v>54</v>
      </c>
      <c r="I35" s="3">
        <v>44</v>
      </c>
    </row>
    <row r="36" spans="1:9" x14ac:dyDescent="0.2">
      <c r="A36" s="1" t="s">
        <v>55</v>
      </c>
      <c r="B36" t="s">
        <v>58</v>
      </c>
      <c r="C36" s="2">
        <v>2.0037609999999999</v>
      </c>
      <c r="D36">
        <v>36.5</v>
      </c>
      <c r="E36" s="3">
        <v>44</v>
      </c>
      <c r="F36" s="3">
        <v>134579</v>
      </c>
      <c r="G36" s="3">
        <v>1924</v>
      </c>
      <c r="H36">
        <v>36</v>
      </c>
      <c r="I36" s="3">
        <v>43</v>
      </c>
    </row>
    <row r="37" spans="1:9" x14ac:dyDescent="0.2">
      <c r="A37" s="1" t="s">
        <v>59</v>
      </c>
      <c r="B37" t="s">
        <v>60</v>
      </c>
      <c r="C37" s="2">
        <v>2.0017239999999998</v>
      </c>
      <c r="D37">
        <v>36.5</v>
      </c>
      <c r="E37" s="3">
        <v>44</v>
      </c>
      <c r="F37" s="3">
        <v>144646</v>
      </c>
      <c r="G37" s="3">
        <v>1922</v>
      </c>
      <c r="H37">
        <v>35</v>
      </c>
      <c r="I37" s="3">
        <v>43</v>
      </c>
    </row>
    <row r="38" spans="1:9" x14ac:dyDescent="0.2">
      <c r="A38" s="1" t="s">
        <v>35</v>
      </c>
      <c r="B38" t="s">
        <v>37</v>
      </c>
      <c r="C38" s="2">
        <v>2.054354</v>
      </c>
      <c r="D38">
        <v>36.6</v>
      </c>
      <c r="E38" s="3">
        <v>47</v>
      </c>
      <c r="F38" s="3">
        <v>157345</v>
      </c>
      <c r="G38" s="3">
        <v>1961</v>
      </c>
      <c r="H38">
        <v>33</v>
      </c>
      <c r="I38" s="3">
        <v>44</v>
      </c>
    </row>
    <row r="39" spans="1:9" x14ac:dyDescent="0.2">
      <c r="A39" s="1" t="s">
        <v>109</v>
      </c>
      <c r="B39" t="s">
        <v>112</v>
      </c>
      <c r="C39" s="2">
        <v>2.1221869999999998</v>
      </c>
      <c r="D39">
        <v>36.5</v>
      </c>
      <c r="E39" s="3">
        <v>47</v>
      </c>
      <c r="F39" s="3">
        <v>211750</v>
      </c>
      <c r="G39" s="3">
        <v>2034</v>
      </c>
      <c r="H39">
        <v>41</v>
      </c>
      <c r="I39" s="3">
        <v>43</v>
      </c>
    </row>
    <row r="40" spans="1:9" ht="16" thickBot="1" x14ac:dyDescent="0.25">
      <c r="A40" s="32" t="s">
        <v>107</v>
      </c>
      <c r="B40" s="26" t="s">
        <v>108</v>
      </c>
      <c r="C40" s="33">
        <v>1.951074</v>
      </c>
      <c r="D40" s="26">
        <v>36.799999999999997</v>
      </c>
      <c r="E40" s="34">
        <v>49</v>
      </c>
      <c r="F40" s="34">
        <v>126244</v>
      </c>
      <c r="G40" s="34">
        <v>1845</v>
      </c>
      <c r="H40" s="26">
        <v>52</v>
      </c>
      <c r="I40" s="34">
        <v>47</v>
      </c>
    </row>
    <row r="42" spans="1:9" x14ac:dyDescent="0.2">
      <c r="B42" s="30" t="s">
        <v>199</v>
      </c>
      <c r="C42" s="2">
        <f>MIN(C4:C41)</f>
        <v>1.82216</v>
      </c>
      <c r="D42" s="4">
        <f>MIN(D4:D41)</f>
        <v>36.4</v>
      </c>
      <c r="E42" s="3">
        <f t="shared" ref="E42:G42" si="0">MIN(E4:E41)</f>
        <v>6</v>
      </c>
      <c r="F42" s="3">
        <f t="shared" si="0"/>
        <v>101644</v>
      </c>
      <c r="G42" s="3">
        <f t="shared" si="0"/>
        <v>1704</v>
      </c>
      <c r="H42" s="3">
        <f t="shared" ref="H42" si="1">MIN(H4:H41)</f>
        <v>33</v>
      </c>
      <c r="I42" s="3">
        <f t="shared" ref="I42" si="2">MIN(I4:I41)</f>
        <v>40</v>
      </c>
    </row>
    <row r="43" spans="1:9" x14ac:dyDescent="0.2">
      <c r="B43" s="30" t="s">
        <v>200</v>
      </c>
      <c r="C43" s="2">
        <f>MAX(C4:C40)</f>
        <v>2.1221869999999998</v>
      </c>
      <c r="D43" s="4">
        <f>MAX(D4:D40)</f>
        <v>36.799999999999997</v>
      </c>
      <c r="E43" s="3">
        <f t="shared" ref="E43:I43" si="3">MAX(E4:E40)</f>
        <v>49</v>
      </c>
      <c r="F43" s="3">
        <f t="shared" si="3"/>
        <v>1445491</v>
      </c>
      <c r="G43" s="3">
        <f t="shared" si="3"/>
        <v>2034</v>
      </c>
      <c r="H43" s="3">
        <f t="shared" si="3"/>
        <v>67</v>
      </c>
      <c r="I43" s="3">
        <f t="shared" si="3"/>
        <v>47</v>
      </c>
    </row>
    <row r="44" spans="1:9" x14ac:dyDescent="0.2">
      <c r="B44" s="30" t="s">
        <v>201</v>
      </c>
      <c r="C44" s="2">
        <f>AVERAGE(C4:C40)</f>
        <v>1.9474876486486485</v>
      </c>
      <c r="D44" s="4">
        <f>AVERAGE(D4:D40)</f>
        <v>36.627027027027019</v>
      </c>
      <c r="E44" s="3">
        <f t="shared" ref="E44:I44" si="4">AVERAGE(E4:E40)</f>
        <v>24</v>
      </c>
      <c r="F44" s="3">
        <f t="shared" si="4"/>
        <v>352645.6216216216</v>
      </c>
      <c r="G44" s="3">
        <f t="shared" si="4"/>
        <v>1842.3243243243244</v>
      </c>
      <c r="H44" s="3">
        <f t="shared" si="4"/>
        <v>42.783783783783782</v>
      </c>
      <c r="I44" s="3">
        <f t="shared" si="4"/>
        <v>43.810810810810814</v>
      </c>
    </row>
    <row r="45" spans="1:9" x14ac:dyDescent="0.2">
      <c r="B45" s="31" t="s">
        <v>202</v>
      </c>
      <c r="C45" s="2">
        <f>STDEV(C4:C40)</f>
        <v>6.287344726433329E-2</v>
      </c>
      <c r="D45" s="4">
        <f t="shared" ref="D45:I45" si="5">STDEV(D4:D40)</f>
        <v>0.10178585540417841</v>
      </c>
      <c r="E45" s="3">
        <f t="shared" si="5"/>
        <v>12.294985427671993</v>
      </c>
      <c r="F45" s="2">
        <f t="shared" si="5"/>
        <v>339987.29012104683</v>
      </c>
      <c r="G45" s="2">
        <f t="shared" si="5"/>
        <v>72.406281976563818</v>
      </c>
      <c r="H45" s="2">
        <f>STDEV(H4:H40)</f>
        <v>7.5760409447412762</v>
      </c>
      <c r="I45" s="2">
        <f t="shared" si="5"/>
        <v>1.578287360080854</v>
      </c>
    </row>
    <row r="46" spans="1:9" x14ac:dyDescent="0.2">
      <c r="B46" s="31" t="s">
        <v>203</v>
      </c>
      <c r="C46" s="2">
        <f>MEDIAN(C4:C40)</f>
        <v>1.9424809999999999</v>
      </c>
      <c r="D46" s="4">
        <f t="shared" ref="D46:I46" si="6">MEDIAN(D4:D40)</f>
        <v>36.6</v>
      </c>
      <c r="E46" s="3">
        <f t="shared" si="6"/>
        <v>24</v>
      </c>
      <c r="F46" s="3">
        <f t="shared" si="6"/>
        <v>191247</v>
      </c>
      <c r="G46" s="3">
        <f t="shared" si="6"/>
        <v>1834</v>
      </c>
      <c r="H46" s="3">
        <f t="shared" si="6"/>
        <v>41</v>
      </c>
      <c r="I46" s="3">
        <f t="shared" si="6"/>
        <v>44</v>
      </c>
    </row>
  </sheetData>
  <sortState xmlns:xlrd2="http://schemas.microsoft.com/office/spreadsheetml/2017/richdata2" ref="A4:I40">
    <sortCondition ref="E4:E40"/>
  </sortState>
  <pageMargins left="0.7" right="0.7" top="0.75" bottom="0.75"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63BBE-A580-4700-91B3-3E77115BD43F}">
  <dimension ref="A2:BM21"/>
  <sheetViews>
    <sheetView zoomScale="171" workbookViewId="0">
      <selection activeCell="C15" sqref="C15"/>
    </sheetView>
  </sheetViews>
  <sheetFormatPr baseColWidth="10" defaultColWidth="8.83203125" defaultRowHeight="15" x14ac:dyDescent="0.2"/>
  <cols>
    <col min="1" max="1" width="40.83203125" style="5" customWidth="1"/>
    <col min="2" max="2" width="17.1640625" customWidth="1"/>
    <col min="3" max="3" width="11.5" style="2" customWidth="1"/>
    <col min="4" max="4" width="8.6640625" style="4"/>
    <col min="5" max="6" width="8.6640625" style="3"/>
    <col min="7" max="7" width="13.1640625" style="3" customWidth="1"/>
    <col min="8" max="8" width="8.6640625" style="3"/>
    <col min="10" max="65" width="8.6640625"/>
  </cols>
  <sheetData>
    <row r="2" spans="1:65" ht="19" x14ac:dyDescent="0.25">
      <c r="A2" s="17" t="s">
        <v>204</v>
      </c>
      <c r="B2" s="17"/>
      <c r="C2" s="18"/>
      <c r="D2" s="18"/>
      <c r="E2" s="19"/>
      <c r="F2" s="19"/>
      <c r="G2" s="19"/>
      <c r="H2" s="17"/>
    </row>
    <row r="3" spans="1:65" s="24" customFormat="1" ht="20" customHeight="1" x14ac:dyDescent="0.2">
      <c r="A3" s="20" t="s">
        <v>205</v>
      </c>
      <c r="B3" s="20" t="s">
        <v>20</v>
      </c>
      <c r="C3" s="21" t="s">
        <v>206</v>
      </c>
      <c r="D3" s="22" t="s">
        <v>192</v>
      </c>
      <c r="E3" s="23" t="s">
        <v>193</v>
      </c>
      <c r="F3" s="23" t="s">
        <v>207</v>
      </c>
      <c r="G3" s="23" t="s">
        <v>196</v>
      </c>
      <c r="H3" s="23" t="s">
        <v>197</v>
      </c>
      <c r="J3"/>
      <c r="K3" s="54"/>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row>
    <row r="4" spans="1:65" x14ac:dyDescent="0.2">
      <c r="A4" t="s">
        <v>208</v>
      </c>
      <c r="B4" t="s">
        <v>48</v>
      </c>
      <c r="C4" s="10">
        <v>1.9927600000000001</v>
      </c>
      <c r="D4" s="11">
        <v>36.5</v>
      </c>
      <c r="E4" s="7">
        <v>31</v>
      </c>
      <c r="F4" s="7">
        <v>1889</v>
      </c>
      <c r="G4" s="7">
        <v>46</v>
      </c>
      <c r="H4" s="7">
        <v>40</v>
      </c>
    </row>
    <row r="5" spans="1:65" x14ac:dyDescent="0.2">
      <c r="A5" t="s">
        <v>49</v>
      </c>
      <c r="B5" t="s">
        <v>50</v>
      </c>
      <c r="C5" s="10">
        <v>2.0083600000000001</v>
      </c>
      <c r="D5" s="11">
        <v>36.6</v>
      </c>
      <c r="E5" s="7">
        <v>22</v>
      </c>
      <c r="F5" s="7">
        <v>1914</v>
      </c>
      <c r="G5" s="7">
        <v>48</v>
      </c>
      <c r="H5" s="7">
        <v>42</v>
      </c>
    </row>
    <row r="6" spans="1:65" x14ac:dyDescent="0.2">
      <c r="A6" t="s">
        <v>73</v>
      </c>
      <c r="B6" t="s">
        <v>75</v>
      </c>
      <c r="C6" s="10">
        <v>2.0507300000000002</v>
      </c>
      <c r="D6" s="11">
        <v>36.8506</v>
      </c>
      <c r="E6" s="7">
        <v>4</v>
      </c>
      <c r="F6" s="7">
        <v>1964</v>
      </c>
      <c r="G6" s="7">
        <v>35</v>
      </c>
      <c r="H6" s="7">
        <v>66</v>
      </c>
    </row>
    <row r="7" spans="1:65" x14ac:dyDescent="0.2">
      <c r="A7" t="s">
        <v>76</v>
      </c>
      <c r="B7" t="s">
        <v>78</v>
      </c>
      <c r="C7" s="10">
        <v>2.0894900000000001</v>
      </c>
      <c r="D7" s="11">
        <v>36.6</v>
      </c>
      <c r="E7" s="7">
        <v>23</v>
      </c>
      <c r="F7" s="7">
        <v>1993</v>
      </c>
      <c r="G7" s="7">
        <v>59</v>
      </c>
      <c r="H7" s="7">
        <v>42</v>
      </c>
    </row>
    <row r="8" spans="1:65" ht="17" x14ac:dyDescent="0.2">
      <c r="A8" t="s">
        <v>209</v>
      </c>
      <c r="B8" t="s">
        <v>82</v>
      </c>
      <c r="C8" s="10">
        <v>1.95408</v>
      </c>
      <c r="D8" s="11">
        <v>36.700000000000003</v>
      </c>
      <c r="E8" s="7">
        <v>1</v>
      </c>
      <c r="F8" s="7">
        <v>1860</v>
      </c>
      <c r="G8" s="7">
        <v>27</v>
      </c>
      <c r="H8" s="7">
        <v>66</v>
      </c>
    </row>
    <row r="9" spans="1:65" x14ac:dyDescent="0.2">
      <c r="A9" t="s">
        <v>94</v>
      </c>
      <c r="B9" t="s">
        <v>96</v>
      </c>
      <c r="C9" s="10">
        <v>2.0836299999999999</v>
      </c>
      <c r="D9" s="11">
        <v>36.6</v>
      </c>
      <c r="E9" s="7">
        <v>29</v>
      </c>
      <c r="F9" s="7">
        <v>1987</v>
      </c>
      <c r="G9" s="7">
        <v>50</v>
      </c>
      <c r="H9" s="7">
        <v>46</v>
      </c>
    </row>
    <row r="10" spans="1:65" x14ac:dyDescent="0.2">
      <c r="A10" t="s">
        <v>97</v>
      </c>
      <c r="B10" t="s">
        <v>98</v>
      </c>
      <c r="C10" s="10">
        <v>2.0851799999999998</v>
      </c>
      <c r="D10" s="11">
        <v>36.5</v>
      </c>
      <c r="E10" s="7">
        <v>22</v>
      </c>
      <c r="F10" s="7">
        <v>2014</v>
      </c>
      <c r="G10" s="7">
        <v>60</v>
      </c>
      <c r="H10" s="7">
        <v>42</v>
      </c>
    </row>
    <row r="11" spans="1:65" x14ac:dyDescent="0.2">
      <c r="A11" t="s">
        <v>100</v>
      </c>
      <c r="B11" t="s">
        <v>102</v>
      </c>
      <c r="C11" s="10">
        <v>2.0581</v>
      </c>
      <c r="D11" s="11">
        <v>36.5</v>
      </c>
      <c r="E11" s="7">
        <v>29</v>
      </c>
      <c r="F11" s="7">
        <v>1960</v>
      </c>
      <c r="G11" s="7">
        <v>46</v>
      </c>
      <c r="H11" s="7">
        <v>46</v>
      </c>
    </row>
    <row r="12" spans="1:65" ht="17" x14ac:dyDescent="0.2">
      <c r="A12" t="s">
        <v>210</v>
      </c>
      <c r="B12" t="s">
        <v>150</v>
      </c>
      <c r="C12" s="10">
        <v>1.9572799999999999</v>
      </c>
      <c r="D12" s="11">
        <v>36.6</v>
      </c>
      <c r="E12" s="7">
        <v>43</v>
      </c>
      <c r="F12" s="7">
        <v>1845</v>
      </c>
      <c r="G12" s="7">
        <v>39</v>
      </c>
      <c r="H12" s="7">
        <v>46</v>
      </c>
    </row>
    <row r="13" spans="1:65" ht="16" thickBot="1" x14ac:dyDescent="0.25">
      <c r="A13" s="26" t="s">
        <v>157</v>
      </c>
      <c r="B13" s="26" t="s">
        <v>161</v>
      </c>
      <c r="C13" s="27">
        <v>1.8935</v>
      </c>
      <c r="D13" s="28">
        <v>36.700000000000003</v>
      </c>
      <c r="E13" s="29">
        <v>1</v>
      </c>
      <c r="F13" s="29">
        <v>1768</v>
      </c>
      <c r="G13" s="29">
        <v>22</v>
      </c>
      <c r="H13" s="29">
        <v>66</v>
      </c>
      <c r="I13" s="26"/>
    </row>
    <row r="15" spans="1:65" x14ac:dyDescent="0.2">
      <c r="B15" s="30" t="s">
        <v>211</v>
      </c>
      <c r="C15" s="2">
        <f>MIN(C4:C13)</f>
        <v>1.8935</v>
      </c>
      <c r="D15" s="4">
        <f t="shared" ref="D15:H15" si="0">MIN(D4:D13)</f>
        <v>36.5</v>
      </c>
      <c r="E15" s="12" t="s">
        <v>212</v>
      </c>
      <c r="F15" s="3">
        <f t="shared" si="0"/>
        <v>1768</v>
      </c>
      <c r="G15" s="3">
        <f t="shared" si="0"/>
        <v>22</v>
      </c>
      <c r="H15" s="3">
        <f t="shared" si="0"/>
        <v>40</v>
      </c>
    </row>
    <row r="16" spans="1:65" x14ac:dyDescent="0.2">
      <c r="B16" s="30" t="s">
        <v>213</v>
      </c>
      <c r="C16" s="2">
        <f>MAX(C4:C13)</f>
        <v>2.0894900000000001</v>
      </c>
      <c r="D16" s="4">
        <f t="shared" ref="D16:H16" si="1">MAX(D4:D13)</f>
        <v>36.8506</v>
      </c>
      <c r="E16" s="3">
        <f t="shared" si="1"/>
        <v>43</v>
      </c>
      <c r="F16" s="3">
        <f t="shared" si="1"/>
        <v>2014</v>
      </c>
      <c r="G16" s="3">
        <f t="shared" si="1"/>
        <v>60</v>
      </c>
      <c r="H16" s="3">
        <f t="shared" si="1"/>
        <v>66</v>
      </c>
    </row>
    <row r="17" spans="2:8" x14ac:dyDescent="0.2">
      <c r="B17" s="30" t="s">
        <v>214</v>
      </c>
      <c r="C17" s="2">
        <f>AVERAGE(C4:C13)</f>
        <v>2.0173109999999999</v>
      </c>
      <c r="D17" s="4">
        <f t="shared" ref="D17:H17" si="2">AVERAGE(D4:D13)</f>
        <v>36.61506</v>
      </c>
      <c r="F17" s="3">
        <f t="shared" si="2"/>
        <v>1919.4</v>
      </c>
      <c r="G17" s="3">
        <f t="shared" si="2"/>
        <v>43.2</v>
      </c>
      <c r="H17" s="3">
        <f t="shared" si="2"/>
        <v>50.2</v>
      </c>
    </row>
    <row r="18" spans="2:8" x14ac:dyDescent="0.2">
      <c r="B18" s="31" t="s">
        <v>202</v>
      </c>
      <c r="C18" s="2">
        <f>STDEV(C4:C13)</f>
        <v>6.7172007306284628E-2</v>
      </c>
      <c r="D18" s="4">
        <f t="shared" ref="D18:H18" si="3">STDEV(D4:D13)</f>
        <v>0.11082133970194288</v>
      </c>
      <c r="F18" s="3">
        <f t="shared" si="3"/>
        <v>78.536898617429785</v>
      </c>
      <c r="G18" s="3">
        <f t="shared" si="3"/>
        <v>12.532624093407833</v>
      </c>
      <c r="H18" s="3">
        <f t="shared" si="3"/>
        <v>11.093541664710441</v>
      </c>
    </row>
    <row r="19" spans="2:8" x14ac:dyDescent="0.2">
      <c r="B19" s="31" t="s">
        <v>203</v>
      </c>
      <c r="C19" s="2">
        <f>MEDIAN(C4:C13)</f>
        <v>2.0295450000000002</v>
      </c>
      <c r="D19" s="4">
        <f t="shared" ref="D19:H19" si="4">MEDIAN(D4:D13)</f>
        <v>36.6</v>
      </c>
      <c r="F19" s="3">
        <f t="shared" si="4"/>
        <v>1937</v>
      </c>
      <c r="G19" s="3">
        <f t="shared" si="4"/>
        <v>46</v>
      </c>
      <c r="H19" s="3">
        <f t="shared" si="4"/>
        <v>46</v>
      </c>
    </row>
    <row r="21" spans="2:8" x14ac:dyDescent="0.2">
      <c r="E21" s="3" t="s">
        <v>215</v>
      </c>
    </row>
  </sheetData>
  <hyperlinks>
    <hyperlink ref="F13" r:id="rId1" display="ftp://ftp.ncbi.nlm.nih.gov/genomes/all/GCA/000/298/875/GCA_000298875.1_ASM29887v1" xr:uid="{C507756D-D057-4604-8525-9AA5B96D6239}"/>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2BDD1-8E9C-48A6-8A27-6FB115759CF9}">
  <dimension ref="A2:AV54"/>
  <sheetViews>
    <sheetView zoomScale="106" zoomScaleNormal="86" workbookViewId="0">
      <selection activeCell="A2" sqref="A2"/>
    </sheetView>
  </sheetViews>
  <sheetFormatPr baseColWidth="10" defaultColWidth="8.83203125" defaultRowHeight="15" x14ac:dyDescent="0.2"/>
  <cols>
    <col min="1" max="1" width="10.5" customWidth="1"/>
    <col min="2" max="48" width="5.5" customWidth="1"/>
  </cols>
  <sheetData>
    <row r="2" spans="1:48" s="35" customFormat="1" ht="16" x14ac:dyDescent="0.2">
      <c r="A2" s="60" t="s">
        <v>216</v>
      </c>
      <c r="B2" s="58"/>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row>
    <row r="3" spans="1:48" s="57" customFormat="1" ht="63" x14ac:dyDescent="0.2">
      <c r="A3" s="55"/>
      <c r="B3" s="49" t="s">
        <v>217</v>
      </c>
      <c r="C3" s="50" t="s">
        <v>218</v>
      </c>
      <c r="D3" s="50" t="s">
        <v>219</v>
      </c>
      <c r="E3" s="50" t="s">
        <v>220</v>
      </c>
      <c r="F3" s="50" t="s">
        <v>221</v>
      </c>
      <c r="G3" s="50" t="s">
        <v>222</v>
      </c>
      <c r="H3" s="49" t="s">
        <v>223</v>
      </c>
      <c r="I3" s="49" t="s">
        <v>224</v>
      </c>
      <c r="J3" s="49" t="s">
        <v>225</v>
      </c>
      <c r="K3" s="49" t="s">
        <v>226</v>
      </c>
      <c r="L3" s="49" t="s">
        <v>227</v>
      </c>
      <c r="M3" s="49" t="s">
        <v>228</v>
      </c>
      <c r="N3" s="51" t="s">
        <v>229</v>
      </c>
      <c r="O3" s="51" t="s">
        <v>230</v>
      </c>
      <c r="P3" s="51" t="s">
        <v>231</v>
      </c>
      <c r="Q3" s="56" t="s">
        <v>232</v>
      </c>
      <c r="R3" s="56" t="s">
        <v>233</v>
      </c>
      <c r="S3" s="56" t="s">
        <v>234</v>
      </c>
      <c r="T3" s="56" t="s">
        <v>235</v>
      </c>
      <c r="U3" s="56" t="s">
        <v>236</v>
      </c>
      <c r="V3" s="56" t="s">
        <v>237</v>
      </c>
      <c r="W3" s="56" t="s">
        <v>238</v>
      </c>
      <c r="X3" s="56" t="s">
        <v>239</v>
      </c>
      <c r="Y3" s="56" t="s">
        <v>240</v>
      </c>
      <c r="Z3" s="56" t="s">
        <v>241</v>
      </c>
      <c r="AA3" s="56" t="s">
        <v>242</v>
      </c>
      <c r="AB3" s="56" t="s">
        <v>243</v>
      </c>
      <c r="AC3" s="56" t="s">
        <v>244</v>
      </c>
      <c r="AD3" s="56" t="s">
        <v>245</v>
      </c>
      <c r="AE3" s="56" t="s">
        <v>246</v>
      </c>
      <c r="AF3" s="56" t="s">
        <v>247</v>
      </c>
      <c r="AG3" s="56" t="s">
        <v>248</v>
      </c>
      <c r="AH3" s="56" t="s">
        <v>249</v>
      </c>
      <c r="AI3" s="56" t="s">
        <v>250</v>
      </c>
      <c r="AJ3" s="56" t="s">
        <v>251</v>
      </c>
      <c r="AK3" s="56" t="s">
        <v>252</v>
      </c>
      <c r="AL3" s="56" t="s">
        <v>253</v>
      </c>
      <c r="AM3" s="56" t="s">
        <v>254</v>
      </c>
      <c r="AN3" s="56" t="s">
        <v>255</v>
      </c>
      <c r="AO3" s="56" t="s">
        <v>256</v>
      </c>
      <c r="AP3" s="56" t="s">
        <v>257</v>
      </c>
      <c r="AQ3" s="56" t="s">
        <v>258</v>
      </c>
      <c r="AR3" s="56" t="s">
        <v>259</v>
      </c>
      <c r="AS3" s="56" t="s">
        <v>260</v>
      </c>
      <c r="AT3" s="56" t="s">
        <v>261</v>
      </c>
      <c r="AU3" s="56" t="s">
        <v>262</v>
      </c>
      <c r="AV3" s="56" t="s">
        <v>263</v>
      </c>
    </row>
    <row r="4" spans="1:48" s="47" customFormat="1" ht="17" x14ac:dyDescent="0.2">
      <c r="A4" s="44" t="s">
        <v>217</v>
      </c>
      <c r="B4" s="46"/>
      <c r="C4" s="46">
        <v>92.2</v>
      </c>
      <c r="D4" s="46">
        <v>91.4</v>
      </c>
      <c r="E4" s="46">
        <v>93</v>
      </c>
      <c r="F4" s="46">
        <v>92.7</v>
      </c>
      <c r="G4" s="46">
        <v>91.3</v>
      </c>
      <c r="H4" s="46">
        <v>98.5</v>
      </c>
      <c r="I4" s="46">
        <v>90.3</v>
      </c>
      <c r="J4" s="46">
        <v>88.3</v>
      </c>
      <c r="K4" s="46">
        <v>87.8</v>
      </c>
      <c r="L4" s="46">
        <v>92.2</v>
      </c>
      <c r="M4" s="46">
        <v>85.9</v>
      </c>
      <c r="N4" s="46">
        <v>70.599999999999994</v>
      </c>
      <c r="O4" s="46">
        <v>69</v>
      </c>
      <c r="P4" s="46">
        <v>72.400000000000006</v>
      </c>
      <c r="Q4" s="46">
        <v>56.4</v>
      </c>
      <c r="R4" s="46">
        <v>56.3</v>
      </c>
      <c r="S4" s="46">
        <v>55.7</v>
      </c>
      <c r="T4" s="46">
        <v>56.9</v>
      </c>
      <c r="U4" s="46">
        <v>55.9</v>
      </c>
      <c r="V4" s="46">
        <v>56</v>
      </c>
      <c r="W4" s="46">
        <v>55.9</v>
      </c>
      <c r="X4" s="46">
        <v>56.1</v>
      </c>
      <c r="Y4" s="46">
        <v>55.7</v>
      </c>
      <c r="Z4" s="46">
        <v>55.6</v>
      </c>
      <c r="AA4" s="46">
        <v>55.4</v>
      </c>
      <c r="AB4" s="46">
        <v>55.7</v>
      </c>
      <c r="AC4" s="46">
        <v>55.5</v>
      </c>
      <c r="AD4" s="46">
        <v>55.7</v>
      </c>
      <c r="AE4" s="46">
        <v>55.4</v>
      </c>
      <c r="AF4" s="46">
        <v>56.2</v>
      </c>
      <c r="AG4" s="46">
        <v>56.2</v>
      </c>
      <c r="AH4" s="46">
        <v>56.2</v>
      </c>
      <c r="AI4" s="46">
        <v>57.1</v>
      </c>
      <c r="AJ4" s="46">
        <v>55.8</v>
      </c>
      <c r="AK4" s="46">
        <v>55.5</v>
      </c>
      <c r="AL4" s="46">
        <v>56.6</v>
      </c>
      <c r="AM4" s="46">
        <v>57</v>
      </c>
      <c r="AN4" s="46">
        <v>57.8</v>
      </c>
      <c r="AO4" s="46">
        <v>58.2</v>
      </c>
      <c r="AP4" s="46">
        <v>57.8</v>
      </c>
      <c r="AQ4" s="46">
        <v>57.8</v>
      </c>
      <c r="AR4" s="46">
        <v>56.3</v>
      </c>
      <c r="AS4" s="46">
        <v>56</v>
      </c>
      <c r="AT4" s="46">
        <v>57.2</v>
      </c>
      <c r="AU4" s="46">
        <v>57.2</v>
      </c>
      <c r="AV4" s="46">
        <v>59.2</v>
      </c>
    </row>
    <row r="5" spans="1:48" s="47" customFormat="1" x14ac:dyDescent="0.2">
      <c r="A5" s="44" t="s">
        <v>218</v>
      </c>
      <c r="B5" s="46">
        <v>98.9</v>
      </c>
      <c r="D5" s="46">
        <v>95.3</v>
      </c>
      <c r="E5" s="46">
        <v>91.9</v>
      </c>
      <c r="F5" s="46">
        <v>91.2</v>
      </c>
      <c r="G5" s="46">
        <v>90.3</v>
      </c>
      <c r="H5" s="46">
        <v>90.3</v>
      </c>
      <c r="I5" s="46">
        <v>89.1</v>
      </c>
      <c r="J5" s="46">
        <v>89</v>
      </c>
      <c r="K5" s="46">
        <v>86.2</v>
      </c>
      <c r="L5" s="46">
        <v>86.1</v>
      </c>
      <c r="M5" s="46">
        <v>85.5</v>
      </c>
      <c r="N5" s="47">
        <v>70.5</v>
      </c>
      <c r="O5" s="46">
        <v>68.5</v>
      </c>
      <c r="P5" s="46">
        <v>71.900000000000006</v>
      </c>
      <c r="Q5" s="46">
        <v>56.6</v>
      </c>
      <c r="R5" s="46">
        <v>56.4</v>
      </c>
      <c r="S5" s="46">
        <v>56.5</v>
      </c>
      <c r="T5" s="46">
        <v>55.3</v>
      </c>
      <c r="U5" s="46">
        <v>55.3</v>
      </c>
      <c r="V5" s="46">
        <v>55.3</v>
      </c>
      <c r="W5" s="46">
        <v>56.2</v>
      </c>
      <c r="X5" s="46">
        <v>55.5</v>
      </c>
      <c r="Y5" s="46">
        <v>56.2</v>
      </c>
      <c r="Z5" s="46">
        <v>54.8</v>
      </c>
      <c r="AA5" s="46">
        <v>54.3</v>
      </c>
      <c r="AB5" s="46">
        <v>55.9</v>
      </c>
      <c r="AC5" s="46">
        <v>55.6</v>
      </c>
      <c r="AD5" s="46">
        <v>55.9</v>
      </c>
      <c r="AE5" s="46">
        <v>55.8</v>
      </c>
      <c r="AF5" s="46">
        <v>56.5</v>
      </c>
      <c r="AG5" s="46">
        <v>56.4</v>
      </c>
      <c r="AH5" s="46">
        <v>56.4</v>
      </c>
      <c r="AI5" s="46">
        <v>57</v>
      </c>
      <c r="AJ5" s="46">
        <v>55.9</v>
      </c>
      <c r="AK5" s="46">
        <v>56</v>
      </c>
      <c r="AL5" s="46">
        <v>56.3</v>
      </c>
      <c r="AM5" s="46">
        <v>56.8</v>
      </c>
      <c r="AN5" s="46">
        <v>57.9</v>
      </c>
      <c r="AO5" s="46">
        <v>58.6</v>
      </c>
      <c r="AP5" s="46">
        <v>58.2</v>
      </c>
      <c r="AQ5" s="46">
        <v>58.2</v>
      </c>
      <c r="AR5" s="46">
        <v>56.2</v>
      </c>
      <c r="AS5" s="46">
        <v>55.4</v>
      </c>
      <c r="AT5" s="46">
        <v>56</v>
      </c>
      <c r="AU5" s="46">
        <v>56.1</v>
      </c>
      <c r="AV5" s="46">
        <v>58.3</v>
      </c>
    </row>
    <row r="6" spans="1:48" s="47" customFormat="1" x14ac:dyDescent="0.2">
      <c r="A6" s="44" t="s">
        <v>219</v>
      </c>
      <c r="B6" s="46">
        <v>98.8</v>
      </c>
      <c r="C6" s="46">
        <v>99.3</v>
      </c>
      <c r="D6" s="46"/>
      <c r="E6" s="48">
        <v>89.1</v>
      </c>
      <c r="F6" s="48">
        <v>90</v>
      </c>
      <c r="G6" s="48">
        <v>89.3</v>
      </c>
      <c r="H6" s="46">
        <v>91.6</v>
      </c>
      <c r="I6" s="46">
        <v>89.6</v>
      </c>
      <c r="J6" s="46">
        <v>87.2</v>
      </c>
      <c r="K6" s="46">
        <v>86.5</v>
      </c>
      <c r="L6" s="46">
        <v>85.9</v>
      </c>
      <c r="M6" s="46">
        <v>85.7</v>
      </c>
      <c r="N6" s="46">
        <v>70.5</v>
      </c>
      <c r="O6" s="46">
        <v>68.099999999999994</v>
      </c>
      <c r="P6" s="46">
        <v>71.599999999999994</v>
      </c>
      <c r="Q6" s="46">
        <v>56.8</v>
      </c>
      <c r="R6" s="46">
        <v>56.5</v>
      </c>
      <c r="S6" s="46">
        <v>56.9</v>
      </c>
      <c r="T6" s="46">
        <v>56.1</v>
      </c>
      <c r="U6" s="46">
        <v>56.1</v>
      </c>
      <c r="V6" s="46">
        <v>56.2</v>
      </c>
      <c r="W6" s="46">
        <v>56.3</v>
      </c>
      <c r="X6" s="46">
        <v>56.5</v>
      </c>
      <c r="Y6" s="46">
        <v>56.1</v>
      </c>
      <c r="Z6" s="46">
        <v>56.1</v>
      </c>
      <c r="AA6" s="46">
        <v>56.1</v>
      </c>
      <c r="AB6" s="46">
        <v>56.1</v>
      </c>
      <c r="AC6" s="46">
        <v>56.2</v>
      </c>
      <c r="AD6" s="46">
        <v>56.1</v>
      </c>
      <c r="AE6" s="46">
        <v>56</v>
      </c>
      <c r="AF6" s="46">
        <v>56.2</v>
      </c>
      <c r="AG6" s="46">
        <v>55.8</v>
      </c>
      <c r="AH6" s="46">
        <v>55.8</v>
      </c>
      <c r="AI6" s="46">
        <v>56.8</v>
      </c>
      <c r="AJ6" s="46">
        <v>56</v>
      </c>
      <c r="AK6" s="46">
        <v>56</v>
      </c>
      <c r="AL6" s="46">
        <v>56.7</v>
      </c>
      <c r="AM6" s="46">
        <v>56.8</v>
      </c>
      <c r="AN6" s="46">
        <v>58.3</v>
      </c>
      <c r="AO6" s="46">
        <v>58.2</v>
      </c>
      <c r="AP6" s="46">
        <v>57.5</v>
      </c>
      <c r="AQ6" s="46">
        <v>57.5</v>
      </c>
      <c r="AR6" s="46">
        <v>56.4</v>
      </c>
      <c r="AS6" s="46">
        <v>57</v>
      </c>
      <c r="AT6" s="46">
        <v>57.8</v>
      </c>
      <c r="AU6" s="46">
        <v>57.8</v>
      </c>
      <c r="AV6" s="46">
        <v>59.3</v>
      </c>
    </row>
    <row r="7" spans="1:48" s="47" customFormat="1" x14ac:dyDescent="0.2">
      <c r="A7" s="44" t="s">
        <v>220</v>
      </c>
      <c r="B7" s="46">
        <v>99</v>
      </c>
      <c r="C7" s="46">
        <v>99</v>
      </c>
      <c r="D7" s="46">
        <v>98.3</v>
      </c>
      <c r="E7" s="48"/>
      <c r="F7" s="48">
        <v>99.6</v>
      </c>
      <c r="G7" s="48">
        <v>98</v>
      </c>
      <c r="H7" s="46">
        <v>90.9</v>
      </c>
      <c r="I7" s="46">
        <v>89.7</v>
      </c>
      <c r="J7" s="46">
        <v>95.3</v>
      </c>
      <c r="K7" s="46">
        <v>93.7</v>
      </c>
      <c r="L7" s="46">
        <v>86.6</v>
      </c>
      <c r="M7" s="46">
        <v>92.9</v>
      </c>
      <c r="N7" s="46">
        <v>70.599999999999994</v>
      </c>
      <c r="O7" s="46">
        <v>69.3</v>
      </c>
      <c r="P7" s="46">
        <v>71.599999999999994</v>
      </c>
      <c r="Q7" s="46">
        <v>56.5</v>
      </c>
      <c r="R7" s="46">
        <v>56.5</v>
      </c>
      <c r="S7" s="46">
        <v>56.4</v>
      </c>
      <c r="T7" s="46">
        <v>55.8</v>
      </c>
      <c r="U7" s="46">
        <v>55.7</v>
      </c>
      <c r="V7" s="46">
        <v>55.8</v>
      </c>
      <c r="W7" s="46">
        <v>56.1</v>
      </c>
      <c r="X7" s="46">
        <v>55.8</v>
      </c>
      <c r="Y7" s="46">
        <v>56.2</v>
      </c>
      <c r="Z7" s="46">
        <v>55.3</v>
      </c>
      <c r="AA7" s="46">
        <v>55.2</v>
      </c>
      <c r="AB7" s="46">
        <v>55.5</v>
      </c>
      <c r="AC7" s="46">
        <v>55.3</v>
      </c>
      <c r="AD7" s="46">
        <v>55.6</v>
      </c>
      <c r="AE7" s="46">
        <v>56.2</v>
      </c>
      <c r="AF7" s="46">
        <v>56.6</v>
      </c>
      <c r="AG7" s="46">
        <v>56.4</v>
      </c>
      <c r="AH7" s="46">
        <v>56.4</v>
      </c>
      <c r="AI7" s="46">
        <v>57.2</v>
      </c>
      <c r="AJ7" s="46">
        <v>56.2</v>
      </c>
      <c r="AK7" s="46">
        <v>56.1</v>
      </c>
      <c r="AL7" s="46">
        <v>56.6</v>
      </c>
      <c r="AM7" s="46">
        <v>57.3</v>
      </c>
      <c r="AN7" s="46">
        <v>58</v>
      </c>
      <c r="AO7" s="46">
        <v>58.4</v>
      </c>
      <c r="AP7" s="46">
        <v>58.3</v>
      </c>
      <c r="AQ7" s="46">
        <v>58.3</v>
      </c>
      <c r="AR7" s="46">
        <v>56.4</v>
      </c>
      <c r="AS7" s="46">
        <v>55.9</v>
      </c>
      <c r="AT7" s="46">
        <v>56.7</v>
      </c>
      <c r="AU7" s="46">
        <v>56.7</v>
      </c>
      <c r="AV7" s="46">
        <v>58.8</v>
      </c>
    </row>
    <row r="8" spans="1:48" s="47" customFormat="1" x14ac:dyDescent="0.2">
      <c r="A8" s="44" t="s">
        <v>221</v>
      </c>
      <c r="B8" s="46">
        <v>99</v>
      </c>
      <c r="C8" s="46">
        <v>98.9</v>
      </c>
      <c r="D8" s="46">
        <v>98.8</v>
      </c>
      <c r="E8" s="46">
        <v>99.9</v>
      </c>
      <c r="F8" s="48"/>
      <c r="G8" s="48">
        <v>97.9</v>
      </c>
      <c r="H8" s="46">
        <v>91.5</v>
      </c>
      <c r="I8" s="46">
        <v>89.6</v>
      </c>
      <c r="J8" s="46">
        <v>95</v>
      </c>
      <c r="K8" s="46">
        <v>94.9</v>
      </c>
      <c r="L8" s="46">
        <v>86.1</v>
      </c>
      <c r="M8" s="46">
        <v>92.3</v>
      </c>
      <c r="N8" s="46">
        <v>70.3</v>
      </c>
      <c r="O8" s="46">
        <v>68.900000000000006</v>
      </c>
      <c r="P8" s="46">
        <v>71.400000000000006</v>
      </c>
      <c r="Q8" s="46">
        <v>56.3</v>
      </c>
      <c r="R8" s="46">
        <v>56.4</v>
      </c>
      <c r="S8" s="46">
        <v>56.1</v>
      </c>
      <c r="T8" s="46">
        <v>56.2</v>
      </c>
      <c r="U8" s="46">
        <v>56.2</v>
      </c>
      <c r="V8" s="46">
        <v>56.2</v>
      </c>
      <c r="W8" s="46">
        <v>56.4</v>
      </c>
      <c r="X8" s="46">
        <v>56.3</v>
      </c>
      <c r="Y8" s="46">
        <v>56.2</v>
      </c>
      <c r="Z8" s="46">
        <v>56.3</v>
      </c>
      <c r="AA8" s="46">
        <v>56.1</v>
      </c>
      <c r="AB8" s="46">
        <v>55.7</v>
      </c>
      <c r="AC8" s="46">
        <v>56.2</v>
      </c>
      <c r="AD8" s="46">
        <v>56</v>
      </c>
      <c r="AE8" s="46">
        <v>56.1</v>
      </c>
      <c r="AF8" s="46">
        <v>56.6</v>
      </c>
      <c r="AG8" s="46">
        <v>56.4</v>
      </c>
      <c r="AH8" s="46">
        <v>56.4</v>
      </c>
      <c r="AI8" s="46">
        <v>56.9</v>
      </c>
      <c r="AJ8" s="46">
        <v>56</v>
      </c>
      <c r="AK8" s="46">
        <v>55.9</v>
      </c>
      <c r="AL8" s="46">
        <v>56.6</v>
      </c>
      <c r="AM8" s="46">
        <v>57.3</v>
      </c>
      <c r="AN8" s="46">
        <v>57.9</v>
      </c>
      <c r="AO8" s="46">
        <v>58.3</v>
      </c>
      <c r="AP8" s="46">
        <v>58</v>
      </c>
      <c r="AQ8" s="46">
        <v>58</v>
      </c>
      <c r="AR8" s="46">
        <v>56.2</v>
      </c>
      <c r="AS8" s="46">
        <v>56.6</v>
      </c>
      <c r="AT8" s="46">
        <v>57.6</v>
      </c>
      <c r="AU8" s="46">
        <v>57.6</v>
      </c>
      <c r="AV8" s="46">
        <v>59.5</v>
      </c>
    </row>
    <row r="9" spans="1:48" s="47" customFormat="1" x14ac:dyDescent="0.2">
      <c r="A9" s="44" t="s">
        <v>222</v>
      </c>
      <c r="B9" s="46">
        <v>98.9</v>
      </c>
      <c r="C9" s="46">
        <v>98.8</v>
      </c>
      <c r="D9" s="46">
        <v>98.6</v>
      </c>
      <c r="E9" s="46">
        <v>99.7</v>
      </c>
      <c r="F9" s="46">
        <v>99.3</v>
      </c>
      <c r="G9" s="46"/>
      <c r="H9" s="46">
        <v>91.1</v>
      </c>
      <c r="I9" s="46">
        <v>88.6</v>
      </c>
      <c r="J9" s="46">
        <v>95.5</v>
      </c>
      <c r="K9" s="46">
        <v>95.7</v>
      </c>
      <c r="L9" s="46">
        <v>86.1</v>
      </c>
      <c r="M9" s="46">
        <v>93</v>
      </c>
      <c r="N9" s="46">
        <v>70.3</v>
      </c>
      <c r="O9" s="46">
        <v>69</v>
      </c>
      <c r="P9" s="46">
        <v>71.400000000000006</v>
      </c>
      <c r="Q9" s="46">
        <v>57.3</v>
      </c>
      <c r="R9" s="46">
        <v>57.5</v>
      </c>
      <c r="S9" s="46">
        <v>57.1</v>
      </c>
      <c r="T9" s="46">
        <v>57.1</v>
      </c>
      <c r="U9" s="46">
        <v>57</v>
      </c>
      <c r="V9" s="46">
        <v>57</v>
      </c>
      <c r="W9" s="46">
        <v>57.1</v>
      </c>
      <c r="X9" s="46">
        <v>57.2</v>
      </c>
      <c r="Y9" s="46">
        <v>56.5</v>
      </c>
      <c r="Z9" s="46">
        <v>56.9</v>
      </c>
      <c r="AA9" s="46">
        <v>56.8</v>
      </c>
      <c r="AB9" s="46">
        <v>56.1</v>
      </c>
      <c r="AC9" s="46">
        <v>57</v>
      </c>
      <c r="AD9" s="46">
        <v>56.8</v>
      </c>
      <c r="AE9" s="46">
        <v>56.6</v>
      </c>
      <c r="AF9" s="46">
        <v>57</v>
      </c>
      <c r="AG9" s="46">
        <v>56.9</v>
      </c>
      <c r="AH9" s="46">
        <v>56.9</v>
      </c>
      <c r="AI9" s="46">
        <v>57.6</v>
      </c>
      <c r="AJ9" s="46">
        <v>56.6</v>
      </c>
      <c r="AK9" s="46">
        <v>56.3</v>
      </c>
      <c r="AL9" s="46">
        <v>57.4</v>
      </c>
      <c r="AM9" s="46">
        <v>58.3</v>
      </c>
      <c r="AN9" s="46">
        <v>58.8</v>
      </c>
      <c r="AO9" s="46">
        <v>59</v>
      </c>
      <c r="AP9" s="46">
        <v>58.7</v>
      </c>
      <c r="AQ9" s="46">
        <v>58.7</v>
      </c>
      <c r="AR9" s="46">
        <v>56.9</v>
      </c>
      <c r="AS9" s="46">
        <v>57.4</v>
      </c>
      <c r="AT9" s="46">
        <v>58.3</v>
      </c>
      <c r="AU9" s="46">
        <v>58.3</v>
      </c>
      <c r="AV9" s="46">
        <v>60.2</v>
      </c>
    </row>
    <row r="10" spans="1:48" s="47" customFormat="1" x14ac:dyDescent="0.2">
      <c r="A10" s="44" t="s">
        <v>223</v>
      </c>
      <c r="B10" s="46">
        <v>99.7</v>
      </c>
      <c r="C10" s="46">
        <v>98.7</v>
      </c>
      <c r="D10" s="46">
        <v>98.6</v>
      </c>
      <c r="E10" s="46">
        <v>98.7</v>
      </c>
      <c r="F10" s="46">
        <v>98.8</v>
      </c>
      <c r="G10" s="46">
        <v>98.8</v>
      </c>
      <c r="H10" s="46"/>
      <c r="I10" s="46">
        <v>88.9</v>
      </c>
      <c r="J10" s="46">
        <v>87.9</v>
      </c>
      <c r="K10" s="46">
        <v>87</v>
      </c>
      <c r="L10" s="46">
        <v>92</v>
      </c>
      <c r="M10" s="46">
        <v>86.5</v>
      </c>
      <c r="N10" s="46">
        <v>70.7</v>
      </c>
      <c r="O10" s="46">
        <v>69</v>
      </c>
      <c r="P10" s="46">
        <v>71.900000000000006</v>
      </c>
      <c r="Q10" s="46">
        <v>56.7</v>
      </c>
      <c r="R10" s="46">
        <v>56.7</v>
      </c>
      <c r="S10" s="46">
        <v>57.1</v>
      </c>
      <c r="T10" s="46">
        <v>56.2</v>
      </c>
      <c r="U10" s="46">
        <v>56</v>
      </c>
      <c r="V10" s="46">
        <v>55.5</v>
      </c>
      <c r="W10" s="46">
        <v>56.8</v>
      </c>
      <c r="X10" s="46">
        <v>56.1</v>
      </c>
      <c r="Y10" s="46">
        <v>55.7</v>
      </c>
      <c r="Z10" s="46">
        <v>55.8</v>
      </c>
      <c r="AA10" s="46">
        <v>55.3</v>
      </c>
      <c r="AB10" s="46">
        <v>56.1</v>
      </c>
      <c r="AC10" s="46">
        <v>55.6</v>
      </c>
      <c r="AD10" s="46">
        <v>55.9</v>
      </c>
      <c r="AE10" s="46">
        <v>56.4</v>
      </c>
      <c r="AF10" s="46">
        <v>56.3</v>
      </c>
      <c r="AG10" s="46">
        <v>56</v>
      </c>
      <c r="AH10" s="46">
        <v>56</v>
      </c>
      <c r="AI10" s="46">
        <v>57.5</v>
      </c>
      <c r="AJ10" s="46">
        <v>55.8</v>
      </c>
      <c r="AK10" s="46">
        <v>56.4</v>
      </c>
      <c r="AL10" s="46">
        <v>57</v>
      </c>
      <c r="AM10" s="46">
        <v>57.6</v>
      </c>
      <c r="AN10" s="46">
        <v>58.7</v>
      </c>
      <c r="AO10" s="46">
        <v>58.1</v>
      </c>
      <c r="AP10" s="46">
        <v>57.7</v>
      </c>
      <c r="AQ10" s="46">
        <v>57.7</v>
      </c>
      <c r="AR10" s="46">
        <v>56.2</v>
      </c>
      <c r="AS10" s="46">
        <v>56.2</v>
      </c>
      <c r="AT10" s="46">
        <v>56.6</v>
      </c>
      <c r="AU10" s="46">
        <v>56.8</v>
      </c>
      <c r="AV10" s="46">
        <v>59.1</v>
      </c>
    </row>
    <row r="11" spans="1:48" s="47" customFormat="1" x14ac:dyDescent="0.2">
      <c r="A11" s="44" t="s">
        <v>224</v>
      </c>
      <c r="B11" s="46">
        <v>98.9</v>
      </c>
      <c r="C11" s="46">
        <v>98.5</v>
      </c>
      <c r="D11" s="46">
        <v>98.6</v>
      </c>
      <c r="E11" s="46">
        <v>98.5</v>
      </c>
      <c r="F11" s="46">
        <v>98.6</v>
      </c>
      <c r="G11" s="46">
        <v>98.5</v>
      </c>
      <c r="H11" s="46">
        <v>98.4</v>
      </c>
      <c r="I11" s="46"/>
      <c r="J11" s="46">
        <v>86.5</v>
      </c>
      <c r="K11" s="46">
        <v>86.3</v>
      </c>
      <c r="L11" s="46">
        <v>84.1</v>
      </c>
      <c r="M11" s="46">
        <v>83.6</v>
      </c>
      <c r="N11" s="46">
        <v>70.3</v>
      </c>
      <c r="O11" s="46">
        <v>68.7</v>
      </c>
      <c r="P11" s="46">
        <v>71</v>
      </c>
      <c r="Q11" s="46">
        <v>56.1</v>
      </c>
      <c r="R11" s="46">
        <v>56.3</v>
      </c>
      <c r="S11" s="46">
        <v>56.4</v>
      </c>
      <c r="T11" s="46">
        <v>56.2</v>
      </c>
      <c r="U11" s="46">
        <v>55.8</v>
      </c>
      <c r="V11" s="46">
        <v>55.9</v>
      </c>
      <c r="W11" s="46">
        <v>56</v>
      </c>
      <c r="X11" s="46">
        <v>55.9</v>
      </c>
      <c r="Y11" s="46">
        <v>55.8</v>
      </c>
      <c r="Z11" s="46">
        <v>56.3</v>
      </c>
      <c r="AA11" s="46">
        <v>56</v>
      </c>
      <c r="AB11" s="46">
        <v>55.8</v>
      </c>
      <c r="AC11" s="46">
        <v>56.2</v>
      </c>
      <c r="AD11" s="46">
        <v>56.3</v>
      </c>
      <c r="AE11" s="46">
        <v>55.8</v>
      </c>
      <c r="AF11" s="46">
        <v>56.2</v>
      </c>
      <c r="AG11" s="46">
        <v>56</v>
      </c>
      <c r="AH11" s="46">
        <v>56</v>
      </c>
      <c r="AI11" s="46">
        <v>57</v>
      </c>
      <c r="AJ11" s="46">
        <v>55.3</v>
      </c>
      <c r="AK11" s="46">
        <v>55.3</v>
      </c>
      <c r="AL11" s="46">
        <v>56.6</v>
      </c>
      <c r="AM11" s="46">
        <v>56.7</v>
      </c>
      <c r="AN11" s="46">
        <v>57.9</v>
      </c>
      <c r="AO11" s="46">
        <v>58.3</v>
      </c>
      <c r="AP11" s="46">
        <v>57.6</v>
      </c>
      <c r="AQ11" s="46">
        <v>57.6</v>
      </c>
      <c r="AR11" s="46">
        <v>56</v>
      </c>
      <c r="AS11" s="46">
        <v>56.7</v>
      </c>
      <c r="AT11" s="46">
        <v>57.3</v>
      </c>
      <c r="AU11" s="46">
        <v>57.3</v>
      </c>
      <c r="AV11" s="46">
        <v>59.7</v>
      </c>
    </row>
    <row r="12" spans="1:48" s="47" customFormat="1" x14ac:dyDescent="0.2">
      <c r="A12" s="44" t="s">
        <v>225</v>
      </c>
      <c r="B12" s="46">
        <v>98.6</v>
      </c>
      <c r="C12" s="46">
        <v>98.6</v>
      </c>
      <c r="D12" s="46">
        <v>98.4</v>
      </c>
      <c r="E12" s="46">
        <v>99.4</v>
      </c>
      <c r="F12" s="46">
        <v>99.4</v>
      </c>
      <c r="G12" s="46">
        <v>99.5</v>
      </c>
      <c r="H12" s="46">
        <v>98.5</v>
      </c>
      <c r="I12" s="46">
        <v>98.4</v>
      </c>
      <c r="J12" s="46"/>
      <c r="K12" s="46">
        <v>98.4</v>
      </c>
      <c r="L12" s="46">
        <v>83.5</v>
      </c>
      <c r="M12" s="46">
        <v>94.4</v>
      </c>
      <c r="N12" s="46">
        <v>69.2</v>
      </c>
      <c r="O12" s="46">
        <v>68.2</v>
      </c>
      <c r="P12" s="46">
        <v>70.400000000000006</v>
      </c>
      <c r="Q12" s="46">
        <v>58.5</v>
      </c>
      <c r="R12" s="46">
        <v>59.3</v>
      </c>
      <c r="S12" s="46">
        <v>58.9</v>
      </c>
      <c r="T12" s="46">
        <v>58.9</v>
      </c>
      <c r="U12" s="46">
        <v>58.9</v>
      </c>
      <c r="V12" s="46">
        <v>58.6</v>
      </c>
      <c r="W12" s="46">
        <v>59.1</v>
      </c>
      <c r="X12" s="46">
        <v>59</v>
      </c>
      <c r="Y12" s="46">
        <v>58.3</v>
      </c>
      <c r="Z12" s="46">
        <v>58.8</v>
      </c>
      <c r="AA12" s="46">
        <v>58.3</v>
      </c>
      <c r="AB12" s="46">
        <v>58</v>
      </c>
      <c r="AC12" s="46">
        <v>58.6</v>
      </c>
      <c r="AD12" s="46">
        <v>58.5</v>
      </c>
      <c r="AE12" s="46">
        <v>58.1</v>
      </c>
      <c r="AF12" s="46">
        <v>58.7</v>
      </c>
      <c r="AG12" s="46">
        <v>58.7</v>
      </c>
      <c r="AH12" s="46">
        <v>58.7</v>
      </c>
      <c r="AI12" s="46">
        <v>59.4</v>
      </c>
      <c r="AJ12" s="46">
        <v>57.9</v>
      </c>
      <c r="AK12" s="46">
        <v>58.4</v>
      </c>
      <c r="AL12" s="46">
        <v>59.7</v>
      </c>
      <c r="AM12" s="46">
        <v>60.1</v>
      </c>
      <c r="AN12" s="46">
        <v>60.9</v>
      </c>
      <c r="AO12" s="46">
        <v>61.2</v>
      </c>
      <c r="AP12" s="46">
        <v>60.3</v>
      </c>
      <c r="AQ12" s="46">
        <v>60.3</v>
      </c>
      <c r="AR12" s="46">
        <v>58.2</v>
      </c>
      <c r="AS12" s="46">
        <v>59.1</v>
      </c>
      <c r="AT12" s="46">
        <v>59.5</v>
      </c>
      <c r="AU12" s="46">
        <v>59.5</v>
      </c>
      <c r="AV12" s="46">
        <v>61.5</v>
      </c>
    </row>
    <row r="13" spans="1:48" s="47" customFormat="1" x14ac:dyDescent="0.2">
      <c r="A13" s="44" t="s">
        <v>226</v>
      </c>
      <c r="B13" s="46">
        <v>98.5</v>
      </c>
      <c r="C13" s="46">
        <v>98.4</v>
      </c>
      <c r="D13" s="46">
        <v>98.1</v>
      </c>
      <c r="E13" s="46">
        <v>99.2</v>
      </c>
      <c r="F13" s="46">
        <v>99.3</v>
      </c>
      <c r="G13" s="46">
        <v>99.4</v>
      </c>
      <c r="H13" s="46">
        <v>98.4</v>
      </c>
      <c r="I13" s="46">
        <v>98.4</v>
      </c>
      <c r="J13" s="46">
        <v>99.7</v>
      </c>
      <c r="K13" s="46"/>
      <c r="L13" s="46">
        <v>82.7</v>
      </c>
      <c r="M13" s="46">
        <v>94.5</v>
      </c>
      <c r="N13" s="46">
        <v>69.8</v>
      </c>
      <c r="O13" s="46">
        <v>67.8</v>
      </c>
      <c r="P13" s="46">
        <v>70.599999999999994</v>
      </c>
      <c r="Q13" s="46">
        <v>59</v>
      </c>
      <c r="R13" s="46">
        <v>59.3</v>
      </c>
      <c r="S13" s="46">
        <v>58.7</v>
      </c>
      <c r="T13" s="46">
        <v>59</v>
      </c>
      <c r="U13" s="46">
        <v>58.5</v>
      </c>
      <c r="V13" s="46">
        <v>58.6</v>
      </c>
      <c r="W13" s="46">
        <v>59.3</v>
      </c>
      <c r="X13" s="46">
        <v>59.1</v>
      </c>
      <c r="Y13" s="46">
        <v>58.6</v>
      </c>
      <c r="Z13" s="46">
        <v>58.7</v>
      </c>
      <c r="AA13" s="46">
        <v>58.4</v>
      </c>
      <c r="AB13" s="46">
        <v>58.8</v>
      </c>
      <c r="AC13" s="46">
        <v>57.7</v>
      </c>
      <c r="AD13" s="46">
        <v>57.9</v>
      </c>
      <c r="AE13" s="46">
        <v>58.6</v>
      </c>
      <c r="AF13" s="46">
        <v>59.2</v>
      </c>
      <c r="AG13" s="46">
        <v>59</v>
      </c>
      <c r="AH13" s="46">
        <v>59</v>
      </c>
      <c r="AI13" s="46">
        <v>60</v>
      </c>
      <c r="AJ13" s="46">
        <v>58.4</v>
      </c>
      <c r="AK13" s="46">
        <v>58.6</v>
      </c>
      <c r="AL13" s="46">
        <v>60.8</v>
      </c>
      <c r="AM13" s="46">
        <v>60.5</v>
      </c>
      <c r="AN13" s="46">
        <v>61</v>
      </c>
      <c r="AO13" s="46">
        <v>60</v>
      </c>
      <c r="AP13" s="46">
        <v>59.5</v>
      </c>
      <c r="AQ13" s="46">
        <v>59.5</v>
      </c>
      <c r="AR13" s="46">
        <v>58.6</v>
      </c>
      <c r="AS13" s="46">
        <v>58.8</v>
      </c>
      <c r="AT13" s="46">
        <v>59.3</v>
      </c>
      <c r="AU13" s="46">
        <v>59.3</v>
      </c>
      <c r="AV13" s="46">
        <v>62.1</v>
      </c>
    </row>
    <row r="14" spans="1:48" s="47" customFormat="1" x14ac:dyDescent="0.2">
      <c r="A14" s="44" t="s">
        <v>227</v>
      </c>
      <c r="B14" s="46">
        <v>99.1</v>
      </c>
      <c r="C14" s="46">
        <v>98.3</v>
      </c>
      <c r="D14" s="46">
        <v>98.4</v>
      </c>
      <c r="E14" s="46">
        <v>98.4</v>
      </c>
      <c r="F14" s="46">
        <v>98.4</v>
      </c>
      <c r="G14" s="46">
        <v>98.4</v>
      </c>
      <c r="H14" s="46">
        <v>99.1</v>
      </c>
      <c r="I14" s="46">
        <v>98.2</v>
      </c>
      <c r="J14" s="46">
        <v>98.2</v>
      </c>
      <c r="K14" s="46">
        <v>98</v>
      </c>
      <c r="L14" s="46"/>
      <c r="M14" s="46">
        <v>84.4</v>
      </c>
      <c r="N14" s="46">
        <v>68.400000000000006</v>
      </c>
      <c r="O14" s="46">
        <v>67.099999999999994</v>
      </c>
      <c r="P14" s="46">
        <v>69.5</v>
      </c>
      <c r="Q14" s="46">
        <v>60.2</v>
      </c>
      <c r="R14" s="46">
        <v>59.9</v>
      </c>
      <c r="S14" s="46">
        <v>59.8</v>
      </c>
      <c r="T14" s="46">
        <v>59.5</v>
      </c>
      <c r="U14" s="46">
        <v>59.6</v>
      </c>
      <c r="V14" s="46">
        <v>59.4</v>
      </c>
      <c r="W14" s="46">
        <v>59.7</v>
      </c>
      <c r="X14" s="46">
        <v>59.8</v>
      </c>
      <c r="Y14" s="46">
        <v>59.5</v>
      </c>
      <c r="Z14" s="46">
        <v>59.8</v>
      </c>
      <c r="AA14" s="46">
        <v>59.6</v>
      </c>
      <c r="AB14" s="46">
        <v>59.4</v>
      </c>
      <c r="AC14" s="46">
        <v>59.2</v>
      </c>
      <c r="AD14" s="46">
        <v>59.8</v>
      </c>
      <c r="AE14" s="46">
        <v>59.2</v>
      </c>
      <c r="AF14" s="46">
        <v>60</v>
      </c>
      <c r="AG14" s="46">
        <v>59.7</v>
      </c>
      <c r="AH14" s="46">
        <v>59.7</v>
      </c>
      <c r="AI14" s="46">
        <v>61.4</v>
      </c>
      <c r="AJ14" s="46">
        <v>59.4</v>
      </c>
      <c r="AK14" s="46">
        <v>59</v>
      </c>
      <c r="AL14" s="46">
        <v>59.7</v>
      </c>
      <c r="AM14" s="46">
        <v>59.3</v>
      </c>
      <c r="AN14" s="46">
        <v>61</v>
      </c>
      <c r="AO14" s="46">
        <v>61.4</v>
      </c>
      <c r="AP14" s="46">
        <v>61.8</v>
      </c>
      <c r="AQ14" s="46">
        <v>61.8</v>
      </c>
      <c r="AR14" s="46">
        <v>59.9</v>
      </c>
      <c r="AS14" s="46">
        <v>60.4</v>
      </c>
      <c r="AT14" s="46">
        <v>61.8</v>
      </c>
      <c r="AU14" s="46">
        <v>62</v>
      </c>
      <c r="AV14" s="46">
        <v>61.4</v>
      </c>
    </row>
    <row r="15" spans="1:48" s="47" customFormat="1" x14ac:dyDescent="0.2">
      <c r="A15" s="44" t="s">
        <v>228</v>
      </c>
      <c r="B15" s="46">
        <v>98.2</v>
      </c>
      <c r="C15" s="46">
        <v>98.1</v>
      </c>
      <c r="D15" s="46">
        <v>98.1</v>
      </c>
      <c r="E15" s="46">
        <v>98.9</v>
      </c>
      <c r="F15" s="46">
        <v>98.8</v>
      </c>
      <c r="G15" s="46">
        <v>99</v>
      </c>
      <c r="H15" s="46">
        <v>98.2</v>
      </c>
      <c r="I15" s="46">
        <v>98</v>
      </c>
      <c r="J15" s="46">
        <v>99.2</v>
      </c>
      <c r="K15" s="46">
        <v>99.1</v>
      </c>
      <c r="L15" s="46">
        <v>98</v>
      </c>
      <c r="M15" s="46"/>
      <c r="N15" s="46">
        <v>68.7</v>
      </c>
      <c r="O15" s="46">
        <v>67.5</v>
      </c>
      <c r="P15" s="46">
        <v>69.400000000000006</v>
      </c>
      <c r="Q15" s="46">
        <v>60.9</v>
      </c>
      <c r="R15" s="46">
        <v>60.7</v>
      </c>
      <c r="S15" s="46">
        <v>60.4</v>
      </c>
      <c r="T15" s="46">
        <v>60.9</v>
      </c>
      <c r="U15" s="46">
        <v>60.8</v>
      </c>
      <c r="V15" s="46">
        <v>60.5</v>
      </c>
      <c r="W15" s="46">
        <v>60.7</v>
      </c>
      <c r="X15" s="46">
        <v>61.1</v>
      </c>
      <c r="Y15" s="46">
        <v>59.8</v>
      </c>
      <c r="Z15" s="46">
        <v>61.1</v>
      </c>
      <c r="AA15" s="46">
        <v>60.1</v>
      </c>
      <c r="AB15" s="46">
        <v>59.7</v>
      </c>
      <c r="AC15" s="46">
        <v>60.2</v>
      </c>
      <c r="AD15" s="46">
        <v>60.1</v>
      </c>
      <c r="AE15" s="46">
        <v>60.5</v>
      </c>
      <c r="AF15" s="46">
        <v>61.3</v>
      </c>
      <c r="AG15" s="46">
        <v>61.1</v>
      </c>
      <c r="AH15" s="46">
        <v>61.1</v>
      </c>
      <c r="AI15" s="46">
        <v>62.5</v>
      </c>
      <c r="AJ15" s="46">
        <v>60.7</v>
      </c>
      <c r="AK15" s="46">
        <v>61.1</v>
      </c>
      <c r="AL15" s="46">
        <v>60.1</v>
      </c>
      <c r="AM15" s="46">
        <v>60.6</v>
      </c>
      <c r="AN15" s="46">
        <v>62.1</v>
      </c>
      <c r="AO15" s="46">
        <v>61.2</v>
      </c>
      <c r="AP15" s="46">
        <v>60.9</v>
      </c>
      <c r="AQ15" s="46">
        <v>60.9</v>
      </c>
      <c r="AR15" s="46">
        <v>60</v>
      </c>
      <c r="AS15" s="46">
        <v>60.9</v>
      </c>
      <c r="AT15" s="46">
        <v>61.8</v>
      </c>
      <c r="AU15" s="46">
        <v>61.8</v>
      </c>
      <c r="AV15" s="46">
        <v>61.8</v>
      </c>
    </row>
    <row r="16" spans="1:48" s="47" customFormat="1" ht="17" x14ac:dyDescent="0.2">
      <c r="A16" s="52" t="s">
        <v>264</v>
      </c>
      <c r="B16" s="46">
        <v>96.5</v>
      </c>
      <c r="C16" s="46">
        <v>96.4</v>
      </c>
      <c r="D16" s="46">
        <v>96.4</v>
      </c>
      <c r="E16" s="46">
        <v>96.4</v>
      </c>
      <c r="F16" s="46">
        <v>96.4</v>
      </c>
      <c r="G16" s="46">
        <v>96.4</v>
      </c>
      <c r="H16" s="46">
        <v>96.2</v>
      </c>
      <c r="I16" s="46">
        <v>96.2</v>
      </c>
      <c r="J16" s="46">
        <v>96.3</v>
      </c>
      <c r="K16" s="46">
        <v>96.3</v>
      </c>
      <c r="L16" s="46">
        <v>96.2</v>
      </c>
      <c r="M16" s="46">
        <v>96</v>
      </c>
      <c r="N16" s="46"/>
      <c r="O16" s="46">
        <v>87.4</v>
      </c>
      <c r="P16" s="46">
        <v>85.3</v>
      </c>
      <c r="Q16" s="46">
        <v>59.4</v>
      </c>
      <c r="R16" s="46">
        <v>58.9</v>
      </c>
      <c r="S16" s="46">
        <v>58.9</v>
      </c>
      <c r="T16" s="46">
        <v>59.2</v>
      </c>
      <c r="U16" s="46">
        <v>58.9</v>
      </c>
      <c r="V16" s="46">
        <v>59.1</v>
      </c>
      <c r="W16" s="46">
        <v>58.9</v>
      </c>
      <c r="X16" s="46">
        <v>59.1</v>
      </c>
      <c r="Y16" s="46">
        <v>58.9</v>
      </c>
      <c r="Z16" s="46">
        <v>59.1</v>
      </c>
      <c r="AA16" s="46">
        <v>58.4</v>
      </c>
      <c r="AB16" s="46">
        <v>58.7</v>
      </c>
      <c r="AC16" s="46">
        <v>59</v>
      </c>
      <c r="AD16" s="46">
        <v>59.1</v>
      </c>
      <c r="AE16" s="46">
        <v>58.6</v>
      </c>
      <c r="AF16" s="46">
        <v>59.6</v>
      </c>
      <c r="AG16" s="46">
        <v>59.3</v>
      </c>
      <c r="AH16" s="46">
        <v>59.3</v>
      </c>
      <c r="AI16" s="46">
        <v>59.6</v>
      </c>
      <c r="AJ16" s="46">
        <v>58.6</v>
      </c>
      <c r="AK16" s="46">
        <v>58.4</v>
      </c>
      <c r="AL16" s="46">
        <v>59.5</v>
      </c>
      <c r="AM16" s="46">
        <v>59.4</v>
      </c>
      <c r="AN16" s="46">
        <v>60.1</v>
      </c>
      <c r="AO16" s="46">
        <v>59.6</v>
      </c>
      <c r="AP16" s="46">
        <v>59.3</v>
      </c>
      <c r="AQ16" s="46">
        <v>59.3</v>
      </c>
      <c r="AR16" s="46">
        <v>59</v>
      </c>
      <c r="AS16" s="46">
        <v>59.5</v>
      </c>
      <c r="AT16" s="46">
        <v>59.6</v>
      </c>
      <c r="AU16" s="46">
        <v>59.7</v>
      </c>
      <c r="AV16" s="46">
        <v>60.4</v>
      </c>
    </row>
    <row r="17" spans="1:48" s="47" customFormat="1" x14ac:dyDescent="0.2">
      <c r="A17" s="52" t="s">
        <v>265</v>
      </c>
      <c r="B17" s="46">
        <v>96.3</v>
      </c>
      <c r="C17" s="46">
        <v>96</v>
      </c>
      <c r="D17" s="46">
        <v>96.1</v>
      </c>
      <c r="E17" s="46">
        <v>96.2</v>
      </c>
      <c r="F17" s="46">
        <v>96.2</v>
      </c>
      <c r="G17" s="46">
        <v>96.2</v>
      </c>
      <c r="H17" s="46">
        <v>96.1</v>
      </c>
      <c r="I17" s="46">
        <v>96.1</v>
      </c>
      <c r="J17" s="46">
        <v>96.2</v>
      </c>
      <c r="K17" s="46">
        <v>96</v>
      </c>
      <c r="L17" s="46">
        <v>96</v>
      </c>
      <c r="M17" s="46">
        <v>95.8</v>
      </c>
      <c r="N17" s="46">
        <v>98.5</v>
      </c>
      <c r="O17" s="46"/>
      <c r="P17" s="46">
        <v>86.1</v>
      </c>
      <c r="Q17" s="46">
        <v>59.1</v>
      </c>
      <c r="R17" s="46">
        <v>59.3</v>
      </c>
      <c r="S17" s="46">
        <v>58.9</v>
      </c>
      <c r="T17" s="46">
        <v>58.8</v>
      </c>
      <c r="U17" s="46">
        <v>58.8</v>
      </c>
      <c r="V17" s="46">
        <v>58.9</v>
      </c>
      <c r="W17" s="46">
        <v>58.9</v>
      </c>
      <c r="X17" s="46">
        <v>59</v>
      </c>
      <c r="Y17" s="46">
        <v>59.1</v>
      </c>
      <c r="Z17" s="46">
        <v>59.1</v>
      </c>
      <c r="AA17" s="46">
        <v>58.4</v>
      </c>
      <c r="AB17" s="46">
        <v>58.6</v>
      </c>
      <c r="AC17" s="46">
        <v>58.9</v>
      </c>
      <c r="AD17" s="46">
        <v>59.1</v>
      </c>
      <c r="AE17" s="46">
        <v>58.8</v>
      </c>
      <c r="AF17" s="46">
        <v>59.4</v>
      </c>
      <c r="AG17" s="46">
        <v>59.3</v>
      </c>
      <c r="AH17" s="46">
        <v>59.3</v>
      </c>
      <c r="AI17" s="46">
        <v>59.4</v>
      </c>
      <c r="AJ17" s="46">
        <v>58.7</v>
      </c>
      <c r="AK17" s="46">
        <v>58.6</v>
      </c>
      <c r="AL17" s="46">
        <v>59.5</v>
      </c>
      <c r="AM17" s="46">
        <v>59.1</v>
      </c>
      <c r="AN17" s="46">
        <v>59.3</v>
      </c>
      <c r="AO17" s="46">
        <v>59.8</v>
      </c>
      <c r="AP17" s="46">
        <v>60</v>
      </c>
      <c r="AQ17" s="46">
        <v>60</v>
      </c>
      <c r="AR17" s="46">
        <v>58.9</v>
      </c>
      <c r="AS17" s="46">
        <v>59.3</v>
      </c>
      <c r="AT17" s="46">
        <v>59.9</v>
      </c>
      <c r="AU17" s="46">
        <v>59.9</v>
      </c>
      <c r="AV17" s="46">
        <v>60.1</v>
      </c>
    </row>
    <row r="18" spans="1:48" s="47" customFormat="1" x14ac:dyDescent="0.2">
      <c r="A18" s="45" t="s">
        <v>231</v>
      </c>
      <c r="B18" s="46">
        <v>96.5</v>
      </c>
      <c r="C18" s="46">
        <v>96.6</v>
      </c>
      <c r="D18" s="46">
        <v>96.6</v>
      </c>
      <c r="E18" s="46">
        <v>96.6</v>
      </c>
      <c r="F18" s="46">
        <v>96.7</v>
      </c>
      <c r="G18" s="46">
        <v>96.7</v>
      </c>
      <c r="H18" s="46">
        <v>96.5</v>
      </c>
      <c r="I18" s="46">
        <v>96.6</v>
      </c>
      <c r="J18" s="46">
        <v>96.6</v>
      </c>
      <c r="K18" s="46">
        <v>96.5</v>
      </c>
      <c r="L18" s="46">
        <v>96.5</v>
      </c>
      <c r="M18" s="46">
        <v>96.2</v>
      </c>
      <c r="N18" s="46">
        <v>98.4</v>
      </c>
      <c r="O18" s="46">
        <v>98.4</v>
      </c>
      <c r="P18" s="46"/>
      <c r="Q18" s="46">
        <v>59.2</v>
      </c>
      <c r="R18" s="46">
        <v>59.1</v>
      </c>
      <c r="S18" s="46">
        <v>58.9</v>
      </c>
      <c r="T18" s="46">
        <v>59</v>
      </c>
      <c r="U18" s="46">
        <v>59</v>
      </c>
      <c r="V18" s="46">
        <v>59.1</v>
      </c>
      <c r="W18" s="46">
        <v>58.7</v>
      </c>
      <c r="X18" s="46">
        <v>59</v>
      </c>
      <c r="Y18" s="46">
        <v>58.7</v>
      </c>
      <c r="Z18" s="46">
        <v>58.9</v>
      </c>
      <c r="AA18" s="46">
        <v>58.3</v>
      </c>
      <c r="AB18" s="46">
        <v>58.3</v>
      </c>
      <c r="AC18" s="46">
        <v>58.8</v>
      </c>
      <c r="AD18" s="46">
        <v>59</v>
      </c>
      <c r="AE18" s="46">
        <v>58.4</v>
      </c>
      <c r="AF18" s="46">
        <v>59</v>
      </c>
      <c r="AG18" s="46">
        <v>58.8</v>
      </c>
      <c r="AH18" s="46">
        <v>58.8</v>
      </c>
      <c r="AI18" s="46">
        <v>59.8</v>
      </c>
      <c r="AJ18" s="46">
        <v>58.3</v>
      </c>
      <c r="AK18" s="46">
        <v>58.3</v>
      </c>
      <c r="AL18" s="46">
        <v>59.1</v>
      </c>
      <c r="AM18" s="46">
        <v>59.5</v>
      </c>
      <c r="AN18" s="46">
        <v>59.2</v>
      </c>
      <c r="AO18" s="46">
        <v>59.6</v>
      </c>
      <c r="AP18" s="46">
        <v>60</v>
      </c>
      <c r="AQ18" s="46">
        <v>60</v>
      </c>
      <c r="AR18" s="46">
        <v>58.7</v>
      </c>
      <c r="AS18" s="46">
        <v>59.2</v>
      </c>
      <c r="AT18" s="46">
        <v>59.6</v>
      </c>
      <c r="AU18" s="46">
        <v>59.6</v>
      </c>
      <c r="AV18" s="46">
        <v>61.9</v>
      </c>
    </row>
    <row r="19" spans="1:48" s="47" customFormat="1" ht="17" x14ac:dyDescent="0.2">
      <c r="A19" s="1" t="s">
        <v>232</v>
      </c>
      <c r="B19" s="46">
        <v>94.2</v>
      </c>
      <c r="C19" s="46">
        <v>94.1</v>
      </c>
      <c r="D19" s="46">
        <v>94.2</v>
      </c>
      <c r="E19" s="46">
        <v>94</v>
      </c>
      <c r="F19" s="46">
        <v>94.1</v>
      </c>
      <c r="G19" s="46">
        <v>94.3</v>
      </c>
      <c r="H19" s="46">
        <v>94.1</v>
      </c>
      <c r="I19" s="46">
        <v>94</v>
      </c>
      <c r="J19" s="46">
        <v>94.6</v>
      </c>
      <c r="K19" s="46">
        <v>94.6</v>
      </c>
      <c r="L19" s="46">
        <v>94.8</v>
      </c>
      <c r="M19" s="46">
        <v>94.9</v>
      </c>
      <c r="N19" s="46">
        <v>94.5</v>
      </c>
      <c r="O19" s="46">
        <v>94.7</v>
      </c>
      <c r="P19" s="46">
        <v>94.6</v>
      </c>
      <c r="Q19" s="46"/>
      <c r="R19" s="46">
        <v>99</v>
      </c>
      <c r="S19" s="46">
        <v>98.4</v>
      </c>
      <c r="T19" s="46">
        <v>98.7</v>
      </c>
      <c r="U19" s="46">
        <v>98.7</v>
      </c>
      <c r="V19" s="46">
        <v>98.9</v>
      </c>
      <c r="W19" s="46">
        <v>98.5</v>
      </c>
      <c r="X19" s="46">
        <v>97.9</v>
      </c>
      <c r="Y19" s="46">
        <v>98.7</v>
      </c>
      <c r="Z19" s="46">
        <v>98.7</v>
      </c>
      <c r="AA19" s="46">
        <v>96.2</v>
      </c>
      <c r="AB19" s="46">
        <v>94.1</v>
      </c>
      <c r="AC19" s="46">
        <v>92.7</v>
      </c>
      <c r="AD19" s="46">
        <v>96.1</v>
      </c>
      <c r="AE19" s="46">
        <v>91.7</v>
      </c>
      <c r="AF19" s="46">
        <v>92.7</v>
      </c>
      <c r="AG19" s="46">
        <v>92.5</v>
      </c>
      <c r="AH19" s="46">
        <v>92.5</v>
      </c>
      <c r="AI19" s="46">
        <v>91.6</v>
      </c>
      <c r="AJ19" s="46">
        <v>91.7</v>
      </c>
      <c r="AK19" s="46">
        <v>91.5</v>
      </c>
      <c r="AL19" s="46">
        <v>89</v>
      </c>
      <c r="AM19" s="46">
        <v>90</v>
      </c>
      <c r="AN19" s="46">
        <v>92.6</v>
      </c>
      <c r="AO19" s="46">
        <v>91.6</v>
      </c>
      <c r="AP19" s="46">
        <v>89.7</v>
      </c>
      <c r="AQ19" s="46">
        <v>89.7</v>
      </c>
      <c r="AR19" s="46">
        <v>92.9</v>
      </c>
      <c r="AS19" s="46">
        <v>94.1</v>
      </c>
      <c r="AT19" s="46">
        <v>91.9</v>
      </c>
      <c r="AU19" s="46">
        <v>92</v>
      </c>
      <c r="AV19" s="46">
        <v>93.9</v>
      </c>
    </row>
    <row r="20" spans="1:48" s="47" customFormat="1" x14ac:dyDescent="0.2">
      <c r="A20" s="1" t="s">
        <v>233</v>
      </c>
      <c r="B20" s="46">
        <v>94.1</v>
      </c>
      <c r="C20" s="46">
        <v>94</v>
      </c>
      <c r="D20" s="46">
        <v>94.2</v>
      </c>
      <c r="E20" s="46">
        <v>94.1</v>
      </c>
      <c r="F20" s="46">
        <v>94.2</v>
      </c>
      <c r="G20" s="46">
        <v>94.4</v>
      </c>
      <c r="H20" s="46">
        <v>94.1</v>
      </c>
      <c r="I20" s="46">
        <v>94.1</v>
      </c>
      <c r="J20" s="46">
        <v>94.8</v>
      </c>
      <c r="K20" s="46">
        <v>94.6</v>
      </c>
      <c r="L20" s="46">
        <v>94.9</v>
      </c>
      <c r="M20" s="46">
        <v>94.9</v>
      </c>
      <c r="N20" s="46">
        <v>94.6</v>
      </c>
      <c r="O20" s="46">
        <v>94.6</v>
      </c>
      <c r="P20" s="46">
        <v>94.6</v>
      </c>
      <c r="Q20" s="46">
        <v>99.6</v>
      </c>
      <c r="R20" s="46"/>
      <c r="S20" s="46">
        <v>98.4</v>
      </c>
      <c r="T20" s="46">
        <v>98.7</v>
      </c>
      <c r="U20" s="46">
        <v>97.6</v>
      </c>
      <c r="V20" s="46">
        <v>98.3</v>
      </c>
      <c r="W20" s="46">
        <v>98.3</v>
      </c>
      <c r="X20" s="46">
        <v>98.2</v>
      </c>
      <c r="Y20" s="46">
        <v>96</v>
      </c>
      <c r="Z20" s="46">
        <v>98.3</v>
      </c>
      <c r="AA20" s="46">
        <v>95.1</v>
      </c>
      <c r="AB20" s="46">
        <v>93.6</v>
      </c>
      <c r="AC20" s="46">
        <v>93.4</v>
      </c>
      <c r="AD20" s="46">
        <v>95.8</v>
      </c>
      <c r="AE20" s="46">
        <v>90.6</v>
      </c>
      <c r="AF20" s="46">
        <v>91.5</v>
      </c>
      <c r="AG20" s="46">
        <v>91.6</v>
      </c>
      <c r="AH20" s="46">
        <v>91.6</v>
      </c>
      <c r="AI20" s="46">
        <v>90.7</v>
      </c>
      <c r="AJ20" s="46">
        <v>90.7</v>
      </c>
      <c r="AK20" s="46">
        <v>91.7</v>
      </c>
      <c r="AL20" s="46">
        <v>90.3</v>
      </c>
      <c r="AM20" s="46">
        <v>91.5</v>
      </c>
      <c r="AN20" s="46">
        <v>92.4</v>
      </c>
      <c r="AO20" s="46">
        <v>91.8</v>
      </c>
      <c r="AP20" s="46">
        <v>90.3</v>
      </c>
      <c r="AQ20" s="46">
        <v>90.3</v>
      </c>
      <c r="AR20" s="46">
        <v>93.7</v>
      </c>
      <c r="AS20" s="46">
        <v>94.3</v>
      </c>
      <c r="AT20" s="46">
        <v>92.5</v>
      </c>
      <c r="AU20" s="46">
        <v>92.4</v>
      </c>
      <c r="AV20" s="46">
        <v>94.3</v>
      </c>
    </row>
    <row r="21" spans="1:48" s="47" customFormat="1" x14ac:dyDescent="0.2">
      <c r="A21" s="1" t="s">
        <v>234</v>
      </c>
      <c r="B21" s="46">
        <v>94</v>
      </c>
      <c r="C21" s="46">
        <v>94.1</v>
      </c>
      <c r="D21" s="46">
        <v>94.3</v>
      </c>
      <c r="E21" s="46">
        <v>94.1</v>
      </c>
      <c r="F21" s="46">
        <v>94.1</v>
      </c>
      <c r="G21" s="46">
        <v>94.3</v>
      </c>
      <c r="H21" s="46">
        <v>94.2</v>
      </c>
      <c r="I21" s="46">
        <v>94</v>
      </c>
      <c r="J21" s="46">
        <v>94.8</v>
      </c>
      <c r="K21" s="46">
        <v>94.5</v>
      </c>
      <c r="L21" s="46">
        <v>94.9</v>
      </c>
      <c r="M21" s="46">
        <v>94.9</v>
      </c>
      <c r="N21" s="46">
        <v>94.6</v>
      </c>
      <c r="O21" s="46">
        <v>94.6</v>
      </c>
      <c r="P21" s="46">
        <v>94.6</v>
      </c>
      <c r="Q21" s="46">
        <v>99.7</v>
      </c>
      <c r="R21" s="46">
        <v>99.6</v>
      </c>
      <c r="S21" s="46"/>
      <c r="T21" s="46">
        <v>98.6</v>
      </c>
      <c r="U21" s="46">
        <v>98.2</v>
      </c>
      <c r="V21" s="46">
        <v>98.6</v>
      </c>
      <c r="W21" s="46">
        <v>97.8</v>
      </c>
      <c r="X21" s="46">
        <v>98.3</v>
      </c>
      <c r="Y21" s="46">
        <v>98.3</v>
      </c>
      <c r="Z21" s="46">
        <v>98.1</v>
      </c>
      <c r="AA21" s="46">
        <v>96.3</v>
      </c>
      <c r="AB21" s="46">
        <v>93.2</v>
      </c>
      <c r="AC21" s="46">
        <v>93.3</v>
      </c>
      <c r="AD21" s="46">
        <v>96.3</v>
      </c>
      <c r="AE21" s="46">
        <v>91.2</v>
      </c>
      <c r="AF21" s="46">
        <v>91.9</v>
      </c>
      <c r="AG21" s="46">
        <v>92.2</v>
      </c>
      <c r="AH21" s="46">
        <v>92.2</v>
      </c>
      <c r="AI21" s="46">
        <v>90.1</v>
      </c>
      <c r="AJ21" s="46">
        <v>90.7</v>
      </c>
      <c r="AK21" s="46">
        <v>91.3</v>
      </c>
      <c r="AL21" s="46">
        <v>90</v>
      </c>
      <c r="AM21" s="46">
        <v>90.1</v>
      </c>
      <c r="AN21" s="46">
        <v>91.6</v>
      </c>
      <c r="AO21" s="46">
        <v>90.8</v>
      </c>
      <c r="AP21" s="46">
        <v>90.1</v>
      </c>
      <c r="AQ21" s="46">
        <v>90.1</v>
      </c>
      <c r="AR21" s="46">
        <v>92.9</v>
      </c>
      <c r="AS21" s="46">
        <v>94.8</v>
      </c>
      <c r="AT21" s="46">
        <v>92.9</v>
      </c>
      <c r="AU21" s="46">
        <v>93</v>
      </c>
      <c r="AV21" s="46">
        <v>94.1</v>
      </c>
    </row>
    <row r="22" spans="1:48" s="47" customFormat="1" x14ac:dyDescent="0.2">
      <c r="A22" s="1" t="s">
        <v>235</v>
      </c>
      <c r="B22" s="46">
        <v>94.1</v>
      </c>
      <c r="C22" s="46">
        <v>93.9</v>
      </c>
      <c r="D22" s="46">
        <v>94</v>
      </c>
      <c r="E22" s="46">
        <v>94</v>
      </c>
      <c r="F22" s="46">
        <v>94.1</v>
      </c>
      <c r="G22" s="46">
        <v>94.3</v>
      </c>
      <c r="H22" s="46">
        <v>94.2</v>
      </c>
      <c r="I22" s="46">
        <v>94.1</v>
      </c>
      <c r="J22" s="46">
        <v>94.7</v>
      </c>
      <c r="K22" s="46">
        <v>94.7</v>
      </c>
      <c r="L22" s="46">
        <v>94.9</v>
      </c>
      <c r="M22" s="46">
        <v>95</v>
      </c>
      <c r="N22" s="46">
        <v>94.6</v>
      </c>
      <c r="O22" s="46">
        <v>94.6</v>
      </c>
      <c r="P22" s="46">
        <v>94.6</v>
      </c>
      <c r="Q22" s="46">
        <v>99.8</v>
      </c>
      <c r="R22" s="46">
        <v>99.6</v>
      </c>
      <c r="S22" s="46">
        <v>99.7</v>
      </c>
      <c r="T22" s="46"/>
      <c r="U22" s="46">
        <v>99.8</v>
      </c>
      <c r="V22" s="46">
        <v>99.8</v>
      </c>
      <c r="W22" s="46">
        <v>98.2</v>
      </c>
      <c r="X22" s="46">
        <v>98.4</v>
      </c>
      <c r="Y22" s="46">
        <v>98.9</v>
      </c>
      <c r="Z22" s="46">
        <v>98.5</v>
      </c>
      <c r="AA22" s="46">
        <v>95.9</v>
      </c>
      <c r="AB22" s="46">
        <v>93</v>
      </c>
      <c r="AC22" s="46">
        <v>89.7</v>
      </c>
      <c r="AD22" s="46">
        <v>93</v>
      </c>
      <c r="AE22" s="46">
        <v>91.3</v>
      </c>
      <c r="AF22" s="46">
        <v>92.7</v>
      </c>
      <c r="AG22" s="46">
        <v>92.9</v>
      </c>
      <c r="AH22" s="46">
        <v>92.9</v>
      </c>
      <c r="AI22" s="46">
        <v>89</v>
      </c>
      <c r="AJ22" s="46">
        <v>92</v>
      </c>
      <c r="AK22" s="46">
        <v>92.5</v>
      </c>
      <c r="AL22" s="46">
        <v>89.1</v>
      </c>
      <c r="AM22" s="46">
        <v>88.7</v>
      </c>
      <c r="AN22" s="46">
        <v>92.3</v>
      </c>
      <c r="AO22" s="46">
        <v>91.3</v>
      </c>
      <c r="AP22" s="46">
        <v>90.1</v>
      </c>
      <c r="AQ22" s="46">
        <v>90.1</v>
      </c>
      <c r="AR22" s="46">
        <v>93.4</v>
      </c>
      <c r="AS22" s="46">
        <v>94.3</v>
      </c>
      <c r="AT22" s="46">
        <v>92.7</v>
      </c>
      <c r="AU22" s="46">
        <v>92.8</v>
      </c>
      <c r="AV22" s="46">
        <v>93.8</v>
      </c>
    </row>
    <row r="23" spans="1:48" s="47" customFormat="1" x14ac:dyDescent="0.2">
      <c r="A23" s="1" t="s">
        <v>236</v>
      </c>
      <c r="B23" s="46">
        <v>94.1</v>
      </c>
      <c r="C23" s="46">
        <v>93.9</v>
      </c>
      <c r="D23" s="46">
        <v>94</v>
      </c>
      <c r="E23" s="46">
        <v>94</v>
      </c>
      <c r="F23" s="46">
        <v>94.1</v>
      </c>
      <c r="G23" s="46">
        <v>94.3</v>
      </c>
      <c r="H23" s="46">
        <v>94.1</v>
      </c>
      <c r="I23" s="46">
        <v>94</v>
      </c>
      <c r="J23" s="46">
        <v>94.7</v>
      </c>
      <c r="K23" s="46">
        <v>94.6</v>
      </c>
      <c r="L23" s="46">
        <v>94.9</v>
      </c>
      <c r="M23" s="46">
        <v>95</v>
      </c>
      <c r="N23" s="46">
        <v>94.5</v>
      </c>
      <c r="O23" s="46">
        <v>94.6</v>
      </c>
      <c r="P23" s="46">
        <v>94.5</v>
      </c>
      <c r="Q23" s="46">
        <v>99.7</v>
      </c>
      <c r="R23" s="46">
        <v>99.6</v>
      </c>
      <c r="S23" s="46">
        <v>99.6</v>
      </c>
      <c r="T23" s="46">
        <v>99.9</v>
      </c>
      <c r="U23" s="46"/>
      <c r="V23" s="46">
        <v>99.2</v>
      </c>
      <c r="W23" s="46">
        <v>98</v>
      </c>
      <c r="X23" s="46">
        <v>97.7</v>
      </c>
      <c r="Y23" s="46">
        <v>97.3</v>
      </c>
      <c r="Z23" s="46">
        <v>98.2</v>
      </c>
      <c r="AA23" s="46">
        <v>94.9</v>
      </c>
      <c r="AB23" s="46">
        <v>93</v>
      </c>
      <c r="AC23" s="46">
        <v>89.5</v>
      </c>
      <c r="AD23" s="46">
        <v>93</v>
      </c>
      <c r="AE23" s="46">
        <v>89.9</v>
      </c>
      <c r="AF23" s="46">
        <v>91.4</v>
      </c>
      <c r="AG23" s="46">
        <v>91.6</v>
      </c>
      <c r="AH23" s="46">
        <v>91.6</v>
      </c>
      <c r="AI23" s="46">
        <v>88.9</v>
      </c>
      <c r="AJ23" s="46">
        <v>90.5</v>
      </c>
      <c r="AK23" s="46">
        <v>91</v>
      </c>
      <c r="AL23" s="46">
        <v>89.2</v>
      </c>
      <c r="AM23" s="46">
        <v>88.7</v>
      </c>
      <c r="AN23" s="46">
        <v>92</v>
      </c>
      <c r="AO23" s="46">
        <v>90.9</v>
      </c>
      <c r="AP23" s="46">
        <v>90</v>
      </c>
      <c r="AQ23" s="46">
        <v>90</v>
      </c>
      <c r="AR23" s="46">
        <v>93.4</v>
      </c>
      <c r="AS23" s="46">
        <v>94.4</v>
      </c>
      <c r="AT23" s="46">
        <v>92.1</v>
      </c>
      <c r="AU23" s="46">
        <v>92.1</v>
      </c>
      <c r="AV23" s="46">
        <v>93.8</v>
      </c>
    </row>
    <row r="24" spans="1:48" s="47" customFormat="1" x14ac:dyDescent="0.2">
      <c r="A24" s="1" t="s">
        <v>237</v>
      </c>
      <c r="B24" s="46">
        <v>94.2</v>
      </c>
      <c r="C24" s="46">
        <v>93.9</v>
      </c>
      <c r="D24" s="46">
        <v>94</v>
      </c>
      <c r="E24" s="46">
        <v>94.1</v>
      </c>
      <c r="F24" s="46">
        <v>94.1</v>
      </c>
      <c r="G24" s="46">
        <v>94.4</v>
      </c>
      <c r="H24" s="46">
        <v>94.1</v>
      </c>
      <c r="I24" s="46">
        <v>94</v>
      </c>
      <c r="J24" s="46">
        <v>94.7</v>
      </c>
      <c r="K24" s="46">
        <v>94.6</v>
      </c>
      <c r="L24" s="46">
        <v>94.9</v>
      </c>
      <c r="M24" s="46">
        <v>94.9</v>
      </c>
      <c r="N24" s="46">
        <v>94.5</v>
      </c>
      <c r="O24" s="46">
        <v>94.6</v>
      </c>
      <c r="P24" s="46">
        <v>94.6</v>
      </c>
      <c r="Q24" s="46">
        <v>99.7</v>
      </c>
      <c r="R24" s="46">
        <v>99.6</v>
      </c>
      <c r="S24" s="46">
        <v>99.6</v>
      </c>
      <c r="T24" s="46">
        <v>99.9</v>
      </c>
      <c r="U24" s="46">
        <v>99.8</v>
      </c>
      <c r="V24" s="46"/>
      <c r="W24" s="46">
        <v>98.3</v>
      </c>
      <c r="X24" s="46">
        <v>98.2</v>
      </c>
      <c r="Y24" s="46">
        <v>98.4</v>
      </c>
      <c r="Z24" s="46">
        <v>98.5</v>
      </c>
      <c r="AA24" s="46">
        <v>95.8</v>
      </c>
      <c r="AB24" s="46">
        <v>93.1</v>
      </c>
      <c r="AC24" s="46">
        <v>89.4</v>
      </c>
      <c r="AD24" s="46">
        <v>93</v>
      </c>
      <c r="AE24" s="46">
        <v>90.4</v>
      </c>
      <c r="AF24" s="46">
        <v>92.2</v>
      </c>
      <c r="AG24" s="46">
        <v>92.4</v>
      </c>
      <c r="AH24" s="46">
        <v>92.4</v>
      </c>
      <c r="AI24" s="46">
        <v>89</v>
      </c>
      <c r="AJ24" s="46">
        <v>91.5</v>
      </c>
      <c r="AK24" s="46">
        <v>91.6</v>
      </c>
      <c r="AL24" s="46">
        <v>89.4</v>
      </c>
      <c r="AM24" s="46">
        <v>89</v>
      </c>
      <c r="AN24" s="46">
        <v>92.4</v>
      </c>
      <c r="AO24" s="46">
        <v>91.5</v>
      </c>
      <c r="AP24" s="46">
        <v>90.3</v>
      </c>
      <c r="AQ24" s="46">
        <v>90.3</v>
      </c>
      <c r="AR24" s="46">
        <v>93.6</v>
      </c>
      <c r="AS24" s="46">
        <v>94.7</v>
      </c>
      <c r="AT24" s="46">
        <v>92.4</v>
      </c>
      <c r="AU24" s="46">
        <v>92.4</v>
      </c>
      <c r="AV24" s="46">
        <v>94</v>
      </c>
    </row>
    <row r="25" spans="1:48" s="47" customFormat="1" x14ac:dyDescent="0.2">
      <c r="A25" s="1" t="s">
        <v>238</v>
      </c>
      <c r="B25" s="46">
        <v>94</v>
      </c>
      <c r="C25" s="46">
        <v>94</v>
      </c>
      <c r="D25" s="46">
        <v>93.927863031071695</v>
      </c>
      <c r="E25" s="46">
        <v>93.933282345442905</v>
      </c>
      <c r="F25" s="46">
        <v>94.019334600760402</v>
      </c>
      <c r="G25" s="46">
        <v>94.181485642946299</v>
      </c>
      <c r="H25" s="46">
        <v>94.142475429975406</v>
      </c>
      <c r="I25" s="46">
        <v>93.972408111533696</v>
      </c>
      <c r="J25" s="46">
        <v>94.5775753846154</v>
      </c>
      <c r="K25" s="46">
        <v>94.562298412698397</v>
      </c>
      <c r="L25" s="46">
        <v>94.695867158671504</v>
      </c>
      <c r="M25" s="46">
        <v>94.880979064039295</v>
      </c>
      <c r="N25" s="46">
        <v>94.392309124766996</v>
      </c>
      <c r="O25" s="46">
        <v>94.528379224030104</v>
      </c>
      <c r="P25" s="46">
        <v>94.550149160969895</v>
      </c>
      <c r="Q25" s="46">
        <v>99.705148459383594</v>
      </c>
      <c r="R25" s="46">
        <v>99.692212581344805</v>
      </c>
      <c r="S25" s="46">
        <v>99.659074177356203</v>
      </c>
      <c r="T25" s="46">
        <v>99.674231613611198</v>
      </c>
      <c r="U25" s="46">
        <v>99.670164473684096</v>
      </c>
      <c r="V25" s="46">
        <v>99.715911111110898</v>
      </c>
      <c r="W25" s="46"/>
      <c r="X25" s="46">
        <v>99.1</v>
      </c>
      <c r="Y25" s="46">
        <v>98.1</v>
      </c>
      <c r="Z25" s="46">
        <v>98.4</v>
      </c>
      <c r="AA25" s="46">
        <v>96</v>
      </c>
      <c r="AB25" s="46">
        <v>93.6</v>
      </c>
      <c r="AC25" s="46">
        <v>92.7</v>
      </c>
      <c r="AD25" s="46">
        <v>95.6</v>
      </c>
      <c r="AE25" s="46">
        <v>91.2</v>
      </c>
      <c r="AF25" s="46">
        <v>91</v>
      </c>
      <c r="AG25" s="46">
        <v>91.2</v>
      </c>
      <c r="AH25" s="46">
        <v>91.2</v>
      </c>
      <c r="AI25" s="46">
        <v>90</v>
      </c>
      <c r="AJ25" s="46">
        <v>90.5</v>
      </c>
      <c r="AK25" s="46">
        <v>92.2</v>
      </c>
      <c r="AL25" s="46">
        <v>90.4</v>
      </c>
      <c r="AM25" s="46">
        <v>90.1</v>
      </c>
      <c r="AN25" s="46">
        <v>92</v>
      </c>
      <c r="AO25" s="46">
        <v>91.1</v>
      </c>
      <c r="AP25" s="46">
        <v>89.3</v>
      </c>
      <c r="AQ25" s="46">
        <v>89.3</v>
      </c>
      <c r="AR25" s="46">
        <v>92.7</v>
      </c>
      <c r="AS25" s="46">
        <v>93.3</v>
      </c>
      <c r="AT25" s="46">
        <v>92.3</v>
      </c>
      <c r="AU25" s="46">
        <v>92.4</v>
      </c>
      <c r="AV25" s="46">
        <v>93.6</v>
      </c>
    </row>
    <row r="26" spans="1:48" s="47" customFormat="1" x14ac:dyDescent="0.2">
      <c r="A26" s="1" t="s">
        <v>239</v>
      </c>
      <c r="B26" s="46">
        <v>94.1</v>
      </c>
      <c r="C26" s="46">
        <v>93.9</v>
      </c>
      <c r="D26" s="46">
        <v>94.204928571428596</v>
      </c>
      <c r="E26" s="46">
        <v>93.932342342342295</v>
      </c>
      <c r="F26" s="46">
        <v>94.070136010362702</v>
      </c>
      <c r="G26" s="46">
        <v>94.240646193218097</v>
      </c>
      <c r="H26" s="46">
        <v>93.946988984088307</v>
      </c>
      <c r="I26" s="46">
        <v>94.0407083599233</v>
      </c>
      <c r="J26" s="46">
        <v>94.618811630847105</v>
      </c>
      <c r="K26" s="46">
        <v>94.465448758752501</v>
      </c>
      <c r="L26" s="46">
        <v>94.687777089783197</v>
      </c>
      <c r="M26" s="46">
        <v>94.933044017358796</v>
      </c>
      <c r="N26" s="46">
        <v>94.356821608040093</v>
      </c>
      <c r="O26" s="46">
        <v>94.587518987341994</v>
      </c>
      <c r="P26" s="46">
        <v>94.619330808080903</v>
      </c>
      <c r="Q26" s="46">
        <v>99.603008898776096</v>
      </c>
      <c r="R26" s="46">
        <v>99.631979109400504</v>
      </c>
      <c r="S26" s="46">
        <v>99.595293132327896</v>
      </c>
      <c r="T26" s="46">
        <v>99.760737527114699</v>
      </c>
      <c r="U26" s="46">
        <v>99.716965147452797</v>
      </c>
      <c r="V26" s="46">
        <v>99.705456521738896</v>
      </c>
      <c r="W26" s="46">
        <v>99.779831062669999</v>
      </c>
      <c r="X26" s="46"/>
      <c r="Y26" s="46">
        <v>98.1</v>
      </c>
      <c r="Z26" s="46">
        <v>98.3</v>
      </c>
      <c r="AA26" s="46">
        <v>95.5</v>
      </c>
      <c r="AB26" s="46">
        <v>93.7</v>
      </c>
      <c r="AC26" s="46">
        <v>91.3</v>
      </c>
      <c r="AD26" s="46">
        <v>94.1</v>
      </c>
      <c r="AE26" s="46">
        <v>90.7</v>
      </c>
      <c r="AF26" s="46">
        <v>90.7</v>
      </c>
      <c r="AG26" s="46">
        <v>90.8</v>
      </c>
      <c r="AH26" s="46">
        <v>90.8</v>
      </c>
      <c r="AI26" s="46">
        <v>88.9</v>
      </c>
      <c r="AJ26" s="46">
        <v>90.4</v>
      </c>
      <c r="AK26" s="46">
        <v>90.5</v>
      </c>
      <c r="AL26" s="46">
        <v>89.5</v>
      </c>
      <c r="AM26" s="46">
        <v>88.9</v>
      </c>
      <c r="AN26" s="46">
        <v>92.5</v>
      </c>
      <c r="AO26" s="46">
        <v>91.4</v>
      </c>
      <c r="AP26" s="46">
        <v>89.9</v>
      </c>
      <c r="AQ26" s="46">
        <v>89.9</v>
      </c>
      <c r="AR26" s="46">
        <v>93.3</v>
      </c>
      <c r="AS26" s="46">
        <v>93.8</v>
      </c>
      <c r="AT26" s="46">
        <v>92.1</v>
      </c>
      <c r="AU26" s="46">
        <v>92.2</v>
      </c>
      <c r="AV26" s="46">
        <v>94</v>
      </c>
    </row>
    <row r="27" spans="1:48" s="47" customFormat="1" x14ac:dyDescent="0.2">
      <c r="A27" s="1" t="s">
        <v>240</v>
      </c>
      <c r="B27" s="46">
        <v>94</v>
      </c>
      <c r="C27" s="46">
        <v>93.9</v>
      </c>
      <c r="D27" s="46">
        <v>93.907209604153095</v>
      </c>
      <c r="E27" s="46">
        <v>94.096530744336604</v>
      </c>
      <c r="F27" s="46">
        <v>94.090897932816603</v>
      </c>
      <c r="G27" s="46">
        <v>94.200793548387097</v>
      </c>
      <c r="H27" s="46">
        <v>93.876448189762897</v>
      </c>
      <c r="I27" s="46">
        <v>93.968475336322896</v>
      </c>
      <c r="J27" s="46">
        <v>94.571574903969307</v>
      </c>
      <c r="K27" s="46">
        <v>94.5834622950821</v>
      </c>
      <c r="L27" s="46">
        <v>94.624330218068494</v>
      </c>
      <c r="M27" s="46">
        <v>94.763946188340995</v>
      </c>
      <c r="N27" s="46">
        <v>94.424098565190306</v>
      </c>
      <c r="O27" s="46">
        <v>94.533718434343399</v>
      </c>
      <c r="P27" s="46">
        <v>94.623719008264402</v>
      </c>
      <c r="Q27" s="46">
        <v>99.442726250702407</v>
      </c>
      <c r="R27" s="46">
        <v>99.2834037819797</v>
      </c>
      <c r="S27" s="46">
        <v>99.469927211645896</v>
      </c>
      <c r="T27" s="46">
        <v>99.614960407239593</v>
      </c>
      <c r="U27" s="46">
        <v>99.516538246789295</v>
      </c>
      <c r="V27" s="46">
        <v>99.581463004484107</v>
      </c>
      <c r="W27" s="46">
        <v>99.538621281464302</v>
      </c>
      <c r="X27" s="46">
        <v>99.508987485779201</v>
      </c>
      <c r="Y27" s="46"/>
      <c r="Z27" s="46">
        <v>98.7</v>
      </c>
      <c r="AA27" s="46">
        <v>96.1</v>
      </c>
      <c r="AB27" s="46">
        <v>94.1</v>
      </c>
      <c r="AC27" s="46">
        <v>93.6</v>
      </c>
      <c r="AD27" s="46">
        <v>96.2</v>
      </c>
      <c r="AE27" s="46">
        <v>91.1</v>
      </c>
      <c r="AF27" s="46">
        <v>92.1</v>
      </c>
      <c r="AG27" s="46">
        <v>92.9</v>
      </c>
      <c r="AH27" s="46">
        <v>92.9</v>
      </c>
      <c r="AI27" s="46">
        <v>90.9</v>
      </c>
      <c r="AJ27" s="46">
        <v>90.5</v>
      </c>
      <c r="AK27" s="46">
        <v>92.3</v>
      </c>
      <c r="AL27" s="46">
        <v>90.4</v>
      </c>
      <c r="AM27" s="46">
        <v>90.7</v>
      </c>
      <c r="AN27" s="46">
        <v>92.3</v>
      </c>
      <c r="AO27" s="46">
        <v>91.6</v>
      </c>
      <c r="AP27" s="46">
        <v>90</v>
      </c>
      <c r="AQ27" s="46">
        <v>90</v>
      </c>
      <c r="AR27" s="46">
        <v>93.9</v>
      </c>
      <c r="AS27" s="46">
        <v>94.2</v>
      </c>
      <c r="AT27" s="46">
        <v>92.9</v>
      </c>
      <c r="AU27" s="46">
        <v>92.9</v>
      </c>
      <c r="AV27" s="46">
        <v>95</v>
      </c>
    </row>
    <row r="28" spans="1:48" s="47" customFormat="1" x14ac:dyDescent="0.2">
      <c r="A28" s="1" t="s">
        <v>241</v>
      </c>
      <c r="B28" s="46">
        <v>94</v>
      </c>
      <c r="C28" s="46">
        <v>93.7</v>
      </c>
      <c r="D28" s="46">
        <v>94.055252844500799</v>
      </c>
      <c r="E28" s="46">
        <v>93.5808234560198</v>
      </c>
      <c r="F28" s="46">
        <v>93.925932741116597</v>
      </c>
      <c r="G28" s="46">
        <v>94.080499687694996</v>
      </c>
      <c r="H28" s="46">
        <v>93.920271411338902</v>
      </c>
      <c r="I28" s="46">
        <v>94.125204531151695</v>
      </c>
      <c r="J28" s="46">
        <v>94.491817050404407</v>
      </c>
      <c r="K28" s="46">
        <v>94.233499999999907</v>
      </c>
      <c r="L28" s="46">
        <v>94.632942260442107</v>
      </c>
      <c r="M28" s="46">
        <v>94.923417487684503</v>
      </c>
      <c r="N28" s="46">
        <v>94.550465838509297</v>
      </c>
      <c r="O28" s="46">
        <v>94.614197608558896</v>
      </c>
      <c r="P28" s="46">
        <v>94.528042394015102</v>
      </c>
      <c r="Q28" s="46">
        <v>99.816584269662698</v>
      </c>
      <c r="R28" s="46">
        <v>99.690715083798693</v>
      </c>
      <c r="S28" s="46">
        <v>99.714243604004295</v>
      </c>
      <c r="T28" s="46">
        <v>99.853981581798294</v>
      </c>
      <c r="U28" s="46">
        <v>99.805506465517098</v>
      </c>
      <c r="V28" s="46">
        <v>99.841464480874194</v>
      </c>
      <c r="W28" s="46">
        <v>99.738521641371307</v>
      </c>
      <c r="X28" s="46">
        <v>99.725255555555407</v>
      </c>
      <c r="Y28" s="46">
        <v>99.672531356898403</v>
      </c>
      <c r="Z28" s="46"/>
      <c r="AA28" s="46">
        <v>96.7</v>
      </c>
      <c r="AB28" s="46">
        <v>94.5</v>
      </c>
      <c r="AC28" s="46">
        <v>90.1</v>
      </c>
      <c r="AD28" s="46">
        <v>93.5</v>
      </c>
      <c r="AE28" s="46">
        <v>92.6</v>
      </c>
      <c r="AF28" s="46">
        <v>93.7</v>
      </c>
      <c r="AG28" s="46">
        <v>93.5</v>
      </c>
      <c r="AH28" s="46">
        <v>93.5</v>
      </c>
      <c r="AI28" s="46">
        <v>89.7</v>
      </c>
      <c r="AJ28" s="46">
        <v>92.4</v>
      </c>
      <c r="AK28" s="46">
        <v>93.2</v>
      </c>
      <c r="AL28" s="46">
        <v>90.3</v>
      </c>
      <c r="AM28" s="46">
        <v>89.7</v>
      </c>
      <c r="AN28" s="46">
        <v>92.5</v>
      </c>
      <c r="AO28" s="46">
        <v>91.3</v>
      </c>
      <c r="AP28" s="46">
        <v>90.2</v>
      </c>
      <c r="AQ28" s="46">
        <v>90.2</v>
      </c>
      <c r="AR28" s="46">
        <v>93.6</v>
      </c>
      <c r="AS28" s="46">
        <v>94</v>
      </c>
      <c r="AT28" s="46">
        <v>93.9</v>
      </c>
      <c r="AU28" s="46">
        <v>94</v>
      </c>
      <c r="AV28" s="46">
        <v>94.3</v>
      </c>
    </row>
    <row r="29" spans="1:48" s="47" customFormat="1" x14ac:dyDescent="0.2">
      <c r="A29" s="1" t="s">
        <v>242</v>
      </c>
      <c r="B29" s="46">
        <v>94</v>
      </c>
      <c r="C29" s="46">
        <v>93.7</v>
      </c>
      <c r="D29" s="46">
        <v>94.090440051020593</v>
      </c>
      <c r="E29" s="46">
        <v>93.694376956794002</v>
      </c>
      <c r="F29" s="46">
        <v>94.022039515615006</v>
      </c>
      <c r="G29" s="46">
        <v>94.120439698492504</v>
      </c>
      <c r="H29" s="46">
        <v>93.824163636363593</v>
      </c>
      <c r="I29" s="46">
        <v>94.160481852315499</v>
      </c>
      <c r="J29" s="46">
        <v>94.466501256281404</v>
      </c>
      <c r="K29" s="46">
        <v>94.196785034876399</v>
      </c>
      <c r="L29" s="46">
        <v>94.725615337043905</v>
      </c>
      <c r="M29" s="46">
        <v>94.746242197253395</v>
      </c>
      <c r="N29" s="46">
        <v>94.392941542288597</v>
      </c>
      <c r="O29" s="46">
        <v>94.568929702343198</v>
      </c>
      <c r="P29" s="46">
        <v>94.613186119873802</v>
      </c>
      <c r="Q29" s="46">
        <v>99.360745920745799</v>
      </c>
      <c r="R29" s="46">
        <v>99.346472980825098</v>
      </c>
      <c r="S29" s="46">
        <v>99.447095292766804</v>
      </c>
      <c r="T29" s="46">
        <v>99.486455056179693</v>
      </c>
      <c r="U29" s="46">
        <v>99.396356026785696</v>
      </c>
      <c r="V29" s="46">
        <v>99.467277840269901</v>
      </c>
      <c r="W29" s="46">
        <v>99.348856806128396</v>
      </c>
      <c r="X29" s="46">
        <v>99.267488479262596</v>
      </c>
      <c r="Y29" s="46">
        <v>99.368136498516193</v>
      </c>
      <c r="Z29" s="46">
        <v>99.458530913215995</v>
      </c>
      <c r="AA29" s="46"/>
      <c r="AB29" s="46">
        <v>92.5</v>
      </c>
      <c r="AC29" s="46">
        <v>89.8</v>
      </c>
      <c r="AD29" s="46">
        <v>91.9</v>
      </c>
      <c r="AE29" s="46">
        <v>91.6</v>
      </c>
      <c r="AF29" s="46">
        <v>91.7</v>
      </c>
      <c r="AG29" s="46">
        <v>92</v>
      </c>
      <c r="AH29" s="46">
        <v>92</v>
      </c>
      <c r="AI29" s="46">
        <v>86.9</v>
      </c>
      <c r="AJ29" s="46">
        <v>91.8</v>
      </c>
      <c r="AK29" s="46">
        <v>92.1</v>
      </c>
      <c r="AL29" s="46">
        <v>90.5</v>
      </c>
      <c r="AM29" s="46">
        <v>89.8</v>
      </c>
      <c r="AN29" s="46">
        <v>89.7</v>
      </c>
      <c r="AO29" s="46">
        <v>88.9</v>
      </c>
      <c r="AP29" s="46">
        <v>89.6</v>
      </c>
      <c r="AQ29" s="46">
        <v>89.6</v>
      </c>
      <c r="AR29" s="46">
        <v>93.1</v>
      </c>
      <c r="AS29" s="46">
        <v>94.2</v>
      </c>
      <c r="AT29" s="46">
        <v>91.6</v>
      </c>
      <c r="AU29" s="46">
        <v>92</v>
      </c>
      <c r="AV29" s="46">
        <v>92.3</v>
      </c>
    </row>
    <row r="30" spans="1:48" s="47" customFormat="1" x14ac:dyDescent="0.2">
      <c r="A30" s="1" t="s">
        <v>243</v>
      </c>
      <c r="B30" s="46">
        <v>94</v>
      </c>
      <c r="C30" s="46">
        <v>94</v>
      </c>
      <c r="D30" s="46">
        <v>94.057847446670806</v>
      </c>
      <c r="E30" s="46">
        <v>93.984327784891093</v>
      </c>
      <c r="F30" s="46">
        <v>94.0002115384615</v>
      </c>
      <c r="G30" s="46">
        <v>94.082605095541396</v>
      </c>
      <c r="H30" s="46">
        <v>94.084552285535295</v>
      </c>
      <c r="I30" s="46">
        <v>94.012959898154094</v>
      </c>
      <c r="J30" s="46">
        <v>94.482367088607603</v>
      </c>
      <c r="K30" s="46">
        <v>94.616878205128202</v>
      </c>
      <c r="L30" s="46">
        <v>94.626874610105801</v>
      </c>
      <c r="M30" s="46">
        <v>94.763420382165407</v>
      </c>
      <c r="N30" s="46">
        <v>94.572356532356395</v>
      </c>
      <c r="O30" s="46">
        <v>94.542175783650904</v>
      </c>
      <c r="P30" s="46">
        <v>94.549504029758197</v>
      </c>
      <c r="Q30" s="46">
        <v>99.222431791221297</v>
      </c>
      <c r="R30" s="46">
        <v>99.068746303961703</v>
      </c>
      <c r="S30" s="46">
        <v>99.131636040307697</v>
      </c>
      <c r="T30" s="46">
        <v>99.042927689593796</v>
      </c>
      <c r="U30" s="46">
        <v>99.058221436984198</v>
      </c>
      <c r="V30" s="46">
        <v>99.065486152032506</v>
      </c>
      <c r="W30" s="46">
        <v>99.186567425568597</v>
      </c>
      <c r="X30" s="46">
        <v>99.067952238805503</v>
      </c>
      <c r="Y30" s="46">
        <v>99.138605072463307</v>
      </c>
      <c r="Z30" s="46">
        <v>99.147867383511993</v>
      </c>
      <c r="AA30" s="46">
        <v>98.889730700179001</v>
      </c>
      <c r="AB30" s="46"/>
      <c r="AC30" s="46">
        <v>92.4</v>
      </c>
      <c r="AD30" s="46">
        <v>92.6</v>
      </c>
      <c r="AE30" s="46">
        <v>90.9</v>
      </c>
      <c r="AF30" s="46">
        <v>91.9</v>
      </c>
      <c r="AG30" s="46">
        <v>92.1</v>
      </c>
      <c r="AH30" s="46">
        <v>92.1</v>
      </c>
      <c r="AI30" s="46">
        <v>90</v>
      </c>
      <c r="AJ30" s="46">
        <v>91</v>
      </c>
      <c r="AK30" s="46">
        <v>92.5</v>
      </c>
      <c r="AL30" s="46">
        <v>88.5</v>
      </c>
      <c r="AM30" s="46">
        <v>87.6</v>
      </c>
      <c r="AN30" s="46">
        <v>88.1</v>
      </c>
      <c r="AO30" s="46">
        <v>86.4</v>
      </c>
      <c r="AP30" s="46">
        <v>89</v>
      </c>
      <c r="AQ30" s="46">
        <v>89</v>
      </c>
      <c r="AR30" s="46">
        <v>90.2</v>
      </c>
      <c r="AS30" s="46">
        <v>91.5</v>
      </c>
      <c r="AT30" s="46">
        <v>90.3</v>
      </c>
      <c r="AU30" s="46">
        <v>90.2</v>
      </c>
      <c r="AV30" s="46">
        <v>88.7</v>
      </c>
    </row>
    <row r="31" spans="1:48" s="47" customFormat="1" x14ac:dyDescent="0.2">
      <c r="A31" s="1" t="s">
        <v>244</v>
      </c>
      <c r="B31" s="46">
        <v>94</v>
      </c>
      <c r="C31" s="46">
        <v>93.9</v>
      </c>
      <c r="D31" s="46">
        <v>94.018166666666701</v>
      </c>
      <c r="E31" s="46">
        <v>93.581970352069305</v>
      </c>
      <c r="F31" s="46">
        <v>94.144044444444503</v>
      </c>
      <c r="G31" s="46">
        <v>94.204067796610204</v>
      </c>
      <c r="H31" s="46">
        <v>93.617632994620493</v>
      </c>
      <c r="I31" s="46">
        <v>94.102812303829097</v>
      </c>
      <c r="J31" s="46">
        <v>94.603625547902396</v>
      </c>
      <c r="K31" s="46">
        <v>93.974096612296194</v>
      </c>
      <c r="L31" s="46">
        <v>94.607583436341102</v>
      </c>
      <c r="M31" s="46">
        <v>94.612358024691503</v>
      </c>
      <c r="N31" s="46">
        <v>94.5343726708074</v>
      </c>
      <c r="O31" s="46">
        <v>94.632704402515799</v>
      </c>
      <c r="P31" s="46">
        <v>94.652955818294998</v>
      </c>
      <c r="Q31" s="46">
        <v>98.968864447086403</v>
      </c>
      <c r="R31" s="46">
        <v>99.093297619047306</v>
      </c>
      <c r="S31" s="46">
        <v>99.136952941176006</v>
      </c>
      <c r="T31" s="46">
        <v>98.477053469851597</v>
      </c>
      <c r="U31" s="46">
        <v>98.487102110666996</v>
      </c>
      <c r="V31" s="46">
        <v>98.442402522935396</v>
      </c>
      <c r="W31" s="46">
        <v>98.899934911242099</v>
      </c>
      <c r="X31" s="46">
        <v>98.587472009427998</v>
      </c>
      <c r="Y31" s="46">
        <v>98.968746943764899</v>
      </c>
      <c r="Z31" s="46">
        <v>98.327962112513802</v>
      </c>
      <c r="AA31" s="46">
        <v>98.433974727167794</v>
      </c>
      <c r="AB31" s="46">
        <v>98.7884754990923</v>
      </c>
      <c r="AC31" s="46"/>
      <c r="AD31" s="46">
        <v>95.1</v>
      </c>
      <c r="AE31" s="46">
        <v>90.8</v>
      </c>
      <c r="AF31" s="46">
        <v>92.7</v>
      </c>
      <c r="AG31" s="46">
        <v>92.6</v>
      </c>
      <c r="AH31" s="46">
        <v>92.6</v>
      </c>
      <c r="AI31" s="46">
        <v>88.7</v>
      </c>
      <c r="AJ31" s="46">
        <v>91.6</v>
      </c>
      <c r="AK31" s="46">
        <v>91.5</v>
      </c>
      <c r="AL31" s="46">
        <v>90</v>
      </c>
      <c r="AM31" s="46">
        <v>88.1</v>
      </c>
      <c r="AN31" s="46">
        <v>89.7</v>
      </c>
      <c r="AO31" s="46">
        <v>89.2</v>
      </c>
      <c r="AP31" s="46">
        <v>89.8</v>
      </c>
      <c r="AQ31" s="46">
        <v>89.8</v>
      </c>
      <c r="AR31" s="46">
        <v>91.8</v>
      </c>
      <c r="AS31" s="46">
        <v>89.5</v>
      </c>
      <c r="AT31" s="46">
        <v>87.1</v>
      </c>
      <c r="AU31" s="46">
        <v>87.3</v>
      </c>
      <c r="AV31" s="46">
        <v>85</v>
      </c>
    </row>
    <row r="32" spans="1:48" s="47" customFormat="1" x14ac:dyDescent="0.2">
      <c r="A32" s="1" t="s">
        <v>245</v>
      </c>
      <c r="B32" s="46">
        <v>94</v>
      </c>
      <c r="C32" s="46">
        <v>94</v>
      </c>
      <c r="D32" s="46">
        <v>94.060164661177893</v>
      </c>
      <c r="E32" s="46">
        <v>93.955761964735402</v>
      </c>
      <c r="F32" s="46">
        <v>94.082691815856705</v>
      </c>
      <c r="G32" s="46">
        <v>94.269840966920995</v>
      </c>
      <c r="H32" s="46">
        <v>94.089563371740496</v>
      </c>
      <c r="I32" s="46">
        <v>94.188152105594</v>
      </c>
      <c r="J32" s="46">
        <v>94.602233502537999</v>
      </c>
      <c r="K32" s="46">
        <v>94.430564362713994</v>
      </c>
      <c r="L32" s="46">
        <v>94.772681291895097</v>
      </c>
      <c r="M32" s="46">
        <v>94.815625392834605</v>
      </c>
      <c r="N32" s="46">
        <v>94.674274952919006</v>
      </c>
      <c r="O32" s="46">
        <v>94.662203174603206</v>
      </c>
      <c r="P32" s="46">
        <v>94.740283911671995</v>
      </c>
      <c r="Q32" s="46">
        <v>99.412784883720306</v>
      </c>
      <c r="R32" s="46">
        <v>99.401455587391993</v>
      </c>
      <c r="S32" s="46">
        <v>99.483539260969494</v>
      </c>
      <c r="T32" s="46">
        <v>99.215655058042401</v>
      </c>
      <c r="U32" s="46">
        <v>99.231622369877499</v>
      </c>
      <c r="V32" s="46">
        <v>99.204718232043504</v>
      </c>
      <c r="W32" s="46">
        <v>99.372248995983298</v>
      </c>
      <c r="X32" s="46">
        <v>99.068149628782905</v>
      </c>
      <c r="Y32" s="46">
        <v>99.274111045481007</v>
      </c>
      <c r="Z32" s="46">
        <v>99.032822857142193</v>
      </c>
      <c r="AA32" s="46">
        <v>98.913952941176106</v>
      </c>
      <c r="AB32" s="46">
        <v>98.813871548619304</v>
      </c>
      <c r="AC32" s="46">
        <v>99.378540478904995</v>
      </c>
      <c r="AD32" s="46"/>
      <c r="AE32" s="46">
        <v>91.6</v>
      </c>
      <c r="AF32" s="46">
        <v>93.3</v>
      </c>
      <c r="AG32" s="46">
        <v>93.4</v>
      </c>
      <c r="AH32" s="46">
        <v>93.4</v>
      </c>
      <c r="AI32" s="46">
        <v>89.5</v>
      </c>
      <c r="AJ32" s="46">
        <v>92.4</v>
      </c>
      <c r="AK32" s="46">
        <v>92</v>
      </c>
      <c r="AL32" s="46">
        <v>90.2</v>
      </c>
      <c r="AM32" s="46">
        <v>89.5</v>
      </c>
      <c r="AN32" s="46">
        <v>92.6</v>
      </c>
      <c r="AO32" s="46">
        <v>91.9</v>
      </c>
      <c r="AP32" s="46">
        <v>90.4</v>
      </c>
      <c r="AQ32" s="46">
        <v>90.4</v>
      </c>
      <c r="AR32" s="46">
        <v>93.7</v>
      </c>
      <c r="AS32" s="46">
        <v>91.2</v>
      </c>
      <c r="AT32" s="46">
        <v>88.6</v>
      </c>
      <c r="AU32" s="46">
        <v>88.8</v>
      </c>
      <c r="AV32" s="46">
        <v>89.3</v>
      </c>
    </row>
    <row r="33" spans="1:48" s="47" customFormat="1" x14ac:dyDescent="0.2">
      <c r="A33" s="1" t="s">
        <v>246</v>
      </c>
      <c r="B33" s="46">
        <v>93.9</v>
      </c>
      <c r="C33" s="46">
        <v>93.9</v>
      </c>
      <c r="D33" s="46">
        <v>93.903404392764699</v>
      </c>
      <c r="E33" s="46">
        <v>94.043634003893601</v>
      </c>
      <c r="F33" s="46">
        <v>93.962456140350895</v>
      </c>
      <c r="G33" s="46">
        <v>94.101007101355805</v>
      </c>
      <c r="H33" s="46">
        <v>94.026069682151601</v>
      </c>
      <c r="I33" s="46">
        <v>93.7451351351353</v>
      </c>
      <c r="J33" s="46">
        <v>94.336147909967906</v>
      </c>
      <c r="K33" s="46">
        <v>94.344385620915105</v>
      </c>
      <c r="L33" s="46">
        <v>94.595793147207999</v>
      </c>
      <c r="M33" s="46">
        <v>94.815619469026501</v>
      </c>
      <c r="N33" s="46">
        <v>94.111663527934795</v>
      </c>
      <c r="O33" s="46">
        <v>94.337624763107996</v>
      </c>
      <c r="P33" s="46">
        <v>94.359507264687196</v>
      </c>
      <c r="Q33" s="46">
        <v>98.433152439024198</v>
      </c>
      <c r="R33" s="46">
        <v>98.504050632911103</v>
      </c>
      <c r="S33" s="46">
        <v>98.538369565216996</v>
      </c>
      <c r="T33" s="46">
        <v>98.672809262644506</v>
      </c>
      <c r="U33" s="46">
        <v>98.501582733812597</v>
      </c>
      <c r="V33" s="46">
        <v>98.567615894039406</v>
      </c>
      <c r="W33" s="46">
        <v>98.688481707316896</v>
      </c>
      <c r="X33" s="46">
        <v>98.401190184048801</v>
      </c>
      <c r="Y33" s="46">
        <v>98.523540640393804</v>
      </c>
      <c r="Z33" s="46">
        <v>98.607149817295607</v>
      </c>
      <c r="AA33" s="46">
        <v>98.622597014925105</v>
      </c>
      <c r="AB33" s="46">
        <v>98.671967621419498</v>
      </c>
      <c r="AC33" s="46">
        <v>98.640641183723702</v>
      </c>
      <c r="AD33" s="46">
        <v>98.712106879606694</v>
      </c>
      <c r="AE33" s="46"/>
      <c r="AF33" s="46">
        <v>97.8</v>
      </c>
      <c r="AG33" s="46">
        <v>97.5</v>
      </c>
      <c r="AH33" s="46">
        <v>97.5</v>
      </c>
      <c r="AI33" s="46">
        <v>95.3</v>
      </c>
      <c r="AJ33" s="46">
        <v>97</v>
      </c>
      <c r="AK33" s="46">
        <v>94.9</v>
      </c>
      <c r="AL33" s="46">
        <v>90.4</v>
      </c>
      <c r="AM33" s="46">
        <v>89.7</v>
      </c>
      <c r="AN33" s="46">
        <v>88.9</v>
      </c>
      <c r="AO33" s="46">
        <v>88.1</v>
      </c>
      <c r="AP33" s="46">
        <v>90.4</v>
      </c>
      <c r="AQ33" s="46">
        <v>90.4</v>
      </c>
      <c r="AR33" s="46">
        <v>93.4</v>
      </c>
      <c r="AS33" s="46">
        <v>91.6</v>
      </c>
      <c r="AT33" s="46">
        <v>89.3</v>
      </c>
      <c r="AU33" s="46">
        <v>89.5</v>
      </c>
      <c r="AV33" s="46">
        <v>86.3</v>
      </c>
    </row>
    <row r="34" spans="1:48" s="47" customFormat="1" x14ac:dyDescent="0.2">
      <c r="A34" s="1" t="s">
        <v>247</v>
      </c>
      <c r="B34" s="46">
        <v>93.9</v>
      </c>
      <c r="C34" s="46">
        <v>94.1</v>
      </c>
      <c r="D34" s="46">
        <v>94.100150032615701</v>
      </c>
      <c r="E34" s="46">
        <v>94.149927344782199</v>
      </c>
      <c r="F34" s="46">
        <v>94.180585526315994</v>
      </c>
      <c r="G34" s="46">
        <v>94.243043193717497</v>
      </c>
      <c r="H34" s="46">
        <v>94.080190597204606</v>
      </c>
      <c r="I34" s="46">
        <v>94.062089063523402</v>
      </c>
      <c r="J34" s="46">
        <v>94.545843648208702</v>
      </c>
      <c r="K34" s="46">
        <v>94.558026845637698</v>
      </c>
      <c r="L34" s="46">
        <v>94.769682539682606</v>
      </c>
      <c r="M34" s="46">
        <v>94.970715189873602</v>
      </c>
      <c r="N34" s="46">
        <v>94.4855782747604</v>
      </c>
      <c r="O34" s="46">
        <v>94.671160541586104</v>
      </c>
      <c r="P34" s="46">
        <v>94.722619047618906</v>
      </c>
      <c r="Q34" s="46">
        <v>98.851119311192804</v>
      </c>
      <c r="R34" s="46">
        <v>98.909438964241502</v>
      </c>
      <c r="S34" s="46">
        <v>98.922287822878005</v>
      </c>
      <c r="T34" s="46">
        <v>99.003917079207696</v>
      </c>
      <c r="U34" s="46">
        <v>98.954855739717402</v>
      </c>
      <c r="V34" s="46">
        <v>98.903177627535101</v>
      </c>
      <c r="W34" s="46">
        <v>98.842513661201906</v>
      </c>
      <c r="X34" s="46">
        <v>98.709223659888906</v>
      </c>
      <c r="Y34" s="46">
        <v>98.909905778894199</v>
      </c>
      <c r="Z34" s="46">
        <v>99.062384187769894</v>
      </c>
      <c r="AA34" s="46">
        <v>98.907036809815807</v>
      </c>
      <c r="AB34" s="46">
        <v>98.907105427323799</v>
      </c>
      <c r="AC34" s="46">
        <v>99.041240601503702</v>
      </c>
      <c r="AD34" s="46">
        <v>99.101727158948407</v>
      </c>
      <c r="AE34" s="46">
        <v>99.684856136229797</v>
      </c>
      <c r="AF34" s="46"/>
      <c r="AG34" s="46">
        <v>98</v>
      </c>
      <c r="AH34" s="46">
        <v>98</v>
      </c>
      <c r="AI34" s="46">
        <v>96.8</v>
      </c>
      <c r="AJ34" s="46">
        <v>98.2</v>
      </c>
      <c r="AK34" s="46">
        <v>95.1</v>
      </c>
      <c r="AL34" s="46">
        <v>90.9</v>
      </c>
      <c r="AM34" s="46">
        <v>90.8</v>
      </c>
      <c r="AN34" s="46">
        <v>90.5</v>
      </c>
      <c r="AO34" s="46">
        <v>89.1</v>
      </c>
      <c r="AP34" s="46">
        <v>90.7</v>
      </c>
      <c r="AQ34" s="46">
        <v>90.7</v>
      </c>
      <c r="AR34" s="46">
        <v>93.4</v>
      </c>
      <c r="AS34" s="46">
        <v>90.9</v>
      </c>
      <c r="AT34" s="46">
        <v>90.7</v>
      </c>
      <c r="AU34" s="46">
        <v>90.8</v>
      </c>
      <c r="AV34" s="46">
        <v>86.9</v>
      </c>
    </row>
    <row r="35" spans="1:48" s="47" customFormat="1" x14ac:dyDescent="0.2">
      <c r="A35" s="1" t="s">
        <v>248</v>
      </c>
      <c r="B35" s="46">
        <v>94</v>
      </c>
      <c r="C35" s="46">
        <v>93.9</v>
      </c>
      <c r="D35" s="46">
        <v>93.837989382879798</v>
      </c>
      <c r="E35" s="46">
        <v>94.130777027026994</v>
      </c>
      <c r="F35" s="46">
        <v>94.161862348178104</v>
      </c>
      <c r="G35" s="46">
        <v>94.201951384199802</v>
      </c>
      <c r="H35" s="46">
        <v>93.977658600392402</v>
      </c>
      <c r="I35" s="46">
        <v>93.946471774193398</v>
      </c>
      <c r="J35" s="46">
        <v>94.573768406961193</v>
      </c>
      <c r="K35" s="46">
        <v>94.555144429160904</v>
      </c>
      <c r="L35" s="46">
        <v>94.701877470355697</v>
      </c>
      <c r="M35" s="46">
        <v>95.026745252128194</v>
      </c>
      <c r="N35" s="46">
        <v>94.376342894393602</v>
      </c>
      <c r="O35" s="46">
        <v>94.446169381107396</v>
      </c>
      <c r="P35" s="46">
        <v>94.614127405440996</v>
      </c>
      <c r="Q35" s="46">
        <v>98.866521189120505</v>
      </c>
      <c r="R35" s="46">
        <v>98.824587563451502</v>
      </c>
      <c r="S35" s="46">
        <v>98.871569620252998</v>
      </c>
      <c r="T35" s="46">
        <v>98.956698473282202</v>
      </c>
      <c r="U35" s="46">
        <v>98.888593947036398</v>
      </c>
      <c r="V35" s="46">
        <v>98.845031565656399</v>
      </c>
      <c r="W35" s="46">
        <v>98.697895065583793</v>
      </c>
      <c r="X35" s="46">
        <v>98.675494296577696</v>
      </c>
      <c r="Y35" s="46">
        <v>99.066171003717201</v>
      </c>
      <c r="Z35" s="46">
        <v>99.047285986049303</v>
      </c>
      <c r="AA35" s="46">
        <v>98.876702668360707</v>
      </c>
      <c r="AB35" s="46">
        <v>98.852433290978198</v>
      </c>
      <c r="AC35" s="46">
        <v>98.969734627831599</v>
      </c>
      <c r="AD35" s="46">
        <v>99.004355355997205</v>
      </c>
      <c r="AE35" s="46">
        <v>99.560477918935106</v>
      </c>
      <c r="AF35" s="46">
        <v>99.594305799648197</v>
      </c>
      <c r="AG35" s="46"/>
      <c r="AH35" s="46">
        <v>97.6</v>
      </c>
      <c r="AI35" s="46">
        <v>96.9</v>
      </c>
      <c r="AJ35" s="46">
        <v>99</v>
      </c>
      <c r="AK35" s="46">
        <v>95.2</v>
      </c>
      <c r="AL35" s="46">
        <v>90.4</v>
      </c>
      <c r="AM35" s="46">
        <v>90.5</v>
      </c>
      <c r="AN35" s="46">
        <v>90.6</v>
      </c>
      <c r="AO35" s="46">
        <v>89.6</v>
      </c>
      <c r="AP35" s="46">
        <v>91.3</v>
      </c>
      <c r="AQ35" s="46">
        <v>91.3</v>
      </c>
      <c r="AR35" s="46">
        <v>93.9</v>
      </c>
      <c r="AS35" s="46">
        <v>92</v>
      </c>
      <c r="AT35" s="46">
        <v>90.3</v>
      </c>
      <c r="AU35" s="46">
        <v>90.3</v>
      </c>
      <c r="AV35" s="46">
        <v>87.1</v>
      </c>
    </row>
    <row r="36" spans="1:48" s="47" customFormat="1" x14ac:dyDescent="0.2">
      <c r="A36" s="1" t="s">
        <v>249</v>
      </c>
      <c r="B36" s="46">
        <v>94.2</v>
      </c>
      <c r="C36" s="46">
        <v>94.2</v>
      </c>
      <c r="D36" s="46">
        <v>94.080103559870594</v>
      </c>
      <c r="E36" s="46">
        <v>94.2952861736335</v>
      </c>
      <c r="F36" s="46">
        <v>94.253826998689405</v>
      </c>
      <c r="G36" s="46">
        <v>94.397779947916703</v>
      </c>
      <c r="H36" s="46">
        <v>94.288820960698601</v>
      </c>
      <c r="I36" s="46">
        <v>94.001228978007703</v>
      </c>
      <c r="J36" s="46">
        <v>94.626832579185503</v>
      </c>
      <c r="K36" s="46">
        <v>94.596475247524793</v>
      </c>
      <c r="L36" s="46">
        <v>94.983343888536993</v>
      </c>
      <c r="M36" s="46">
        <v>95.098787499999901</v>
      </c>
      <c r="N36" s="46">
        <v>94.388094327597301</v>
      </c>
      <c r="O36" s="46">
        <v>94.631098971722395</v>
      </c>
      <c r="P36" s="46">
        <v>94.748970588235494</v>
      </c>
      <c r="Q36" s="46">
        <v>98.601628482972103</v>
      </c>
      <c r="R36" s="46">
        <v>98.6457362908194</v>
      </c>
      <c r="S36" s="46">
        <v>98.609349294045302</v>
      </c>
      <c r="T36" s="46">
        <v>98.639269183921897</v>
      </c>
      <c r="U36" s="46">
        <v>98.534493365500396</v>
      </c>
      <c r="V36" s="46">
        <v>98.537693244065593</v>
      </c>
      <c r="W36" s="46">
        <v>98.699035250463595</v>
      </c>
      <c r="X36" s="46">
        <v>98.308140827671195</v>
      </c>
      <c r="Y36" s="46">
        <v>98.628070841239506</v>
      </c>
      <c r="Z36" s="46">
        <v>98.400238678090503</v>
      </c>
      <c r="AA36" s="46">
        <v>98.199256797582905</v>
      </c>
      <c r="AB36" s="46">
        <v>98.753741280912905</v>
      </c>
      <c r="AC36" s="46">
        <v>98.468713054186907</v>
      </c>
      <c r="AD36" s="46">
        <v>98.659660493827104</v>
      </c>
      <c r="AE36" s="46">
        <v>99.178936535162805</v>
      </c>
      <c r="AF36" s="46">
        <v>99.6225980105323</v>
      </c>
      <c r="AG36" s="46">
        <v>99.495699760765405</v>
      </c>
      <c r="AH36" s="46"/>
      <c r="AI36" s="46">
        <v>98.4</v>
      </c>
      <c r="AJ36" s="46">
        <v>96.5</v>
      </c>
      <c r="AK36" s="46">
        <v>91.9</v>
      </c>
      <c r="AL36" s="46">
        <v>89.4</v>
      </c>
      <c r="AM36" s="46">
        <v>87.6</v>
      </c>
      <c r="AN36" s="46">
        <v>87.5</v>
      </c>
      <c r="AO36" s="46">
        <v>86.5</v>
      </c>
      <c r="AP36" s="46">
        <v>88.4</v>
      </c>
      <c r="AQ36" s="46">
        <v>88.4</v>
      </c>
      <c r="AR36" s="46">
        <v>91</v>
      </c>
      <c r="AS36" s="46">
        <v>88.1</v>
      </c>
      <c r="AT36" s="46">
        <v>87.5</v>
      </c>
      <c r="AU36" s="46">
        <v>87.5</v>
      </c>
      <c r="AV36" s="46">
        <v>86.5</v>
      </c>
    </row>
    <row r="37" spans="1:48" s="47" customFormat="1" x14ac:dyDescent="0.2">
      <c r="A37" s="1" t="s">
        <v>250</v>
      </c>
      <c r="B37" s="46">
        <v>94.3</v>
      </c>
      <c r="C37" s="46">
        <v>94.1</v>
      </c>
      <c r="D37" s="46">
        <v>94.015740025739802</v>
      </c>
      <c r="E37" s="46">
        <v>94.239361563518102</v>
      </c>
      <c r="F37" s="46">
        <v>94.155059366754799</v>
      </c>
      <c r="G37" s="46">
        <v>94.273392388451697</v>
      </c>
      <c r="H37" s="46">
        <v>94.319924670433196</v>
      </c>
      <c r="I37" s="46">
        <v>94.1358262573481</v>
      </c>
      <c r="J37" s="46">
        <v>94.569751796211804</v>
      </c>
      <c r="K37" s="46">
        <v>94.702463863337996</v>
      </c>
      <c r="L37" s="46">
        <v>94.936850443599297</v>
      </c>
      <c r="M37" s="46">
        <v>95.231239048811005</v>
      </c>
      <c r="N37" s="46">
        <v>94.480038289725499</v>
      </c>
      <c r="O37" s="46">
        <v>94.585012870012903</v>
      </c>
      <c r="P37" s="46">
        <v>94.680884615384599</v>
      </c>
      <c r="Q37" s="46">
        <v>98.849295861643</v>
      </c>
      <c r="R37" s="46">
        <v>98.6272180916976</v>
      </c>
      <c r="S37" s="46">
        <v>98.671607915893603</v>
      </c>
      <c r="T37" s="46">
        <v>98.676715239829804</v>
      </c>
      <c r="U37" s="46">
        <v>98.688173543689203</v>
      </c>
      <c r="V37" s="46">
        <v>98.729162112932499</v>
      </c>
      <c r="W37" s="46">
        <v>98.667978075517496</v>
      </c>
      <c r="X37" s="46">
        <v>98.441629766297595</v>
      </c>
      <c r="Y37" s="46">
        <v>98.605151515151505</v>
      </c>
      <c r="Z37" s="46">
        <v>98.540091743119106</v>
      </c>
      <c r="AA37" s="46">
        <v>98.264720194646998</v>
      </c>
      <c r="AB37" s="46">
        <v>98.637371357718493</v>
      </c>
      <c r="AC37" s="46">
        <v>98.516230626162397</v>
      </c>
      <c r="AD37" s="46">
        <v>98.527255985267004</v>
      </c>
      <c r="AE37" s="46">
        <v>99.330707964601402</v>
      </c>
      <c r="AF37" s="46">
        <v>99.412577987050696</v>
      </c>
      <c r="AG37" s="46">
        <v>99.302776780370706</v>
      </c>
      <c r="AH37" s="46">
        <v>99.7388837744532</v>
      </c>
      <c r="AI37" s="46"/>
      <c r="AJ37" s="46">
        <v>95.8</v>
      </c>
      <c r="AK37" s="46">
        <v>93.6</v>
      </c>
      <c r="AL37" s="46">
        <v>89.5</v>
      </c>
      <c r="AM37" s="46">
        <v>87.5</v>
      </c>
      <c r="AN37" s="46">
        <v>87.2</v>
      </c>
      <c r="AO37" s="46">
        <v>85.6</v>
      </c>
      <c r="AP37" s="46">
        <v>89</v>
      </c>
      <c r="AQ37" s="46">
        <v>89</v>
      </c>
      <c r="AR37" s="46">
        <v>90.4</v>
      </c>
      <c r="AS37" s="46">
        <v>87.4</v>
      </c>
      <c r="AT37" s="46">
        <v>88.7</v>
      </c>
      <c r="AU37" s="46">
        <v>88.8</v>
      </c>
      <c r="AV37" s="46">
        <v>87.4</v>
      </c>
    </row>
    <row r="38" spans="1:48" s="47" customFormat="1" x14ac:dyDescent="0.2">
      <c r="A38" s="1" t="s">
        <v>251</v>
      </c>
      <c r="B38" s="46">
        <v>94</v>
      </c>
      <c r="C38" s="46">
        <v>94</v>
      </c>
      <c r="D38" s="46">
        <v>94.059624352331596</v>
      </c>
      <c r="E38" s="46">
        <v>94.113252933507297</v>
      </c>
      <c r="F38" s="46">
        <v>94.071228758169994</v>
      </c>
      <c r="G38" s="46">
        <v>94.139339805825301</v>
      </c>
      <c r="H38" s="46">
        <v>93.990908517350306</v>
      </c>
      <c r="I38" s="46">
        <v>93.880335917312493</v>
      </c>
      <c r="J38" s="46">
        <v>94.445296391752606</v>
      </c>
      <c r="K38" s="46">
        <v>94.407143808255697</v>
      </c>
      <c r="L38" s="46">
        <v>94.680883100381195</v>
      </c>
      <c r="M38" s="46">
        <v>94.925315822388896</v>
      </c>
      <c r="N38" s="46">
        <v>94.275786481364605</v>
      </c>
      <c r="O38" s="46">
        <v>94.457522292993701</v>
      </c>
      <c r="P38" s="46">
        <v>94.540025268477706</v>
      </c>
      <c r="Q38" s="46">
        <v>98.7483353808354</v>
      </c>
      <c r="R38" s="46">
        <v>98.641266666666695</v>
      </c>
      <c r="S38" s="46">
        <v>98.805155015197599</v>
      </c>
      <c r="T38" s="46">
        <v>98.914039530574399</v>
      </c>
      <c r="U38" s="46">
        <v>98.849657282741703</v>
      </c>
      <c r="V38" s="46">
        <v>98.814203431372505</v>
      </c>
      <c r="W38" s="46">
        <v>98.675085158150694</v>
      </c>
      <c r="X38" s="46">
        <v>98.649752168525296</v>
      </c>
      <c r="Y38" s="46">
        <v>98.631517581739601</v>
      </c>
      <c r="Z38" s="46">
        <v>98.899704615384493</v>
      </c>
      <c r="AA38" s="46">
        <v>98.871248484848394</v>
      </c>
      <c r="AB38" s="46">
        <v>98.790112570356499</v>
      </c>
      <c r="AC38" s="46">
        <v>98.914360902255396</v>
      </c>
      <c r="AD38" s="46">
        <v>98.9618913857677</v>
      </c>
      <c r="AE38" s="46">
        <v>99.581759858740099</v>
      </c>
      <c r="AF38" s="46">
        <v>99.596146682188305</v>
      </c>
      <c r="AG38" s="46">
        <v>99.631367621273796</v>
      </c>
      <c r="AH38" s="46">
        <v>99.475913853317493</v>
      </c>
      <c r="AI38" s="46">
        <v>99.388161194029607</v>
      </c>
      <c r="AJ38" s="46"/>
      <c r="AK38" s="46">
        <v>94.6</v>
      </c>
      <c r="AL38" s="46">
        <v>90.8</v>
      </c>
      <c r="AM38" s="46">
        <v>90.6</v>
      </c>
      <c r="AN38" s="46">
        <v>89</v>
      </c>
      <c r="AO38" s="46">
        <v>87.9</v>
      </c>
      <c r="AP38" s="46">
        <v>89.8</v>
      </c>
      <c r="AQ38" s="46">
        <v>89.8</v>
      </c>
      <c r="AR38" s="46">
        <v>94.3</v>
      </c>
      <c r="AS38" s="46">
        <v>90.8</v>
      </c>
      <c r="AT38" s="46">
        <v>89.9</v>
      </c>
      <c r="AU38" s="46">
        <v>89.9</v>
      </c>
      <c r="AV38" s="46">
        <v>86.5</v>
      </c>
    </row>
    <row r="39" spans="1:48" s="47" customFormat="1" x14ac:dyDescent="0.2">
      <c r="A39" s="1" t="s">
        <v>252</v>
      </c>
      <c r="B39" s="46">
        <v>93.9</v>
      </c>
      <c r="C39" s="46">
        <v>94</v>
      </c>
      <c r="D39" s="46">
        <v>94.030179163901806</v>
      </c>
      <c r="E39" s="46">
        <v>94.0135122597746</v>
      </c>
      <c r="F39" s="46">
        <v>93.961296296296197</v>
      </c>
      <c r="G39" s="46">
        <v>94.027351778655998</v>
      </c>
      <c r="H39" s="46">
        <v>93.883023989899002</v>
      </c>
      <c r="I39" s="46">
        <v>93.750359242325203</v>
      </c>
      <c r="J39" s="46">
        <v>94.464042690814907</v>
      </c>
      <c r="K39" s="46">
        <v>94.403219772879098</v>
      </c>
      <c r="L39" s="46">
        <v>94.509670542635504</v>
      </c>
      <c r="M39" s="46">
        <v>94.982816091953893</v>
      </c>
      <c r="N39" s="46">
        <v>94.183023551877596</v>
      </c>
      <c r="O39" s="46">
        <v>94.489775928296893</v>
      </c>
      <c r="P39" s="46">
        <v>94.462316677482306</v>
      </c>
      <c r="Q39" s="46">
        <v>98.584760751059903</v>
      </c>
      <c r="R39" s="46">
        <v>98.673110709987895</v>
      </c>
      <c r="S39" s="46">
        <v>98.644344457687694</v>
      </c>
      <c r="T39" s="46">
        <v>98.858621110433106</v>
      </c>
      <c r="U39" s="46">
        <v>98.725777108433604</v>
      </c>
      <c r="V39" s="46">
        <v>98.645435179549494</v>
      </c>
      <c r="W39" s="46">
        <v>98.837149847094807</v>
      </c>
      <c r="X39" s="46">
        <v>98.542084095063899</v>
      </c>
      <c r="Y39" s="46">
        <v>98.683378461538396</v>
      </c>
      <c r="Z39" s="46">
        <v>98.915233128834402</v>
      </c>
      <c r="AA39" s="46">
        <v>98.756753012048094</v>
      </c>
      <c r="AB39" s="46">
        <v>98.853743842364295</v>
      </c>
      <c r="AC39" s="46">
        <v>98.783784634760494</v>
      </c>
      <c r="AD39" s="46">
        <v>98.800607388853905</v>
      </c>
      <c r="AE39" s="46">
        <v>99.146975088967594</v>
      </c>
      <c r="AF39" s="46">
        <v>99.024723740133396</v>
      </c>
      <c r="AG39" s="46">
        <v>99.049908759123994</v>
      </c>
      <c r="AH39" s="46">
        <v>98.761461953265297</v>
      </c>
      <c r="AI39" s="46">
        <v>99.078774630541901</v>
      </c>
      <c r="AJ39" s="46">
        <v>99.082777108433604</v>
      </c>
      <c r="AK39" s="46"/>
      <c r="AL39" s="46">
        <v>89</v>
      </c>
      <c r="AM39" s="46">
        <v>89.1</v>
      </c>
      <c r="AN39" s="46">
        <v>88.2</v>
      </c>
      <c r="AO39" s="46">
        <v>87.1</v>
      </c>
      <c r="AP39" s="46">
        <v>90</v>
      </c>
      <c r="AQ39" s="46">
        <v>90</v>
      </c>
      <c r="AR39" s="46">
        <v>93</v>
      </c>
      <c r="AS39" s="46">
        <v>91.5</v>
      </c>
      <c r="AT39" s="46">
        <v>88.6</v>
      </c>
      <c r="AU39" s="46">
        <v>88.5</v>
      </c>
      <c r="AV39" s="46">
        <v>86.9</v>
      </c>
    </row>
    <row r="40" spans="1:48" s="47" customFormat="1" x14ac:dyDescent="0.2">
      <c r="A40" s="1" t="s">
        <v>253</v>
      </c>
      <c r="B40" s="46">
        <v>94.3</v>
      </c>
      <c r="C40" s="46">
        <v>94.1</v>
      </c>
      <c r="D40" s="46">
        <v>94.171157347204101</v>
      </c>
      <c r="E40" s="46">
        <v>94.111410256410295</v>
      </c>
      <c r="F40" s="46">
        <v>94.1027731629393</v>
      </c>
      <c r="G40" s="46">
        <v>94.292728426395996</v>
      </c>
      <c r="H40" s="46">
        <v>94.243123833229703</v>
      </c>
      <c r="I40" s="46">
        <v>93.988158730158801</v>
      </c>
      <c r="J40" s="46">
        <v>94.738198031980204</v>
      </c>
      <c r="K40" s="46">
        <v>94.782504626773502</v>
      </c>
      <c r="L40" s="46">
        <v>94.684828660436295</v>
      </c>
      <c r="M40" s="46">
        <v>94.804884735202407</v>
      </c>
      <c r="N40" s="46">
        <v>94.426680955297002</v>
      </c>
      <c r="O40" s="46">
        <v>94.670633456334201</v>
      </c>
      <c r="P40" s="46">
        <v>94.649826732673205</v>
      </c>
      <c r="Q40" s="46">
        <v>98.6524759615383</v>
      </c>
      <c r="R40" s="46">
        <v>98.554865350089699</v>
      </c>
      <c r="S40" s="46">
        <v>98.731275841701006</v>
      </c>
      <c r="T40" s="46">
        <v>98.672746603662006</v>
      </c>
      <c r="U40" s="46">
        <v>98.597790351399496</v>
      </c>
      <c r="V40" s="46">
        <v>98.556588588588497</v>
      </c>
      <c r="W40" s="46">
        <v>98.718809808612406</v>
      </c>
      <c r="X40" s="46">
        <v>98.4934061930783</v>
      </c>
      <c r="Y40" s="46">
        <v>98.520147329650101</v>
      </c>
      <c r="Z40" s="46">
        <v>98.760598548972098</v>
      </c>
      <c r="AA40" s="46">
        <v>98.583713949381703</v>
      </c>
      <c r="AB40" s="46">
        <v>98.547260843731195</v>
      </c>
      <c r="AC40" s="46">
        <v>98.829337349397093</v>
      </c>
      <c r="AD40" s="46">
        <v>98.640954128439901</v>
      </c>
      <c r="AE40" s="46">
        <v>98.4259950556239</v>
      </c>
      <c r="AF40" s="46">
        <v>98.499730069051793</v>
      </c>
      <c r="AG40" s="46">
        <v>98.460711111110797</v>
      </c>
      <c r="AH40" s="46">
        <v>98.449345386533295</v>
      </c>
      <c r="AI40" s="46">
        <v>98.607608966375807</v>
      </c>
      <c r="AJ40" s="46">
        <v>98.656689106486695</v>
      </c>
      <c r="AK40" s="46">
        <v>98.552092739474901</v>
      </c>
      <c r="AL40" s="46"/>
      <c r="AM40" s="46">
        <v>94.6</v>
      </c>
      <c r="AN40" s="46">
        <v>90.5</v>
      </c>
      <c r="AO40" s="46">
        <v>89.6</v>
      </c>
      <c r="AP40" s="46">
        <v>88.1</v>
      </c>
      <c r="AQ40" s="46">
        <v>88.1</v>
      </c>
      <c r="AR40" s="46">
        <v>91.9</v>
      </c>
      <c r="AS40" s="46">
        <v>88</v>
      </c>
      <c r="AT40" s="46">
        <v>90.2</v>
      </c>
      <c r="AU40" s="46">
        <v>90.4</v>
      </c>
      <c r="AV40" s="46">
        <v>86.6</v>
      </c>
    </row>
    <row r="41" spans="1:48" s="47" customFormat="1" x14ac:dyDescent="0.2">
      <c r="A41" s="1" t="s">
        <v>254</v>
      </c>
      <c r="B41" s="46">
        <v>94.4</v>
      </c>
      <c r="C41" s="46">
        <v>94.2</v>
      </c>
      <c r="D41" s="46">
        <v>94.041962264150797</v>
      </c>
      <c r="E41" s="46">
        <v>94.255598027127107</v>
      </c>
      <c r="F41" s="46">
        <v>94.282632241813801</v>
      </c>
      <c r="G41" s="46">
        <v>94.493685518955999</v>
      </c>
      <c r="H41" s="46">
        <v>94.381484375000099</v>
      </c>
      <c r="I41" s="46">
        <v>94.152715355805299</v>
      </c>
      <c r="J41" s="46">
        <v>94.718006097561002</v>
      </c>
      <c r="K41" s="46">
        <v>94.707814039408902</v>
      </c>
      <c r="L41" s="46">
        <v>94.673206724782105</v>
      </c>
      <c r="M41" s="46">
        <v>94.750368324125205</v>
      </c>
      <c r="N41" s="46">
        <v>94.569538745387405</v>
      </c>
      <c r="O41" s="46">
        <v>94.545522658610196</v>
      </c>
      <c r="P41" s="46">
        <v>94.674484441732801</v>
      </c>
      <c r="Q41" s="46">
        <v>98.714165148755001</v>
      </c>
      <c r="R41" s="46">
        <v>98.876480144403899</v>
      </c>
      <c r="S41" s="46">
        <v>98.693648484848097</v>
      </c>
      <c r="T41" s="46">
        <v>98.538514792898894</v>
      </c>
      <c r="U41" s="46">
        <v>98.539444772592503</v>
      </c>
      <c r="V41" s="46">
        <v>98.5966568047332</v>
      </c>
      <c r="W41" s="46">
        <v>98.665893805309295</v>
      </c>
      <c r="X41" s="46">
        <v>98.264048751486001</v>
      </c>
      <c r="Y41" s="46">
        <v>98.652416149068003</v>
      </c>
      <c r="Z41" s="46">
        <v>98.273898203592495</v>
      </c>
      <c r="AA41" s="46">
        <v>98.438512396693795</v>
      </c>
      <c r="AB41" s="46">
        <v>98.336371681415699</v>
      </c>
      <c r="AC41" s="46">
        <v>98.447090479006206</v>
      </c>
      <c r="AD41" s="46">
        <v>98.630504807692105</v>
      </c>
      <c r="AE41" s="46">
        <v>98.610061538461295</v>
      </c>
      <c r="AF41" s="46">
        <v>98.555685185184899</v>
      </c>
      <c r="AG41" s="46">
        <v>98.388448060075007</v>
      </c>
      <c r="AH41" s="46">
        <v>98.363104077906002</v>
      </c>
      <c r="AI41" s="46">
        <v>98.272683222289302</v>
      </c>
      <c r="AJ41" s="46">
        <v>98.693373934226202</v>
      </c>
      <c r="AK41" s="46">
        <v>98.497667711598595</v>
      </c>
      <c r="AL41" s="46">
        <v>99.134596100278301</v>
      </c>
      <c r="AM41" s="46"/>
      <c r="AN41" s="46">
        <v>91.2</v>
      </c>
      <c r="AO41" s="46">
        <v>90</v>
      </c>
      <c r="AP41" s="46">
        <v>87.9</v>
      </c>
      <c r="AQ41" s="46">
        <v>87.9</v>
      </c>
      <c r="AR41" s="46">
        <v>90.9</v>
      </c>
      <c r="AS41" s="46">
        <v>89.2</v>
      </c>
      <c r="AT41" s="46">
        <v>87.8</v>
      </c>
      <c r="AU41" s="46">
        <v>87.8</v>
      </c>
      <c r="AV41" s="46">
        <v>85.7</v>
      </c>
    </row>
    <row r="42" spans="1:48" s="47" customFormat="1" x14ac:dyDescent="0.2">
      <c r="A42" s="1" t="s">
        <v>255</v>
      </c>
      <c r="B42" s="46">
        <v>94.5</v>
      </c>
      <c r="C42" s="46">
        <v>94.4</v>
      </c>
      <c r="D42" s="46">
        <v>94.523896353166904</v>
      </c>
      <c r="E42" s="46">
        <v>94.350031565656593</v>
      </c>
      <c r="F42" s="46">
        <v>94.3791929382093</v>
      </c>
      <c r="G42" s="46">
        <v>94.553101938711706</v>
      </c>
      <c r="H42" s="46">
        <v>94.425033434650402</v>
      </c>
      <c r="I42" s="46">
        <v>94.175200250312898</v>
      </c>
      <c r="J42" s="46">
        <v>94.991009174311898</v>
      </c>
      <c r="K42" s="46">
        <v>94.940161792159302</v>
      </c>
      <c r="L42" s="46">
        <v>94.822964793082207</v>
      </c>
      <c r="M42" s="46">
        <v>95.1</v>
      </c>
      <c r="N42" s="46">
        <v>94.807652752571201</v>
      </c>
      <c r="O42" s="46">
        <v>94.647634803921704</v>
      </c>
      <c r="P42" s="46">
        <v>94.698602484471905</v>
      </c>
      <c r="Q42" s="46">
        <v>98.809837962962703</v>
      </c>
      <c r="R42" s="46">
        <v>98.729350649350295</v>
      </c>
      <c r="S42" s="46">
        <v>98.722317280452998</v>
      </c>
      <c r="T42" s="46">
        <v>98.985428571428201</v>
      </c>
      <c r="U42" s="46">
        <v>98.804591439688494</v>
      </c>
      <c r="V42" s="46">
        <v>98.803451576576293</v>
      </c>
      <c r="W42" s="46">
        <v>98.961750423489093</v>
      </c>
      <c r="X42" s="46">
        <v>98.709300057372005</v>
      </c>
      <c r="Y42" s="46">
        <v>98.597540887850201</v>
      </c>
      <c r="Z42" s="46">
        <v>98.9250115473438</v>
      </c>
      <c r="AA42" s="46">
        <v>98.358092967818607</v>
      </c>
      <c r="AB42" s="46">
        <v>98.545689757252703</v>
      </c>
      <c r="AC42" s="46">
        <v>98.677503022974406</v>
      </c>
      <c r="AD42" s="46">
        <v>98.966804597700602</v>
      </c>
      <c r="AE42" s="46">
        <v>98.221926889714794</v>
      </c>
      <c r="AF42" s="46">
        <v>98.312358845671</v>
      </c>
      <c r="AG42" s="46">
        <v>98.278625712476099</v>
      </c>
      <c r="AH42" s="46">
        <v>98.0512258867453</v>
      </c>
      <c r="AI42" s="46">
        <v>98.363341677096201</v>
      </c>
      <c r="AJ42" s="46">
        <v>98.300942928039504</v>
      </c>
      <c r="AK42" s="46">
        <v>98.177349177330697</v>
      </c>
      <c r="AL42" s="46">
        <v>98.626696986924003</v>
      </c>
      <c r="AM42" s="46">
        <v>98.873238265002698</v>
      </c>
      <c r="AN42" s="46"/>
      <c r="AO42" s="46">
        <v>98.9</v>
      </c>
      <c r="AP42" s="46">
        <v>86.9</v>
      </c>
      <c r="AQ42" s="46">
        <v>86.9</v>
      </c>
      <c r="AR42" s="46">
        <v>90</v>
      </c>
      <c r="AS42" s="46">
        <v>89.5</v>
      </c>
      <c r="AT42" s="46">
        <v>87.7</v>
      </c>
      <c r="AU42" s="46">
        <v>87.7</v>
      </c>
      <c r="AV42" s="46">
        <v>88.3</v>
      </c>
    </row>
    <row r="43" spans="1:48" s="47" customFormat="1" x14ac:dyDescent="0.2">
      <c r="A43" s="1" t="s">
        <v>256</v>
      </c>
      <c r="B43" s="46">
        <v>94.5</v>
      </c>
      <c r="C43" s="46">
        <v>94.6</v>
      </c>
      <c r="D43" s="46">
        <v>94.563380102040895</v>
      </c>
      <c r="E43" s="46">
        <v>94.512026599113398</v>
      </c>
      <c r="F43" s="46">
        <v>94.524555205047307</v>
      </c>
      <c r="G43" s="46">
        <v>94.632145110410093</v>
      </c>
      <c r="H43" s="46">
        <v>94.313359901900697</v>
      </c>
      <c r="I43" s="46">
        <v>94.370417185554004</v>
      </c>
      <c r="J43" s="46">
        <v>95.014611590628903</v>
      </c>
      <c r="K43" s="46">
        <v>94.7331898734177</v>
      </c>
      <c r="L43" s="46">
        <v>94.952098461538398</v>
      </c>
      <c r="M43" s="46">
        <v>94.958783699059495</v>
      </c>
      <c r="N43" s="46">
        <v>94.769594430992797</v>
      </c>
      <c r="O43" s="46">
        <v>94.831462205700106</v>
      </c>
      <c r="P43" s="46">
        <v>94.824375772558696</v>
      </c>
      <c r="Q43" s="46">
        <v>98.699913043478105</v>
      </c>
      <c r="R43" s="46">
        <v>98.729552914544101</v>
      </c>
      <c r="S43" s="46">
        <v>98.658923869490394</v>
      </c>
      <c r="T43" s="46">
        <v>98.855357954545397</v>
      </c>
      <c r="U43" s="46">
        <v>98.694997173544394</v>
      </c>
      <c r="V43" s="46">
        <v>98.707874149659901</v>
      </c>
      <c r="W43" s="46">
        <v>98.828860335195301</v>
      </c>
      <c r="X43" s="46">
        <v>98.559347702778993</v>
      </c>
      <c r="Y43" s="46">
        <v>98.642656158785599</v>
      </c>
      <c r="Z43" s="46">
        <v>98.788665886483003</v>
      </c>
      <c r="AA43" s="46">
        <v>98.388813967489398</v>
      </c>
      <c r="AB43" s="46">
        <v>98.355687203791405</v>
      </c>
      <c r="AC43" s="46">
        <v>98.6095767835549</v>
      </c>
      <c r="AD43" s="46">
        <v>98.993661485319393</v>
      </c>
      <c r="AE43" s="46">
        <v>98.154159950402999</v>
      </c>
      <c r="AF43" s="46">
        <v>98.229504337050699</v>
      </c>
      <c r="AG43" s="46">
        <v>98.218706842435594</v>
      </c>
      <c r="AH43" s="46">
        <v>97.971593304401594</v>
      </c>
      <c r="AI43" s="46">
        <v>98.1230783582089</v>
      </c>
      <c r="AJ43" s="46">
        <v>98.168359950859795</v>
      </c>
      <c r="AK43" s="46">
        <v>98.072551210428202</v>
      </c>
      <c r="AL43" s="46">
        <v>98.512034782608296</v>
      </c>
      <c r="AM43" s="46">
        <v>98.861612339929806</v>
      </c>
      <c r="AN43" s="46">
        <v>99.782711864406707</v>
      </c>
      <c r="AO43" s="46"/>
      <c r="AP43" s="46">
        <v>87.9</v>
      </c>
      <c r="AQ43" s="46">
        <v>87.9</v>
      </c>
      <c r="AR43" s="46">
        <v>89.3</v>
      </c>
      <c r="AS43" s="46">
        <v>88.4</v>
      </c>
      <c r="AT43" s="46">
        <v>86.5</v>
      </c>
      <c r="AU43" s="46">
        <v>86.5</v>
      </c>
      <c r="AV43" s="46">
        <v>87.2</v>
      </c>
    </row>
    <row r="44" spans="1:48" s="47" customFormat="1" x14ac:dyDescent="0.2">
      <c r="A44" s="1" t="s">
        <v>257</v>
      </c>
      <c r="B44" s="46">
        <v>94.3</v>
      </c>
      <c r="C44" s="46">
        <v>94.2</v>
      </c>
      <c r="D44" s="46">
        <v>94.205770218228395</v>
      </c>
      <c r="E44" s="46">
        <v>94.146980769230694</v>
      </c>
      <c r="F44" s="46">
        <v>94.188477842003707</v>
      </c>
      <c r="G44" s="46">
        <v>94.3022730158728</v>
      </c>
      <c r="H44" s="46">
        <v>94.199354838709795</v>
      </c>
      <c r="I44" s="46">
        <v>94.226724470134897</v>
      </c>
      <c r="J44" s="46">
        <v>94.711644695542802</v>
      </c>
      <c r="K44" s="46">
        <v>94.747202304737399</v>
      </c>
      <c r="L44" s="46">
        <v>94.765702583491006</v>
      </c>
      <c r="M44" s="46">
        <v>94.785840821565898</v>
      </c>
      <c r="N44" s="46">
        <v>94.720750154990697</v>
      </c>
      <c r="O44" s="46">
        <v>94.661226357535</v>
      </c>
      <c r="P44" s="46">
        <v>94.6911992504686</v>
      </c>
      <c r="Q44" s="46">
        <v>98.810999999999794</v>
      </c>
      <c r="R44" s="46">
        <v>98.813285714285399</v>
      </c>
      <c r="S44" s="46">
        <v>98.771640624999705</v>
      </c>
      <c r="T44" s="46">
        <v>98.7997227245326</v>
      </c>
      <c r="U44" s="46">
        <v>98.7870132211536</v>
      </c>
      <c r="V44" s="46">
        <v>98.822102409638305</v>
      </c>
      <c r="W44" s="46">
        <v>98.766739904987801</v>
      </c>
      <c r="X44" s="46">
        <v>98.689341943419194</v>
      </c>
      <c r="Y44" s="46">
        <v>98.450615570307505</v>
      </c>
      <c r="Z44" s="46">
        <v>98.652906344410596</v>
      </c>
      <c r="AA44" s="46">
        <v>98.715455635491196</v>
      </c>
      <c r="AB44" s="46">
        <v>98.791576119402706</v>
      </c>
      <c r="AC44" s="46">
        <v>98.903555018137595</v>
      </c>
      <c r="AD44" s="46">
        <v>98.931390406800105</v>
      </c>
      <c r="AE44" s="46">
        <v>98.715455665024706</v>
      </c>
      <c r="AF44" s="46">
        <v>98.882147355163696</v>
      </c>
      <c r="AG44" s="46">
        <v>98.537844990548194</v>
      </c>
      <c r="AH44" s="46">
        <v>98.518918582970798</v>
      </c>
      <c r="AI44" s="46">
        <v>98.516849656893399</v>
      </c>
      <c r="AJ44" s="46">
        <v>98.845049813200504</v>
      </c>
      <c r="AK44" s="46">
        <v>98.735294117647101</v>
      </c>
      <c r="AL44" s="46">
        <v>98.694445761706703</v>
      </c>
      <c r="AM44" s="46">
        <v>98.925496411482698</v>
      </c>
      <c r="AN44" s="46">
        <v>98.657271634615299</v>
      </c>
      <c r="AO44" s="46">
        <v>98.697719614921695</v>
      </c>
      <c r="AP44" s="46"/>
      <c r="AQ44" s="46">
        <v>89.1</v>
      </c>
      <c r="AR44" s="46">
        <v>92</v>
      </c>
      <c r="AS44" s="46">
        <v>91.5</v>
      </c>
      <c r="AT44" s="46">
        <v>88.8</v>
      </c>
      <c r="AU44" s="46">
        <v>88.9</v>
      </c>
      <c r="AV44" s="46">
        <v>86.6</v>
      </c>
    </row>
    <row r="45" spans="1:48" s="47" customFormat="1" x14ac:dyDescent="0.2">
      <c r="A45" s="1" t="s">
        <v>258</v>
      </c>
      <c r="B45" s="46">
        <v>94.4</v>
      </c>
      <c r="C45" s="46">
        <v>94.4</v>
      </c>
      <c r="D45" s="46">
        <v>94.249361979166807</v>
      </c>
      <c r="E45" s="46">
        <v>94.441909323116306</v>
      </c>
      <c r="F45" s="46">
        <v>94.430031928480304</v>
      </c>
      <c r="G45" s="46">
        <v>94.506802807913402</v>
      </c>
      <c r="H45" s="46">
        <v>94.3255325814537</v>
      </c>
      <c r="I45" s="46">
        <v>94.329910428662799</v>
      </c>
      <c r="J45" s="46">
        <v>94.836258588382407</v>
      </c>
      <c r="K45" s="46">
        <v>94.507678571428599</v>
      </c>
      <c r="L45" s="46">
        <v>94.988874213836397</v>
      </c>
      <c r="M45" s="46">
        <v>94.9213625000001</v>
      </c>
      <c r="N45" s="46">
        <v>94.603702551337904</v>
      </c>
      <c r="O45" s="46">
        <v>94.729522613065498</v>
      </c>
      <c r="P45" s="46">
        <v>94.827340425531801</v>
      </c>
      <c r="Q45" s="46">
        <v>98.609051671732104</v>
      </c>
      <c r="R45" s="46">
        <v>98.749928400954204</v>
      </c>
      <c r="S45" s="46">
        <v>98.734903614457295</v>
      </c>
      <c r="T45" s="46">
        <v>98.629486873507801</v>
      </c>
      <c r="U45" s="46">
        <v>98.6985558912382</v>
      </c>
      <c r="V45" s="46">
        <v>98.6837760097916</v>
      </c>
      <c r="W45" s="46">
        <v>98.550505415161993</v>
      </c>
      <c r="X45" s="46">
        <v>98.569975565057703</v>
      </c>
      <c r="Y45" s="46">
        <v>98.634352138871293</v>
      </c>
      <c r="Z45" s="46">
        <v>98.610151607034197</v>
      </c>
      <c r="AA45" s="46">
        <v>98.622826086955996</v>
      </c>
      <c r="AB45" s="46">
        <v>98.4940363636359</v>
      </c>
      <c r="AC45" s="46">
        <v>98.672826876513199</v>
      </c>
      <c r="AD45" s="46">
        <v>98.716213890596094</v>
      </c>
      <c r="AE45" s="46">
        <v>98.708120721841695</v>
      </c>
      <c r="AF45" s="46">
        <v>98.650075187969705</v>
      </c>
      <c r="AG45" s="46">
        <v>98.654031847133595</v>
      </c>
      <c r="AH45" s="46">
        <v>98.482770562770298</v>
      </c>
      <c r="AI45" s="46">
        <v>98.433206249999799</v>
      </c>
      <c r="AJ45" s="46">
        <v>98.606143386897202</v>
      </c>
      <c r="AK45" s="46">
        <v>98.636164298949694</v>
      </c>
      <c r="AL45" s="46">
        <v>98.307722189523005</v>
      </c>
      <c r="AM45" s="46">
        <v>98.370587878787802</v>
      </c>
      <c r="AN45" s="46">
        <v>98.244521372666796</v>
      </c>
      <c r="AO45" s="46">
        <v>98.389963680387197</v>
      </c>
      <c r="AP45" s="46">
        <v>98.575216860109705</v>
      </c>
      <c r="AQ45" s="46"/>
      <c r="AR45" s="46">
        <v>94.5</v>
      </c>
      <c r="AS45" s="46">
        <v>93.1</v>
      </c>
      <c r="AT45" s="46">
        <v>91.7</v>
      </c>
      <c r="AU45" s="46">
        <v>91.7</v>
      </c>
      <c r="AV45" s="46">
        <v>85.5</v>
      </c>
    </row>
    <row r="46" spans="1:48" s="47" customFormat="1" x14ac:dyDescent="0.2">
      <c r="A46" s="1" t="s">
        <v>259</v>
      </c>
      <c r="B46" s="46">
        <v>94.2</v>
      </c>
      <c r="C46" s="46">
        <v>94</v>
      </c>
      <c r="D46" s="46">
        <v>94.008333333333397</v>
      </c>
      <c r="E46" s="46">
        <v>94.102650290885705</v>
      </c>
      <c r="F46" s="46">
        <v>94.089023917259297</v>
      </c>
      <c r="G46" s="46">
        <v>94.246330749354101</v>
      </c>
      <c r="H46" s="46">
        <v>94.028094327597202</v>
      </c>
      <c r="I46" s="46">
        <v>94.054224358974395</v>
      </c>
      <c r="J46" s="46">
        <v>94.458601532567101</v>
      </c>
      <c r="K46" s="46">
        <v>94.480514322916704</v>
      </c>
      <c r="L46" s="46">
        <v>94.692357052096497</v>
      </c>
      <c r="M46" s="46">
        <v>94.758202824133605</v>
      </c>
      <c r="N46" s="46">
        <v>94.497641154328605</v>
      </c>
      <c r="O46" s="46">
        <v>94.569918341708501</v>
      </c>
      <c r="P46" s="46">
        <v>94.521641414141399</v>
      </c>
      <c r="Q46" s="46">
        <v>98.963036680697499</v>
      </c>
      <c r="R46" s="46">
        <v>99.008757361601795</v>
      </c>
      <c r="S46" s="46">
        <v>98.982325996430603</v>
      </c>
      <c r="T46" s="46">
        <v>98.996308328411004</v>
      </c>
      <c r="U46" s="46">
        <v>98.969711764705806</v>
      </c>
      <c r="V46" s="46">
        <v>99.034914353218994</v>
      </c>
      <c r="W46" s="46">
        <v>98.889597197898297</v>
      </c>
      <c r="X46" s="46">
        <v>98.901752822340995</v>
      </c>
      <c r="Y46" s="46">
        <v>98.919053075995194</v>
      </c>
      <c r="Z46" s="46">
        <v>98.973509411050301</v>
      </c>
      <c r="AA46" s="46">
        <v>99.013884803921499</v>
      </c>
      <c r="AB46" s="46">
        <v>98.675551558752801</v>
      </c>
      <c r="AC46" s="46">
        <v>98.870511713933396</v>
      </c>
      <c r="AD46" s="46">
        <v>99.050696014277193</v>
      </c>
      <c r="AE46" s="46">
        <v>98.909005628517804</v>
      </c>
      <c r="AF46" s="46">
        <v>98.8512249999999</v>
      </c>
      <c r="AG46" s="46">
        <v>98.722636878539902</v>
      </c>
      <c r="AH46" s="46">
        <v>98.689331651954504</v>
      </c>
      <c r="AI46" s="46">
        <v>98.579011808576695</v>
      </c>
      <c r="AJ46" s="46">
        <v>99.042077114427798</v>
      </c>
      <c r="AK46" s="46">
        <v>98.907131198995501</v>
      </c>
      <c r="AL46" s="46">
        <v>98.8175520195839</v>
      </c>
      <c r="AM46" s="46">
        <v>98.808264311814995</v>
      </c>
      <c r="AN46" s="46">
        <v>98.618008249852593</v>
      </c>
      <c r="AO46" s="46">
        <v>98.538127559976601</v>
      </c>
      <c r="AP46" s="46">
        <v>98.987599999999901</v>
      </c>
      <c r="AQ46" s="46">
        <v>99.235813679245098</v>
      </c>
      <c r="AR46" s="46"/>
      <c r="AS46" s="46">
        <v>94.9</v>
      </c>
      <c r="AT46" s="46">
        <v>93.3</v>
      </c>
      <c r="AU46" s="46">
        <v>93.3</v>
      </c>
      <c r="AV46" s="46">
        <v>88.8</v>
      </c>
    </row>
    <row r="47" spans="1:48" s="47" customFormat="1" x14ac:dyDescent="0.2">
      <c r="A47" s="1" t="s">
        <v>260</v>
      </c>
      <c r="B47" s="46">
        <v>94.1</v>
      </c>
      <c r="C47" s="46">
        <v>93.9</v>
      </c>
      <c r="D47" s="46">
        <v>94.239028037383207</v>
      </c>
      <c r="E47" s="46">
        <v>93.9603101265822</v>
      </c>
      <c r="F47" s="46">
        <v>94.187908915971803</v>
      </c>
      <c r="G47" s="46">
        <v>94.043322784810002</v>
      </c>
      <c r="H47" s="46">
        <v>93.917185368877895</v>
      </c>
      <c r="I47" s="46">
        <v>94.175028248587694</v>
      </c>
      <c r="J47" s="46">
        <v>94.574388078630193</v>
      </c>
      <c r="K47" s="46">
        <v>94.243969270166403</v>
      </c>
      <c r="L47" s="46">
        <v>94.753200498132102</v>
      </c>
      <c r="M47" s="46">
        <v>94.7438471100062</v>
      </c>
      <c r="N47" s="46">
        <v>94.643250793650793</v>
      </c>
      <c r="O47" s="46">
        <v>94.688404594766993</v>
      </c>
      <c r="P47" s="46">
        <v>94.7098165717901</v>
      </c>
      <c r="Q47" s="46">
        <v>99.136422128682895</v>
      </c>
      <c r="R47" s="46">
        <v>98.931025029797297</v>
      </c>
      <c r="S47" s="46">
        <v>99.223197158081405</v>
      </c>
      <c r="T47" s="46">
        <v>99.152178447276597</v>
      </c>
      <c r="U47" s="46">
        <v>99.1694148319812</v>
      </c>
      <c r="V47" s="46">
        <v>99.297978971962394</v>
      </c>
      <c r="W47" s="46">
        <v>98.727992852888505</v>
      </c>
      <c r="X47" s="46">
        <v>98.931222891566094</v>
      </c>
      <c r="Y47" s="46">
        <v>99.0656726596402</v>
      </c>
      <c r="Z47" s="46">
        <v>99.065393654523902</v>
      </c>
      <c r="AA47" s="46">
        <v>99.193091321610495</v>
      </c>
      <c r="AB47" s="46">
        <v>98.686338199513301</v>
      </c>
      <c r="AC47" s="46">
        <v>98.763849765258001</v>
      </c>
      <c r="AD47" s="46">
        <v>98.870035971222805</v>
      </c>
      <c r="AE47" s="46">
        <v>98.794023558586403</v>
      </c>
      <c r="AF47" s="46">
        <v>98.720882535736393</v>
      </c>
      <c r="AG47" s="46">
        <v>98.863386378103201</v>
      </c>
      <c r="AH47" s="46">
        <v>98.392059004302396</v>
      </c>
      <c r="AI47" s="46">
        <v>98.237539975399599</v>
      </c>
      <c r="AJ47" s="46">
        <v>98.868779141104199</v>
      </c>
      <c r="AK47" s="46">
        <v>98.861509316770096</v>
      </c>
      <c r="AL47" s="46">
        <v>98.3967228915661</v>
      </c>
      <c r="AM47" s="46">
        <v>98.572543595910901</v>
      </c>
      <c r="AN47" s="46">
        <v>98.525425076452393</v>
      </c>
      <c r="AO47" s="46">
        <v>98.549088108440998</v>
      </c>
      <c r="AP47" s="46">
        <v>98.814884004883893</v>
      </c>
      <c r="AQ47" s="46">
        <v>99.054740827023707</v>
      </c>
      <c r="AR47" s="46">
        <v>99.277042848521305</v>
      </c>
      <c r="AS47" s="46"/>
      <c r="AT47" s="46">
        <v>96</v>
      </c>
      <c r="AU47" s="46">
        <v>96.1</v>
      </c>
      <c r="AV47" s="46">
        <v>90.8</v>
      </c>
    </row>
    <row r="48" spans="1:48" s="47" customFormat="1" x14ac:dyDescent="0.2">
      <c r="A48" s="1" t="s">
        <v>261</v>
      </c>
      <c r="B48" s="46">
        <v>94.3</v>
      </c>
      <c r="C48" s="46">
        <v>94</v>
      </c>
      <c r="D48" s="46">
        <v>94.462708200890205</v>
      </c>
      <c r="E48" s="46">
        <v>94.070300940438997</v>
      </c>
      <c r="F48" s="46">
        <v>94.320989847715893</v>
      </c>
      <c r="G48" s="46">
        <v>94.4891156032851</v>
      </c>
      <c r="H48" s="46">
        <v>93.982996411483299</v>
      </c>
      <c r="I48" s="46">
        <v>94.245394574599402</v>
      </c>
      <c r="J48" s="46">
        <v>94.749831144465304</v>
      </c>
      <c r="K48" s="46">
        <v>94.349955470738195</v>
      </c>
      <c r="L48" s="46">
        <v>95.015993957703998</v>
      </c>
      <c r="M48" s="46">
        <v>95.141962848297297</v>
      </c>
      <c r="N48" s="46">
        <v>94.476531115218705</v>
      </c>
      <c r="O48" s="46">
        <v>94.637560975609702</v>
      </c>
      <c r="P48" s="46">
        <v>94.719863523573096</v>
      </c>
      <c r="Q48" s="46">
        <v>98.774749124853997</v>
      </c>
      <c r="R48" s="46">
        <v>99.027650085763</v>
      </c>
      <c r="S48" s="46">
        <v>98.940295480880394</v>
      </c>
      <c r="T48" s="46">
        <v>99.042762336925406</v>
      </c>
      <c r="U48" s="46">
        <v>99.027848314606501</v>
      </c>
      <c r="V48" s="46">
        <v>98.957266065388794</v>
      </c>
      <c r="W48" s="46">
        <v>98.858090803259401</v>
      </c>
      <c r="X48" s="46">
        <v>98.775026026604806</v>
      </c>
      <c r="Y48" s="46">
        <v>98.894250295159296</v>
      </c>
      <c r="Z48" s="46">
        <v>99.068207171314498</v>
      </c>
      <c r="AA48" s="46">
        <v>98.8133258173618</v>
      </c>
      <c r="AB48" s="46">
        <v>98.506431980906896</v>
      </c>
      <c r="AC48" s="46">
        <v>98.511980426021495</v>
      </c>
      <c r="AD48" s="46">
        <v>98.510139130434396</v>
      </c>
      <c r="AE48" s="46">
        <v>98.463305135951302</v>
      </c>
      <c r="AF48" s="46">
        <v>98.688431372548706</v>
      </c>
      <c r="AG48" s="46">
        <v>98.482581249999797</v>
      </c>
      <c r="AH48" s="46">
        <v>98.267635054021198</v>
      </c>
      <c r="AI48" s="46">
        <v>98.424408338442404</v>
      </c>
      <c r="AJ48" s="46">
        <v>98.6633109346362</v>
      </c>
      <c r="AK48" s="46">
        <v>98.637557715674106</v>
      </c>
      <c r="AL48" s="46">
        <v>98.474596821659603</v>
      </c>
      <c r="AM48" s="46">
        <v>98.203520047169604</v>
      </c>
      <c r="AN48" s="46">
        <v>98.194097677188694</v>
      </c>
      <c r="AO48" s="46">
        <v>98.074381350866702</v>
      </c>
      <c r="AP48" s="46">
        <v>98.439981873111407</v>
      </c>
      <c r="AQ48" s="46">
        <v>98.943966894976995</v>
      </c>
      <c r="AR48" s="46">
        <v>99.087899408283903</v>
      </c>
      <c r="AS48" s="46">
        <v>99.401091922005406</v>
      </c>
      <c r="AT48" s="46"/>
      <c r="AU48" s="46">
        <v>99.9</v>
      </c>
      <c r="AV48" s="46">
        <v>92.4</v>
      </c>
    </row>
    <row r="49" spans="1:48" s="47" customFormat="1" x14ac:dyDescent="0.2">
      <c r="A49" s="1" t="s">
        <v>262</v>
      </c>
      <c r="B49" s="46">
        <v>94.3</v>
      </c>
      <c r="C49" s="46">
        <v>93.9</v>
      </c>
      <c r="D49" s="46">
        <v>94.368757133798297</v>
      </c>
      <c r="E49" s="46">
        <v>94.026213166144402</v>
      </c>
      <c r="F49" s="46">
        <v>94.295165394402204</v>
      </c>
      <c r="G49" s="46">
        <v>94.478433734939898</v>
      </c>
      <c r="H49" s="46">
        <v>93.967950721153997</v>
      </c>
      <c r="I49" s="46">
        <v>94.215775169857807</v>
      </c>
      <c r="J49" s="46">
        <v>94.718115216030398</v>
      </c>
      <c r="K49" s="46">
        <v>94.267515923567203</v>
      </c>
      <c r="L49" s="46">
        <v>95.012366828087295</v>
      </c>
      <c r="M49" s="46">
        <v>95.086813391196699</v>
      </c>
      <c r="N49" s="46">
        <v>94.417887584928806</v>
      </c>
      <c r="O49" s="46">
        <v>94.650520050125394</v>
      </c>
      <c r="P49" s="46">
        <v>94.749157829070597</v>
      </c>
      <c r="Q49" s="46">
        <v>98.755014594278805</v>
      </c>
      <c r="R49" s="46">
        <v>99.079453709027803</v>
      </c>
      <c r="S49" s="46">
        <v>98.951587209302005</v>
      </c>
      <c r="T49" s="46">
        <v>99.094087301586896</v>
      </c>
      <c r="U49" s="46">
        <v>99.067996623522404</v>
      </c>
      <c r="V49" s="46">
        <v>98.998440677965704</v>
      </c>
      <c r="W49" s="46">
        <v>98.931461133839605</v>
      </c>
      <c r="X49" s="46">
        <v>98.822190034762201</v>
      </c>
      <c r="Y49" s="46">
        <v>98.956136094674207</v>
      </c>
      <c r="Z49" s="46">
        <v>99.109013120364807</v>
      </c>
      <c r="AA49" s="46">
        <v>98.846519774011</v>
      </c>
      <c r="AB49" s="46">
        <v>98.493349225267906</v>
      </c>
      <c r="AC49" s="46">
        <v>98.506420323325401</v>
      </c>
      <c r="AD49" s="46">
        <v>98.546781140861299</v>
      </c>
      <c r="AE49" s="46">
        <v>98.473694730466306</v>
      </c>
      <c r="AF49" s="46">
        <v>98.5840956468423</v>
      </c>
      <c r="AG49" s="46">
        <v>98.433600500939207</v>
      </c>
      <c r="AH49" s="46">
        <v>98.241794099939696</v>
      </c>
      <c r="AI49" s="46">
        <v>98.408326153846104</v>
      </c>
      <c r="AJ49" s="46">
        <v>98.632203182374397</v>
      </c>
      <c r="AK49" s="46">
        <v>98.652020693852606</v>
      </c>
      <c r="AL49" s="46">
        <v>98.4083146729524</v>
      </c>
      <c r="AM49" s="46">
        <v>98.205416420555196</v>
      </c>
      <c r="AN49" s="46">
        <v>98.186109458655494</v>
      </c>
      <c r="AO49" s="46">
        <v>98.046001191895002</v>
      </c>
      <c r="AP49" s="46">
        <v>98.484675560945703</v>
      </c>
      <c r="AQ49" s="46">
        <v>98.954525171624695</v>
      </c>
      <c r="AR49" s="46">
        <v>99.0616400236826</v>
      </c>
      <c r="AS49" s="46">
        <v>99.381138392857096</v>
      </c>
      <c r="AT49" s="46">
        <v>99.996876923076897</v>
      </c>
      <c r="AU49" s="46"/>
      <c r="AV49" s="46">
        <v>92.4</v>
      </c>
    </row>
    <row r="50" spans="1:48" s="47" customFormat="1" x14ac:dyDescent="0.2">
      <c r="A50" s="1" t="s">
        <v>263</v>
      </c>
      <c r="B50" s="46">
        <v>94.7</v>
      </c>
      <c r="C50" s="46">
        <v>94.4</v>
      </c>
      <c r="D50" s="46">
        <v>94.486825495049601</v>
      </c>
      <c r="E50" s="46">
        <v>94.444101466992507</v>
      </c>
      <c r="F50" s="46">
        <v>94.742474747474603</v>
      </c>
      <c r="G50" s="46">
        <v>94.847927363807003</v>
      </c>
      <c r="H50" s="46">
        <v>94.326990577149502</v>
      </c>
      <c r="I50" s="46">
        <v>94.613018046048595</v>
      </c>
      <c r="J50" s="46">
        <v>95.052001250781601</v>
      </c>
      <c r="K50" s="46">
        <v>94.892470805162901</v>
      </c>
      <c r="L50" s="46">
        <v>94.942392228293897</v>
      </c>
      <c r="M50" s="46">
        <v>95.043794172349607</v>
      </c>
      <c r="N50" s="46">
        <v>94.686127450980294</v>
      </c>
      <c r="O50" s="46">
        <v>94.834365671641706</v>
      </c>
      <c r="P50" s="46">
        <v>95.173155963302705</v>
      </c>
      <c r="Q50" s="46">
        <v>99.1354439511653</v>
      </c>
      <c r="R50" s="46">
        <v>99.094085667215694</v>
      </c>
      <c r="S50" s="46">
        <v>99.2191735995562</v>
      </c>
      <c r="T50" s="46">
        <v>99.132039853172301</v>
      </c>
      <c r="U50" s="46">
        <v>99.070502092050106</v>
      </c>
      <c r="V50" s="46">
        <v>99.090633176347296</v>
      </c>
      <c r="W50" s="46">
        <v>99.0931940626716</v>
      </c>
      <c r="X50" s="46">
        <v>98.778539205155596</v>
      </c>
      <c r="Y50" s="46">
        <v>99.092540045766498</v>
      </c>
      <c r="Z50" s="46">
        <v>98.860738544474202</v>
      </c>
      <c r="AA50" s="46">
        <v>98.576655629139097</v>
      </c>
      <c r="AB50" s="46">
        <v>98.470960187353299</v>
      </c>
      <c r="AC50" s="46">
        <v>98.135867816091405</v>
      </c>
      <c r="AD50" s="46">
        <v>98.553674698795206</v>
      </c>
      <c r="AE50" s="46">
        <v>98.017391041162</v>
      </c>
      <c r="AF50" s="46">
        <v>98.226709558823202</v>
      </c>
      <c r="AG50" s="46">
        <v>98.1464621164682</v>
      </c>
      <c r="AH50" s="46">
        <v>98.014711481260903</v>
      </c>
      <c r="AI50" s="46">
        <v>98.2298264512266</v>
      </c>
      <c r="AJ50" s="46">
        <v>98.282021991447394</v>
      </c>
      <c r="AK50" s="46">
        <v>98.288226691041899</v>
      </c>
      <c r="AL50" s="46">
        <v>98.272427710843104</v>
      </c>
      <c r="AM50" s="46">
        <v>98.1337572254332</v>
      </c>
      <c r="AN50" s="46">
        <v>98.364765714285795</v>
      </c>
      <c r="AO50" s="46">
        <v>98.352043918918895</v>
      </c>
      <c r="AP50" s="46">
        <v>98.266686567163902</v>
      </c>
      <c r="AQ50" s="46">
        <v>98.170836363636099</v>
      </c>
      <c r="AR50" s="46">
        <v>98.508736903375606</v>
      </c>
      <c r="AS50" s="46">
        <v>98.487121387282997</v>
      </c>
      <c r="AT50" s="46">
        <v>98.593867713004201</v>
      </c>
      <c r="AU50" s="46">
        <v>98.593028603476995</v>
      </c>
      <c r="AV50" s="46"/>
    </row>
    <row r="51" spans="1:48" s="47" customFormat="1" x14ac:dyDescent="0.2">
      <c r="A51"/>
    </row>
    <row r="52" spans="1:48" x14ac:dyDescent="0.2">
      <c r="A52" s="1"/>
    </row>
    <row r="54" spans="1:48" x14ac:dyDescent="0.2">
      <c r="R54" s="4"/>
    </row>
  </sheetData>
  <conditionalFormatting sqref="B5:C50 D7:D50 E8:F50 G10:H50 I12:J50 K14:L15 K16:N25 O18:P50 Q20:R50 S22:T50 U24:V50 W26:X50 Y28:Z51 AA30:AB50 AC32:AD50 AE34:AF50 AG36:AH51 AI38:AJ52 AK40:AL51 AM42:AN50 AO44:AO50 AP45:AP50 AQ46:AQ51 AR47:AR50 AS48:AS50 AT49:AU50 K27:N27 K26:L26 N26 K29:N36 K28:L28 N28 K39:N41 K38:L38 N38 K43:N44 L42:N42 K46:N49 K45:L45 N45 K51:N51 K50 M50:N50 K37 M37:N37">
    <cfRule type="cellIs" dxfId="1" priority="2" operator="greaterThan">
      <formula>94.9</formula>
    </cfRule>
  </conditionalFormatting>
  <conditionalFormatting sqref="BE61 C4:AV5 F7:AV8 E6:AV6 H9:AV10 J11:AV12 L13:AV14 N15:AV16 P17:AV18 R19:AV20 T21:AV22 V23:AV24 X25:AV26 Z27:AV28 AB29:AV30 AD31:AV32 AF33:AV34 AI37 AH35:AV36 AJ37:AV38 AL39:AV40 AN41:AV42 AP43:AV44 AR45:AV46 AT47:AV48 AV49">
    <cfRule type="cellIs" dxfId="0" priority="1" operator="greaterThan">
      <formula>69.9</formula>
    </cfRule>
  </conditionalFormatting>
  <pageMargins left="0.7" right="0.7" top="0.75" bottom="0.75" header="0.3" footer="0.3"/>
  <pageSetup paperSize="9" orientation="portrait" horizontalDpi="4294967293" verticalDpi="0" r:id="rId1"/>
  <ignoredErrors>
    <ignoredError sqref="A25 W3" twoDigitTextYear="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235FA-51E3-44CF-8B7E-4671997D3BC7}">
  <dimension ref="A1:C35"/>
  <sheetViews>
    <sheetView workbookViewId="0">
      <selection activeCell="A2" sqref="A2"/>
    </sheetView>
  </sheetViews>
  <sheetFormatPr baseColWidth="10" defaultColWidth="8.83203125" defaultRowHeight="15" x14ac:dyDescent="0.2"/>
  <cols>
    <col min="1" max="1" width="30.5" style="61" customWidth="1"/>
    <col min="2" max="2" width="31.1640625" customWidth="1"/>
    <col min="3" max="3" width="36" customWidth="1"/>
  </cols>
  <sheetData>
    <row r="1" spans="1:3" x14ac:dyDescent="0.2">
      <c r="A1" s="66" t="s">
        <v>266</v>
      </c>
    </row>
    <row r="2" spans="1:3" x14ac:dyDescent="0.2">
      <c r="A2" s="63"/>
      <c r="B2" s="62" t="s">
        <v>267</v>
      </c>
      <c r="C2" s="62" t="s">
        <v>268</v>
      </c>
    </row>
    <row r="3" spans="1:3" x14ac:dyDescent="0.2">
      <c r="A3" s="67" t="s">
        <v>269</v>
      </c>
      <c r="B3" t="s">
        <v>270</v>
      </c>
      <c r="C3" t="s">
        <v>271</v>
      </c>
    </row>
    <row r="4" spans="1:3" x14ac:dyDescent="0.2">
      <c r="A4" s="67"/>
      <c r="C4" t="s">
        <v>265</v>
      </c>
    </row>
    <row r="5" spans="1:3" x14ac:dyDescent="0.2">
      <c r="A5" s="67"/>
      <c r="C5" t="s">
        <v>231</v>
      </c>
    </row>
    <row r="6" spans="1:3" x14ac:dyDescent="0.2">
      <c r="A6" s="67" t="s">
        <v>272</v>
      </c>
      <c r="B6" t="s">
        <v>273</v>
      </c>
      <c r="C6" t="s">
        <v>271</v>
      </c>
    </row>
    <row r="7" spans="1:3" x14ac:dyDescent="0.2">
      <c r="A7" s="67"/>
      <c r="B7" t="s">
        <v>274</v>
      </c>
      <c r="C7" t="s">
        <v>265</v>
      </c>
    </row>
    <row r="8" spans="1:3" x14ac:dyDescent="0.2">
      <c r="A8" s="67"/>
      <c r="B8" t="s">
        <v>275</v>
      </c>
      <c r="C8" t="s">
        <v>231</v>
      </c>
    </row>
    <row r="9" spans="1:3" x14ac:dyDescent="0.2">
      <c r="A9" s="67" t="s">
        <v>276</v>
      </c>
      <c r="B9" t="s">
        <v>277</v>
      </c>
      <c r="C9" t="s">
        <v>271</v>
      </c>
    </row>
    <row r="10" spans="1:3" x14ac:dyDescent="0.2">
      <c r="A10" s="67"/>
      <c r="B10" t="s">
        <v>278</v>
      </c>
      <c r="C10" t="s">
        <v>265</v>
      </c>
    </row>
    <row r="11" spans="1:3" x14ac:dyDescent="0.2">
      <c r="A11" s="67"/>
      <c r="B11" t="s">
        <v>279</v>
      </c>
      <c r="C11" t="s">
        <v>231</v>
      </c>
    </row>
    <row r="12" spans="1:3" x14ac:dyDescent="0.2">
      <c r="A12" s="67" t="s">
        <v>280</v>
      </c>
      <c r="B12" t="s">
        <v>281</v>
      </c>
      <c r="C12" t="s">
        <v>271</v>
      </c>
    </row>
    <row r="13" spans="1:3" x14ac:dyDescent="0.2">
      <c r="A13" s="67"/>
      <c r="C13" t="s">
        <v>231</v>
      </c>
    </row>
    <row r="14" spans="1:3" x14ac:dyDescent="0.2">
      <c r="A14" s="67"/>
      <c r="B14" t="s">
        <v>282</v>
      </c>
      <c r="C14" t="s">
        <v>265</v>
      </c>
    </row>
    <row r="15" spans="1:3" x14ac:dyDescent="0.2">
      <c r="A15" s="67" t="s">
        <v>283</v>
      </c>
      <c r="B15" t="s">
        <v>284</v>
      </c>
      <c r="C15" t="s">
        <v>271</v>
      </c>
    </row>
    <row r="16" spans="1:3" x14ac:dyDescent="0.2">
      <c r="A16" s="67"/>
      <c r="B16" t="s">
        <v>285</v>
      </c>
      <c r="C16" t="s">
        <v>265</v>
      </c>
    </row>
    <row r="17" spans="1:3" x14ac:dyDescent="0.2">
      <c r="A17" s="67"/>
      <c r="B17" t="s">
        <v>286</v>
      </c>
      <c r="C17" t="s">
        <v>231</v>
      </c>
    </row>
    <row r="18" spans="1:3" x14ac:dyDescent="0.2">
      <c r="A18" s="67" t="s">
        <v>287</v>
      </c>
      <c r="B18" t="s">
        <v>288</v>
      </c>
      <c r="C18" t="s">
        <v>271</v>
      </c>
    </row>
    <row r="19" spans="1:3" x14ac:dyDescent="0.2">
      <c r="A19" s="67"/>
      <c r="B19" t="s">
        <v>289</v>
      </c>
      <c r="C19" t="s">
        <v>265</v>
      </c>
    </row>
    <row r="20" spans="1:3" x14ac:dyDescent="0.2">
      <c r="A20" s="67"/>
      <c r="C20" t="s">
        <v>231</v>
      </c>
    </row>
    <row r="21" spans="1:3" x14ac:dyDescent="0.2">
      <c r="A21" s="67" t="s">
        <v>290</v>
      </c>
      <c r="B21" t="s">
        <v>291</v>
      </c>
      <c r="C21" t="s">
        <v>271</v>
      </c>
    </row>
    <row r="22" spans="1:3" x14ac:dyDescent="0.2">
      <c r="A22" s="67"/>
      <c r="C22" t="s">
        <v>265</v>
      </c>
    </row>
    <row r="23" spans="1:3" x14ac:dyDescent="0.2">
      <c r="A23" s="67"/>
      <c r="C23" t="s">
        <v>231</v>
      </c>
    </row>
    <row r="24" spans="1:3" x14ac:dyDescent="0.2">
      <c r="A24" s="67" t="s">
        <v>292</v>
      </c>
      <c r="B24" t="s">
        <v>293</v>
      </c>
      <c r="C24" t="s">
        <v>271</v>
      </c>
    </row>
    <row r="25" spans="1:3" x14ac:dyDescent="0.2">
      <c r="A25" s="67"/>
      <c r="B25" t="s">
        <v>294</v>
      </c>
      <c r="C25" t="s">
        <v>265</v>
      </c>
    </row>
    <row r="26" spans="1:3" x14ac:dyDescent="0.2">
      <c r="A26" s="67"/>
      <c r="B26" t="s">
        <v>295</v>
      </c>
      <c r="C26" t="s">
        <v>231</v>
      </c>
    </row>
    <row r="27" spans="1:3" x14ac:dyDescent="0.2">
      <c r="A27" s="67" t="s">
        <v>292</v>
      </c>
      <c r="B27" t="s">
        <v>296</v>
      </c>
      <c r="C27" t="s">
        <v>271</v>
      </c>
    </row>
    <row r="28" spans="1:3" x14ac:dyDescent="0.2">
      <c r="A28" s="67"/>
      <c r="B28" t="s">
        <v>297</v>
      </c>
      <c r="C28" t="s">
        <v>265</v>
      </c>
    </row>
    <row r="29" spans="1:3" x14ac:dyDescent="0.2">
      <c r="A29" s="67"/>
      <c r="B29" t="s">
        <v>298</v>
      </c>
      <c r="C29" t="s">
        <v>231</v>
      </c>
    </row>
    <row r="30" spans="1:3" x14ac:dyDescent="0.2">
      <c r="A30" s="67" t="s">
        <v>292</v>
      </c>
      <c r="B30" t="s">
        <v>299</v>
      </c>
      <c r="C30" t="s">
        <v>271</v>
      </c>
    </row>
    <row r="31" spans="1:3" x14ac:dyDescent="0.2">
      <c r="A31" s="67"/>
      <c r="B31" t="s">
        <v>300</v>
      </c>
      <c r="C31" t="s">
        <v>265</v>
      </c>
    </row>
    <row r="32" spans="1:3" x14ac:dyDescent="0.2">
      <c r="A32" s="67"/>
      <c r="C32" t="s">
        <v>231</v>
      </c>
    </row>
    <row r="33" spans="1:3" x14ac:dyDescent="0.2">
      <c r="A33" s="67" t="s">
        <v>301</v>
      </c>
      <c r="B33" t="s">
        <v>302</v>
      </c>
      <c r="C33" t="s">
        <v>271</v>
      </c>
    </row>
    <row r="34" spans="1:3" x14ac:dyDescent="0.2">
      <c r="A34" s="67"/>
      <c r="B34" t="s">
        <v>303</v>
      </c>
      <c r="C34" t="s">
        <v>265</v>
      </c>
    </row>
    <row r="35" spans="1:3" x14ac:dyDescent="0.2">
      <c r="A35" s="67"/>
      <c r="C35" t="s">
        <v>231</v>
      </c>
    </row>
  </sheetData>
  <mergeCells count="11">
    <mergeCell ref="A21:A23"/>
    <mergeCell ref="A24:A26"/>
    <mergeCell ref="A27:A29"/>
    <mergeCell ref="A30:A32"/>
    <mergeCell ref="A33:A35"/>
    <mergeCell ref="A18:A20"/>
    <mergeCell ref="A3:A5"/>
    <mergeCell ref="A6:A8"/>
    <mergeCell ref="A9:A11"/>
    <mergeCell ref="A12:A14"/>
    <mergeCell ref="A15:A1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B9D2A-C7B3-42D1-8C1C-8FF0B1F57049}">
  <dimension ref="A1:C162"/>
  <sheetViews>
    <sheetView workbookViewId="0"/>
  </sheetViews>
  <sheetFormatPr baseColWidth="10" defaultColWidth="8.83203125" defaultRowHeight="15" x14ac:dyDescent="0.2"/>
  <cols>
    <col min="1" max="1" width="54" style="61" customWidth="1"/>
    <col min="2" max="2" width="22.83203125" customWidth="1"/>
    <col min="3" max="3" width="31.33203125" customWidth="1"/>
  </cols>
  <sheetData>
    <row r="1" spans="1:3" x14ac:dyDescent="0.2">
      <c r="A1" s="66" t="s">
        <v>304</v>
      </c>
    </row>
    <row r="2" spans="1:3" x14ac:dyDescent="0.2">
      <c r="A2" s="63" t="s">
        <v>305</v>
      </c>
      <c r="B2" s="62" t="s">
        <v>267</v>
      </c>
      <c r="C2" s="65" t="s">
        <v>306</v>
      </c>
    </row>
    <row r="3" spans="1:3" x14ac:dyDescent="0.2">
      <c r="A3" s="67" t="s">
        <v>307</v>
      </c>
      <c r="B3" t="s">
        <v>308</v>
      </c>
      <c r="C3" s="1" t="s">
        <v>239</v>
      </c>
    </row>
    <row r="4" spans="1:3" x14ac:dyDescent="0.2">
      <c r="A4" s="67"/>
      <c r="B4" t="s">
        <v>308</v>
      </c>
      <c r="C4" s="1" t="s">
        <v>238</v>
      </c>
    </row>
    <row r="5" spans="1:3" x14ac:dyDescent="0.2">
      <c r="A5" s="67"/>
      <c r="B5" t="s">
        <v>308</v>
      </c>
      <c r="C5" s="1" t="s">
        <v>243</v>
      </c>
    </row>
    <row r="6" spans="1:3" x14ac:dyDescent="0.2">
      <c r="A6" s="67"/>
      <c r="B6" t="s">
        <v>308</v>
      </c>
      <c r="C6" s="1" t="s">
        <v>309</v>
      </c>
    </row>
    <row r="7" spans="1:3" x14ac:dyDescent="0.2">
      <c r="A7" s="67"/>
      <c r="B7" t="s">
        <v>308</v>
      </c>
      <c r="C7" s="1" t="s">
        <v>310</v>
      </c>
    </row>
    <row r="8" spans="1:3" x14ac:dyDescent="0.2">
      <c r="A8" s="67"/>
      <c r="B8" t="s">
        <v>308</v>
      </c>
      <c r="C8" s="1" t="s">
        <v>234</v>
      </c>
    </row>
    <row r="9" spans="1:3" x14ac:dyDescent="0.2">
      <c r="A9" s="67"/>
      <c r="B9" t="s">
        <v>308</v>
      </c>
      <c r="C9" s="1" t="s">
        <v>261</v>
      </c>
    </row>
    <row r="10" spans="1:3" x14ac:dyDescent="0.2">
      <c r="A10" s="67"/>
      <c r="B10" t="s">
        <v>308</v>
      </c>
      <c r="C10" s="1" t="s">
        <v>262</v>
      </c>
    </row>
    <row r="11" spans="1:3" x14ac:dyDescent="0.2">
      <c r="A11" s="67"/>
      <c r="B11" t="s">
        <v>308</v>
      </c>
      <c r="C11" s="1" t="s">
        <v>259</v>
      </c>
    </row>
    <row r="12" spans="1:3" x14ac:dyDescent="0.2">
      <c r="A12" s="67"/>
      <c r="B12" t="s">
        <v>308</v>
      </c>
      <c r="C12" s="1" t="s">
        <v>311</v>
      </c>
    </row>
    <row r="13" spans="1:3" x14ac:dyDescent="0.2">
      <c r="A13" s="67"/>
      <c r="B13" t="s">
        <v>308</v>
      </c>
      <c r="C13" s="1" t="s">
        <v>235</v>
      </c>
    </row>
    <row r="14" spans="1:3" x14ac:dyDescent="0.2">
      <c r="A14" s="67"/>
      <c r="B14" t="s">
        <v>308</v>
      </c>
      <c r="C14" s="1" t="s">
        <v>312</v>
      </c>
    </row>
    <row r="15" spans="1:3" x14ac:dyDescent="0.2">
      <c r="A15" s="67"/>
      <c r="B15" t="s">
        <v>308</v>
      </c>
      <c r="C15" s="1" t="s">
        <v>313</v>
      </c>
    </row>
    <row r="16" spans="1:3" x14ac:dyDescent="0.2">
      <c r="A16" s="67"/>
      <c r="B16" t="s">
        <v>308</v>
      </c>
      <c r="C16" s="1" t="s">
        <v>314</v>
      </c>
    </row>
    <row r="17" spans="1:3" x14ac:dyDescent="0.2">
      <c r="A17" s="67"/>
      <c r="B17" t="s">
        <v>308</v>
      </c>
      <c r="C17" s="1" t="s">
        <v>263</v>
      </c>
    </row>
    <row r="18" spans="1:3" x14ac:dyDescent="0.2">
      <c r="A18" s="67"/>
      <c r="B18" t="s">
        <v>308</v>
      </c>
      <c r="C18" s="1" t="s">
        <v>237</v>
      </c>
    </row>
    <row r="19" spans="1:3" x14ac:dyDescent="0.2">
      <c r="A19" s="67"/>
      <c r="B19" t="s">
        <v>308</v>
      </c>
      <c r="C19" s="1" t="s">
        <v>236</v>
      </c>
    </row>
    <row r="20" spans="1:3" x14ac:dyDescent="0.2">
      <c r="A20" s="67"/>
      <c r="B20" t="s">
        <v>308</v>
      </c>
      <c r="C20" s="1" t="s">
        <v>241</v>
      </c>
    </row>
    <row r="21" spans="1:3" x14ac:dyDescent="0.2">
      <c r="A21" s="67"/>
      <c r="B21" t="s">
        <v>315</v>
      </c>
      <c r="C21" s="1" t="s">
        <v>254</v>
      </c>
    </row>
    <row r="22" spans="1:3" x14ac:dyDescent="0.2">
      <c r="A22" s="67"/>
      <c r="B22" t="s">
        <v>315</v>
      </c>
      <c r="C22" s="1" t="s">
        <v>257</v>
      </c>
    </row>
    <row r="23" spans="1:3" x14ac:dyDescent="0.2">
      <c r="A23" s="67"/>
      <c r="B23" t="s">
        <v>315</v>
      </c>
      <c r="C23" s="1" t="s">
        <v>256</v>
      </c>
    </row>
    <row r="24" spans="1:3" x14ac:dyDescent="0.2">
      <c r="A24" s="67"/>
      <c r="B24" t="s">
        <v>315</v>
      </c>
      <c r="C24" s="1" t="s">
        <v>255</v>
      </c>
    </row>
    <row r="25" spans="1:3" x14ac:dyDescent="0.2">
      <c r="A25" s="67"/>
      <c r="B25" t="s">
        <v>315</v>
      </c>
      <c r="C25" s="1" t="s">
        <v>244</v>
      </c>
    </row>
    <row r="26" spans="1:3" x14ac:dyDescent="0.2">
      <c r="A26" s="67"/>
      <c r="B26" t="s">
        <v>315</v>
      </c>
      <c r="C26" s="1" t="s">
        <v>253</v>
      </c>
    </row>
    <row r="27" spans="1:3" x14ac:dyDescent="0.2">
      <c r="A27" s="67"/>
      <c r="B27" t="s">
        <v>315</v>
      </c>
      <c r="C27" s="1" t="s">
        <v>245</v>
      </c>
    </row>
    <row r="28" spans="1:3" x14ac:dyDescent="0.2">
      <c r="A28" s="67"/>
      <c r="B28" t="s">
        <v>316</v>
      </c>
      <c r="C28" s="1" t="s">
        <v>251</v>
      </c>
    </row>
    <row r="29" spans="1:3" x14ac:dyDescent="0.2">
      <c r="A29" s="67"/>
      <c r="B29" t="s">
        <v>316</v>
      </c>
      <c r="C29" s="1" t="s">
        <v>317</v>
      </c>
    </row>
    <row r="30" spans="1:3" x14ac:dyDescent="0.2">
      <c r="A30" s="67"/>
      <c r="B30" t="s">
        <v>316</v>
      </c>
      <c r="C30" s="1" t="s">
        <v>318</v>
      </c>
    </row>
    <row r="31" spans="1:3" x14ac:dyDescent="0.2">
      <c r="A31" s="67"/>
      <c r="B31" t="s">
        <v>316</v>
      </c>
      <c r="C31" s="1" t="s">
        <v>249</v>
      </c>
    </row>
    <row r="32" spans="1:3" x14ac:dyDescent="0.2">
      <c r="A32" s="67"/>
      <c r="B32" t="s">
        <v>316</v>
      </c>
      <c r="C32" s="1" t="s">
        <v>246</v>
      </c>
    </row>
    <row r="33" spans="1:3" x14ac:dyDescent="0.2">
      <c r="A33" s="67"/>
      <c r="B33" t="s">
        <v>316</v>
      </c>
      <c r="C33" s="1" t="s">
        <v>247</v>
      </c>
    </row>
    <row r="34" spans="1:3" x14ac:dyDescent="0.2">
      <c r="A34" s="67"/>
      <c r="B34" t="s">
        <v>316</v>
      </c>
      <c r="C34" s="1" t="s">
        <v>248</v>
      </c>
    </row>
    <row r="35" spans="1:3" x14ac:dyDescent="0.2">
      <c r="A35" s="67" t="s">
        <v>319</v>
      </c>
      <c r="B35" t="s">
        <v>320</v>
      </c>
      <c r="C35" s="1" t="s">
        <v>244</v>
      </c>
    </row>
    <row r="36" spans="1:3" x14ac:dyDescent="0.2">
      <c r="A36" s="67"/>
      <c r="C36" s="1" t="s">
        <v>245</v>
      </c>
    </row>
    <row r="37" spans="1:3" x14ac:dyDescent="0.2">
      <c r="A37" s="67"/>
      <c r="C37" s="1" t="s">
        <v>257</v>
      </c>
    </row>
    <row r="38" spans="1:3" x14ac:dyDescent="0.2">
      <c r="A38" s="67"/>
      <c r="B38" t="s">
        <v>321</v>
      </c>
      <c r="C38" s="1" t="s">
        <v>248</v>
      </c>
    </row>
    <row r="39" spans="1:3" x14ac:dyDescent="0.2">
      <c r="A39" s="67"/>
      <c r="C39" t="s">
        <v>246</v>
      </c>
    </row>
    <row r="40" spans="1:3" x14ac:dyDescent="0.2">
      <c r="A40" s="67"/>
      <c r="C40" t="s">
        <v>318</v>
      </c>
    </row>
    <row r="41" spans="1:3" x14ac:dyDescent="0.2">
      <c r="A41" s="67"/>
      <c r="C41" t="s">
        <v>317</v>
      </c>
    </row>
    <row r="42" spans="1:3" x14ac:dyDescent="0.2">
      <c r="A42" s="67"/>
      <c r="C42" t="s">
        <v>259</v>
      </c>
    </row>
    <row r="43" spans="1:3" x14ac:dyDescent="0.2">
      <c r="A43" s="67"/>
      <c r="C43" t="s">
        <v>253</v>
      </c>
    </row>
    <row r="44" spans="1:3" x14ac:dyDescent="0.2">
      <c r="A44" s="67"/>
      <c r="C44" t="s">
        <v>262</v>
      </c>
    </row>
    <row r="45" spans="1:3" x14ac:dyDescent="0.2">
      <c r="A45" s="67"/>
      <c r="C45" t="s">
        <v>261</v>
      </c>
    </row>
    <row r="46" spans="1:3" x14ac:dyDescent="0.2">
      <c r="A46" s="67"/>
      <c r="C46" t="s">
        <v>254</v>
      </c>
    </row>
    <row r="47" spans="1:3" x14ac:dyDescent="0.2">
      <c r="A47" s="67"/>
      <c r="C47" t="s">
        <v>247</v>
      </c>
    </row>
    <row r="48" spans="1:3" x14ac:dyDescent="0.2">
      <c r="A48" s="67"/>
      <c r="C48" t="s">
        <v>249</v>
      </c>
    </row>
    <row r="49" spans="1:3" x14ac:dyDescent="0.2">
      <c r="A49" s="67"/>
      <c r="C49" t="s">
        <v>251</v>
      </c>
    </row>
    <row r="50" spans="1:3" x14ac:dyDescent="0.2">
      <c r="A50" s="67"/>
      <c r="C50" t="s">
        <v>311</v>
      </c>
    </row>
    <row r="51" spans="1:3" x14ac:dyDescent="0.2">
      <c r="A51" s="67"/>
      <c r="B51" t="s">
        <v>322</v>
      </c>
      <c r="C51" t="s">
        <v>313</v>
      </c>
    </row>
    <row r="52" spans="1:3" x14ac:dyDescent="0.2">
      <c r="A52" s="67"/>
      <c r="B52" t="s">
        <v>323</v>
      </c>
      <c r="C52" t="s">
        <v>243</v>
      </c>
    </row>
    <row r="53" spans="1:3" x14ac:dyDescent="0.2">
      <c r="A53" s="67"/>
      <c r="B53" t="s">
        <v>324</v>
      </c>
      <c r="C53" t="s">
        <v>312</v>
      </c>
    </row>
    <row r="54" spans="1:3" x14ac:dyDescent="0.2">
      <c r="A54" s="67"/>
      <c r="C54" t="s">
        <v>263</v>
      </c>
    </row>
    <row r="55" spans="1:3" x14ac:dyDescent="0.2">
      <c r="A55" s="67"/>
      <c r="C55" t="s">
        <v>235</v>
      </c>
    </row>
    <row r="56" spans="1:3" x14ac:dyDescent="0.2">
      <c r="A56" s="67"/>
      <c r="C56" t="s">
        <v>309</v>
      </c>
    </row>
    <row r="57" spans="1:3" x14ac:dyDescent="0.2">
      <c r="A57" s="67"/>
      <c r="C57" t="s">
        <v>325</v>
      </c>
    </row>
    <row r="58" spans="1:3" x14ac:dyDescent="0.2">
      <c r="A58" s="67"/>
      <c r="C58" t="s">
        <v>314</v>
      </c>
    </row>
    <row r="59" spans="1:3" x14ac:dyDescent="0.2">
      <c r="A59" s="67"/>
      <c r="C59" t="s">
        <v>255</v>
      </c>
    </row>
    <row r="60" spans="1:3" x14ac:dyDescent="0.2">
      <c r="A60" s="67"/>
      <c r="C60" t="s">
        <v>234</v>
      </c>
    </row>
    <row r="61" spans="1:3" x14ac:dyDescent="0.2">
      <c r="A61" s="67"/>
      <c r="C61" t="s">
        <v>241</v>
      </c>
    </row>
    <row r="62" spans="1:3" x14ac:dyDescent="0.2">
      <c r="A62" s="67"/>
      <c r="C62" t="s">
        <v>236</v>
      </c>
    </row>
    <row r="63" spans="1:3" x14ac:dyDescent="0.2">
      <c r="A63" s="67"/>
      <c r="C63" t="s">
        <v>256</v>
      </c>
    </row>
    <row r="64" spans="1:3" x14ac:dyDescent="0.2">
      <c r="A64" s="67"/>
      <c r="C64" s="1" t="s">
        <v>238</v>
      </c>
    </row>
    <row r="65" spans="1:3" x14ac:dyDescent="0.2">
      <c r="A65" s="67"/>
      <c r="C65" s="1" t="s">
        <v>239</v>
      </c>
    </row>
    <row r="66" spans="1:3" x14ac:dyDescent="0.2">
      <c r="A66" s="67"/>
      <c r="B66" t="s">
        <v>326</v>
      </c>
      <c r="C66" s="1" t="s">
        <v>310</v>
      </c>
    </row>
    <row r="67" spans="1:3" x14ac:dyDescent="0.2">
      <c r="A67" s="67" t="s">
        <v>327</v>
      </c>
      <c r="B67" t="s">
        <v>328</v>
      </c>
      <c r="C67" s="1" t="s">
        <v>243</v>
      </c>
    </row>
    <row r="68" spans="1:3" x14ac:dyDescent="0.2">
      <c r="A68" s="67"/>
      <c r="B68" t="s">
        <v>329</v>
      </c>
      <c r="C68" s="1" t="s">
        <v>257</v>
      </c>
    </row>
    <row r="69" spans="1:3" x14ac:dyDescent="0.2">
      <c r="A69" s="67"/>
      <c r="B69" t="s">
        <v>330</v>
      </c>
      <c r="C69" s="1" t="s">
        <v>244</v>
      </c>
    </row>
    <row r="70" spans="1:3" x14ac:dyDescent="0.2">
      <c r="A70" s="67"/>
      <c r="C70" s="1" t="s">
        <v>245</v>
      </c>
    </row>
    <row r="71" spans="1:3" x14ac:dyDescent="0.2">
      <c r="A71" s="67"/>
      <c r="B71" t="s">
        <v>331</v>
      </c>
      <c r="C71" s="1" t="s">
        <v>237</v>
      </c>
    </row>
    <row r="72" spans="1:3" x14ac:dyDescent="0.2">
      <c r="A72" s="67"/>
      <c r="B72" t="s">
        <v>332</v>
      </c>
      <c r="C72" s="1" t="s">
        <v>309</v>
      </c>
    </row>
    <row r="73" spans="1:3" x14ac:dyDescent="0.2">
      <c r="A73" s="67"/>
      <c r="B73" t="s">
        <v>333</v>
      </c>
      <c r="C73" s="1" t="s">
        <v>313</v>
      </c>
    </row>
    <row r="74" spans="1:3" x14ac:dyDescent="0.2">
      <c r="A74" s="67"/>
      <c r="C74" s="1" t="s">
        <v>259</v>
      </c>
    </row>
    <row r="75" spans="1:3" x14ac:dyDescent="0.2">
      <c r="A75" s="67"/>
      <c r="C75" s="1" t="s">
        <v>262</v>
      </c>
    </row>
    <row r="76" spans="1:3" x14ac:dyDescent="0.2">
      <c r="A76" s="67"/>
      <c r="C76" s="1" t="s">
        <v>261</v>
      </c>
    </row>
    <row r="77" spans="1:3" x14ac:dyDescent="0.2">
      <c r="A77" s="67"/>
      <c r="C77" s="1" t="s">
        <v>311</v>
      </c>
    </row>
    <row r="78" spans="1:3" x14ac:dyDescent="0.2">
      <c r="A78" s="67"/>
      <c r="B78" t="s">
        <v>334</v>
      </c>
      <c r="C78" s="1" t="s">
        <v>248</v>
      </c>
    </row>
    <row r="79" spans="1:3" x14ac:dyDescent="0.2">
      <c r="A79" s="67"/>
      <c r="C79" s="1" t="s">
        <v>246</v>
      </c>
    </row>
    <row r="80" spans="1:3" x14ac:dyDescent="0.2">
      <c r="A80" s="67"/>
      <c r="C80" t="s">
        <v>318</v>
      </c>
    </row>
    <row r="81" spans="1:3" x14ac:dyDescent="0.2">
      <c r="A81" s="67"/>
      <c r="C81" t="s">
        <v>317</v>
      </c>
    </row>
    <row r="82" spans="1:3" x14ac:dyDescent="0.2">
      <c r="A82" s="67"/>
      <c r="C82" t="s">
        <v>253</v>
      </c>
    </row>
    <row r="83" spans="1:3" x14ac:dyDescent="0.2">
      <c r="A83" s="67"/>
      <c r="C83" t="s">
        <v>254</v>
      </c>
    </row>
    <row r="84" spans="1:3" x14ac:dyDescent="0.2">
      <c r="A84" s="67"/>
      <c r="C84" t="s">
        <v>247</v>
      </c>
    </row>
    <row r="85" spans="1:3" x14ac:dyDescent="0.2">
      <c r="A85" s="67"/>
      <c r="C85" t="s">
        <v>249</v>
      </c>
    </row>
    <row r="86" spans="1:3" x14ac:dyDescent="0.2">
      <c r="A86" s="67"/>
      <c r="C86" t="s">
        <v>251</v>
      </c>
    </row>
    <row r="87" spans="1:3" x14ac:dyDescent="0.2">
      <c r="A87" s="67"/>
      <c r="B87" t="s">
        <v>335</v>
      </c>
      <c r="C87" t="s">
        <v>312</v>
      </c>
    </row>
    <row r="88" spans="1:3" x14ac:dyDescent="0.2">
      <c r="A88" s="67"/>
      <c r="C88" t="s">
        <v>263</v>
      </c>
    </row>
    <row r="89" spans="1:3" x14ac:dyDescent="0.2">
      <c r="A89" s="67"/>
      <c r="C89" t="s">
        <v>310</v>
      </c>
    </row>
    <row r="90" spans="1:3" x14ac:dyDescent="0.2">
      <c r="A90" s="67"/>
      <c r="C90" t="s">
        <v>235</v>
      </c>
    </row>
    <row r="91" spans="1:3" x14ac:dyDescent="0.2">
      <c r="A91" s="67"/>
      <c r="C91" t="s">
        <v>314</v>
      </c>
    </row>
    <row r="92" spans="1:3" x14ac:dyDescent="0.2">
      <c r="A92" s="67"/>
      <c r="C92" t="s">
        <v>255</v>
      </c>
    </row>
    <row r="93" spans="1:3" x14ac:dyDescent="0.2">
      <c r="A93" s="67"/>
      <c r="C93" t="s">
        <v>234</v>
      </c>
    </row>
    <row r="94" spans="1:3" x14ac:dyDescent="0.2">
      <c r="A94" s="67"/>
      <c r="C94" t="s">
        <v>241</v>
      </c>
    </row>
    <row r="95" spans="1:3" x14ac:dyDescent="0.2">
      <c r="A95" s="67"/>
      <c r="C95" t="s">
        <v>236</v>
      </c>
    </row>
    <row r="96" spans="1:3" x14ac:dyDescent="0.2">
      <c r="A96" s="67"/>
      <c r="C96" t="s">
        <v>256</v>
      </c>
    </row>
    <row r="97" spans="1:3" x14ac:dyDescent="0.2">
      <c r="A97" s="67"/>
      <c r="C97" s="1" t="s">
        <v>238</v>
      </c>
    </row>
    <row r="98" spans="1:3" x14ac:dyDescent="0.2">
      <c r="A98" s="67"/>
      <c r="C98" s="1" t="s">
        <v>239</v>
      </c>
    </row>
    <row r="99" spans="1:3" x14ac:dyDescent="0.2">
      <c r="A99" s="67" t="s">
        <v>336</v>
      </c>
      <c r="B99" t="s">
        <v>337</v>
      </c>
      <c r="C99" s="1" t="s">
        <v>243</v>
      </c>
    </row>
    <row r="100" spans="1:3" x14ac:dyDescent="0.2">
      <c r="A100" s="67"/>
      <c r="B100" t="s">
        <v>338</v>
      </c>
      <c r="C100" t="s">
        <v>317</v>
      </c>
    </row>
    <row r="101" spans="1:3" x14ac:dyDescent="0.2">
      <c r="A101" s="67"/>
      <c r="B101" t="s">
        <v>339</v>
      </c>
      <c r="C101" t="s">
        <v>251</v>
      </c>
    </row>
    <row r="102" spans="1:3" x14ac:dyDescent="0.2">
      <c r="A102" s="67"/>
      <c r="B102" t="s">
        <v>340</v>
      </c>
      <c r="C102" t="s">
        <v>244</v>
      </c>
    </row>
    <row r="103" spans="1:3" x14ac:dyDescent="0.2">
      <c r="A103" s="67"/>
      <c r="B103" t="s">
        <v>341</v>
      </c>
      <c r="C103" s="1" t="s">
        <v>257</v>
      </c>
    </row>
    <row r="104" spans="1:3" x14ac:dyDescent="0.2">
      <c r="A104" s="67"/>
      <c r="B104" t="s">
        <v>342</v>
      </c>
      <c r="C104" t="s">
        <v>253</v>
      </c>
    </row>
    <row r="105" spans="1:3" x14ac:dyDescent="0.2">
      <c r="A105" s="67"/>
      <c r="C105" s="1" t="s">
        <v>254</v>
      </c>
    </row>
    <row r="106" spans="1:3" x14ac:dyDescent="0.2">
      <c r="A106" s="67"/>
      <c r="B106" t="s">
        <v>343</v>
      </c>
      <c r="C106" t="s">
        <v>313</v>
      </c>
    </row>
    <row r="107" spans="1:3" x14ac:dyDescent="0.2">
      <c r="A107" s="67"/>
      <c r="C107" t="s">
        <v>259</v>
      </c>
    </row>
    <row r="108" spans="1:3" x14ac:dyDescent="0.2">
      <c r="A108" s="67"/>
      <c r="C108" s="1" t="s">
        <v>262</v>
      </c>
    </row>
    <row r="109" spans="1:3" x14ac:dyDescent="0.2">
      <c r="A109" s="67"/>
      <c r="C109" s="1" t="s">
        <v>261</v>
      </c>
    </row>
    <row r="110" spans="1:3" x14ac:dyDescent="0.2">
      <c r="A110" s="67"/>
      <c r="C110" s="1" t="s">
        <v>311</v>
      </c>
    </row>
    <row r="111" spans="1:3" x14ac:dyDescent="0.2">
      <c r="A111" s="67"/>
      <c r="B111" t="s">
        <v>344</v>
      </c>
      <c r="C111" t="s">
        <v>248</v>
      </c>
    </row>
    <row r="112" spans="1:3" x14ac:dyDescent="0.2">
      <c r="A112" s="67"/>
      <c r="C112" t="s">
        <v>246</v>
      </c>
    </row>
    <row r="113" spans="1:3" x14ac:dyDescent="0.2">
      <c r="A113" s="67"/>
      <c r="C113" t="s">
        <v>318</v>
      </c>
    </row>
    <row r="114" spans="1:3" x14ac:dyDescent="0.2">
      <c r="A114" s="67"/>
      <c r="C114" t="s">
        <v>247</v>
      </c>
    </row>
    <row r="115" spans="1:3" x14ac:dyDescent="0.2">
      <c r="A115" s="67"/>
      <c r="C115" t="s">
        <v>249</v>
      </c>
    </row>
    <row r="116" spans="1:3" x14ac:dyDescent="0.2">
      <c r="A116" s="67"/>
      <c r="B116" t="s">
        <v>345</v>
      </c>
      <c r="C116" s="1" t="s">
        <v>312</v>
      </c>
    </row>
    <row r="117" spans="1:3" x14ac:dyDescent="0.2">
      <c r="A117" s="67"/>
      <c r="C117" t="s">
        <v>263</v>
      </c>
    </row>
    <row r="118" spans="1:3" x14ac:dyDescent="0.2">
      <c r="A118" s="67"/>
      <c r="C118" t="s">
        <v>310</v>
      </c>
    </row>
    <row r="119" spans="1:3" x14ac:dyDescent="0.2">
      <c r="A119" s="67"/>
      <c r="C119" s="1" t="s">
        <v>235</v>
      </c>
    </row>
    <row r="120" spans="1:3" x14ac:dyDescent="0.2">
      <c r="A120" s="67"/>
      <c r="C120" t="s">
        <v>309</v>
      </c>
    </row>
    <row r="121" spans="1:3" x14ac:dyDescent="0.2">
      <c r="A121" s="67"/>
      <c r="C121" t="s">
        <v>237</v>
      </c>
    </row>
    <row r="122" spans="1:3" x14ac:dyDescent="0.2">
      <c r="A122" s="67"/>
      <c r="C122" t="s">
        <v>314</v>
      </c>
    </row>
    <row r="123" spans="1:3" x14ac:dyDescent="0.2">
      <c r="A123" s="67"/>
      <c r="C123" t="s">
        <v>255</v>
      </c>
    </row>
    <row r="124" spans="1:3" x14ac:dyDescent="0.2">
      <c r="A124" s="67"/>
      <c r="C124" t="s">
        <v>234</v>
      </c>
    </row>
    <row r="125" spans="1:3" x14ac:dyDescent="0.2">
      <c r="A125" s="67"/>
      <c r="C125" t="s">
        <v>245</v>
      </c>
    </row>
    <row r="126" spans="1:3" x14ac:dyDescent="0.2">
      <c r="A126" s="67"/>
      <c r="C126" t="s">
        <v>241</v>
      </c>
    </row>
    <row r="127" spans="1:3" x14ac:dyDescent="0.2">
      <c r="A127" s="67"/>
      <c r="C127" t="s">
        <v>236</v>
      </c>
    </row>
    <row r="128" spans="1:3" x14ac:dyDescent="0.2">
      <c r="A128" s="67"/>
      <c r="C128" t="s">
        <v>256</v>
      </c>
    </row>
    <row r="129" spans="1:3" x14ac:dyDescent="0.2">
      <c r="A129" s="67"/>
      <c r="C129" s="1" t="s">
        <v>238</v>
      </c>
    </row>
    <row r="130" spans="1:3" x14ac:dyDescent="0.2">
      <c r="A130" s="67"/>
      <c r="C130" s="1" t="s">
        <v>239</v>
      </c>
    </row>
    <row r="131" spans="1:3" x14ac:dyDescent="0.2">
      <c r="A131" s="67" t="s">
        <v>346</v>
      </c>
      <c r="B131" t="s">
        <v>347</v>
      </c>
      <c r="C131" t="s">
        <v>243</v>
      </c>
    </row>
    <row r="132" spans="1:3" x14ac:dyDescent="0.2">
      <c r="A132" s="67"/>
      <c r="B132" t="s">
        <v>348</v>
      </c>
      <c r="C132" s="1" t="s">
        <v>257</v>
      </c>
    </row>
    <row r="133" spans="1:3" x14ac:dyDescent="0.2">
      <c r="A133" s="67"/>
      <c r="B133" t="s">
        <v>349</v>
      </c>
      <c r="C133" t="s">
        <v>313</v>
      </c>
    </row>
    <row r="134" spans="1:3" x14ac:dyDescent="0.2">
      <c r="A134" s="67"/>
      <c r="B134" t="s">
        <v>350</v>
      </c>
      <c r="C134" t="s">
        <v>255</v>
      </c>
    </row>
    <row r="135" spans="1:3" x14ac:dyDescent="0.2">
      <c r="A135" s="67"/>
      <c r="C135" t="s">
        <v>253</v>
      </c>
    </row>
    <row r="136" spans="1:3" x14ac:dyDescent="0.2">
      <c r="A136" s="67"/>
      <c r="C136" t="s">
        <v>256</v>
      </c>
    </row>
    <row r="137" spans="1:3" x14ac:dyDescent="0.2">
      <c r="A137" s="67"/>
      <c r="C137" t="s">
        <v>254</v>
      </c>
    </row>
    <row r="138" spans="1:3" x14ac:dyDescent="0.2">
      <c r="A138" s="67"/>
      <c r="B138" t="s">
        <v>351</v>
      </c>
      <c r="C138" t="s">
        <v>248</v>
      </c>
    </row>
    <row r="139" spans="1:3" x14ac:dyDescent="0.2">
      <c r="A139" s="67"/>
      <c r="C139" t="s">
        <v>246</v>
      </c>
    </row>
    <row r="140" spans="1:3" x14ac:dyDescent="0.2">
      <c r="A140" s="67"/>
      <c r="C140" t="s">
        <v>318</v>
      </c>
    </row>
    <row r="141" spans="1:3" x14ac:dyDescent="0.2">
      <c r="A141" s="67"/>
      <c r="C141" t="s">
        <v>317</v>
      </c>
    </row>
    <row r="142" spans="1:3" x14ac:dyDescent="0.2">
      <c r="A142" s="67"/>
      <c r="C142" t="s">
        <v>247</v>
      </c>
    </row>
    <row r="143" spans="1:3" x14ac:dyDescent="0.2">
      <c r="A143" s="67"/>
      <c r="C143" t="s">
        <v>249</v>
      </c>
    </row>
    <row r="144" spans="1:3" x14ac:dyDescent="0.2">
      <c r="A144" s="67"/>
      <c r="C144" t="s">
        <v>251</v>
      </c>
    </row>
    <row r="145" spans="1:3" x14ac:dyDescent="0.2">
      <c r="A145" s="67"/>
      <c r="B145" t="s">
        <v>352</v>
      </c>
      <c r="C145" t="s">
        <v>312</v>
      </c>
    </row>
    <row r="146" spans="1:3" x14ac:dyDescent="0.2">
      <c r="A146" s="67"/>
      <c r="C146" t="s">
        <v>263</v>
      </c>
    </row>
    <row r="147" spans="1:3" x14ac:dyDescent="0.2">
      <c r="A147" s="67"/>
      <c r="C147" t="s">
        <v>310</v>
      </c>
    </row>
    <row r="148" spans="1:3" x14ac:dyDescent="0.2">
      <c r="A148" s="67"/>
      <c r="C148" t="s">
        <v>235</v>
      </c>
    </row>
    <row r="149" spans="1:3" x14ac:dyDescent="0.2">
      <c r="A149" s="67"/>
      <c r="C149" t="s">
        <v>309</v>
      </c>
    </row>
    <row r="150" spans="1:3" x14ac:dyDescent="0.2">
      <c r="A150" s="67"/>
      <c r="C150" t="s">
        <v>244</v>
      </c>
    </row>
    <row r="151" spans="1:3" x14ac:dyDescent="0.2">
      <c r="A151" s="67"/>
      <c r="C151" t="s">
        <v>237</v>
      </c>
    </row>
    <row r="152" spans="1:3" x14ac:dyDescent="0.2">
      <c r="A152" s="67"/>
      <c r="C152" t="s">
        <v>314</v>
      </c>
    </row>
    <row r="153" spans="1:3" x14ac:dyDescent="0.2">
      <c r="A153" s="67"/>
      <c r="C153" t="s">
        <v>259</v>
      </c>
    </row>
    <row r="154" spans="1:3" x14ac:dyDescent="0.2">
      <c r="A154" s="67"/>
      <c r="C154" t="s">
        <v>234</v>
      </c>
    </row>
    <row r="155" spans="1:3" x14ac:dyDescent="0.2">
      <c r="A155" s="67"/>
      <c r="C155" t="s">
        <v>245</v>
      </c>
    </row>
    <row r="156" spans="1:3" x14ac:dyDescent="0.2">
      <c r="A156" s="67"/>
      <c r="C156" t="s">
        <v>241</v>
      </c>
    </row>
    <row r="157" spans="1:3" x14ac:dyDescent="0.2">
      <c r="A157" s="67"/>
      <c r="C157" t="s">
        <v>236</v>
      </c>
    </row>
    <row r="158" spans="1:3" x14ac:dyDescent="0.2">
      <c r="A158" s="67"/>
      <c r="C158" t="s">
        <v>262</v>
      </c>
    </row>
    <row r="159" spans="1:3" x14ac:dyDescent="0.2">
      <c r="A159" s="67"/>
      <c r="C159" t="s">
        <v>261</v>
      </c>
    </row>
    <row r="160" spans="1:3" x14ac:dyDescent="0.2">
      <c r="A160" s="67"/>
      <c r="C160" s="1" t="s">
        <v>238</v>
      </c>
    </row>
    <row r="161" spans="1:3" x14ac:dyDescent="0.2">
      <c r="A161" s="67"/>
      <c r="C161" s="1" t="s">
        <v>239</v>
      </c>
    </row>
    <row r="162" spans="1:3" x14ac:dyDescent="0.2">
      <c r="A162" s="67"/>
      <c r="C162" s="1" t="s">
        <v>311</v>
      </c>
    </row>
  </sheetData>
  <mergeCells count="5">
    <mergeCell ref="A3:A34"/>
    <mergeCell ref="A35:A66"/>
    <mergeCell ref="A67:A98"/>
    <mergeCell ref="A99:A130"/>
    <mergeCell ref="A131:A16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932BC-C29C-43C4-BE8C-0DA5BA6CD1D1}">
  <dimension ref="A1:C47"/>
  <sheetViews>
    <sheetView workbookViewId="0">
      <selection activeCell="A2" sqref="A2"/>
    </sheetView>
  </sheetViews>
  <sheetFormatPr baseColWidth="10" defaultColWidth="8.83203125" defaultRowHeight="15" x14ac:dyDescent="0.2"/>
  <cols>
    <col min="1" max="1" width="41.6640625" customWidth="1"/>
    <col min="2" max="2" width="24.83203125" customWidth="1"/>
    <col min="3" max="3" width="43.6640625" customWidth="1"/>
  </cols>
  <sheetData>
    <row r="1" spans="1:3" ht="30.75" customHeight="1" x14ac:dyDescent="0.2">
      <c r="A1" s="69" t="s">
        <v>353</v>
      </c>
      <c r="B1" s="70"/>
      <c r="C1" s="70"/>
    </row>
    <row r="2" spans="1:3" x14ac:dyDescent="0.2">
      <c r="A2" s="64" t="s">
        <v>305</v>
      </c>
      <c r="B2" s="62" t="s">
        <v>267</v>
      </c>
      <c r="C2" s="62" t="s">
        <v>354</v>
      </c>
    </row>
    <row r="3" spans="1:3" x14ac:dyDescent="0.2">
      <c r="A3" s="68" t="s">
        <v>355</v>
      </c>
      <c r="B3" t="s">
        <v>356</v>
      </c>
      <c r="C3" s="1" t="s">
        <v>227</v>
      </c>
    </row>
    <row r="4" spans="1:3" x14ac:dyDescent="0.2">
      <c r="A4" s="68"/>
      <c r="C4" t="s">
        <v>357</v>
      </c>
    </row>
    <row r="5" spans="1:3" x14ac:dyDescent="0.2">
      <c r="A5" s="68"/>
      <c r="C5" t="s">
        <v>228</v>
      </c>
    </row>
    <row r="6" spans="1:3" x14ac:dyDescent="0.2">
      <c r="A6" s="68"/>
      <c r="C6" t="s">
        <v>223</v>
      </c>
    </row>
    <row r="7" spans="1:3" x14ac:dyDescent="0.2">
      <c r="A7" s="68"/>
      <c r="C7" t="s">
        <v>221</v>
      </c>
    </row>
    <row r="8" spans="1:3" x14ac:dyDescent="0.2">
      <c r="A8" s="68"/>
      <c r="C8" t="s">
        <v>358</v>
      </c>
    </row>
    <row r="9" spans="1:3" x14ac:dyDescent="0.2">
      <c r="A9" s="68"/>
      <c r="C9" t="s">
        <v>225</v>
      </c>
    </row>
    <row r="10" spans="1:3" x14ac:dyDescent="0.2">
      <c r="A10" s="68"/>
      <c r="C10" t="s">
        <v>222</v>
      </c>
    </row>
    <row r="11" spans="1:3" x14ac:dyDescent="0.2">
      <c r="A11" s="68"/>
      <c r="C11" t="s">
        <v>219</v>
      </c>
    </row>
    <row r="12" spans="1:3" x14ac:dyDescent="0.2">
      <c r="A12" s="68"/>
      <c r="C12" t="s">
        <v>226</v>
      </c>
    </row>
    <row r="13" spans="1:3" x14ac:dyDescent="0.2">
      <c r="A13" s="68"/>
      <c r="C13" t="s">
        <v>224</v>
      </c>
    </row>
    <row r="14" spans="1:3" x14ac:dyDescent="0.2">
      <c r="A14" s="68"/>
      <c r="C14" t="s">
        <v>220</v>
      </c>
    </row>
    <row r="15" spans="1:3" x14ac:dyDescent="0.2">
      <c r="A15" s="68"/>
      <c r="C15" t="s">
        <v>231</v>
      </c>
    </row>
    <row r="16" spans="1:3" x14ac:dyDescent="0.2">
      <c r="A16" s="68"/>
      <c r="C16" t="s">
        <v>265</v>
      </c>
    </row>
    <row r="17" spans="1:3" x14ac:dyDescent="0.2">
      <c r="A17" s="68"/>
      <c r="B17" t="s">
        <v>359</v>
      </c>
      <c r="C17" t="s">
        <v>271</v>
      </c>
    </row>
    <row r="18" spans="1:3" x14ac:dyDescent="0.2">
      <c r="A18" s="68" t="s">
        <v>360</v>
      </c>
      <c r="B18" t="s">
        <v>361</v>
      </c>
      <c r="C18" t="s">
        <v>228</v>
      </c>
    </row>
    <row r="19" spans="1:3" x14ac:dyDescent="0.2">
      <c r="A19" s="68"/>
      <c r="C19" t="s">
        <v>221</v>
      </c>
    </row>
    <row r="20" spans="1:3" x14ac:dyDescent="0.2">
      <c r="A20" s="68"/>
      <c r="C20" t="s">
        <v>225</v>
      </c>
    </row>
    <row r="21" spans="1:3" x14ac:dyDescent="0.2">
      <c r="A21" s="68"/>
      <c r="C21" t="s">
        <v>222</v>
      </c>
    </row>
    <row r="22" spans="1:3" x14ac:dyDescent="0.2">
      <c r="A22" s="68"/>
      <c r="C22" t="s">
        <v>226</v>
      </c>
    </row>
    <row r="23" spans="1:3" x14ac:dyDescent="0.2">
      <c r="A23" s="68"/>
      <c r="C23" t="s">
        <v>220</v>
      </c>
    </row>
    <row r="24" spans="1:3" x14ac:dyDescent="0.2">
      <c r="A24" s="68"/>
      <c r="B24" t="s">
        <v>362</v>
      </c>
      <c r="C24" t="s">
        <v>227</v>
      </c>
    </row>
    <row r="25" spans="1:3" x14ac:dyDescent="0.2">
      <c r="A25" s="68"/>
      <c r="C25" t="s">
        <v>357</v>
      </c>
    </row>
    <row r="26" spans="1:3" x14ac:dyDescent="0.2">
      <c r="A26" s="68"/>
      <c r="C26" t="s">
        <v>223</v>
      </c>
    </row>
    <row r="27" spans="1:3" x14ac:dyDescent="0.2">
      <c r="A27" s="68"/>
      <c r="B27" t="s">
        <v>363</v>
      </c>
      <c r="C27" t="s">
        <v>224</v>
      </c>
    </row>
    <row r="28" spans="1:3" x14ac:dyDescent="0.2">
      <c r="A28" s="68"/>
      <c r="B28" t="s">
        <v>364</v>
      </c>
      <c r="C28" t="s">
        <v>271</v>
      </c>
    </row>
    <row r="29" spans="1:3" x14ac:dyDescent="0.2">
      <c r="A29" s="68"/>
      <c r="C29" t="s">
        <v>265</v>
      </c>
    </row>
    <row r="30" spans="1:3" x14ac:dyDescent="0.2">
      <c r="A30" s="68"/>
      <c r="B30" t="s">
        <v>365</v>
      </c>
      <c r="C30" t="s">
        <v>358</v>
      </c>
    </row>
    <row r="31" spans="1:3" x14ac:dyDescent="0.2">
      <c r="A31" s="68"/>
      <c r="C31" t="s">
        <v>219</v>
      </c>
    </row>
    <row r="32" spans="1:3" x14ac:dyDescent="0.2">
      <c r="A32" s="68"/>
      <c r="B32" t="s">
        <v>366</v>
      </c>
      <c r="C32" t="s">
        <v>231</v>
      </c>
    </row>
    <row r="33" spans="1:3" x14ac:dyDescent="0.2">
      <c r="A33" s="68" t="s">
        <v>367</v>
      </c>
      <c r="B33" t="s">
        <v>368</v>
      </c>
      <c r="C33" t="s">
        <v>228</v>
      </c>
    </row>
    <row r="34" spans="1:3" x14ac:dyDescent="0.2">
      <c r="A34" s="68"/>
      <c r="C34" t="s">
        <v>221</v>
      </c>
    </row>
    <row r="35" spans="1:3" x14ac:dyDescent="0.2">
      <c r="A35" s="68"/>
      <c r="C35" t="s">
        <v>225</v>
      </c>
    </row>
    <row r="36" spans="1:3" x14ac:dyDescent="0.2">
      <c r="A36" s="68"/>
      <c r="C36" t="s">
        <v>222</v>
      </c>
    </row>
    <row r="37" spans="1:3" x14ac:dyDescent="0.2">
      <c r="A37" s="68"/>
      <c r="C37" t="s">
        <v>226</v>
      </c>
    </row>
    <row r="38" spans="1:3" x14ac:dyDescent="0.2">
      <c r="A38" s="68"/>
      <c r="C38" t="s">
        <v>220</v>
      </c>
    </row>
    <row r="39" spans="1:3" x14ac:dyDescent="0.2">
      <c r="A39" s="68"/>
      <c r="B39" t="s">
        <v>369</v>
      </c>
      <c r="C39" t="s">
        <v>227</v>
      </c>
    </row>
    <row r="40" spans="1:3" x14ac:dyDescent="0.2">
      <c r="A40" s="68"/>
      <c r="C40" t="s">
        <v>357</v>
      </c>
    </row>
    <row r="41" spans="1:3" x14ac:dyDescent="0.2">
      <c r="A41" s="68"/>
      <c r="C41" t="s">
        <v>223</v>
      </c>
    </row>
    <row r="42" spans="1:3" x14ac:dyDescent="0.2">
      <c r="A42" s="68"/>
      <c r="B42" t="s">
        <v>370</v>
      </c>
      <c r="C42" s="1" t="s">
        <v>271</v>
      </c>
    </row>
    <row r="43" spans="1:3" x14ac:dyDescent="0.2">
      <c r="A43" s="68"/>
      <c r="B43" t="s">
        <v>371</v>
      </c>
      <c r="C43" s="1" t="s">
        <v>265</v>
      </c>
    </row>
    <row r="44" spans="1:3" x14ac:dyDescent="0.2">
      <c r="A44" s="68"/>
      <c r="B44" t="s">
        <v>372</v>
      </c>
      <c r="C44" t="s">
        <v>358</v>
      </c>
    </row>
    <row r="45" spans="1:3" x14ac:dyDescent="0.2">
      <c r="A45" s="68"/>
      <c r="C45" t="s">
        <v>219</v>
      </c>
    </row>
    <row r="46" spans="1:3" x14ac:dyDescent="0.2">
      <c r="A46" s="68"/>
      <c r="B46" t="s">
        <v>373</v>
      </c>
      <c r="C46" t="s">
        <v>224</v>
      </c>
    </row>
    <row r="47" spans="1:3" x14ac:dyDescent="0.2">
      <c r="A47" s="68"/>
      <c r="B47" t="s">
        <v>374</v>
      </c>
      <c r="C47" t="s">
        <v>231</v>
      </c>
    </row>
  </sheetData>
  <mergeCells count="4">
    <mergeCell ref="A3:A17"/>
    <mergeCell ref="A18:A32"/>
    <mergeCell ref="A33:A47"/>
    <mergeCell ref="A1:C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98000-C20D-403F-B23D-1E6DFCC103B7}">
  <dimension ref="A1:B15"/>
  <sheetViews>
    <sheetView topLeftCell="A5" workbookViewId="0">
      <selection activeCell="B18" sqref="B18"/>
    </sheetView>
  </sheetViews>
  <sheetFormatPr baseColWidth="10" defaultColWidth="8.83203125" defaultRowHeight="15" x14ac:dyDescent="0.2"/>
  <cols>
    <col min="1" max="1" width="36.5" customWidth="1"/>
    <col min="2" max="2" width="181.5" customWidth="1"/>
  </cols>
  <sheetData>
    <row r="1" spans="1:2" ht="19" x14ac:dyDescent="0.25">
      <c r="A1" s="17" t="s">
        <v>375</v>
      </c>
      <c r="B1" s="36"/>
    </row>
    <row r="2" spans="1:2" s="5" customFormat="1" ht="20" customHeight="1" x14ac:dyDescent="0.2">
      <c r="A2" s="20" t="s">
        <v>376</v>
      </c>
      <c r="B2" s="20" t="s">
        <v>174</v>
      </c>
    </row>
    <row r="3" spans="1:2" x14ac:dyDescent="0.2">
      <c r="A3" t="s">
        <v>47</v>
      </c>
      <c r="B3" t="s">
        <v>175</v>
      </c>
    </row>
    <row r="4" spans="1:2" x14ac:dyDescent="0.2">
      <c r="A4" t="s">
        <v>71</v>
      </c>
      <c r="B4" t="s">
        <v>176</v>
      </c>
    </row>
    <row r="5" spans="1:2" x14ac:dyDescent="0.2">
      <c r="A5" t="s">
        <v>81</v>
      </c>
      <c r="B5" t="s">
        <v>177</v>
      </c>
    </row>
    <row r="6" spans="1:2" x14ac:dyDescent="0.2">
      <c r="A6" t="s">
        <v>160</v>
      </c>
      <c r="B6" t="s">
        <v>178</v>
      </c>
    </row>
    <row r="7" spans="1:2" x14ac:dyDescent="0.2">
      <c r="A7" s="1" t="s">
        <v>33</v>
      </c>
      <c r="B7" t="s">
        <v>179</v>
      </c>
    </row>
    <row r="8" spans="1:2" x14ac:dyDescent="0.2">
      <c r="A8" t="s">
        <v>180</v>
      </c>
      <c r="B8" t="s">
        <v>181</v>
      </c>
    </row>
    <row r="9" spans="1:2" x14ac:dyDescent="0.2">
      <c r="A9" s="1" t="s">
        <v>26</v>
      </c>
      <c r="B9" t="s">
        <v>182</v>
      </c>
    </row>
    <row r="10" spans="1:2" x14ac:dyDescent="0.2">
      <c r="A10" s="1" t="s">
        <v>57</v>
      </c>
      <c r="B10" t="s">
        <v>183</v>
      </c>
    </row>
    <row r="11" spans="1:2" x14ac:dyDescent="0.2">
      <c r="A11" t="s">
        <v>129</v>
      </c>
      <c r="B11" t="s">
        <v>184</v>
      </c>
    </row>
    <row r="12" spans="1:2" x14ac:dyDescent="0.2">
      <c r="A12" t="s">
        <v>149</v>
      </c>
      <c r="B12" t="s">
        <v>185</v>
      </c>
    </row>
    <row r="13" spans="1:2" x14ac:dyDescent="0.2">
      <c r="A13" t="s">
        <v>123</v>
      </c>
      <c r="B13" t="s">
        <v>186</v>
      </c>
    </row>
    <row r="14" spans="1:2" x14ac:dyDescent="0.2">
      <c r="A14" t="s">
        <v>63</v>
      </c>
      <c r="B14" t="s">
        <v>187</v>
      </c>
    </row>
    <row r="15" spans="1:2" x14ac:dyDescent="0.2">
      <c r="A15" s="37" t="s">
        <v>164</v>
      </c>
      <c r="B15" s="37" t="s">
        <v>188</v>
      </c>
    </row>
  </sheetData>
  <sortState xmlns:xlrd2="http://schemas.microsoft.com/office/spreadsheetml/2017/richdata2" ref="A3:B15">
    <sortCondition ref="B3:B15"/>
  </sortState>
  <pageMargins left="0.7" right="0.7" top="0.75" bottom="0.75" header="0.3" footer="0.3"/>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BC97573C04DB744860410BBC8851092" ma:contentTypeVersion="6" ma:contentTypeDescription="Create a new document." ma:contentTypeScope="" ma:versionID="d01d0ee37dcebd4076b3383f542c09e0">
  <xsd:schema xmlns:xsd="http://www.w3.org/2001/XMLSchema" xmlns:xs="http://www.w3.org/2001/XMLSchema" xmlns:p="http://schemas.microsoft.com/office/2006/metadata/properties" xmlns:ns2="30d4603a-d479-40bf-aae5-366045df3807" xmlns:ns3="f4638a51-271e-4856-a62e-729884edfb2f" targetNamespace="http://schemas.microsoft.com/office/2006/metadata/properties" ma:root="true" ma:fieldsID="fb9072cafdd67d7a984b9e72d5c3f013" ns2:_="" ns3:_="">
    <xsd:import namespace="30d4603a-d479-40bf-aae5-366045df3807"/>
    <xsd:import namespace="f4638a51-271e-4856-a62e-729884edfb2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d4603a-d479-40bf-aae5-366045df380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4638a51-271e-4856-a62e-729884edfb2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C186B4D-D85A-4401-A42C-1D3EAD648E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d4603a-d479-40bf-aae5-366045df3807"/>
    <ds:schemaRef ds:uri="f4638a51-271e-4856-a62e-729884edfb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8D655B-A74D-4DF1-B574-FF9CD338637F}">
  <ds:schemaRefs>
    <ds:schemaRef ds:uri="http://schemas.microsoft.com/sharepoint/v3/contenttype/forms"/>
  </ds:schemaRefs>
</ds:datastoreItem>
</file>

<file path=customXml/itemProps3.xml><?xml version="1.0" encoding="utf-8"?>
<ds:datastoreItem xmlns:ds="http://schemas.openxmlformats.org/officeDocument/2006/customXml" ds:itemID="{F09448C6-74E8-4190-8D1F-0B8AED227C2B}">
  <ds:schemaRefs>
    <ds:schemaRef ds:uri="http://schemas.microsoft.com/office/infopath/2007/PartnerControls"/>
    <ds:schemaRef ds:uri="http://schemas.openxmlformats.org/package/2006/metadata/core-properties"/>
    <ds:schemaRef ds:uri="f4638a51-271e-4856-a62e-729884edfb2f"/>
    <ds:schemaRef ds:uri="http://purl.org/dc/terms/"/>
    <ds:schemaRef ds:uri="http://purl.org/dc/dcmitype/"/>
    <ds:schemaRef ds:uri="http://schemas.microsoft.com/office/2006/metadata/properties"/>
    <ds:schemaRef ds:uri="http://schemas.microsoft.com/office/2006/documentManagement/types"/>
    <ds:schemaRef ds:uri="http://www.w3.org/XML/1998/namespace"/>
    <ds:schemaRef ds:uri="30d4603a-d479-40bf-aae5-366045df3807"/>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Description</vt:lpstr>
      <vt:lpstr>Table S1</vt:lpstr>
      <vt:lpstr>Table S2</vt:lpstr>
      <vt:lpstr>Table S3</vt:lpstr>
      <vt:lpstr>Table S4</vt:lpstr>
      <vt:lpstr>Table S5</vt:lpstr>
      <vt:lpstr>Table S6</vt:lpstr>
      <vt:lpstr>Table S7</vt:lpstr>
      <vt:lpstr>References for S1</vt:lpstr>
    </vt:vector>
  </TitlesOfParts>
  <Manager/>
  <Company>University of Helsinki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Johansson, Per</dc:creator>
  <cp:keywords/>
  <dc:description/>
  <cp:lastModifiedBy>Björkroth, K Johanna</cp:lastModifiedBy>
  <cp:revision/>
  <dcterms:created xsi:type="dcterms:W3CDTF">2021-07-14T05:33:29Z</dcterms:created>
  <dcterms:modified xsi:type="dcterms:W3CDTF">2022-06-29T12:53:10Z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0x010100CBC97573C04DB744860410BBC8851092</vt:lpwstr>
  </property>
</Properties>
</file>