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F1FCE01E-DCDC-4A9C-AB70-8DC9FA8268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halaza" sheetId="1" r:id="rId1"/>
    <sheet name="mid-reg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44" i="2" l="1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K43" i="2"/>
  <c r="AJ43" i="2"/>
  <c r="AI43" i="2"/>
  <c r="AH43" i="2"/>
  <c r="AG43" i="2"/>
  <c r="AF43" i="2"/>
  <c r="AK42" i="2"/>
  <c r="AK44" i="2" s="1"/>
  <c r="AJ42" i="2"/>
  <c r="AJ44" i="2" s="1"/>
  <c r="AI42" i="2"/>
  <c r="AI44" i="2" s="1"/>
  <c r="AH42" i="2"/>
  <c r="AH44" i="2" s="1"/>
  <c r="AG42" i="2"/>
  <c r="AG44" i="2" s="1"/>
  <c r="AF42" i="2"/>
  <c r="AF44" i="2" s="1"/>
  <c r="AK41" i="2"/>
  <c r="AJ41" i="2"/>
  <c r="AI41" i="2"/>
  <c r="AH41" i="2"/>
  <c r="AG41" i="2"/>
  <c r="AF41" i="2"/>
  <c r="AK40" i="2"/>
  <c r="AJ40" i="2"/>
  <c r="AI40" i="2"/>
  <c r="AH40" i="2"/>
  <c r="AG40" i="2"/>
  <c r="AF40" i="2"/>
  <c r="AK39" i="2"/>
  <c r="AJ39" i="2"/>
  <c r="AI39" i="2"/>
  <c r="AH39" i="2"/>
  <c r="AG39" i="2"/>
  <c r="AF39" i="2"/>
  <c r="AK38" i="2"/>
  <c r="AJ38" i="2"/>
  <c r="AI38" i="2"/>
  <c r="AH38" i="2"/>
  <c r="AG38" i="2"/>
  <c r="AF38" i="2"/>
  <c r="AK37" i="2"/>
  <c r="AJ37" i="2"/>
  <c r="AI37" i="2"/>
  <c r="AH37" i="2"/>
  <c r="AG37" i="2"/>
  <c r="AF37" i="2"/>
  <c r="AK36" i="2"/>
  <c r="AJ36" i="2"/>
  <c r="AI36" i="2"/>
  <c r="AH36" i="2"/>
  <c r="AG36" i="2"/>
  <c r="AF36" i="2"/>
  <c r="AK35" i="2"/>
  <c r="AJ35" i="2"/>
  <c r="AI35" i="2"/>
  <c r="AH35" i="2"/>
  <c r="AG35" i="2"/>
  <c r="AF35" i="2"/>
  <c r="AK34" i="2"/>
  <c r="AJ34" i="2"/>
  <c r="AI34" i="2"/>
  <c r="AH34" i="2"/>
  <c r="AG34" i="2"/>
  <c r="AF34" i="2"/>
  <c r="AK33" i="2"/>
  <c r="AJ33" i="2"/>
  <c r="AI33" i="2"/>
  <c r="AH33" i="2"/>
  <c r="AG33" i="2"/>
  <c r="AF33" i="2"/>
  <c r="AK32" i="2"/>
  <c r="AJ32" i="2"/>
  <c r="AI32" i="2"/>
  <c r="AH32" i="2"/>
  <c r="AG32" i="2"/>
  <c r="AF32" i="2"/>
  <c r="AK31" i="2"/>
  <c r="AJ31" i="2"/>
  <c r="AI31" i="2"/>
  <c r="AH31" i="2"/>
  <c r="AG31" i="2"/>
  <c r="AF31" i="2"/>
  <c r="AK30" i="2"/>
  <c r="AJ30" i="2"/>
  <c r="AI30" i="2"/>
  <c r="AH30" i="2"/>
  <c r="AG30" i="2"/>
  <c r="AF30" i="2"/>
  <c r="AK29" i="2"/>
  <c r="AJ29" i="2"/>
  <c r="AI29" i="2"/>
  <c r="AH29" i="2"/>
  <c r="AG29" i="2"/>
  <c r="AF29" i="2"/>
  <c r="AK28" i="2"/>
  <c r="AJ28" i="2"/>
  <c r="AI28" i="2"/>
  <c r="AH28" i="2"/>
  <c r="AG28" i="2"/>
  <c r="AF28" i="2"/>
  <c r="AK27" i="2"/>
  <c r="AJ27" i="2"/>
  <c r="AI27" i="2"/>
  <c r="AH27" i="2"/>
  <c r="AG27" i="2"/>
  <c r="AF27" i="2"/>
  <c r="AK26" i="2"/>
  <c r="AJ26" i="2"/>
  <c r="AI26" i="2"/>
  <c r="AH26" i="2"/>
  <c r="AG26" i="2"/>
  <c r="AF26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</calcChain>
</file>

<file path=xl/sharedStrings.xml><?xml version="1.0" encoding="utf-8"?>
<sst xmlns="http://schemas.openxmlformats.org/spreadsheetml/2006/main" count="90" uniqueCount="29">
  <si>
    <t>Rep1</t>
    <phoneticPr fontId="1" type="noConversion"/>
  </si>
  <si>
    <t>0h</t>
    <phoneticPr fontId="1" type="noConversion"/>
  </si>
  <si>
    <t>4h</t>
    <phoneticPr fontId="1" type="noConversion"/>
  </si>
  <si>
    <t>8h</t>
    <phoneticPr fontId="1" type="noConversion"/>
  </si>
  <si>
    <t>12h</t>
    <phoneticPr fontId="1" type="noConversion"/>
  </si>
  <si>
    <t>16h</t>
    <phoneticPr fontId="1" type="noConversion"/>
  </si>
  <si>
    <t>20h</t>
    <phoneticPr fontId="1" type="noConversion"/>
  </si>
  <si>
    <t>24h</t>
    <phoneticPr fontId="1" type="noConversion"/>
  </si>
  <si>
    <t>28h</t>
    <phoneticPr fontId="1" type="noConversion"/>
  </si>
  <si>
    <t>32h</t>
    <phoneticPr fontId="1" type="noConversion"/>
  </si>
  <si>
    <t>36h</t>
    <phoneticPr fontId="1" type="noConversion"/>
  </si>
  <si>
    <t>40h</t>
    <phoneticPr fontId="1" type="noConversion"/>
  </si>
  <si>
    <t>44h</t>
    <phoneticPr fontId="1" type="noConversion"/>
  </si>
  <si>
    <t>48h</t>
    <phoneticPr fontId="1" type="noConversion"/>
  </si>
  <si>
    <t>52h</t>
    <phoneticPr fontId="1" type="noConversion"/>
  </si>
  <si>
    <t>56h</t>
    <phoneticPr fontId="1" type="noConversion"/>
  </si>
  <si>
    <t>60h</t>
    <phoneticPr fontId="1" type="noConversion"/>
  </si>
  <si>
    <t>64h</t>
    <phoneticPr fontId="1" type="noConversion"/>
  </si>
  <si>
    <t>68h</t>
    <phoneticPr fontId="1" type="noConversion"/>
  </si>
  <si>
    <t>72h</t>
    <phoneticPr fontId="1" type="noConversion"/>
  </si>
  <si>
    <t>Rep2</t>
    <phoneticPr fontId="1" type="noConversion"/>
  </si>
  <si>
    <t>Statistics for the fiber length dynamics</t>
    <phoneticPr fontId="2" type="noConversion"/>
  </si>
  <si>
    <t>24h</t>
    <phoneticPr fontId="2" type="noConversion"/>
  </si>
  <si>
    <t>56h</t>
    <phoneticPr fontId="2" type="noConversion"/>
  </si>
  <si>
    <t>4h</t>
    <phoneticPr fontId="2" type="noConversion"/>
  </si>
  <si>
    <t>36h</t>
    <phoneticPr fontId="2" type="noConversion"/>
  </si>
  <si>
    <t>68h</t>
    <phoneticPr fontId="2" type="noConversion"/>
  </si>
  <si>
    <t>Time point</t>
    <phoneticPr fontId="2" type="noConversion"/>
  </si>
  <si>
    <t>Fiber length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</si>
</sst>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abSelected="1" workbookViewId="0">
      <selection activeCell="C9" sqref="C9"/>
    </sheetView>
  </sheetViews>
  <sheetFormatPr defaultRowHeight="14" x14ac:dyDescent="0.3"/>
  <cols>
    <col min="1" max="1" width="11.08203125" customWidth="1"/>
  </cols>
  <sheetData>
    <row r="1" spans="1:37" ht="17.5" x14ac:dyDescent="0.3">
      <c r="A1" s="7" t="s">
        <v>21</v>
      </c>
    </row>
    <row r="2" spans="1:37" ht="14.5" thickBo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5" customFormat="1" ht="15" thickTop="1" thickBot="1" x14ac:dyDescent="0.35">
      <c r="A3" s="8" t="s">
        <v>27</v>
      </c>
      <c r="B3" s="9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8"/>
    </row>
    <row r="4" spans="1:37" ht="14.5" thickTop="1" x14ac:dyDescent="0.3">
      <c r="A4" s="2" t="s">
        <v>1</v>
      </c>
      <c r="B4" s="1">
        <v>7.7</v>
      </c>
      <c r="C4" s="1">
        <v>6.8</v>
      </c>
      <c r="D4" s="1">
        <v>5.8</v>
      </c>
      <c r="E4" s="1">
        <v>7</v>
      </c>
      <c r="F4" s="1">
        <v>5.4</v>
      </c>
      <c r="G4" s="1">
        <v>8.1999999999999993</v>
      </c>
      <c r="H4" s="1">
        <v>5.9</v>
      </c>
      <c r="I4" s="1">
        <v>8</v>
      </c>
      <c r="J4" s="1">
        <v>7</v>
      </c>
      <c r="K4" s="1">
        <v>7.2</v>
      </c>
      <c r="L4" s="1">
        <v>9</v>
      </c>
      <c r="M4" s="1">
        <v>9.6999999999999993</v>
      </c>
      <c r="N4" s="1">
        <v>6.3</v>
      </c>
      <c r="O4" s="1">
        <v>7</v>
      </c>
      <c r="P4" s="1">
        <v>5.8</v>
      </c>
      <c r="Q4" s="1">
        <v>9.1999999999999993</v>
      </c>
      <c r="R4" s="1">
        <v>8.6999999999999993</v>
      </c>
      <c r="S4" s="1">
        <v>7.7</v>
      </c>
      <c r="T4" s="1">
        <v>8.6999999999999993</v>
      </c>
      <c r="U4" s="1">
        <v>6.7</v>
      </c>
      <c r="V4" s="1">
        <v>5.3</v>
      </c>
      <c r="W4" s="1">
        <v>7</v>
      </c>
      <c r="X4" s="1">
        <v>7.4</v>
      </c>
      <c r="Y4" s="1">
        <v>5.5</v>
      </c>
      <c r="Z4" s="1">
        <v>6.5</v>
      </c>
      <c r="AA4" s="1">
        <v>6.8</v>
      </c>
      <c r="AB4" s="1">
        <v>6.9</v>
      </c>
      <c r="AC4" s="1">
        <v>7.1</v>
      </c>
      <c r="AD4" s="1">
        <v>8.1</v>
      </c>
      <c r="AE4" s="1">
        <v>5.7</v>
      </c>
      <c r="AF4" s="1">
        <v>6.4</v>
      </c>
      <c r="AG4" s="1">
        <v>5.9</v>
      </c>
      <c r="AH4" s="1">
        <v>7.2</v>
      </c>
      <c r="AI4" s="1">
        <v>7.1</v>
      </c>
      <c r="AJ4" s="1">
        <v>6.9</v>
      </c>
      <c r="AK4" s="1">
        <v>7.1</v>
      </c>
    </row>
    <row r="5" spans="1:37" x14ac:dyDescent="0.3">
      <c r="A5" s="2" t="s">
        <v>2</v>
      </c>
      <c r="B5" s="1">
        <v>9.8000000000000007</v>
      </c>
      <c r="C5" s="1">
        <v>8.9</v>
      </c>
      <c r="D5" s="1">
        <v>8.9</v>
      </c>
      <c r="E5" s="1">
        <v>7.7</v>
      </c>
      <c r="F5" s="1">
        <v>8.3000000000000007</v>
      </c>
      <c r="G5" s="1">
        <v>8.4</v>
      </c>
      <c r="H5" s="1">
        <v>10.199999999999999</v>
      </c>
      <c r="I5" s="1">
        <v>8.1999999999999993</v>
      </c>
      <c r="J5" s="1">
        <v>7.9</v>
      </c>
      <c r="K5" s="1">
        <v>5.6</v>
      </c>
      <c r="L5" s="1">
        <v>7.3</v>
      </c>
      <c r="M5" s="1">
        <v>8.4</v>
      </c>
      <c r="N5" s="1">
        <v>9.1</v>
      </c>
      <c r="O5" s="1">
        <v>8.1999999999999993</v>
      </c>
      <c r="P5" s="1">
        <v>6.2</v>
      </c>
      <c r="Q5" s="1">
        <v>7.3</v>
      </c>
      <c r="R5" s="1">
        <v>9.1</v>
      </c>
      <c r="S5" s="1">
        <v>7.9</v>
      </c>
      <c r="T5" s="1">
        <v>6.1</v>
      </c>
      <c r="U5" s="1">
        <v>7.3</v>
      </c>
      <c r="V5" s="1">
        <v>8</v>
      </c>
      <c r="W5" s="1">
        <v>7.5</v>
      </c>
      <c r="X5" s="1">
        <v>6.7</v>
      </c>
      <c r="Y5" s="1">
        <v>6.9</v>
      </c>
      <c r="Z5" s="1">
        <v>9.9</v>
      </c>
      <c r="AA5" s="1">
        <v>8.9</v>
      </c>
      <c r="AB5" s="1">
        <v>7.4</v>
      </c>
      <c r="AC5" s="1">
        <v>7.1</v>
      </c>
      <c r="AD5" s="1">
        <v>8.6</v>
      </c>
      <c r="AE5" s="1">
        <v>7.5</v>
      </c>
      <c r="AF5" s="1">
        <v>8.1</v>
      </c>
      <c r="AG5" s="1">
        <v>7.5</v>
      </c>
      <c r="AH5" s="1">
        <v>6.9</v>
      </c>
      <c r="AI5" s="1">
        <v>6.4</v>
      </c>
      <c r="AJ5" s="1">
        <v>6.6</v>
      </c>
      <c r="AK5" s="1">
        <v>5.9</v>
      </c>
    </row>
    <row r="6" spans="1:37" x14ac:dyDescent="0.3">
      <c r="A6" s="2" t="s">
        <v>3</v>
      </c>
      <c r="B6" s="1">
        <v>7.6</v>
      </c>
      <c r="C6" s="1">
        <v>8.1999999999999993</v>
      </c>
      <c r="D6" s="1">
        <v>9.1</v>
      </c>
      <c r="E6" s="1">
        <v>9</v>
      </c>
      <c r="F6" s="1">
        <v>9</v>
      </c>
      <c r="G6" s="1">
        <v>9.9</v>
      </c>
      <c r="H6" s="1">
        <v>11</v>
      </c>
      <c r="I6" s="1">
        <v>8.8000000000000007</v>
      </c>
      <c r="J6" s="1">
        <v>10.8</v>
      </c>
      <c r="K6" s="1">
        <v>8.9</v>
      </c>
      <c r="L6" s="1">
        <v>8.5</v>
      </c>
      <c r="M6" s="1">
        <v>8.9</v>
      </c>
      <c r="N6" s="1">
        <v>9.4</v>
      </c>
      <c r="O6" s="1">
        <v>8.9</v>
      </c>
      <c r="P6" s="1">
        <v>10</v>
      </c>
      <c r="Q6" s="1">
        <v>9.3000000000000007</v>
      </c>
      <c r="R6" s="1">
        <v>8.8000000000000007</v>
      </c>
      <c r="S6" s="1">
        <v>8.5</v>
      </c>
      <c r="T6" s="1">
        <v>9.1999999999999993</v>
      </c>
      <c r="U6" s="1">
        <v>8.8000000000000007</v>
      </c>
      <c r="V6" s="1">
        <v>9.6</v>
      </c>
      <c r="W6" s="1">
        <v>5.8</v>
      </c>
      <c r="X6" s="1">
        <v>8.9</v>
      </c>
      <c r="Y6" s="1">
        <v>8</v>
      </c>
      <c r="Z6" s="1">
        <v>8.4</v>
      </c>
      <c r="AA6" s="1">
        <v>8</v>
      </c>
      <c r="AB6" s="1">
        <v>9.8000000000000007</v>
      </c>
      <c r="AC6" s="1">
        <v>10.1</v>
      </c>
      <c r="AD6" s="1">
        <v>10.199999999999999</v>
      </c>
      <c r="AE6" s="1">
        <v>8.1999999999999993</v>
      </c>
      <c r="AF6" s="1">
        <v>9.3000000000000007</v>
      </c>
      <c r="AG6" s="1">
        <v>6.8</v>
      </c>
      <c r="AH6" s="1">
        <v>8.9</v>
      </c>
      <c r="AI6" s="1">
        <v>8.6</v>
      </c>
      <c r="AJ6" s="1">
        <v>9.4</v>
      </c>
      <c r="AK6" s="1">
        <v>8</v>
      </c>
    </row>
    <row r="7" spans="1:37" x14ac:dyDescent="0.3">
      <c r="A7" s="2" t="s">
        <v>4</v>
      </c>
      <c r="B7" s="1">
        <v>9.9</v>
      </c>
      <c r="C7" s="1">
        <v>9.1999999999999993</v>
      </c>
      <c r="D7" s="1">
        <v>8.6999999999999993</v>
      </c>
      <c r="E7" s="1">
        <v>8.6</v>
      </c>
      <c r="F7" s="1">
        <v>9.1999999999999993</v>
      </c>
      <c r="G7" s="1">
        <v>8.5</v>
      </c>
      <c r="H7" s="1">
        <v>10.199999999999999</v>
      </c>
      <c r="I7" s="1">
        <v>11.6</v>
      </c>
      <c r="J7" s="1">
        <v>8.6999999999999993</v>
      </c>
      <c r="K7" s="1">
        <v>9.5</v>
      </c>
      <c r="L7" s="1">
        <v>9.4</v>
      </c>
      <c r="M7" s="1">
        <v>8.1</v>
      </c>
      <c r="N7" s="1">
        <v>10.199999999999999</v>
      </c>
      <c r="O7" s="1">
        <v>9.3000000000000007</v>
      </c>
      <c r="P7" s="1">
        <v>10.8</v>
      </c>
      <c r="Q7" s="1">
        <v>9.1</v>
      </c>
      <c r="R7" s="1">
        <v>10.4</v>
      </c>
      <c r="S7" s="1">
        <v>8.1</v>
      </c>
      <c r="T7" s="1">
        <v>10.8</v>
      </c>
      <c r="U7" s="1">
        <v>9.6</v>
      </c>
      <c r="V7" s="1">
        <v>9.1</v>
      </c>
      <c r="W7" s="1">
        <v>9.6</v>
      </c>
      <c r="X7" s="1">
        <v>9.8000000000000007</v>
      </c>
      <c r="Y7" s="1">
        <v>9</v>
      </c>
      <c r="Z7" s="1">
        <v>10</v>
      </c>
      <c r="AA7" s="1">
        <v>11.2</v>
      </c>
      <c r="AB7" s="1">
        <v>12.1</v>
      </c>
      <c r="AC7" s="1">
        <v>9.4</v>
      </c>
      <c r="AD7" s="1">
        <v>8.9</v>
      </c>
      <c r="AE7" s="1">
        <v>9.1999999999999993</v>
      </c>
      <c r="AF7" s="1">
        <v>10.1</v>
      </c>
      <c r="AG7" s="1">
        <v>9.1</v>
      </c>
      <c r="AH7" s="1">
        <v>8.9</v>
      </c>
      <c r="AI7" s="1">
        <v>9.1</v>
      </c>
      <c r="AJ7" s="1">
        <v>8.4</v>
      </c>
      <c r="AK7" s="1">
        <v>9.9</v>
      </c>
    </row>
    <row r="8" spans="1:37" x14ac:dyDescent="0.3">
      <c r="A8" s="2" t="s">
        <v>5</v>
      </c>
      <c r="B8" s="1">
        <v>17.2</v>
      </c>
      <c r="C8" s="1">
        <v>15.2</v>
      </c>
      <c r="D8" s="1">
        <v>14.8</v>
      </c>
      <c r="E8" s="1">
        <v>15.5</v>
      </c>
      <c r="F8" s="1">
        <v>15.5</v>
      </c>
      <c r="G8" s="1">
        <v>15.5</v>
      </c>
      <c r="H8" s="1">
        <v>14.4</v>
      </c>
      <c r="I8" s="1">
        <v>13.7</v>
      </c>
      <c r="J8" s="1">
        <v>16.8</v>
      </c>
      <c r="K8" s="1">
        <v>14.4</v>
      </c>
      <c r="L8" s="1">
        <v>12.5</v>
      </c>
      <c r="M8" s="1">
        <v>13.8</v>
      </c>
      <c r="N8" s="1">
        <v>12.4</v>
      </c>
      <c r="O8" s="1">
        <v>11.7</v>
      </c>
      <c r="P8" s="1">
        <v>15.7</v>
      </c>
      <c r="Q8" s="1">
        <v>14.9</v>
      </c>
      <c r="R8" s="1">
        <v>14.6</v>
      </c>
      <c r="S8" s="1">
        <v>13.1</v>
      </c>
      <c r="T8" s="1">
        <v>8.8000000000000007</v>
      </c>
      <c r="U8" s="1">
        <v>12.1</v>
      </c>
      <c r="V8" s="1">
        <v>10.1</v>
      </c>
      <c r="W8" s="1">
        <v>7.8</v>
      </c>
      <c r="X8" s="1">
        <v>10.4</v>
      </c>
      <c r="Y8" s="1">
        <v>14.1</v>
      </c>
      <c r="Z8" s="1">
        <v>15.5</v>
      </c>
      <c r="AA8" s="1">
        <v>13.4</v>
      </c>
      <c r="AB8" s="1">
        <v>14</v>
      </c>
      <c r="AC8" s="1">
        <v>16.100000000000001</v>
      </c>
      <c r="AD8" s="1">
        <v>16</v>
      </c>
      <c r="AE8" s="1">
        <v>18.3</v>
      </c>
      <c r="AF8" s="1">
        <v>17.8</v>
      </c>
      <c r="AG8" s="1">
        <v>15.2</v>
      </c>
      <c r="AH8" s="1">
        <v>15.1</v>
      </c>
      <c r="AI8" s="1">
        <v>15.9</v>
      </c>
      <c r="AJ8" s="1">
        <v>17.8</v>
      </c>
      <c r="AK8" s="1">
        <v>16.100000000000001</v>
      </c>
    </row>
    <row r="9" spans="1:37" x14ac:dyDescent="0.3">
      <c r="A9" s="2" t="s">
        <v>6</v>
      </c>
      <c r="B9" s="1">
        <v>14.1</v>
      </c>
      <c r="C9" s="1">
        <v>12.1</v>
      </c>
      <c r="D9" s="1">
        <v>14.5</v>
      </c>
      <c r="E9" s="1">
        <v>16.2</v>
      </c>
      <c r="F9" s="1">
        <v>15.9</v>
      </c>
      <c r="G9" s="1">
        <v>17.8</v>
      </c>
      <c r="H9" s="1">
        <v>15.4</v>
      </c>
      <c r="I9" s="1">
        <v>17.100000000000001</v>
      </c>
      <c r="J9" s="1">
        <v>17.2</v>
      </c>
      <c r="K9" s="1">
        <v>16.5</v>
      </c>
      <c r="L9" s="1">
        <v>16.7</v>
      </c>
      <c r="M9" s="1">
        <v>14.8</v>
      </c>
      <c r="N9" s="1">
        <v>20.2</v>
      </c>
      <c r="O9" s="1">
        <v>18.7</v>
      </c>
      <c r="P9" s="1">
        <v>17.399999999999999</v>
      </c>
      <c r="Q9" s="1">
        <v>16.899999999999999</v>
      </c>
      <c r="R9" s="1">
        <v>15.8</v>
      </c>
      <c r="S9" s="1">
        <v>14.8</v>
      </c>
      <c r="T9" s="1">
        <v>16.399999999999999</v>
      </c>
      <c r="U9" s="1">
        <v>15.3</v>
      </c>
      <c r="V9" s="1">
        <v>16</v>
      </c>
      <c r="W9" s="1">
        <v>16.2</v>
      </c>
      <c r="X9" s="1">
        <v>13.8</v>
      </c>
      <c r="Y9" s="1">
        <v>15.5</v>
      </c>
      <c r="Z9" s="1">
        <v>15.1</v>
      </c>
      <c r="AA9" s="1">
        <v>12</v>
      </c>
      <c r="AB9" s="1">
        <v>14.5</v>
      </c>
      <c r="AC9" s="1">
        <v>15.6</v>
      </c>
      <c r="AD9" s="1">
        <v>16.899999999999999</v>
      </c>
      <c r="AE9" s="1">
        <v>16.3</v>
      </c>
      <c r="AF9" s="1">
        <v>14.7</v>
      </c>
      <c r="AG9" s="1">
        <v>15.9</v>
      </c>
      <c r="AH9" s="1">
        <v>18.2</v>
      </c>
      <c r="AI9" s="1">
        <v>19</v>
      </c>
      <c r="AJ9" s="1">
        <v>17.8</v>
      </c>
      <c r="AK9" s="1">
        <v>13.5</v>
      </c>
    </row>
    <row r="10" spans="1:37" x14ac:dyDescent="0.3">
      <c r="A10" s="2" t="s">
        <v>22</v>
      </c>
      <c r="B10" s="1">
        <v>15</v>
      </c>
      <c r="C10" s="1">
        <v>16.8</v>
      </c>
      <c r="D10" s="1">
        <v>18.7</v>
      </c>
      <c r="E10" s="1">
        <v>20.7</v>
      </c>
      <c r="F10" s="1">
        <v>18.3</v>
      </c>
      <c r="G10" s="1">
        <v>12.5</v>
      </c>
      <c r="H10" s="1">
        <v>16.8</v>
      </c>
      <c r="I10" s="1">
        <v>17.7</v>
      </c>
      <c r="J10" s="1">
        <v>17.399999999999999</v>
      </c>
      <c r="K10" s="1">
        <v>16.2</v>
      </c>
      <c r="L10" s="1">
        <v>21</v>
      </c>
      <c r="M10" s="1">
        <v>25.8</v>
      </c>
      <c r="N10" s="1">
        <v>17.600000000000001</v>
      </c>
      <c r="O10" s="1">
        <v>20.2</v>
      </c>
      <c r="P10" s="1">
        <v>18.3</v>
      </c>
      <c r="Q10" s="1">
        <v>17.399999999999999</v>
      </c>
      <c r="R10" s="1">
        <v>22.4</v>
      </c>
      <c r="S10" s="1">
        <v>20.6</v>
      </c>
      <c r="T10" s="1">
        <v>26.6</v>
      </c>
      <c r="U10" s="1">
        <v>23.3</v>
      </c>
      <c r="V10" s="1">
        <v>18.600000000000001</v>
      </c>
      <c r="W10" s="1">
        <v>15.9</v>
      </c>
      <c r="X10" s="1">
        <v>17.600000000000001</v>
      </c>
      <c r="Y10" s="1">
        <v>19.100000000000001</v>
      </c>
      <c r="Z10" s="1">
        <v>20.100000000000001</v>
      </c>
      <c r="AA10" s="1">
        <v>20.399999999999999</v>
      </c>
      <c r="AB10" s="1">
        <v>21.6</v>
      </c>
      <c r="AC10" s="1">
        <v>20.5</v>
      </c>
      <c r="AD10" s="1">
        <v>19.7</v>
      </c>
      <c r="AE10" s="1">
        <v>17.899999999999999</v>
      </c>
      <c r="AF10" s="1">
        <v>16.3</v>
      </c>
      <c r="AG10" s="1">
        <v>21.1</v>
      </c>
      <c r="AH10" s="1">
        <v>30.2</v>
      </c>
      <c r="AI10" s="1">
        <v>20.399999999999999</v>
      </c>
      <c r="AJ10" s="1">
        <v>18.3</v>
      </c>
      <c r="AK10" s="1">
        <v>15.7</v>
      </c>
    </row>
    <row r="11" spans="1:37" x14ac:dyDescent="0.3">
      <c r="A11" s="2" t="s">
        <v>8</v>
      </c>
      <c r="B11" s="1">
        <v>19.100000000000001</v>
      </c>
      <c r="C11" s="1">
        <v>14.4</v>
      </c>
      <c r="D11" s="1">
        <v>20.6</v>
      </c>
      <c r="E11" s="1">
        <v>13.7</v>
      </c>
      <c r="F11" s="1">
        <v>16.899999999999999</v>
      </c>
      <c r="G11" s="1">
        <v>21.4</v>
      </c>
      <c r="H11" s="1">
        <v>17.3</v>
      </c>
      <c r="I11" s="1">
        <v>17.899999999999999</v>
      </c>
      <c r="J11" s="1">
        <v>20</v>
      </c>
      <c r="K11" s="1">
        <v>21</v>
      </c>
      <c r="L11" s="1">
        <v>17</v>
      </c>
      <c r="M11" s="1">
        <v>23.4</v>
      </c>
      <c r="N11" s="1">
        <v>20.6</v>
      </c>
      <c r="O11" s="1">
        <v>19.3</v>
      </c>
      <c r="P11" s="1">
        <v>19.899999999999999</v>
      </c>
      <c r="Q11" s="1">
        <v>25.4</v>
      </c>
      <c r="R11" s="1">
        <v>23.1</v>
      </c>
      <c r="S11" s="1">
        <v>22.1</v>
      </c>
      <c r="T11" s="1">
        <v>18.2</v>
      </c>
      <c r="U11" s="1">
        <v>19.3</v>
      </c>
      <c r="V11" s="1">
        <v>17.3</v>
      </c>
      <c r="W11" s="1">
        <v>28.3</v>
      </c>
      <c r="X11" s="1">
        <v>24.4</v>
      </c>
      <c r="Y11" s="1">
        <v>24.1</v>
      </c>
      <c r="Z11" s="1">
        <v>28.3</v>
      </c>
      <c r="AA11" s="1">
        <v>22.9</v>
      </c>
      <c r="AB11" s="1">
        <v>25.3</v>
      </c>
      <c r="AC11" s="1">
        <v>22.4</v>
      </c>
      <c r="AD11" s="1">
        <v>19.8</v>
      </c>
      <c r="AE11" s="1">
        <v>20.100000000000001</v>
      </c>
      <c r="AF11" s="1">
        <v>20.2</v>
      </c>
      <c r="AG11" s="1">
        <v>19.899999999999999</v>
      </c>
      <c r="AH11" s="1">
        <v>22.3</v>
      </c>
      <c r="AI11" s="1">
        <v>20.8</v>
      </c>
      <c r="AJ11" s="1">
        <v>27.8</v>
      </c>
      <c r="AK11" s="1">
        <v>17.100000000000001</v>
      </c>
    </row>
    <row r="12" spans="1:37" x14ac:dyDescent="0.3">
      <c r="A12" s="2" t="s">
        <v>9</v>
      </c>
      <c r="B12" s="1">
        <v>40.1</v>
      </c>
      <c r="C12" s="1">
        <v>50.2</v>
      </c>
      <c r="D12" s="1">
        <v>42.9</v>
      </c>
      <c r="E12" s="1">
        <v>45.1</v>
      </c>
      <c r="F12" s="1">
        <v>35</v>
      </c>
      <c r="G12" s="1">
        <v>30.6</v>
      </c>
      <c r="H12" s="1">
        <v>44.6</v>
      </c>
      <c r="I12" s="1">
        <v>34.700000000000003</v>
      </c>
      <c r="J12" s="1">
        <v>39.6</v>
      </c>
      <c r="K12" s="1">
        <v>53.8</v>
      </c>
      <c r="L12" s="1">
        <v>27.2</v>
      </c>
      <c r="M12" s="1">
        <v>40.700000000000003</v>
      </c>
      <c r="N12" s="1">
        <v>40.6</v>
      </c>
      <c r="O12" s="1">
        <v>72.3</v>
      </c>
      <c r="P12" s="1">
        <v>61.4</v>
      </c>
      <c r="Q12" s="1">
        <v>59.1</v>
      </c>
      <c r="R12" s="1">
        <v>58.6</v>
      </c>
      <c r="S12" s="1">
        <v>50.1</v>
      </c>
      <c r="T12" s="1">
        <v>59.1</v>
      </c>
      <c r="U12" s="1">
        <v>36.200000000000003</v>
      </c>
      <c r="V12" s="1">
        <v>76.8</v>
      </c>
      <c r="W12" s="1">
        <v>44.7</v>
      </c>
      <c r="X12" s="1">
        <v>73.5</v>
      </c>
      <c r="Y12" s="1">
        <v>50.5</v>
      </c>
      <c r="Z12" s="1">
        <v>70.2</v>
      </c>
      <c r="AA12" s="1">
        <v>70.099999999999994</v>
      </c>
      <c r="AB12" s="1">
        <v>38.9</v>
      </c>
      <c r="AC12" s="1">
        <v>58.8</v>
      </c>
      <c r="AD12" s="1">
        <v>43.2</v>
      </c>
      <c r="AE12" s="1">
        <v>40.4</v>
      </c>
      <c r="AF12" s="1">
        <v>40.9</v>
      </c>
      <c r="AG12" s="1">
        <v>62.5</v>
      </c>
      <c r="AH12" s="1">
        <v>50.9</v>
      </c>
      <c r="AI12" s="1">
        <v>67.099999999999994</v>
      </c>
      <c r="AJ12" s="1">
        <v>33.6</v>
      </c>
      <c r="AK12" s="1">
        <v>38.299999999999997</v>
      </c>
    </row>
    <row r="13" spans="1:37" x14ac:dyDescent="0.3">
      <c r="A13" s="2" t="s">
        <v>10</v>
      </c>
      <c r="B13" s="1">
        <v>52.2</v>
      </c>
      <c r="C13" s="1">
        <v>55.1</v>
      </c>
      <c r="D13" s="1">
        <v>36.9</v>
      </c>
      <c r="E13" s="1">
        <v>37.200000000000003</v>
      </c>
      <c r="F13" s="1">
        <v>50.1</v>
      </c>
      <c r="G13" s="1">
        <v>53.1</v>
      </c>
      <c r="H13" s="1">
        <v>47.2</v>
      </c>
      <c r="I13" s="1">
        <v>43.1</v>
      </c>
      <c r="J13" s="1">
        <v>54.5</v>
      </c>
      <c r="K13" s="1">
        <v>50.1</v>
      </c>
      <c r="L13" s="1">
        <v>49.8</v>
      </c>
      <c r="M13" s="1">
        <v>47.5</v>
      </c>
      <c r="N13" s="1">
        <v>38.799999999999997</v>
      </c>
      <c r="O13" s="1">
        <v>50.5</v>
      </c>
      <c r="P13" s="1">
        <v>53.5</v>
      </c>
      <c r="Q13" s="1">
        <v>39.200000000000003</v>
      </c>
      <c r="R13" s="1">
        <v>56.4</v>
      </c>
      <c r="S13" s="1">
        <v>57.8</v>
      </c>
      <c r="T13" s="1">
        <v>42.5</v>
      </c>
      <c r="U13" s="1">
        <v>50.8</v>
      </c>
      <c r="V13" s="1">
        <v>44.1</v>
      </c>
      <c r="W13" s="1">
        <v>41.3</v>
      </c>
      <c r="X13" s="1">
        <v>43.4</v>
      </c>
      <c r="Y13" s="1">
        <v>49.3</v>
      </c>
      <c r="Z13" s="1">
        <v>47.8</v>
      </c>
      <c r="AA13" s="1">
        <v>94.5</v>
      </c>
      <c r="AB13" s="1">
        <v>92.3</v>
      </c>
      <c r="AC13" s="1">
        <v>50.5</v>
      </c>
      <c r="AD13" s="1">
        <v>92.3</v>
      </c>
      <c r="AE13" s="1">
        <v>99.1</v>
      </c>
      <c r="AF13" s="1">
        <v>75.400000000000006</v>
      </c>
      <c r="AG13" s="1">
        <v>54.9</v>
      </c>
      <c r="AH13" s="1">
        <v>50.3</v>
      </c>
      <c r="AI13" s="1">
        <v>54.6</v>
      </c>
      <c r="AJ13" s="1">
        <v>62.8</v>
      </c>
      <c r="AK13" s="1">
        <v>71.7</v>
      </c>
    </row>
    <row r="14" spans="1:37" x14ac:dyDescent="0.3">
      <c r="A14" s="2" t="s">
        <v>11</v>
      </c>
      <c r="B14" s="1">
        <v>68.8</v>
      </c>
      <c r="C14" s="1">
        <v>74.7</v>
      </c>
      <c r="D14" s="1">
        <v>53.3</v>
      </c>
      <c r="E14" s="1">
        <v>60.9</v>
      </c>
      <c r="F14" s="1">
        <v>69.599999999999994</v>
      </c>
      <c r="G14" s="1">
        <v>88.9</v>
      </c>
      <c r="H14" s="1">
        <v>74.400000000000006</v>
      </c>
      <c r="I14" s="1">
        <v>149.1</v>
      </c>
      <c r="J14" s="1">
        <v>107.8</v>
      </c>
      <c r="K14" s="1">
        <v>82.4</v>
      </c>
      <c r="L14" s="1">
        <v>130.1</v>
      </c>
      <c r="M14" s="1">
        <v>118.6</v>
      </c>
      <c r="N14" s="1">
        <v>143.9</v>
      </c>
      <c r="O14" s="1">
        <v>131.1</v>
      </c>
      <c r="P14" s="1">
        <v>138.4</v>
      </c>
      <c r="Q14" s="1">
        <v>91</v>
      </c>
      <c r="R14" s="1">
        <v>150</v>
      </c>
      <c r="S14" s="1">
        <v>146.4</v>
      </c>
      <c r="T14" s="1">
        <v>133.5</v>
      </c>
      <c r="U14" s="1">
        <v>79.400000000000006</v>
      </c>
      <c r="V14" s="1">
        <v>123.9</v>
      </c>
      <c r="W14" s="1">
        <v>92.3</v>
      </c>
      <c r="X14" s="1">
        <v>95.5</v>
      </c>
      <c r="Y14" s="1">
        <v>120.7</v>
      </c>
      <c r="Z14" s="1">
        <v>78.2</v>
      </c>
      <c r="AA14" s="1">
        <v>108.4</v>
      </c>
      <c r="AB14" s="1">
        <v>78.5</v>
      </c>
      <c r="AC14" s="1">
        <v>89.3</v>
      </c>
      <c r="AD14" s="1">
        <v>81.7</v>
      </c>
      <c r="AE14" s="1">
        <v>131.9</v>
      </c>
      <c r="AF14" s="1">
        <v>68.8</v>
      </c>
      <c r="AG14" s="1">
        <v>79.400000000000006</v>
      </c>
      <c r="AH14" s="1">
        <v>82.2</v>
      </c>
      <c r="AI14" s="1">
        <v>97.9</v>
      </c>
      <c r="AJ14" s="1">
        <v>98.4</v>
      </c>
      <c r="AK14" s="1">
        <v>81.3</v>
      </c>
    </row>
    <row r="15" spans="1:37" x14ac:dyDescent="0.3">
      <c r="A15" s="2" t="s">
        <v>12</v>
      </c>
      <c r="B15" s="1">
        <v>108.9</v>
      </c>
      <c r="C15" s="1">
        <v>95.7</v>
      </c>
      <c r="D15" s="1">
        <v>99.9</v>
      </c>
      <c r="E15" s="1">
        <v>108.8</v>
      </c>
      <c r="F15" s="1">
        <v>123.4</v>
      </c>
      <c r="G15" s="1">
        <v>87.3</v>
      </c>
      <c r="H15" s="1">
        <v>110.6</v>
      </c>
      <c r="I15" s="1">
        <v>127.8</v>
      </c>
      <c r="J15" s="1">
        <v>86.4</v>
      </c>
      <c r="K15" s="1">
        <v>73.3</v>
      </c>
      <c r="L15" s="1">
        <v>93.7</v>
      </c>
      <c r="M15" s="1">
        <v>127.3</v>
      </c>
      <c r="N15" s="1">
        <v>79.599999999999994</v>
      </c>
      <c r="O15" s="1">
        <v>114.7</v>
      </c>
      <c r="P15" s="1">
        <v>125.3</v>
      </c>
      <c r="Q15" s="1">
        <v>75.7</v>
      </c>
      <c r="R15" s="1">
        <v>139.4</v>
      </c>
      <c r="S15" s="1">
        <v>122.5</v>
      </c>
      <c r="T15" s="1">
        <v>100.1</v>
      </c>
      <c r="U15" s="1">
        <v>112</v>
      </c>
      <c r="V15" s="1">
        <v>82.7</v>
      </c>
      <c r="W15" s="1">
        <v>104.4</v>
      </c>
      <c r="X15" s="1">
        <v>93.9</v>
      </c>
      <c r="Y15" s="1">
        <v>89.6</v>
      </c>
      <c r="Z15" s="1">
        <v>93.3</v>
      </c>
      <c r="AA15" s="1">
        <v>117.1</v>
      </c>
      <c r="AB15" s="1">
        <v>111.2</v>
      </c>
      <c r="AC15" s="1">
        <v>152.6</v>
      </c>
      <c r="AD15" s="1">
        <v>95.4</v>
      </c>
      <c r="AE15" s="1">
        <v>98.8</v>
      </c>
      <c r="AF15" s="1">
        <v>79.7</v>
      </c>
      <c r="AG15" s="1">
        <v>87.1</v>
      </c>
      <c r="AH15" s="1">
        <v>93.8</v>
      </c>
      <c r="AI15" s="1">
        <v>104.9</v>
      </c>
      <c r="AJ15" s="1">
        <v>104.8</v>
      </c>
      <c r="AK15" s="1">
        <v>108.9</v>
      </c>
    </row>
    <row r="16" spans="1:37" x14ac:dyDescent="0.3">
      <c r="A16" s="2" t="s">
        <v>13</v>
      </c>
      <c r="B16" s="1">
        <v>86.6</v>
      </c>
      <c r="C16" s="1">
        <v>61.6</v>
      </c>
      <c r="D16" s="1">
        <v>53.3</v>
      </c>
      <c r="E16" s="1">
        <v>44.1</v>
      </c>
      <c r="F16" s="1">
        <v>97.3</v>
      </c>
      <c r="G16" s="1">
        <v>61.8</v>
      </c>
      <c r="H16" s="1">
        <v>87.5</v>
      </c>
      <c r="I16" s="1">
        <v>38.6</v>
      </c>
      <c r="J16" s="1">
        <v>61.5</v>
      </c>
      <c r="K16" s="1">
        <v>122.9</v>
      </c>
      <c r="L16" s="1">
        <v>161.19999999999999</v>
      </c>
      <c r="M16" s="1">
        <v>142.80000000000001</v>
      </c>
      <c r="N16" s="1">
        <v>149.69999999999999</v>
      </c>
      <c r="O16" s="1">
        <v>219.2</v>
      </c>
      <c r="P16" s="1">
        <v>224.5</v>
      </c>
      <c r="Q16" s="1">
        <v>170.4</v>
      </c>
      <c r="R16" s="1">
        <v>119.8</v>
      </c>
      <c r="S16" s="1">
        <v>103.1</v>
      </c>
      <c r="T16" s="1">
        <v>107.1</v>
      </c>
      <c r="U16" s="1">
        <v>108.2</v>
      </c>
      <c r="V16" s="1">
        <v>109.2</v>
      </c>
      <c r="W16" s="1">
        <v>107.1</v>
      </c>
      <c r="X16" s="1">
        <v>110.9</v>
      </c>
      <c r="Y16" s="1">
        <v>102</v>
      </c>
      <c r="Z16" s="1">
        <v>102.8</v>
      </c>
      <c r="AA16" s="1">
        <v>81.400000000000006</v>
      </c>
      <c r="AB16" s="1">
        <v>104.8</v>
      </c>
      <c r="AC16" s="1">
        <v>96.9</v>
      </c>
      <c r="AD16" s="1">
        <v>100.7</v>
      </c>
      <c r="AE16" s="1">
        <v>116.8</v>
      </c>
      <c r="AF16" s="1">
        <v>85.2</v>
      </c>
      <c r="AG16" s="1">
        <v>121.2</v>
      </c>
      <c r="AH16" s="1">
        <v>92.3</v>
      </c>
      <c r="AI16" s="1">
        <v>121.2</v>
      </c>
      <c r="AJ16" s="1">
        <v>121.6</v>
      </c>
      <c r="AK16" s="1">
        <v>124.5</v>
      </c>
    </row>
    <row r="17" spans="1:37" x14ac:dyDescent="0.3">
      <c r="A17" s="2" t="s">
        <v>14</v>
      </c>
      <c r="B17" s="1">
        <v>132.1</v>
      </c>
      <c r="C17" s="1">
        <v>83.3</v>
      </c>
      <c r="D17" s="1">
        <v>126.4</v>
      </c>
      <c r="E17" s="1">
        <v>115.8</v>
      </c>
      <c r="F17" s="1">
        <v>109.9</v>
      </c>
      <c r="G17" s="1">
        <v>78.7</v>
      </c>
      <c r="H17" s="1">
        <v>108.5</v>
      </c>
      <c r="I17" s="1">
        <v>98.3</v>
      </c>
      <c r="J17" s="1">
        <v>119.7</v>
      </c>
      <c r="K17" s="1">
        <v>125.8</v>
      </c>
      <c r="L17" s="1">
        <v>125.8</v>
      </c>
      <c r="M17" s="1">
        <v>105.8</v>
      </c>
      <c r="N17" s="1">
        <v>95.1</v>
      </c>
      <c r="O17" s="1">
        <v>128.69999999999999</v>
      </c>
      <c r="P17" s="1">
        <v>105.9</v>
      </c>
      <c r="Q17" s="1">
        <v>123.4</v>
      </c>
      <c r="R17" s="1">
        <v>106.6</v>
      </c>
      <c r="S17" s="1">
        <v>125.4</v>
      </c>
      <c r="T17" s="1">
        <v>86.6</v>
      </c>
      <c r="U17" s="1">
        <v>100.9</v>
      </c>
      <c r="V17" s="1">
        <v>100.2</v>
      </c>
      <c r="W17" s="1">
        <v>117.8</v>
      </c>
      <c r="X17" s="1">
        <v>122.2</v>
      </c>
      <c r="Y17" s="1">
        <v>126.4</v>
      </c>
      <c r="Z17" s="1">
        <v>129.4</v>
      </c>
      <c r="AA17" s="1">
        <v>152.80000000000001</v>
      </c>
      <c r="AB17" s="1">
        <v>122.8</v>
      </c>
      <c r="AC17" s="1">
        <v>108.1</v>
      </c>
      <c r="AD17" s="1">
        <v>150.19999999999999</v>
      </c>
      <c r="AE17" s="1">
        <v>111.2</v>
      </c>
      <c r="AF17" s="1">
        <v>107.2</v>
      </c>
      <c r="AG17" s="1">
        <v>110.5</v>
      </c>
      <c r="AH17" s="1">
        <v>112.1</v>
      </c>
      <c r="AI17" s="1">
        <v>120.9</v>
      </c>
      <c r="AJ17" s="1">
        <v>127.8</v>
      </c>
      <c r="AK17" s="1">
        <v>143.4</v>
      </c>
    </row>
    <row r="18" spans="1:37" x14ac:dyDescent="0.3">
      <c r="A18" s="2" t="s">
        <v>23</v>
      </c>
      <c r="B18" s="1">
        <v>169.8</v>
      </c>
      <c r="C18" s="1">
        <v>195.3</v>
      </c>
      <c r="D18" s="1">
        <v>137.19999999999999</v>
      </c>
      <c r="E18" s="1">
        <v>211.9</v>
      </c>
      <c r="F18" s="1">
        <v>190.3</v>
      </c>
      <c r="G18" s="1">
        <v>204.7</v>
      </c>
      <c r="H18" s="1">
        <v>222.9</v>
      </c>
      <c r="I18" s="1">
        <v>165.5</v>
      </c>
      <c r="J18" s="1">
        <v>156.1</v>
      </c>
      <c r="K18" s="1">
        <v>137.5</v>
      </c>
      <c r="L18" s="1">
        <v>159</v>
      </c>
      <c r="M18" s="1">
        <v>95.3</v>
      </c>
      <c r="N18" s="1">
        <v>109.6</v>
      </c>
      <c r="O18" s="1">
        <v>142.80000000000001</v>
      </c>
      <c r="P18" s="1">
        <v>136.19999999999999</v>
      </c>
      <c r="Q18" s="1">
        <v>124.2</v>
      </c>
      <c r="R18" s="1">
        <v>112.4</v>
      </c>
      <c r="S18" s="1">
        <v>141.9</v>
      </c>
      <c r="T18" s="1">
        <v>121.5</v>
      </c>
      <c r="U18" s="1">
        <v>98.8</v>
      </c>
      <c r="V18" s="1">
        <v>152.80000000000001</v>
      </c>
      <c r="W18" s="1">
        <v>170</v>
      </c>
      <c r="X18" s="1">
        <v>117.6</v>
      </c>
      <c r="Y18" s="1">
        <v>136.5</v>
      </c>
      <c r="Z18" s="1">
        <v>129.30000000000001</v>
      </c>
      <c r="AA18" s="1">
        <v>109.9</v>
      </c>
      <c r="AB18" s="1">
        <v>139.69999999999999</v>
      </c>
      <c r="AC18" s="1">
        <v>195.9</v>
      </c>
      <c r="AD18" s="1">
        <v>206.6</v>
      </c>
      <c r="AE18" s="1">
        <v>153.1</v>
      </c>
      <c r="AF18" s="1">
        <v>283</v>
      </c>
      <c r="AG18" s="1">
        <v>240</v>
      </c>
      <c r="AH18" s="1">
        <v>301.60000000000002</v>
      </c>
      <c r="AI18" s="1">
        <v>107.8</v>
      </c>
      <c r="AJ18" s="1">
        <v>161.69999999999999</v>
      </c>
      <c r="AK18" s="1">
        <v>267.2</v>
      </c>
    </row>
    <row r="19" spans="1:37" x14ac:dyDescent="0.3">
      <c r="A19" s="2" t="s">
        <v>16</v>
      </c>
      <c r="B19" s="1">
        <v>199.6</v>
      </c>
      <c r="C19" s="1">
        <v>190.1</v>
      </c>
      <c r="D19" s="1">
        <v>210.3</v>
      </c>
      <c r="E19" s="1">
        <v>216.5</v>
      </c>
      <c r="F19" s="1">
        <v>165</v>
      </c>
      <c r="G19" s="1">
        <v>196.5</v>
      </c>
      <c r="H19" s="1">
        <v>156.80000000000001</v>
      </c>
      <c r="I19" s="1">
        <v>104.8</v>
      </c>
      <c r="J19" s="1">
        <v>263.10000000000002</v>
      </c>
      <c r="K19" s="1">
        <v>210</v>
      </c>
      <c r="L19" s="1">
        <v>171.1</v>
      </c>
      <c r="M19" s="1">
        <v>135.19999999999999</v>
      </c>
      <c r="N19" s="1">
        <v>124.2</v>
      </c>
      <c r="O19" s="1">
        <v>117.8</v>
      </c>
      <c r="P19" s="1">
        <v>113</v>
      </c>
      <c r="Q19" s="1">
        <v>93.1</v>
      </c>
      <c r="R19" s="1">
        <v>73.599999999999994</v>
      </c>
      <c r="S19" s="1">
        <v>82.7</v>
      </c>
      <c r="T19" s="1">
        <v>177.6</v>
      </c>
      <c r="U19" s="1">
        <v>239.2</v>
      </c>
      <c r="V19" s="1">
        <v>242.3</v>
      </c>
      <c r="W19" s="1">
        <v>218.9</v>
      </c>
      <c r="X19" s="1">
        <v>168.8</v>
      </c>
      <c r="Y19" s="1">
        <v>224.3</v>
      </c>
      <c r="Z19" s="1">
        <v>197.5</v>
      </c>
      <c r="AA19" s="1">
        <v>207.7</v>
      </c>
      <c r="AB19" s="1">
        <v>213.2</v>
      </c>
      <c r="AC19" s="1">
        <v>148.1</v>
      </c>
      <c r="AD19" s="1">
        <v>101.9</v>
      </c>
      <c r="AE19" s="1">
        <v>118.7</v>
      </c>
      <c r="AF19" s="1">
        <v>188</v>
      </c>
      <c r="AG19" s="1">
        <v>192.7</v>
      </c>
      <c r="AH19" s="1">
        <v>143.69999999999999</v>
      </c>
      <c r="AI19" s="1">
        <v>244.3</v>
      </c>
      <c r="AJ19" s="1">
        <v>141.80000000000001</v>
      </c>
      <c r="AK19" s="1">
        <v>146.19999999999999</v>
      </c>
    </row>
    <row r="20" spans="1:37" x14ac:dyDescent="0.3">
      <c r="A20" s="2" t="s">
        <v>17</v>
      </c>
      <c r="B20" s="1">
        <v>432.4</v>
      </c>
      <c r="C20" s="1">
        <v>444.7</v>
      </c>
      <c r="D20" s="1">
        <v>444.6</v>
      </c>
      <c r="E20" s="1">
        <v>474.5</v>
      </c>
      <c r="F20" s="1">
        <v>347.4</v>
      </c>
      <c r="G20" s="1">
        <v>261.10000000000002</v>
      </c>
      <c r="H20" s="1">
        <v>247.8</v>
      </c>
      <c r="I20" s="1">
        <v>225.7</v>
      </c>
      <c r="J20" s="1">
        <v>186.8</v>
      </c>
      <c r="K20" s="1">
        <v>246.9</v>
      </c>
      <c r="L20" s="1">
        <v>306.8</v>
      </c>
      <c r="M20" s="1">
        <v>316.8</v>
      </c>
      <c r="N20" s="1">
        <v>295.89999999999998</v>
      </c>
      <c r="O20" s="1">
        <v>316.89999999999998</v>
      </c>
      <c r="P20" s="1">
        <v>294.10000000000002</v>
      </c>
      <c r="Q20" s="1">
        <v>283.60000000000002</v>
      </c>
      <c r="R20" s="1">
        <v>226.2</v>
      </c>
      <c r="S20" s="1">
        <v>316.5</v>
      </c>
      <c r="T20" s="1">
        <v>304.8</v>
      </c>
      <c r="U20" s="1">
        <v>370</v>
      </c>
      <c r="V20" s="1">
        <v>334.8</v>
      </c>
      <c r="W20" s="1">
        <v>322.60000000000002</v>
      </c>
      <c r="X20" s="1">
        <v>289.89999999999998</v>
      </c>
      <c r="Y20" s="1">
        <v>275.5</v>
      </c>
      <c r="Z20" s="1">
        <v>328.6</v>
      </c>
      <c r="AA20" s="1">
        <v>259.39999999999998</v>
      </c>
      <c r="AB20" s="1">
        <v>257.89999999999998</v>
      </c>
      <c r="AC20" s="1">
        <v>331</v>
      </c>
      <c r="AD20" s="1">
        <v>321.60000000000002</v>
      </c>
      <c r="AE20" s="1">
        <v>357.7</v>
      </c>
      <c r="AF20" s="1">
        <v>331</v>
      </c>
      <c r="AG20" s="1">
        <v>278.3</v>
      </c>
      <c r="AH20" s="1">
        <v>268.3</v>
      </c>
      <c r="AI20" s="1">
        <v>298.89999999999998</v>
      </c>
      <c r="AJ20" s="1">
        <v>278.3</v>
      </c>
      <c r="AK20" s="1">
        <v>309.5</v>
      </c>
    </row>
    <row r="21" spans="1:37" x14ac:dyDescent="0.3">
      <c r="A21" s="2" t="s">
        <v>18</v>
      </c>
      <c r="B21" s="1">
        <v>385.3</v>
      </c>
      <c r="C21" s="1">
        <v>301.39999999999998</v>
      </c>
      <c r="D21" s="1">
        <v>264.3</v>
      </c>
      <c r="E21" s="1">
        <v>315.3</v>
      </c>
      <c r="F21" s="1">
        <v>323.39999999999998</v>
      </c>
      <c r="G21" s="1">
        <v>314.3</v>
      </c>
      <c r="H21" s="1">
        <v>315.3</v>
      </c>
      <c r="I21" s="1">
        <v>323.39999999999998</v>
      </c>
      <c r="J21" s="1">
        <v>304.3</v>
      </c>
      <c r="K21" s="1">
        <v>345.3</v>
      </c>
      <c r="L21" s="1">
        <v>240.4</v>
      </c>
      <c r="M21" s="1">
        <v>264.3</v>
      </c>
      <c r="N21" s="1">
        <v>379.3</v>
      </c>
      <c r="O21" s="1">
        <v>320.39999999999998</v>
      </c>
      <c r="P21" s="1">
        <v>269.10000000000002</v>
      </c>
      <c r="Q21" s="1">
        <v>387.3</v>
      </c>
      <c r="R21" s="1">
        <v>365.4</v>
      </c>
      <c r="S21" s="1">
        <v>264.3</v>
      </c>
      <c r="T21" s="1">
        <v>371.5</v>
      </c>
      <c r="U21" s="1">
        <v>295.2</v>
      </c>
      <c r="V21" s="1">
        <v>293.10000000000002</v>
      </c>
      <c r="W21" s="1">
        <v>322.8</v>
      </c>
      <c r="X21" s="1">
        <v>366.4</v>
      </c>
      <c r="Y21" s="1">
        <v>361.2</v>
      </c>
      <c r="Z21" s="1">
        <v>295.8</v>
      </c>
      <c r="AA21" s="1">
        <v>319.60000000000002</v>
      </c>
      <c r="AB21" s="1">
        <v>371.5</v>
      </c>
      <c r="AC21" s="1">
        <v>275.2</v>
      </c>
      <c r="AD21" s="1">
        <v>293.39999999999998</v>
      </c>
      <c r="AE21" s="1">
        <v>326.8</v>
      </c>
      <c r="AF21" s="1">
        <v>366.4</v>
      </c>
      <c r="AG21" s="1">
        <v>361.2</v>
      </c>
      <c r="AH21" s="1">
        <v>315.8</v>
      </c>
      <c r="AI21" s="1">
        <v>319.60000000000002</v>
      </c>
      <c r="AJ21" s="1">
        <v>295.8</v>
      </c>
      <c r="AK21" s="1">
        <v>319.60000000000002</v>
      </c>
    </row>
    <row r="22" spans="1:37" x14ac:dyDescent="0.3">
      <c r="A22" s="2" t="s">
        <v>19</v>
      </c>
      <c r="B22" s="1">
        <v>322.7</v>
      </c>
      <c r="C22" s="1">
        <v>339</v>
      </c>
      <c r="D22" s="1">
        <v>287.89999999999998</v>
      </c>
      <c r="E22" s="1">
        <v>250.5</v>
      </c>
      <c r="F22" s="1">
        <v>291</v>
      </c>
      <c r="G22" s="1">
        <v>326</v>
      </c>
      <c r="H22" s="1">
        <v>304.8</v>
      </c>
      <c r="I22" s="1">
        <v>474.7</v>
      </c>
      <c r="J22" s="1">
        <v>408.9</v>
      </c>
      <c r="K22" s="1">
        <v>373.2</v>
      </c>
      <c r="L22" s="1">
        <v>406.9</v>
      </c>
      <c r="M22" s="1">
        <v>473.9</v>
      </c>
      <c r="N22" s="1">
        <v>318.3</v>
      </c>
      <c r="O22" s="1">
        <v>359.7</v>
      </c>
      <c r="P22" s="1">
        <v>458.5</v>
      </c>
      <c r="Q22" s="1">
        <v>310.3</v>
      </c>
      <c r="R22" s="1">
        <v>284.8</v>
      </c>
      <c r="S22" s="1">
        <v>293.7</v>
      </c>
      <c r="T22" s="1">
        <v>265.89999999999998</v>
      </c>
      <c r="U22" s="1">
        <v>264.7</v>
      </c>
      <c r="V22" s="1">
        <v>272.3</v>
      </c>
      <c r="W22" s="1">
        <v>266.10000000000002</v>
      </c>
      <c r="X22" s="1">
        <v>340.6</v>
      </c>
      <c r="Y22" s="1">
        <v>307.89999999999998</v>
      </c>
      <c r="Z22" s="1">
        <v>348.9</v>
      </c>
      <c r="AA22" s="1">
        <v>307.3</v>
      </c>
      <c r="AB22" s="1">
        <v>353.2</v>
      </c>
      <c r="AC22" s="1">
        <v>342.9</v>
      </c>
      <c r="AD22" s="1">
        <v>299.8</v>
      </c>
      <c r="AE22" s="1">
        <v>354.6</v>
      </c>
      <c r="AF22" s="1">
        <v>362.4</v>
      </c>
      <c r="AG22" s="1">
        <v>349.9</v>
      </c>
      <c r="AH22" s="1">
        <v>366.3</v>
      </c>
      <c r="AI22" s="1">
        <v>357.5</v>
      </c>
      <c r="AJ22" s="1">
        <v>345.5</v>
      </c>
      <c r="AK22" s="1">
        <v>365.4</v>
      </c>
    </row>
    <row r="23" spans="1:37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5" thickBot="1" x14ac:dyDescent="0.35">
      <c r="A24" s="3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s="5" customFormat="1" ht="15" thickTop="1" thickBot="1" x14ac:dyDescent="0.35">
      <c r="A25" s="8" t="s">
        <v>27</v>
      </c>
      <c r="B25" s="9" t="s">
        <v>28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8"/>
    </row>
    <row r="26" spans="1:37" ht="14.5" thickTop="1" x14ac:dyDescent="0.3">
      <c r="A26" s="2" t="s">
        <v>1</v>
      </c>
      <c r="B26" s="2">
        <v>6.8</v>
      </c>
      <c r="C26" s="2">
        <v>7.1</v>
      </c>
      <c r="D26" s="2">
        <v>5.7</v>
      </c>
      <c r="E26" s="2">
        <v>5.7</v>
      </c>
      <c r="F26" s="2">
        <v>5.6</v>
      </c>
      <c r="G26" s="2">
        <v>7.4</v>
      </c>
      <c r="H26" s="2">
        <v>8.8000000000000007</v>
      </c>
      <c r="I26" s="2">
        <v>8.6</v>
      </c>
      <c r="J26" s="2">
        <v>9</v>
      </c>
      <c r="K26" s="1">
        <v>3</v>
      </c>
      <c r="L26" s="1">
        <v>5.8</v>
      </c>
      <c r="M26" s="1">
        <v>6.1</v>
      </c>
      <c r="N26" s="1">
        <v>6.3</v>
      </c>
      <c r="O26" s="1">
        <v>6.4</v>
      </c>
      <c r="P26" s="1">
        <v>6.8</v>
      </c>
      <c r="Q26" s="1">
        <v>7</v>
      </c>
      <c r="R26" s="1">
        <v>7.1</v>
      </c>
      <c r="S26" s="1">
        <v>7.4</v>
      </c>
      <c r="T26" s="1">
        <v>7.6</v>
      </c>
      <c r="U26" s="1">
        <v>7.8</v>
      </c>
      <c r="V26" s="1">
        <v>6.1</v>
      </c>
      <c r="W26" s="1">
        <v>5.6</v>
      </c>
      <c r="X26" s="1">
        <v>5.3</v>
      </c>
      <c r="Y26" s="1">
        <v>5.5</v>
      </c>
      <c r="Z26" s="1">
        <v>6.1</v>
      </c>
      <c r="AA26" s="1">
        <v>4.5999999999999996</v>
      </c>
      <c r="AB26" s="1">
        <v>7.3</v>
      </c>
      <c r="AC26" s="1">
        <v>4.5999999999999996</v>
      </c>
      <c r="AD26" s="1">
        <v>5</v>
      </c>
      <c r="AE26" s="1">
        <v>3</v>
      </c>
      <c r="AF26" s="1">
        <v>6.3</v>
      </c>
      <c r="AG26" s="1">
        <v>6.1999999999999993</v>
      </c>
      <c r="AH26" s="1">
        <v>6.45</v>
      </c>
      <c r="AI26" s="1">
        <v>6.85</v>
      </c>
      <c r="AJ26" s="1">
        <v>6.1999999999999993</v>
      </c>
      <c r="AK26" s="1">
        <v>6.6999999999999993</v>
      </c>
    </row>
    <row r="27" spans="1:37" x14ac:dyDescent="0.3">
      <c r="A27" s="2" t="s">
        <v>24</v>
      </c>
      <c r="B27" s="1">
        <v>7.9</v>
      </c>
      <c r="C27" s="1">
        <v>10.199999999999999</v>
      </c>
      <c r="D27" s="1">
        <v>8.3000000000000007</v>
      </c>
      <c r="E27" s="1">
        <v>10.8</v>
      </c>
      <c r="F27" s="1">
        <v>10.6</v>
      </c>
      <c r="G27" s="1">
        <v>12</v>
      </c>
      <c r="H27" s="1">
        <v>9.5</v>
      </c>
      <c r="I27" s="1">
        <v>10</v>
      </c>
      <c r="J27" s="1">
        <v>11.4</v>
      </c>
      <c r="K27" s="1">
        <v>8.4</v>
      </c>
      <c r="L27" s="1">
        <v>5.3</v>
      </c>
      <c r="M27" s="1">
        <v>5.4</v>
      </c>
      <c r="N27" s="1">
        <v>5.6</v>
      </c>
      <c r="O27" s="1">
        <v>5.6</v>
      </c>
      <c r="P27" s="1">
        <v>6.5</v>
      </c>
      <c r="Q27" s="1">
        <v>7</v>
      </c>
      <c r="R27" s="1">
        <v>7.4</v>
      </c>
      <c r="S27" s="1">
        <v>7.6</v>
      </c>
      <c r="T27" s="1">
        <v>7.8</v>
      </c>
      <c r="U27" s="1">
        <v>8.1999999999999993</v>
      </c>
      <c r="V27" s="1">
        <v>5.5</v>
      </c>
      <c r="W27" s="1">
        <v>5.8</v>
      </c>
      <c r="X27" s="1">
        <v>7.2</v>
      </c>
      <c r="Y27" s="1">
        <v>5.8</v>
      </c>
      <c r="Z27" s="1">
        <v>6.1</v>
      </c>
      <c r="AA27" s="1">
        <v>5</v>
      </c>
      <c r="AB27" s="1">
        <v>4.7</v>
      </c>
      <c r="AC27" s="1">
        <v>3.5</v>
      </c>
      <c r="AD27" s="1">
        <v>3.9</v>
      </c>
      <c r="AE27" s="1">
        <v>5.0999999999999996</v>
      </c>
      <c r="AF27" s="1">
        <v>6.4</v>
      </c>
      <c r="AG27" s="1">
        <v>7.3000000000000007</v>
      </c>
      <c r="AH27" s="1">
        <v>6.6999999999999993</v>
      </c>
      <c r="AI27" s="1">
        <v>6.9499999999999993</v>
      </c>
      <c r="AJ27" s="1">
        <v>6.6</v>
      </c>
      <c r="AK27" s="1">
        <v>5.0999999999999996</v>
      </c>
    </row>
    <row r="28" spans="1:37" x14ac:dyDescent="0.3">
      <c r="A28" s="2" t="s">
        <v>3</v>
      </c>
      <c r="B28" s="1">
        <v>12.1</v>
      </c>
      <c r="C28" s="1">
        <v>12.9</v>
      </c>
      <c r="D28" s="1">
        <v>13.1</v>
      </c>
      <c r="E28" s="1">
        <v>13.9</v>
      </c>
      <c r="F28" s="1">
        <v>13.8</v>
      </c>
      <c r="G28" s="1">
        <v>13.5</v>
      </c>
      <c r="H28" s="1">
        <v>11.7</v>
      </c>
      <c r="I28" s="1">
        <v>14</v>
      </c>
      <c r="J28" s="1">
        <v>19.3</v>
      </c>
      <c r="K28" s="1">
        <v>15.9</v>
      </c>
      <c r="L28" s="1">
        <v>12.6</v>
      </c>
      <c r="M28" s="1">
        <v>17.600000000000001</v>
      </c>
      <c r="N28" s="1">
        <v>20.100000000000001</v>
      </c>
      <c r="O28" s="1">
        <v>11</v>
      </c>
      <c r="P28" s="1">
        <v>10.5</v>
      </c>
      <c r="Q28" s="1">
        <v>12.9</v>
      </c>
      <c r="R28" s="1">
        <v>12</v>
      </c>
      <c r="S28" s="1">
        <v>12.6</v>
      </c>
      <c r="T28" s="1">
        <v>11</v>
      </c>
      <c r="U28" s="1">
        <v>12.1</v>
      </c>
      <c r="V28" s="1">
        <v>11.1</v>
      </c>
      <c r="W28" s="1">
        <v>11.3</v>
      </c>
      <c r="X28" s="1">
        <v>11</v>
      </c>
      <c r="Y28" s="1">
        <v>11</v>
      </c>
      <c r="Z28" s="1">
        <v>10.3</v>
      </c>
      <c r="AA28" s="1">
        <v>11.3</v>
      </c>
      <c r="AB28" s="1">
        <v>10.4</v>
      </c>
      <c r="AC28" s="1">
        <v>10.3</v>
      </c>
      <c r="AD28" s="1">
        <v>10.4</v>
      </c>
      <c r="AE28" s="1">
        <v>10.3</v>
      </c>
      <c r="AF28" s="1">
        <v>12.100000000000001</v>
      </c>
      <c r="AG28" s="1">
        <v>11.5</v>
      </c>
      <c r="AH28" s="1">
        <v>11.8</v>
      </c>
      <c r="AI28" s="1">
        <v>10.65</v>
      </c>
      <c r="AJ28" s="1">
        <v>11.7</v>
      </c>
      <c r="AK28" s="1">
        <v>10.75</v>
      </c>
    </row>
    <row r="29" spans="1:37" x14ac:dyDescent="0.3">
      <c r="A29" s="2" t="s">
        <v>4</v>
      </c>
      <c r="B29" s="1">
        <v>12.6</v>
      </c>
      <c r="C29" s="1">
        <v>11.9</v>
      </c>
      <c r="D29" s="1">
        <v>14.399999999999999</v>
      </c>
      <c r="E29" s="1">
        <v>14.8</v>
      </c>
      <c r="F29" s="1">
        <v>17.600000000000001</v>
      </c>
      <c r="G29" s="1">
        <v>12.6</v>
      </c>
      <c r="H29" s="1">
        <v>16.600000000000001</v>
      </c>
      <c r="I29" s="1">
        <v>17.3</v>
      </c>
      <c r="J29" s="1">
        <v>13.1</v>
      </c>
      <c r="K29" s="1">
        <v>16.600000000000001</v>
      </c>
      <c r="L29" s="1">
        <v>10.5</v>
      </c>
      <c r="M29" s="1">
        <v>11.7</v>
      </c>
      <c r="N29" s="1">
        <v>12</v>
      </c>
      <c r="O29" s="1">
        <v>12.9</v>
      </c>
      <c r="P29" s="1">
        <v>13</v>
      </c>
      <c r="Q29" s="1">
        <v>13.2</v>
      </c>
      <c r="R29" s="1">
        <v>14.3</v>
      </c>
      <c r="S29" s="1">
        <v>14.5</v>
      </c>
      <c r="T29" s="1">
        <v>15</v>
      </c>
      <c r="U29" s="1">
        <v>15.899999999999999</v>
      </c>
      <c r="V29" s="1">
        <v>12.8</v>
      </c>
      <c r="W29" s="1">
        <v>11.4</v>
      </c>
      <c r="X29" s="1">
        <v>11.9</v>
      </c>
      <c r="Y29" s="1">
        <v>11.3</v>
      </c>
      <c r="Z29" s="1">
        <v>13.1</v>
      </c>
      <c r="AA29" s="1">
        <v>15.5</v>
      </c>
      <c r="AB29" s="1">
        <v>12.5</v>
      </c>
      <c r="AC29" s="1">
        <v>10.4</v>
      </c>
      <c r="AD29" s="1">
        <v>12.5</v>
      </c>
      <c r="AE29" s="1">
        <v>13.9</v>
      </c>
      <c r="AF29" s="1">
        <v>13.100000000000001</v>
      </c>
      <c r="AG29" s="1">
        <v>12.9</v>
      </c>
      <c r="AH29" s="1">
        <v>14.05</v>
      </c>
      <c r="AI29" s="1">
        <v>15.7</v>
      </c>
      <c r="AJ29" s="1">
        <v>12.65</v>
      </c>
      <c r="AK29" s="1">
        <v>10.9</v>
      </c>
    </row>
    <row r="30" spans="1:37" x14ac:dyDescent="0.3">
      <c r="A30" s="2" t="s">
        <v>5</v>
      </c>
      <c r="B30" s="1">
        <v>19.5</v>
      </c>
      <c r="C30" s="1">
        <v>21</v>
      </c>
      <c r="D30" s="1">
        <v>19.100000000000001</v>
      </c>
      <c r="E30" s="1">
        <v>19.399999999999999</v>
      </c>
      <c r="F30" s="1">
        <v>22.8</v>
      </c>
      <c r="G30" s="1">
        <v>20.7</v>
      </c>
      <c r="H30" s="1">
        <v>20.9</v>
      </c>
      <c r="I30" s="1">
        <v>21.7</v>
      </c>
      <c r="J30" s="1">
        <v>20.100000000000001</v>
      </c>
      <c r="K30" s="1">
        <v>23.1</v>
      </c>
      <c r="L30" s="1">
        <v>23.2</v>
      </c>
      <c r="M30" s="1">
        <v>19.100000000000001</v>
      </c>
      <c r="N30" s="1">
        <v>19</v>
      </c>
      <c r="O30" s="1">
        <v>20.7</v>
      </c>
      <c r="P30" s="1">
        <v>17.399999999999999</v>
      </c>
      <c r="Q30" s="1">
        <v>19.100000000000001</v>
      </c>
      <c r="R30" s="1">
        <v>18.399999999999999</v>
      </c>
      <c r="S30" s="1">
        <v>19.399999999999999</v>
      </c>
      <c r="T30" s="1">
        <v>16.3</v>
      </c>
      <c r="U30" s="1">
        <v>19.3</v>
      </c>
      <c r="V30" s="1">
        <v>9.5</v>
      </c>
      <c r="W30" s="1">
        <v>12.1</v>
      </c>
      <c r="X30" s="1">
        <v>13.4</v>
      </c>
      <c r="Y30" s="1">
        <v>11.9</v>
      </c>
      <c r="Z30" s="1">
        <v>15.3</v>
      </c>
      <c r="AA30" s="1">
        <v>13.7</v>
      </c>
      <c r="AB30" s="1">
        <v>14.2</v>
      </c>
      <c r="AC30" s="1">
        <v>14.3</v>
      </c>
      <c r="AD30" s="1">
        <v>13.8</v>
      </c>
      <c r="AE30" s="1">
        <v>16.600000000000001</v>
      </c>
      <c r="AF30" s="1">
        <v>15.8</v>
      </c>
      <c r="AG30" s="1">
        <v>16.5</v>
      </c>
      <c r="AH30" s="1">
        <v>11.85</v>
      </c>
      <c r="AI30" s="1">
        <v>13.2</v>
      </c>
      <c r="AJ30" s="1">
        <v>13.600000000000001</v>
      </c>
      <c r="AK30" s="1">
        <v>14.25</v>
      </c>
    </row>
    <row r="31" spans="1:37" x14ac:dyDescent="0.3">
      <c r="A31" s="2" t="s">
        <v>6</v>
      </c>
      <c r="B31" s="1">
        <v>19.7</v>
      </c>
      <c r="C31" s="1">
        <v>18</v>
      </c>
      <c r="D31" s="1">
        <v>19</v>
      </c>
      <c r="E31" s="1">
        <v>14.8</v>
      </c>
      <c r="F31" s="1">
        <v>20.399999999999999</v>
      </c>
      <c r="G31" s="1">
        <v>20.2</v>
      </c>
      <c r="H31" s="1">
        <v>19.100000000000001</v>
      </c>
      <c r="I31" s="1">
        <v>22.2</v>
      </c>
      <c r="J31" s="1">
        <v>21.4</v>
      </c>
      <c r="K31" s="1">
        <v>22.1</v>
      </c>
      <c r="L31" s="1">
        <v>20.2</v>
      </c>
      <c r="M31" s="1">
        <v>17.2</v>
      </c>
      <c r="N31" s="1">
        <v>17.2</v>
      </c>
      <c r="O31" s="1">
        <v>17.600000000000001</v>
      </c>
      <c r="P31" s="1">
        <v>20</v>
      </c>
      <c r="Q31" s="1">
        <v>27.4</v>
      </c>
      <c r="R31" s="1">
        <v>18.899999999999999</v>
      </c>
      <c r="S31" s="1">
        <v>19.3</v>
      </c>
      <c r="T31" s="1">
        <v>22.3</v>
      </c>
      <c r="U31" s="1">
        <v>23.5</v>
      </c>
      <c r="V31" s="1">
        <v>17.3</v>
      </c>
      <c r="W31" s="1">
        <v>18</v>
      </c>
      <c r="X31" s="1">
        <v>18.899999999999999</v>
      </c>
      <c r="Y31" s="1">
        <v>13.6</v>
      </c>
      <c r="Z31" s="1">
        <v>17.100000000000001</v>
      </c>
      <c r="AA31" s="1">
        <v>11.6</v>
      </c>
      <c r="AB31" s="1">
        <v>14</v>
      </c>
      <c r="AC31" s="1">
        <v>22.1</v>
      </c>
      <c r="AD31" s="1">
        <v>19.399999999999999</v>
      </c>
      <c r="AE31" s="1">
        <v>17.5</v>
      </c>
      <c r="AF31" s="1">
        <v>16.45</v>
      </c>
      <c r="AG31" s="1">
        <v>19.700000000000003</v>
      </c>
      <c r="AH31" s="1">
        <v>17.55</v>
      </c>
      <c r="AI31" s="1">
        <v>15.65</v>
      </c>
      <c r="AJ31" s="1">
        <v>20.05</v>
      </c>
      <c r="AK31" s="1">
        <v>19.149999999999999</v>
      </c>
    </row>
    <row r="32" spans="1:37" x14ac:dyDescent="0.3">
      <c r="A32" s="2" t="s">
        <v>7</v>
      </c>
      <c r="B32" s="1">
        <v>19.95</v>
      </c>
      <c r="C32" s="1">
        <v>20.65</v>
      </c>
      <c r="D32" s="1">
        <v>22.2</v>
      </c>
      <c r="E32" s="1">
        <v>22.45</v>
      </c>
      <c r="F32" s="1">
        <v>18.850000000000001</v>
      </c>
      <c r="G32" s="1">
        <v>23.950000000000003</v>
      </c>
      <c r="H32" s="1">
        <v>32</v>
      </c>
      <c r="I32" s="1">
        <v>22.049999999999997</v>
      </c>
      <c r="J32" s="1">
        <v>23.3</v>
      </c>
      <c r="K32" s="1">
        <v>21.950000000000003</v>
      </c>
      <c r="L32" s="1">
        <v>21.5</v>
      </c>
      <c r="M32" s="1">
        <v>20.100000000000001</v>
      </c>
      <c r="N32" s="1">
        <v>25.9</v>
      </c>
      <c r="O32" s="1">
        <v>27.7</v>
      </c>
      <c r="P32" s="1">
        <v>18.899999999999999</v>
      </c>
      <c r="Q32" s="1">
        <v>30.6</v>
      </c>
      <c r="R32" s="1">
        <v>38.6</v>
      </c>
      <c r="S32" s="1">
        <v>20.399999999999999</v>
      </c>
      <c r="T32" s="1">
        <v>23.5</v>
      </c>
      <c r="U32" s="1">
        <v>19.3</v>
      </c>
      <c r="V32" s="1">
        <v>18.399999999999999</v>
      </c>
      <c r="W32" s="1">
        <v>21.2</v>
      </c>
      <c r="X32" s="1">
        <v>18.5</v>
      </c>
      <c r="Y32" s="1">
        <v>17.2</v>
      </c>
      <c r="Z32" s="1">
        <v>18.8</v>
      </c>
      <c r="AA32" s="1">
        <v>17.3</v>
      </c>
      <c r="AB32" s="1">
        <v>25.4</v>
      </c>
      <c r="AC32" s="1">
        <v>23.7</v>
      </c>
      <c r="AD32" s="1">
        <v>23.1</v>
      </c>
      <c r="AE32" s="1">
        <v>24.6</v>
      </c>
      <c r="AF32" s="1">
        <v>18.799999999999997</v>
      </c>
      <c r="AG32" s="1">
        <v>21.15</v>
      </c>
      <c r="AH32" s="1">
        <v>18.3</v>
      </c>
      <c r="AI32" s="1">
        <v>21.9</v>
      </c>
      <c r="AJ32" s="1">
        <v>22.45</v>
      </c>
      <c r="AK32" s="1">
        <v>20.8</v>
      </c>
    </row>
    <row r="33" spans="1:37" x14ac:dyDescent="0.3">
      <c r="A33" s="2" t="s">
        <v>8</v>
      </c>
      <c r="B33" s="1">
        <v>21.7</v>
      </c>
      <c r="C33" s="1">
        <v>21</v>
      </c>
      <c r="D33" s="1">
        <v>30.700000000000003</v>
      </c>
      <c r="E33" s="1">
        <v>18</v>
      </c>
      <c r="F33" s="1">
        <v>26.6</v>
      </c>
      <c r="G33" s="1">
        <v>24.200000000000003</v>
      </c>
      <c r="H33" s="1">
        <v>39.1</v>
      </c>
      <c r="I33" s="1">
        <v>26.200000000000003</v>
      </c>
      <c r="J33" s="1">
        <v>26.700000000000003</v>
      </c>
      <c r="K33" s="1">
        <v>23.3</v>
      </c>
      <c r="L33" s="1">
        <v>46.1</v>
      </c>
      <c r="M33" s="1">
        <v>25.299999999999997</v>
      </c>
      <c r="N33" s="1">
        <v>15.600000000000001</v>
      </c>
      <c r="O33" s="1">
        <v>34</v>
      </c>
      <c r="P33" s="1">
        <v>23.5</v>
      </c>
      <c r="Q33" s="1">
        <v>32.799999999999997</v>
      </c>
      <c r="R33" s="1">
        <v>26.299999999999997</v>
      </c>
      <c r="S33" s="1">
        <v>31.5</v>
      </c>
      <c r="T33" s="1">
        <v>33.9</v>
      </c>
      <c r="U33" s="1">
        <v>20</v>
      </c>
      <c r="V33" s="1">
        <v>24</v>
      </c>
      <c r="W33" s="1">
        <v>18.3</v>
      </c>
      <c r="X33" s="1">
        <v>29.4</v>
      </c>
      <c r="Y33" s="1">
        <v>17.2</v>
      </c>
      <c r="Z33" s="1">
        <v>25.700000000000003</v>
      </c>
      <c r="AA33" s="1">
        <v>18.7</v>
      </c>
      <c r="AB33" s="1">
        <v>13.899999999999999</v>
      </c>
      <c r="AC33" s="1">
        <v>14.399999999999999</v>
      </c>
      <c r="AD33" s="1">
        <v>14.2</v>
      </c>
      <c r="AE33" s="1">
        <v>12.7</v>
      </c>
      <c r="AF33" s="1">
        <v>22.85</v>
      </c>
      <c r="AG33" s="1">
        <v>21.35</v>
      </c>
      <c r="AH33" s="1">
        <v>16.100000000000001</v>
      </c>
      <c r="AI33" s="1">
        <v>21.9</v>
      </c>
      <c r="AJ33" s="1">
        <v>15.7</v>
      </c>
      <c r="AK33" s="1">
        <v>19.200000000000003</v>
      </c>
    </row>
    <row r="34" spans="1:37" x14ac:dyDescent="0.3">
      <c r="A34" s="2" t="s">
        <v>9</v>
      </c>
      <c r="B34" s="1">
        <v>53.7</v>
      </c>
      <c r="C34" s="1">
        <v>46.2</v>
      </c>
      <c r="D34" s="1">
        <v>55</v>
      </c>
      <c r="E34" s="1">
        <v>48.9</v>
      </c>
      <c r="F34" s="1">
        <v>46.8</v>
      </c>
      <c r="G34" s="1">
        <v>54.3</v>
      </c>
      <c r="H34" s="1">
        <v>45.4</v>
      </c>
      <c r="I34" s="1">
        <v>56.6</v>
      </c>
      <c r="J34" s="1">
        <v>45.8</v>
      </c>
      <c r="K34" s="1">
        <v>50</v>
      </c>
      <c r="L34" s="1">
        <v>39.299999999999997</v>
      </c>
      <c r="M34" s="1">
        <v>44.7</v>
      </c>
      <c r="N34" s="1">
        <v>41.7</v>
      </c>
      <c r="O34" s="1">
        <v>50</v>
      </c>
      <c r="P34" s="1">
        <v>46</v>
      </c>
      <c r="Q34" s="1">
        <v>49.4</v>
      </c>
      <c r="R34" s="1">
        <v>38.5</v>
      </c>
      <c r="S34" s="1">
        <v>60</v>
      </c>
      <c r="T34" s="1">
        <v>60.8</v>
      </c>
      <c r="U34" s="1">
        <v>55.8</v>
      </c>
      <c r="V34" s="1">
        <v>44.9</v>
      </c>
      <c r="W34" s="1">
        <v>45.3</v>
      </c>
      <c r="X34" s="1">
        <v>50.8</v>
      </c>
      <c r="Y34" s="1">
        <v>38</v>
      </c>
      <c r="Z34" s="1">
        <v>39</v>
      </c>
      <c r="AA34" s="1">
        <v>43.5</v>
      </c>
      <c r="AB34" s="1">
        <v>58.8</v>
      </c>
      <c r="AC34" s="1">
        <v>52.8</v>
      </c>
      <c r="AD34" s="1">
        <v>55.9</v>
      </c>
      <c r="AE34" s="1">
        <v>59.8</v>
      </c>
      <c r="AF34" s="1">
        <v>45.45</v>
      </c>
      <c r="AG34" s="1">
        <v>47.349999999999994</v>
      </c>
      <c r="AH34" s="1">
        <v>44.65</v>
      </c>
      <c r="AI34" s="1">
        <v>49</v>
      </c>
      <c r="AJ34" s="1">
        <v>49.9</v>
      </c>
      <c r="AK34" s="1">
        <v>49.65</v>
      </c>
    </row>
    <row r="35" spans="1:37" x14ac:dyDescent="0.3">
      <c r="A35" s="2" t="s">
        <v>25</v>
      </c>
      <c r="B35" s="1">
        <v>58.7</v>
      </c>
      <c r="C35" s="1">
        <v>62.55</v>
      </c>
      <c r="D35" s="1">
        <v>72.45</v>
      </c>
      <c r="E35" s="1">
        <v>55.45</v>
      </c>
      <c r="F35" s="1">
        <v>46.8</v>
      </c>
      <c r="G35" s="1">
        <v>42.25</v>
      </c>
      <c r="H35" s="1">
        <v>50.9</v>
      </c>
      <c r="I35" s="1">
        <v>49.1</v>
      </c>
      <c r="J35" s="1">
        <v>51.85</v>
      </c>
      <c r="K35" s="1">
        <v>57.35</v>
      </c>
      <c r="L35" s="1">
        <v>49.5</v>
      </c>
      <c r="M35" s="1">
        <v>55.9</v>
      </c>
      <c r="N35" s="1">
        <v>75.3</v>
      </c>
      <c r="O35" s="1">
        <v>55.3</v>
      </c>
      <c r="P35" s="1">
        <v>47.3</v>
      </c>
      <c r="Q35" s="1">
        <v>42.1</v>
      </c>
      <c r="R35" s="1">
        <v>60.1</v>
      </c>
      <c r="S35" s="1">
        <v>55</v>
      </c>
      <c r="T35" s="1">
        <v>56.4</v>
      </c>
      <c r="U35" s="1">
        <v>63.2</v>
      </c>
      <c r="V35" s="1">
        <v>67.900000000000006</v>
      </c>
      <c r="W35" s="1">
        <v>69.2</v>
      </c>
      <c r="X35" s="1">
        <v>69.599999999999994</v>
      </c>
      <c r="Y35" s="1">
        <v>55.6</v>
      </c>
      <c r="Z35" s="1">
        <v>46.3</v>
      </c>
      <c r="AA35" s="1">
        <v>42.4</v>
      </c>
      <c r="AB35" s="1">
        <v>41.7</v>
      </c>
      <c r="AC35" s="1">
        <v>43.2</v>
      </c>
      <c r="AD35" s="1">
        <v>47.3</v>
      </c>
      <c r="AE35" s="1">
        <v>51.5</v>
      </c>
      <c r="AF35" s="1">
        <v>59.400000000000006</v>
      </c>
      <c r="AG35" s="1">
        <v>57.1</v>
      </c>
      <c r="AH35" s="1">
        <v>55.8</v>
      </c>
      <c r="AI35" s="1">
        <v>55.65</v>
      </c>
      <c r="AJ35" s="1">
        <v>49.400000000000006</v>
      </c>
      <c r="AK35" s="1">
        <v>46.8</v>
      </c>
    </row>
    <row r="36" spans="1:37" x14ac:dyDescent="0.3">
      <c r="A36" s="2" t="s">
        <v>11</v>
      </c>
      <c r="B36" s="1">
        <v>140.4</v>
      </c>
      <c r="C36" s="1">
        <v>106</v>
      </c>
      <c r="D36" s="1">
        <v>156</v>
      </c>
      <c r="E36" s="1">
        <v>113.7</v>
      </c>
      <c r="F36" s="1">
        <v>75.5</v>
      </c>
      <c r="G36" s="1">
        <v>90</v>
      </c>
      <c r="H36" s="1">
        <v>80</v>
      </c>
      <c r="I36" s="1">
        <v>174.9</v>
      </c>
      <c r="J36" s="1">
        <v>95.3</v>
      </c>
      <c r="K36" s="1">
        <v>87.4</v>
      </c>
      <c r="L36" s="1">
        <v>83.9</v>
      </c>
      <c r="M36" s="1">
        <v>82.1</v>
      </c>
      <c r="N36" s="1">
        <v>76.400000000000006</v>
      </c>
      <c r="O36" s="1">
        <v>66.900000000000006</v>
      </c>
      <c r="P36" s="1">
        <v>82.3</v>
      </c>
      <c r="Q36" s="1">
        <v>153</v>
      </c>
      <c r="R36" s="1">
        <v>102.5</v>
      </c>
      <c r="S36" s="1">
        <v>109.1</v>
      </c>
      <c r="T36" s="1">
        <v>114.7</v>
      </c>
      <c r="U36" s="1">
        <v>137</v>
      </c>
      <c r="V36" s="1">
        <v>117.6</v>
      </c>
      <c r="W36" s="1">
        <v>105.8</v>
      </c>
      <c r="X36" s="1">
        <v>136.19999999999999</v>
      </c>
      <c r="Y36" s="1">
        <v>130.30000000000001</v>
      </c>
      <c r="Z36" s="1">
        <v>103.4</v>
      </c>
      <c r="AA36" s="1">
        <v>98.4</v>
      </c>
      <c r="AB36" s="1">
        <v>108.5</v>
      </c>
      <c r="AC36" s="1">
        <v>107.8</v>
      </c>
      <c r="AD36" s="1">
        <v>112.5</v>
      </c>
      <c r="AE36" s="1">
        <v>133.1</v>
      </c>
      <c r="AF36" s="1">
        <v>123.95</v>
      </c>
      <c r="AG36" s="1">
        <v>104.6</v>
      </c>
      <c r="AH36" s="1">
        <v>117.3</v>
      </c>
      <c r="AI36" s="1">
        <v>119.4</v>
      </c>
      <c r="AJ36" s="1">
        <v>105.6</v>
      </c>
      <c r="AK36" s="1">
        <v>105.45</v>
      </c>
    </row>
    <row r="37" spans="1:37" x14ac:dyDescent="0.3">
      <c r="A37" s="2" t="s">
        <v>12</v>
      </c>
      <c r="B37" s="1">
        <v>94</v>
      </c>
      <c r="C37" s="1">
        <v>89.1</v>
      </c>
      <c r="D37" s="1">
        <v>77.3</v>
      </c>
      <c r="E37" s="1">
        <v>82</v>
      </c>
      <c r="F37" s="1">
        <v>144.1</v>
      </c>
      <c r="G37" s="1">
        <v>117.7</v>
      </c>
      <c r="H37" s="1">
        <v>139.30000000000001</v>
      </c>
      <c r="I37" s="1">
        <v>98.9</v>
      </c>
      <c r="J37" s="1">
        <v>116.5</v>
      </c>
      <c r="K37" s="1">
        <v>171.6</v>
      </c>
      <c r="L37" s="1">
        <v>88.1</v>
      </c>
      <c r="M37" s="1">
        <v>150.1</v>
      </c>
      <c r="N37" s="1">
        <v>135.9</v>
      </c>
      <c r="O37" s="1">
        <v>92.6</v>
      </c>
      <c r="P37" s="1">
        <v>128.30000000000001</v>
      </c>
      <c r="Q37" s="1">
        <v>114.8</v>
      </c>
      <c r="R37" s="1">
        <v>94.9</v>
      </c>
      <c r="S37" s="1">
        <v>74</v>
      </c>
      <c r="T37" s="1">
        <v>101</v>
      </c>
      <c r="U37" s="1">
        <v>103.9</v>
      </c>
      <c r="V37" s="1">
        <v>116.5</v>
      </c>
      <c r="W37" s="1">
        <v>125.5</v>
      </c>
      <c r="X37" s="1">
        <v>131.30000000000001</v>
      </c>
      <c r="Y37" s="1">
        <v>137.9</v>
      </c>
      <c r="Z37" s="1">
        <v>129.4</v>
      </c>
      <c r="AA37" s="1">
        <v>125.9</v>
      </c>
      <c r="AB37" s="1">
        <v>125.2</v>
      </c>
      <c r="AC37" s="1">
        <v>112.2</v>
      </c>
      <c r="AD37" s="1">
        <v>115.3</v>
      </c>
      <c r="AE37" s="1">
        <v>109.1</v>
      </c>
      <c r="AF37" s="1">
        <v>120.15</v>
      </c>
      <c r="AG37" s="1">
        <v>113.10000000000001</v>
      </c>
      <c r="AH37" s="1">
        <v>105.95</v>
      </c>
      <c r="AI37" s="1">
        <v>115.2</v>
      </c>
      <c r="AJ37" s="1">
        <v>114.9</v>
      </c>
      <c r="AK37" s="1">
        <v>120.85</v>
      </c>
    </row>
    <row r="38" spans="1:37" x14ac:dyDescent="0.3">
      <c r="A38" s="2" t="s">
        <v>13</v>
      </c>
      <c r="B38" s="1">
        <v>141.5</v>
      </c>
      <c r="C38" s="1">
        <v>113</v>
      </c>
      <c r="D38" s="1">
        <v>147.19999999999999</v>
      </c>
      <c r="E38" s="1">
        <v>157</v>
      </c>
      <c r="F38" s="1">
        <v>179.8</v>
      </c>
      <c r="G38" s="1">
        <v>172.3</v>
      </c>
      <c r="H38" s="1">
        <v>199.2</v>
      </c>
      <c r="I38" s="1">
        <v>198.9</v>
      </c>
      <c r="J38" s="1">
        <v>110.19999999999999</v>
      </c>
      <c r="K38" s="1">
        <v>-41</v>
      </c>
      <c r="L38" s="1">
        <v>145.13999999999999</v>
      </c>
      <c r="M38" s="1">
        <v>142.62</v>
      </c>
      <c r="N38" s="1">
        <v>203.34</v>
      </c>
      <c r="O38" s="1">
        <v>82.34</v>
      </c>
      <c r="P38" s="1">
        <v>50.95</v>
      </c>
      <c r="Q38" s="1">
        <v>113.91999999999999</v>
      </c>
      <c r="R38" s="1">
        <v>35.83</v>
      </c>
      <c r="S38" s="1">
        <v>48.739999999999995</v>
      </c>
      <c r="T38" s="1">
        <v>120.83000000000001</v>
      </c>
      <c r="U38" s="1">
        <v>121.72999999999999</v>
      </c>
      <c r="V38" s="1">
        <v>100.5</v>
      </c>
      <c r="W38" s="1">
        <v>109.30000000000001</v>
      </c>
      <c r="X38" s="1">
        <v>95.699999999999989</v>
      </c>
      <c r="Y38" s="1">
        <v>211.7</v>
      </c>
      <c r="Z38" s="1">
        <v>205.3</v>
      </c>
      <c r="AA38" s="1">
        <v>198.7</v>
      </c>
      <c r="AB38" s="1">
        <v>94.699999999999989</v>
      </c>
      <c r="AC38" s="1">
        <v>88.1</v>
      </c>
      <c r="AD38" s="1">
        <v>90.1</v>
      </c>
      <c r="AE38" s="1">
        <v>105.5</v>
      </c>
      <c r="AF38" s="1">
        <v>166.71499999999997</v>
      </c>
      <c r="AG38" s="1">
        <v>152.9</v>
      </c>
      <c r="AH38" s="1">
        <v>154</v>
      </c>
      <c r="AI38" s="1">
        <v>95.199999999999989</v>
      </c>
      <c r="AJ38" s="1">
        <v>149.89999999999998</v>
      </c>
      <c r="AK38" s="1">
        <v>147.69999999999999</v>
      </c>
    </row>
    <row r="39" spans="1:37" x14ac:dyDescent="0.3">
      <c r="A39" s="2" t="s">
        <v>14</v>
      </c>
      <c r="B39" s="1">
        <v>268.39999999999998</v>
      </c>
      <c r="C39" s="1">
        <v>173.4</v>
      </c>
      <c r="D39" s="1">
        <v>143.1</v>
      </c>
      <c r="E39" s="1">
        <v>203.9</v>
      </c>
      <c r="F39" s="1">
        <v>243.10000000000002</v>
      </c>
      <c r="G39" s="1">
        <v>166.8</v>
      </c>
      <c r="H39" s="1">
        <v>201.3</v>
      </c>
      <c r="I39" s="1">
        <v>145.4</v>
      </c>
      <c r="J39" s="1">
        <v>187.1</v>
      </c>
      <c r="K39" s="1">
        <v>158.69999999999999</v>
      </c>
      <c r="L39" s="1">
        <v>63.900000000000006</v>
      </c>
      <c r="M39" s="1">
        <v>62.2</v>
      </c>
      <c r="N39" s="1">
        <v>58.7</v>
      </c>
      <c r="O39" s="1">
        <v>106.4</v>
      </c>
      <c r="P39" s="1">
        <v>123.19999999999999</v>
      </c>
      <c r="Q39" s="1">
        <v>118.30000000000001</v>
      </c>
      <c r="R39" s="1">
        <v>106.4</v>
      </c>
      <c r="S39" s="1">
        <v>115.5</v>
      </c>
      <c r="T39" s="1">
        <v>115.4</v>
      </c>
      <c r="U39" s="1">
        <v>97.5</v>
      </c>
      <c r="V39" s="1">
        <v>112.5</v>
      </c>
      <c r="W39" s="1">
        <v>123.9</v>
      </c>
      <c r="X39" s="1">
        <v>119.1</v>
      </c>
      <c r="Y39" s="1">
        <v>144.80000000000001</v>
      </c>
      <c r="Z39" s="1">
        <v>159.1</v>
      </c>
      <c r="AA39" s="1">
        <v>177.1</v>
      </c>
      <c r="AB39" s="1">
        <v>141.19999999999999</v>
      </c>
      <c r="AC39" s="1">
        <v>143.80000000000001</v>
      </c>
      <c r="AD39" s="1">
        <v>136.5</v>
      </c>
      <c r="AE39" s="1">
        <v>122.5</v>
      </c>
      <c r="AF39" s="1">
        <v>121.10000000000001</v>
      </c>
      <c r="AG39" s="1">
        <v>112.75</v>
      </c>
      <c r="AH39" s="1">
        <v>130.15</v>
      </c>
      <c r="AI39" s="1">
        <v>137.25</v>
      </c>
      <c r="AJ39" s="1">
        <v>137.30000000000001</v>
      </c>
      <c r="AK39" s="1">
        <v>126.85</v>
      </c>
    </row>
    <row r="40" spans="1:37" x14ac:dyDescent="0.3">
      <c r="A40" s="2" t="s">
        <v>15</v>
      </c>
      <c r="B40" s="1">
        <v>351.4</v>
      </c>
      <c r="C40" s="1">
        <v>320.8</v>
      </c>
      <c r="D40" s="1">
        <v>326.8</v>
      </c>
      <c r="E40" s="1">
        <v>321.89999999999998</v>
      </c>
      <c r="F40" s="1">
        <v>285.10000000000002</v>
      </c>
      <c r="G40" s="1">
        <v>276</v>
      </c>
      <c r="H40" s="1">
        <v>330.3</v>
      </c>
      <c r="I40" s="1">
        <v>305.89999999999998</v>
      </c>
      <c r="J40" s="1">
        <v>327.3</v>
      </c>
      <c r="K40" s="1">
        <v>349.5</v>
      </c>
      <c r="L40" s="1">
        <v>109.37</v>
      </c>
      <c r="M40" s="1">
        <v>90.47999999999999</v>
      </c>
      <c r="N40" s="1">
        <v>147.08000000000001</v>
      </c>
      <c r="O40" s="1">
        <v>70.63</v>
      </c>
      <c r="P40" s="1">
        <v>101.69999999999999</v>
      </c>
      <c r="Q40" s="1">
        <v>156.66999999999999</v>
      </c>
      <c r="R40" s="1">
        <v>26.86</v>
      </c>
      <c r="S40" s="1">
        <v>155.88999999999999</v>
      </c>
      <c r="T40" s="1">
        <v>103.46000000000001</v>
      </c>
      <c r="U40" s="1">
        <v>107.1</v>
      </c>
      <c r="V40" s="1">
        <v>117.6</v>
      </c>
      <c r="W40" s="1">
        <v>144.30000000000001</v>
      </c>
      <c r="X40" s="1">
        <v>134.19999999999999</v>
      </c>
      <c r="Y40" s="1">
        <v>131.5</v>
      </c>
      <c r="Z40" s="1">
        <v>136.19999999999999</v>
      </c>
      <c r="AA40" s="1">
        <v>149.80000000000001</v>
      </c>
      <c r="AB40" s="1">
        <v>177.8</v>
      </c>
      <c r="AC40" s="1">
        <v>178.8</v>
      </c>
      <c r="AD40" s="1">
        <v>177.3</v>
      </c>
      <c r="AE40" s="1">
        <v>194</v>
      </c>
      <c r="AF40" s="1">
        <v>121.64999999999999</v>
      </c>
      <c r="AG40" s="1">
        <v>133.69999999999999</v>
      </c>
      <c r="AH40" s="1">
        <v>161.05000000000001</v>
      </c>
      <c r="AI40" s="1">
        <v>156.5</v>
      </c>
      <c r="AJ40" s="1">
        <v>154.4</v>
      </c>
      <c r="AK40" s="1">
        <v>165.1</v>
      </c>
    </row>
    <row r="41" spans="1:37" x14ac:dyDescent="0.3">
      <c r="A41" s="2" t="s">
        <v>16</v>
      </c>
      <c r="B41" s="1">
        <v>225</v>
      </c>
      <c r="C41" s="1">
        <v>225.4</v>
      </c>
      <c r="D41" s="1">
        <v>258.10000000000002</v>
      </c>
      <c r="E41" s="1">
        <v>233.4</v>
      </c>
      <c r="F41" s="1">
        <v>214.5</v>
      </c>
      <c r="G41" s="1">
        <v>266.5</v>
      </c>
      <c r="H41" s="1">
        <v>283</v>
      </c>
      <c r="I41" s="1">
        <v>268.7</v>
      </c>
      <c r="J41" s="1">
        <v>300.5</v>
      </c>
      <c r="K41" s="1">
        <v>182.1</v>
      </c>
      <c r="L41" s="1">
        <v>103.18</v>
      </c>
      <c r="M41" s="1">
        <v>107.8</v>
      </c>
      <c r="N41" s="1">
        <v>114.5</v>
      </c>
      <c r="O41" s="1">
        <v>127.35</v>
      </c>
      <c r="P41" s="1">
        <v>133.78</v>
      </c>
      <c r="Q41" s="1">
        <v>140.47999999999999</v>
      </c>
      <c r="R41" s="1">
        <v>140.97999999999999</v>
      </c>
      <c r="S41" s="1">
        <v>151.76</v>
      </c>
      <c r="T41" s="1">
        <v>156</v>
      </c>
      <c r="U41" s="1">
        <v>170.38</v>
      </c>
      <c r="V41" s="1">
        <v>178.26</v>
      </c>
      <c r="W41" s="1">
        <v>239.8</v>
      </c>
      <c r="X41" s="1">
        <v>221.4</v>
      </c>
      <c r="Y41" s="1">
        <v>237.7</v>
      </c>
      <c r="Z41" s="1">
        <v>262.10000000000002</v>
      </c>
      <c r="AA41" s="1">
        <v>285.10000000000002</v>
      </c>
      <c r="AB41" s="1">
        <v>172.9</v>
      </c>
      <c r="AC41" s="1">
        <v>197.3</v>
      </c>
      <c r="AD41" s="1">
        <v>209.2</v>
      </c>
      <c r="AE41" s="1">
        <v>185.8</v>
      </c>
      <c r="AF41" s="1">
        <v>220.18</v>
      </c>
      <c r="AG41" s="1">
        <v>262.45000000000005</v>
      </c>
      <c r="AH41" s="1">
        <v>197.15</v>
      </c>
      <c r="AI41" s="1">
        <v>217.5</v>
      </c>
      <c r="AJ41" s="1">
        <v>235.65</v>
      </c>
      <c r="AK41" s="1">
        <v>235.45000000000002</v>
      </c>
    </row>
    <row r="42" spans="1:37" x14ac:dyDescent="0.3">
      <c r="A42" s="2" t="s">
        <v>17</v>
      </c>
      <c r="B42" s="1">
        <v>299.5</v>
      </c>
      <c r="C42" s="1">
        <v>338.1</v>
      </c>
      <c r="D42" s="1">
        <v>438.1</v>
      </c>
      <c r="E42" s="1">
        <v>437</v>
      </c>
      <c r="F42" s="1">
        <v>395.9</v>
      </c>
      <c r="G42" s="1">
        <v>355.9</v>
      </c>
      <c r="H42" s="1">
        <v>399.7</v>
      </c>
      <c r="I42" s="1">
        <v>304</v>
      </c>
      <c r="J42" s="1">
        <v>302</v>
      </c>
      <c r="K42" s="1">
        <v>305</v>
      </c>
      <c r="L42" s="1">
        <v>141.1</v>
      </c>
      <c r="M42" s="1">
        <v>229</v>
      </c>
      <c r="N42" s="1">
        <v>190.4</v>
      </c>
      <c r="O42" s="1">
        <v>191.8</v>
      </c>
      <c r="P42" s="1">
        <v>215.5</v>
      </c>
      <c r="Q42" s="1">
        <v>294.10000000000002</v>
      </c>
      <c r="R42" s="1">
        <v>251.8</v>
      </c>
      <c r="S42" s="1">
        <v>266.8</v>
      </c>
      <c r="T42" s="1">
        <v>227.3</v>
      </c>
      <c r="U42" s="1">
        <v>202</v>
      </c>
      <c r="V42" s="1">
        <v>409.7</v>
      </c>
      <c r="W42" s="1">
        <v>392.1</v>
      </c>
      <c r="X42" s="1">
        <v>415.3</v>
      </c>
      <c r="Y42" s="1">
        <v>389.3</v>
      </c>
      <c r="Z42" s="1">
        <v>369.7</v>
      </c>
      <c r="AA42" s="1">
        <v>351.5</v>
      </c>
      <c r="AB42" s="1">
        <v>212.9</v>
      </c>
      <c r="AC42" s="1">
        <v>266.5</v>
      </c>
      <c r="AD42" s="1">
        <v>233.5</v>
      </c>
      <c r="AE42" s="1">
        <v>284.10000000000002</v>
      </c>
      <c r="AF42" s="1">
        <v>321.95000000000005</v>
      </c>
      <c r="AG42" s="1">
        <v>341.05</v>
      </c>
      <c r="AH42" s="1">
        <v>308.3</v>
      </c>
      <c r="AI42" s="1">
        <v>285.85000000000002</v>
      </c>
      <c r="AJ42" s="1">
        <v>380.6</v>
      </c>
      <c r="AK42" s="1">
        <v>302.5</v>
      </c>
    </row>
    <row r="43" spans="1:37" x14ac:dyDescent="0.3">
      <c r="A43" s="2" t="s">
        <v>26</v>
      </c>
      <c r="B43" s="1">
        <v>451.2</v>
      </c>
      <c r="C43" s="1">
        <v>443.3</v>
      </c>
      <c r="D43" s="1">
        <v>420.3</v>
      </c>
      <c r="E43" s="1">
        <v>437.6</v>
      </c>
      <c r="F43" s="1">
        <v>444.9</v>
      </c>
      <c r="G43" s="1">
        <v>407.9</v>
      </c>
      <c r="H43" s="1">
        <v>364.5</v>
      </c>
      <c r="I43" s="1">
        <v>383.8</v>
      </c>
      <c r="J43" s="1">
        <v>463.2</v>
      </c>
      <c r="K43" s="1">
        <v>443.6</v>
      </c>
      <c r="L43" s="1">
        <v>238.91000000000003</v>
      </c>
      <c r="M43" s="1">
        <v>219.2</v>
      </c>
      <c r="N43" s="1">
        <v>222.41</v>
      </c>
      <c r="O43" s="1">
        <v>223.42</v>
      </c>
      <c r="P43" s="1">
        <v>192.23</v>
      </c>
      <c r="Q43" s="1">
        <v>101.04</v>
      </c>
      <c r="R43" s="1">
        <v>210.13</v>
      </c>
      <c r="S43" s="1">
        <v>177.32</v>
      </c>
      <c r="T43" s="1">
        <v>246.07</v>
      </c>
      <c r="U43" s="1">
        <v>219.82</v>
      </c>
      <c r="V43" s="1">
        <v>349.6</v>
      </c>
      <c r="W43" s="1">
        <v>344</v>
      </c>
      <c r="X43" s="1">
        <v>398.7</v>
      </c>
      <c r="Y43" s="1">
        <v>420.8</v>
      </c>
      <c r="Z43" s="1">
        <v>400.4</v>
      </c>
      <c r="AA43" s="1">
        <v>403.9</v>
      </c>
      <c r="AB43" s="1">
        <v>400</v>
      </c>
      <c r="AC43" s="1">
        <v>366</v>
      </c>
      <c r="AD43" s="1">
        <v>337</v>
      </c>
      <c r="AE43" s="1">
        <v>363.9</v>
      </c>
      <c r="AF43" s="1">
        <v>375</v>
      </c>
      <c r="AG43" s="1">
        <v>373.95</v>
      </c>
      <c r="AH43" s="1">
        <v>399.35</v>
      </c>
      <c r="AI43" s="1">
        <v>393.4</v>
      </c>
      <c r="AJ43" s="1">
        <v>368.7</v>
      </c>
      <c r="AK43" s="1">
        <v>383.9</v>
      </c>
    </row>
    <row r="44" spans="1:37" x14ac:dyDescent="0.3">
      <c r="A44" s="2" t="s">
        <v>19</v>
      </c>
      <c r="B44" s="1">
        <v>274.10000000000002</v>
      </c>
      <c r="C44" s="1">
        <v>348.6</v>
      </c>
      <c r="D44" s="1">
        <v>315.89999999999998</v>
      </c>
      <c r="E44" s="1">
        <v>356.9</v>
      </c>
      <c r="F44" s="1">
        <v>318.3</v>
      </c>
      <c r="G44" s="1">
        <v>364.2</v>
      </c>
      <c r="H44" s="1">
        <v>353.9</v>
      </c>
      <c r="I44" s="1">
        <v>310.8</v>
      </c>
      <c r="J44" s="1">
        <v>365.6</v>
      </c>
      <c r="K44" s="1">
        <v>383.4</v>
      </c>
      <c r="L44" s="1">
        <v>370.9</v>
      </c>
      <c r="M44" s="1">
        <v>387.3</v>
      </c>
      <c r="N44" s="1">
        <v>378.5</v>
      </c>
      <c r="O44" s="1">
        <v>366.5</v>
      </c>
      <c r="P44" s="1">
        <v>386.4</v>
      </c>
      <c r="Q44" s="1">
        <v>327.7</v>
      </c>
      <c r="R44" s="1">
        <v>344</v>
      </c>
      <c r="S44" s="1">
        <v>292.89999999999998</v>
      </c>
      <c r="T44" s="1">
        <v>255.5</v>
      </c>
      <c r="U44" s="1">
        <v>296</v>
      </c>
      <c r="V44" s="1">
        <v>331</v>
      </c>
      <c r="W44" s="1">
        <v>311.8</v>
      </c>
      <c r="X44" s="1">
        <v>481.7</v>
      </c>
      <c r="Y44" s="1">
        <v>415.9</v>
      </c>
      <c r="Z44" s="1">
        <v>380.2</v>
      </c>
      <c r="AA44" s="1">
        <v>413.9</v>
      </c>
      <c r="AB44" s="1">
        <v>467.9</v>
      </c>
      <c r="AC44" s="1">
        <v>312.3</v>
      </c>
      <c r="AD44" s="1">
        <v>353.7</v>
      </c>
      <c r="AE44" s="1">
        <v>452.5</v>
      </c>
      <c r="AF44" s="1">
        <v>304.3</v>
      </c>
      <c r="AG44" s="1">
        <v>278.8</v>
      </c>
      <c r="AH44" s="1">
        <v>287.7</v>
      </c>
      <c r="AI44" s="1">
        <v>259.89999999999998</v>
      </c>
      <c r="AJ44" s="1">
        <v>272.7</v>
      </c>
      <c r="AK44" s="1">
        <v>280.3</v>
      </c>
    </row>
  </sheetData>
  <mergeCells count="2">
    <mergeCell ref="B3:AJ3"/>
    <mergeCell ref="B25:AJ2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1ED5-A463-4432-B54C-B6F5967F4E45}">
  <dimension ref="A1:AK45"/>
  <sheetViews>
    <sheetView workbookViewId="0">
      <selection activeCell="D12" sqref="D12"/>
    </sheetView>
  </sheetViews>
  <sheetFormatPr defaultRowHeight="14" x14ac:dyDescent="0.3"/>
  <cols>
    <col min="1" max="1" width="11" customWidth="1"/>
  </cols>
  <sheetData>
    <row r="1" spans="1:37" ht="17.5" x14ac:dyDescent="0.3">
      <c r="A1" s="7" t="s">
        <v>21</v>
      </c>
    </row>
    <row r="2" spans="1:37" ht="14.5" thickBo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5" customFormat="1" ht="16.5" thickTop="1" thickBot="1" x14ac:dyDescent="0.35">
      <c r="A3" s="4" t="s">
        <v>27</v>
      </c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4"/>
    </row>
    <row r="4" spans="1:37" ht="14.5" thickTop="1" x14ac:dyDescent="0.3">
      <c r="A4" s="2" t="s">
        <v>1</v>
      </c>
      <c r="B4" s="1">
        <v>8.8000000000000007</v>
      </c>
      <c r="C4" s="1">
        <v>9.6</v>
      </c>
      <c r="D4" s="1">
        <v>10</v>
      </c>
      <c r="E4" s="1">
        <v>10</v>
      </c>
      <c r="F4" s="1">
        <v>9.1</v>
      </c>
      <c r="G4" s="1">
        <v>8.1999999999999993</v>
      </c>
      <c r="H4" s="1">
        <v>10.5</v>
      </c>
      <c r="I4" s="1">
        <v>8.1999999999999993</v>
      </c>
      <c r="J4" s="1">
        <v>9.8000000000000007</v>
      </c>
      <c r="K4" s="1">
        <v>8.4</v>
      </c>
      <c r="L4" s="1">
        <v>9.8000000000000007</v>
      </c>
      <c r="M4" s="1">
        <v>10.199999999999999</v>
      </c>
      <c r="N4" s="1">
        <v>9.3000000000000007</v>
      </c>
      <c r="O4" s="1">
        <v>7.9</v>
      </c>
      <c r="P4" s="1">
        <v>9.6999999999999993</v>
      </c>
      <c r="Q4" s="1">
        <v>9.1</v>
      </c>
      <c r="R4" s="1">
        <v>8.9</v>
      </c>
      <c r="S4" s="1">
        <v>9.8000000000000007</v>
      </c>
      <c r="T4" s="1">
        <v>6.5</v>
      </c>
      <c r="U4" s="1">
        <v>5.2</v>
      </c>
      <c r="V4" s="1">
        <v>10</v>
      </c>
      <c r="W4" s="1">
        <v>8</v>
      </c>
      <c r="X4" s="1">
        <v>6.5</v>
      </c>
      <c r="Y4" s="1">
        <v>7.4</v>
      </c>
      <c r="Z4" s="1">
        <v>7.5</v>
      </c>
      <c r="AA4" s="1">
        <v>6.4</v>
      </c>
      <c r="AB4" s="1">
        <v>8.5</v>
      </c>
      <c r="AC4" s="1">
        <v>7.9</v>
      </c>
      <c r="AD4" s="1">
        <v>5.8</v>
      </c>
      <c r="AE4" s="1">
        <v>7.2</v>
      </c>
      <c r="AF4" s="1">
        <v>5.4</v>
      </c>
      <c r="AG4" s="1">
        <v>8.6</v>
      </c>
      <c r="AH4" s="1">
        <v>6.9</v>
      </c>
      <c r="AI4" s="1">
        <v>8.8000000000000007</v>
      </c>
      <c r="AJ4" s="1">
        <v>7.9</v>
      </c>
      <c r="AK4" s="1">
        <v>6.3</v>
      </c>
    </row>
    <row r="5" spans="1:37" x14ac:dyDescent="0.3">
      <c r="A5" s="2" t="s">
        <v>2</v>
      </c>
      <c r="B5" s="1">
        <v>9.1999999999999993</v>
      </c>
      <c r="C5" s="1">
        <v>9.6</v>
      </c>
      <c r="D5" s="1">
        <v>9.6999999999999993</v>
      </c>
      <c r="E5" s="1">
        <v>9.8000000000000007</v>
      </c>
      <c r="F5" s="1">
        <v>8.9</v>
      </c>
      <c r="G5" s="1">
        <v>10.199999999999999</v>
      </c>
      <c r="H5" s="1">
        <v>8.3000000000000007</v>
      </c>
      <c r="I5" s="1">
        <v>10.199999999999999</v>
      </c>
      <c r="J5" s="1">
        <v>10.1</v>
      </c>
      <c r="K5" s="1">
        <v>8.8000000000000007</v>
      </c>
      <c r="L5" s="1">
        <v>9.9</v>
      </c>
      <c r="M5" s="1">
        <v>9.4</v>
      </c>
      <c r="N5" s="1">
        <v>9.9</v>
      </c>
      <c r="O5" s="1">
        <v>9.4</v>
      </c>
      <c r="P5" s="1">
        <v>8.6999999999999993</v>
      </c>
      <c r="Q5" s="1">
        <v>10.1</v>
      </c>
      <c r="R5" s="1">
        <v>8.8000000000000007</v>
      </c>
      <c r="S5" s="1">
        <v>9.1999999999999993</v>
      </c>
      <c r="T5" s="1">
        <v>8.1</v>
      </c>
      <c r="U5" s="1">
        <v>10.8</v>
      </c>
      <c r="V5" s="1">
        <v>7.1</v>
      </c>
      <c r="W5" s="1">
        <v>9.1999999999999993</v>
      </c>
      <c r="X5" s="1">
        <v>8.8000000000000007</v>
      </c>
      <c r="Y5" s="1">
        <v>6.2</v>
      </c>
      <c r="Z5" s="1">
        <v>6.9</v>
      </c>
      <c r="AA5" s="1">
        <v>4.3</v>
      </c>
      <c r="AB5" s="1">
        <v>9</v>
      </c>
      <c r="AC5" s="1">
        <v>7.6</v>
      </c>
      <c r="AD5" s="1">
        <v>10.4</v>
      </c>
      <c r="AE5" s="1">
        <v>9.1999999999999993</v>
      </c>
      <c r="AF5" s="1">
        <v>7.7</v>
      </c>
      <c r="AG5" s="1">
        <v>9.9</v>
      </c>
      <c r="AH5" s="1">
        <v>8.8000000000000007</v>
      </c>
      <c r="AI5" s="1">
        <v>9.1999999999999993</v>
      </c>
      <c r="AJ5" s="1">
        <v>8.9</v>
      </c>
      <c r="AK5" s="1">
        <v>4.3</v>
      </c>
    </row>
    <row r="6" spans="1:37" x14ac:dyDescent="0.3">
      <c r="A6" s="2" t="s">
        <v>3</v>
      </c>
      <c r="B6" s="1">
        <v>10.5</v>
      </c>
      <c r="C6" s="1">
        <v>11.5</v>
      </c>
      <c r="D6" s="1">
        <v>8.5</v>
      </c>
      <c r="E6" s="1">
        <v>10.6</v>
      </c>
      <c r="F6" s="1">
        <v>8.4</v>
      </c>
      <c r="G6" s="1">
        <v>9.8000000000000007</v>
      </c>
      <c r="H6" s="1">
        <v>10.3</v>
      </c>
      <c r="I6" s="1">
        <v>9.5</v>
      </c>
      <c r="J6" s="1">
        <v>11.5</v>
      </c>
      <c r="K6" s="1">
        <v>10.5</v>
      </c>
      <c r="L6" s="1">
        <v>9.6</v>
      </c>
      <c r="M6" s="1">
        <v>9.6</v>
      </c>
      <c r="N6" s="1">
        <v>9.8000000000000007</v>
      </c>
      <c r="O6" s="1">
        <v>9.1</v>
      </c>
      <c r="P6" s="1">
        <v>10.4</v>
      </c>
      <c r="Q6" s="1">
        <v>8.9</v>
      </c>
      <c r="R6" s="1">
        <v>10.9</v>
      </c>
      <c r="S6" s="1">
        <v>9.6</v>
      </c>
      <c r="T6" s="1">
        <v>13.2</v>
      </c>
      <c r="U6" s="1">
        <v>12.4</v>
      </c>
      <c r="V6" s="1">
        <v>11.8</v>
      </c>
      <c r="W6" s="1">
        <v>10.5</v>
      </c>
      <c r="X6" s="1">
        <v>9.6</v>
      </c>
      <c r="Y6" s="1">
        <v>11.4</v>
      </c>
      <c r="Z6" s="1">
        <v>10.9</v>
      </c>
      <c r="AA6" s="1">
        <v>10.4</v>
      </c>
      <c r="AB6" s="1">
        <v>10.199999999999999</v>
      </c>
      <c r="AC6" s="1">
        <v>9.6999999999999993</v>
      </c>
      <c r="AD6" s="1">
        <v>10.8</v>
      </c>
      <c r="AE6" s="1">
        <v>10.5</v>
      </c>
      <c r="AF6" s="1">
        <v>12.2</v>
      </c>
      <c r="AG6" s="1">
        <v>12.5</v>
      </c>
      <c r="AH6" s="1">
        <v>13.1</v>
      </c>
      <c r="AI6" s="1">
        <v>11.5</v>
      </c>
      <c r="AJ6" s="1">
        <v>10.6</v>
      </c>
      <c r="AK6" s="1">
        <v>11.7</v>
      </c>
    </row>
    <row r="7" spans="1:37" x14ac:dyDescent="0.3">
      <c r="A7" s="2" t="s">
        <v>4</v>
      </c>
      <c r="B7" s="1">
        <v>10.5</v>
      </c>
      <c r="C7" s="1">
        <v>11.8</v>
      </c>
      <c r="D7" s="1">
        <v>10</v>
      </c>
      <c r="E7" s="1">
        <v>10.3</v>
      </c>
      <c r="F7" s="1">
        <v>11.2</v>
      </c>
      <c r="G7" s="1">
        <v>11.4</v>
      </c>
      <c r="H7" s="1">
        <v>10.9</v>
      </c>
      <c r="I7" s="1">
        <v>10.8</v>
      </c>
      <c r="J7" s="1">
        <v>9.9</v>
      </c>
      <c r="K7" s="1">
        <v>9.6</v>
      </c>
      <c r="L7" s="1">
        <v>9.9</v>
      </c>
      <c r="M7" s="1">
        <v>10.3</v>
      </c>
      <c r="N7" s="1">
        <v>11.3</v>
      </c>
      <c r="O7" s="1">
        <v>10.9</v>
      </c>
      <c r="P7" s="1">
        <v>11.4</v>
      </c>
      <c r="Q7" s="1">
        <v>11.3</v>
      </c>
      <c r="R7" s="1">
        <v>11.5</v>
      </c>
      <c r="S7" s="1">
        <v>10.8</v>
      </c>
      <c r="T7" s="1">
        <v>10.5</v>
      </c>
      <c r="U7" s="1">
        <v>9.9</v>
      </c>
      <c r="V7" s="1">
        <v>10.3</v>
      </c>
      <c r="W7" s="1">
        <v>10.3</v>
      </c>
      <c r="X7" s="1">
        <v>13.2</v>
      </c>
      <c r="Y7" s="1">
        <v>12.5</v>
      </c>
      <c r="Z7" s="1">
        <v>13</v>
      </c>
      <c r="AA7" s="1">
        <v>9.5</v>
      </c>
      <c r="AB7" s="1">
        <v>9.6999999999999993</v>
      </c>
      <c r="AC7" s="1">
        <v>8.9</v>
      </c>
      <c r="AD7" s="1">
        <v>8.3000000000000007</v>
      </c>
      <c r="AE7" s="1">
        <v>7.9</v>
      </c>
      <c r="AF7" s="1">
        <v>12.3</v>
      </c>
      <c r="AG7" s="1">
        <v>12.9</v>
      </c>
      <c r="AH7" s="1">
        <v>13.9</v>
      </c>
      <c r="AI7" s="1">
        <v>14</v>
      </c>
      <c r="AJ7" s="1">
        <v>13.2</v>
      </c>
      <c r="AK7" s="1">
        <v>14.6</v>
      </c>
    </row>
    <row r="8" spans="1:37" x14ac:dyDescent="0.3">
      <c r="A8" s="2" t="s">
        <v>5</v>
      </c>
      <c r="B8" s="1">
        <v>13.1</v>
      </c>
      <c r="C8" s="1">
        <v>13.4</v>
      </c>
      <c r="D8" s="1">
        <v>13.4</v>
      </c>
      <c r="E8" s="1">
        <v>14.5</v>
      </c>
      <c r="F8" s="1">
        <v>17</v>
      </c>
      <c r="G8" s="1">
        <v>20.9</v>
      </c>
      <c r="H8" s="1">
        <v>19</v>
      </c>
      <c r="I8" s="1">
        <v>15</v>
      </c>
      <c r="J8" s="1">
        <v>14</v>
      </c>
      <c r="K8" s="1">
        <v>17.3</v>
      </c>
      <c r="L8" s="1">
        <v>13.9</v>
      </c>
      <c r="M8" s="1">
        <v>13.5</v>
      </c>
      <c r="N8" s="1">
        <v>13.1</v>
      </c>
      <c r="O8" s="1">
        <v>17.399999999999999</v>
      </c>
      <c r="P8" s="1">
        <v>15.4</v>
      </c>
      <c r="Q8" s="1">
        <v>14.9</v>
      </c>
      <c r="R8" s="1">
        <v>14.5</v>
      </c>
      <c r="S8" s="1">
        <v>13.9</v>
      </c>
      <c r="T8" s="1">
        <v>19.600000000000001</v>
      </c>
      <c r="U8" s="1">
        <v>18.399999999999999</v>
      </c>
      <c r="V8" s="1">
        <v>16.5</v>
      </c>
      <c r="W8" s="1">
        <v>18</v>
      </c>
      <c r="X8" s="1">
        <v>10.199999999999999</v>
      </c>
      <c r="Y8" s="1">
        <v>17.2</v>
      </c>
      <c r="Z8" s="1">
        <v>16.600000000000001</v>
      </c>
      <c r="AA8" s="1">
        <v>13.3</v>
      </c>
      <c r="AB8" s="1">
        <v>17.8</v>
      </c>
      <c r="AC8" s="1">
        <v>19.600000000000001</v>
      </c>
      <c r="AD8" s="1">
        <v>15.2</v>
      </c>
      <c r="AE8" s="1">
        <v>17.7</v>
      </c>
      <c r="AF8" s="1">
        <v>18.899999999999999</v>
      </c>
      <c r="AG8" s="1">
        <v>9.8000000000000007</v>
      </c>
      <c r="AH8" s="1">
        <v>14</v>
      </c>
      <c r="AI8" s="1">
        <v>18.899999999999999</v>
      </c>
      <c r="AJ8" s="1">
        <v>15.9</v>
      </c>
      <c r="AK8" s="1">
        <v>18</v>
      </c>
    </row>
    <row r="9" spans="1:37" x14ac:dyDescent="0.3">
      <c r="A9" s="2" t="s">
        <v>6</v>
      </c>
      <c r="B9" s="1">
        <v>14.8</v>
      </c>
      <c r="C9" s="1">
        <v>18.5</v>
      </c>
      <c r="D9" s="1">
        <v>21.2</v>
      </c>
      <c r="E9" s="1">
        <v>16.3</v>
      </c>
      <c r="F9" s="1">
        <v>15.9</v>
      </c>
      <c r="G9" s="1">
        <v>17.5</v>
      </c>
      <c r="H9" s="1">
        <v>18.899999999999999</v>
      </c>
      <c r="I9" s="1">
        <v>19.2</v>
      </c>
      <c r="J9" s="1">
        <v>20.5</v>
      </c>
      <c r="K9" s="1">
        <v>20.399999999999999</v>
      </c>
      <c r="L9" s="1">
        <v>17.8</v>
      </c>
      <c r="M9" s="1">
        <v>14.7</v>
      </c>
      <c r="N9" s="1">
        <v>15.7</v>
      </c>
      <c r="O9" s="1">
        <v>18.5</v>
      </c>
      <c r="P9" s="1">
        <v>16.7</v>
      </c>
      <c r="Q9" s="1">
        <v>18.7</v>
      </c>
      <c r="R9" s="1">
        <v>16.899999999999999</v>
      </c>
      <c r="S9" s="1">
        <v>16.7</v>
      </c>
      <c r="T9" s="1">
        <v>17.899999999999999</v>
      </c>
      <c r="U9" s="1">
        <v>16.5</v>
      </c>
      <c r="V9" s="1">
        <v>17.600000000000001</v>
      </c>
      <c r="W9" s="1">
        <v>14.6</v>
      </c>
      <c r="X9" s="1">
        <v>19.600000000000001</v>
      </c>
      <c r="Y9" s="1">
        <v>22.4</v>
      </c>
      <c r="Z9" s="1">
        <v>18.7</v>
      </c>
      <c r="AA9" s="1">
        <v>18.3</v>
      </c>
      <c r="AB9" s="1">
        <v>13.4</v>
      </c>
      <c r="AC9" s="1">
        <v>13.9</v>
      </c>
      <c r="AD9" s="1">
        <v>18</v>
      </c>
      <c r="AE9" s="1">
        <v>19.100000000000001</v>
      </c>
      <c r="AF9" s="1">
        <v>22</v>
      </c>
      <c r="AG9" s="1">
        <v>11.1</v>
      </c>
      <c r="AH9" s="1">
        <v>18.5</v>
      </c>
      <c r="AI9" s="1">
        <v>19</v>
      </c>
      <c r="AJ9" s="1">
        <v>14.1</v>
      </c>
      <c r="AK9" s="1">
        <v>19</v>
      </c>
    </row>
    <row r="10" spans="1:37" x14ac:dyDescent="0.3">
      <c r="A10" s="2" t="s">
        <v>7</v>
      </c>
      <c r="B10" s="1">
        <v>29.7</v>
      </c>
      <c r="C10" s="1">
        <v>30.6</v>
      </c>
      <c r="D10" s="1">
        <v>29.1</v>
      </c>
      <c r="E10" s="1">
        <v>24.2</v>
      </c>
      <c r="F10" s="1">
        <v>35.1</v>
      </c>
      <c r="G10" s="1">
        <v>26.8</v>
      </c>
      <c r="H10" s="1">
        <v>25.6</v>
      </c>
      <c r="I10" s="1">
        <v>50.4</v>
      </c>
      <c r="J10" s="1">
        <v>33.5</v>
      </c>
      <c r="K10" s="1">
        <v>27.4</v>
      </c>
      <c r="L10" s="1">
        <v>29.9</v>
      </c>
      <c r="M10" s="1">
        <v>23.7</v>
      </c>
      <c r="N10" s="1">
        <v>27</v>
      </c>
      <c r="O10" s="1">
        <v>26.9</v>
      </c>
      <c r="P10" s="1">
        <v>29.6</v>
      </c>
      <c r="Q10" s="1">
        <v>26.8</v>
      </c>
      <c r="R10" s="1">
        <v>34.299999999999997</v>
      </c>
      <c r="S10" s="1">
        <v>29.6</v>
      </c>
      <c r="T10" s="1">
        <v>28.1</v>
      </c>
      <c r="U10" s="1">
        <v>22.5</v>
      </c>
      <c r="V10" s="1">
        <v>31.6</v>
      </c>
      <c r="W10" s="1">
        <v>20</v>
      </c>
      <c r="X10" s="1">
        <v>32.700000000000003</v>
      </c>
      <c r="Y10" s="1">
        <v>23.9</v>
      </c>
      <c r="Z10" s="1">
        <v>34.299999999999997</v>
      </c>
      <c r="AA10" s="1">
        <v>31.1</v>
      </c>
      <c r="AB10" s="1">
        <v>40.200000000000003</v>
      </c>
      <c r="AC10" s="1">
        <v>31.4</v>
      </c>
      <c r="AD10" s="1">
        <v>30.1</v>
      </c>
      <c r="AE10" s="1">
        <v>29.5</v>
      </c>
      <c r="AF10" s="1">
        <v>30.1</v>
      </c>
      <c r="AG10" s="1">
        <v>34.1</v>
      </c>
      <c r="AH10" s="1">
        <v>32.4</v>
      </c>
      <c r="AI10" s="1">
        <v>33.5</v>
      </c>
      <c r="AJ10" s="1">
        <v>23.5</v>
      </c>
      <c r="AK10" s="1">
        <v>20.3</v>
      </c>
    </row>
    <row r="11" spans="1:37" x14ac:dyDescent="0.3">
      <c r="A11" s="2" t="s">
        <v>8</v>
      </c>
      <c r="B11" s="1">
        <v>41.7</v>
      </c>
      <c r="C11" s="1">
        <v>42.4</v>
      </c>
      <c r="D11" s="1">
        <v>34.299999999999997</v>
      </c>
      <c r="E11" s="1">
        <v>31.4</v>
      </c>
      <c r="F11" s="1">
        <v>41</v>
      </c>
      <c r="G11" s="1">
        <v>41.3</v>
      </c>
      <c r="H11" s="1">
        <v>26.1</v>
      </c>
      <c r="I11" s="1">
        <v>36.200000000000003</v>
      </c>
      <c r="J11" s="1">
        <v>37.299999999999997</v>
      </c>
      <c r="K11" s="1">
        <v>28.7</v>
      </c>
      <c r="L11" s="1">
        <v>23.1</v>
      </c>
      <c r="M11" s="1">
        <v>23.6</v>
      </c>
      <c r="N11" s="1">
        <v>31.9</v>
      </c>
      <c r="O11" s="1">
        <v>39.299999999999997</v>
      </c>
      <c r="P11" s="1">
        <v>23.3</v>
      </c>
      <c r="Q11" s="1">
        <v>36.54</v>
      </c>
      <c r="R11" s="1">
        <v>37.200000000000003</v>
      </c>
      <c r="S11" s="1">
        <v>35.299999999999997</v>
      </c>
      <c r="T11" s="1">
        <v>34.1</v>
      </c>
      <c r="U11" s="1">
        <v>29.1</v>
      </c>
      <c r="V11" s="1">
        <v>25.9</v>
      </c>
      <c r="W11" s="1">
        <v>29.7</v>
      </c>
      <c r="X11" s="1">
        <v>27.9</v>
      </c>
      <c r="Y11" s="1">
        <v>28.9</v>
      </c>
      <c r="Z11" s="1">
        <v>34.1</v>
      </c>
      <c r="AA11" s="1">
        <v>33.200000000000003</v>
      </c>
      <c r="AB11" s="1">
        <v>35.1</v>
      </c>
      <c r="AC11" s="1">
        <v>21.9</v>
      </c>
      <c r="AD11" s="1">
        <v>33.1</v>
      </c>
      <c r="AE11" s="1">
        <v>19.8</v>
      </c>
      <c r="AF11" s="1">
        <v>30.1</v>
      </c>
      <c r="AG11" s="1">
        <v>33.200000000000003</v>
      </c>
      <c r="AH11" s="1">
        <v>29.2</v>
      </c>
      <c r="AI11" s="1">
        <v>32.6</v>
      </c>
      <c r="AJ11" s="1">
        <v>32.9</v>
      </c>
      <c r="AK11" s="1">
        <v>36.1</v>
      </c>
    </row>
    <row r="12" spans="1:37" x14ac:dyDescent="0.3">
      <c r="A12" s="2" t="s">
        <v>9</v>
      </c>
      <c r="B12" s="1">
        <v>47.9</v>
      </c>
      <c r="C12" s="1">
        <v>38.5</v>
      </c>
      <c r="D12" s="1">
        <v>57.4</v>
      </c>
      <c r="E12" s="1">
        <v>35.700000000000003</v>
      </c>
      <c r="F12" s="1">
        <v>40.9</v>
      </c>
      <c r="G12" s="1">
        <v>38</v>
      </c>
      <c r="H12" s="1">
        <v>38.4</v>
      </c>
      <c r="I12" s="1">
        <v>31.3</v>
      </c>
      <c r="J12" s="1">
        <v>34.299999999999997</v>
      </c>
      <c r="K12" s="1">
        <v>48.7</v>
      </c>
      <c r="L12" s="1">
        <v>45.5</v>
      </c>
      <c r="M12" s="1">
        <v>30.8</v>
      </c>
      <c r="N12" s="1">
        <v>45</v>
      </c>
      <c r="O12" s="1">
        <v>49.7</v>
      </c>
      <c r="P12" s="1">
        <v>55.7</v>
      </c>
      <c r="Q12" s="1">
        <v>41.1</v>
      </c>
      <c r="R12" s="1">
        <v>57.4</v>
      </c>
      <c r="S12" s="1">
        <v>57.3</v>
      </c>
      <c r="T12" s="1">
        <v>31.6</v>
      </c>
      <c r="U12" s="1">
        <v>36.200000000000003</v>
      </c>
      <c r="V12" s="1">
        <v>76.8</v>
      </c>
      <c r="W12" s="1">
        <v>69.5</v>
      </c>
      <c r="X12" s="1">
        <v>73.5</v>
      </c>
      <c r="Y12" s="1">
        <v>50.5</v>
      </c>
      <c r="Z12" s="1">
        <v>50.9</v>
      </c>
      <c r="AA12" s="1">
        <v>38.299999999999997</v>
      </c>
      <c r="AB12" s="1">
        <v>38.9</v>
      </c>
      <c r="AC12" s="1">
        <v>58.8</v>
      </c>
      <c r="AD12" s="1">
        <v>67.099999999999994</v>
      </c>
      <c r="AE12" s="1">
        <v>40.4</v>
      </c>
      <c r="AF12" s="1">
        <v>54.3</v>
      </c>
      <c r="AG12" s="1">
        <v>74.3</v>
      </c>
      <c r="AH12" s="1">
        <v>43.5</v>
      </c>
      <c r="AI12" s="1">
        <v>53.2</v>
      </c>
      <c r="AJ12" s="1">
        <v>43.9</v>
      </c>
      <c r="AK12" s="1">
        <v>47.1</v>
      </c>
    </row>
    <row r="13" spans="1:37" x14ac:dyDescent="0.3">
      <c r="A13" s="2" t="s">
        <v>10</v>
      </c>
      <c r="B13" s="1">
        <v>59.3</v>
      </c>
      <c r="C13" s="1">
        <v>61.5</v>
      </c>
      <c r="D13" s="1">
        <v>49.1</v>
      </c>
      <c r="E13" s="1">
        <v>66.400000000000006</v>
      </c>
      <c r="F13" s="1">
        <v>56.1</v>
      </c>
      <c r="G13" s="1">
        <v>64</v>
      </c>
      <c r="H13" s="1">
        <v>49.8</v>
      </c>
      <c r="I13" s="1">
        <v>65.3</v>
      </c>
      <c r="J13" s="1">
        <v>57.5</v>
      </c>
      <c r="K13" s="1">
        <v>58.4</v>
      </c>
      <c r="L13" s="1">
        <v>50.2</v>
      </c>
      <c r="M13" s="1">
        <v>52.6</v>
      </c>
      <c r="N13" s="1">
        <v>74.3</v>
      </c>
      <c r="O13" s="1">
        <v>58.3</v>
      </c>
      <c r="P13" s="1">
        <v>56.1</v>
      </c>
      <c r="Q13" s="1">
        <v>63.2</v>
      </c>
      <c r="R13" s="1">
        <v>47.5</v>
      </c>
      <c r="S13" s="1">
        <v>50.4</v>
      </c>
      <c r="T13" s="1">
        <v>55.5</v>
      </c>
      <c r="U13" s="1">
        <v>62.2</v>
      </c>
      <c r="V13" s="1">
        <v>54.4</v>
      </c>
      <c r="W13" s="1">
        <v>50.5</v>
      </c>
      <c r="X13" s="1">
        <v>64</v>
      </c>
      <c r="Y13" s="1">
        <v>52.5</v>
      </c>
      <c r="Z13" s="1">
        <v>54.2</v>
      </c>
      <c r="AA13" s="1">
        <v>50.1</v>
      </c>
      <c r="AB13" s="1">
        <v>42.4</v>
      </c>
      <c r="AC13" s="1">
        <v>59.2</v>
      </c>
      <c r="AD13" s="1">
        <v>70.599999999999994</v>
      </c>
      <c r="AE13" s="1">
        <v>70.2</v>
      </c>
      <c r="AF13" s="1">
        <v>69.599999999999994</v>
      </c>
      <c r="AG13" s="1">
        <v>48.1</v>
      </c>
      <c r="AH13" s="1">
        <v>64.8</v>
      </c>
      <c r="AI13" s="1">
        <v>60.3</v>
      </c>
      <c r="AJ13" s="1">
        <v>56.2</v>
      </c>
      <c r="AK13" s="1">
        <v>51.2</v>
      </c>
    </row>
    <row r="14" spans="1:37" x14ac:dyDescent="0.3">
      <c r="A14" s="2" t="s">
        <v>11</v>
      </c>
      <c r="B14" s="1">
        <v>61.1</v>
      </c>
      <c r="C14" s="1">
        <v>74.400000000000006</v>
      </c>
      <c r="D14" s="1">
        <v>74.400000000000006</v>
      </c>
      <c r="E14" s="1">
        <v>138.5</v>
      </c>
      <c r="F14" s="1">
        <v>103.9</v>
      </c>
      <c r="G14" s="1">
        <v>121.4</v>
      </c>
      <c r="H14" s="1">
        <v>155.30000000000001</v>
      </c>
      <c r="I14" s="1">
        <v>131.4</v>
      </c>
      <c r="J14" s="1">
        <v>88.6</v>
      </c>
      <c r="K14" s="1">
        <v>109.8</v>
      </c>
      <c r="L14" s="1">
        <v>79.400000000000006</v>
      </c>
      <c r="M14" s="1">
        <v>84.2</v>
      </c>
      <c r="N14" s="1">
        <v>90.9</v>
      </c>
      <c r="O14" s="1">
        <v>80</v>
      </c>
      <c r="P14" s="1">
        <v>75.900000000000006</v>
      </c>
      <c r="Q14" s="1">
        <v>74.900000000000006</v>
      </c>
      <c r="R14" s="1">
        <v>99.7</v>
      </c>
      <c r="S14" s="1">
        <v>80.8</v>
      </c>
      <c r="T14" s="1">
        <v>121.9</v>
      </c>
      <c r="U14" s="1">
        <v>101.7</v>
      </c>
      <c r="V14" s="1">
        <v>107.9</v>
      </c>
      <c r="W14" s="1">
        <v>143</v>
      </c>
      <c r="X14" s="1">
        <v>84.1</v>
      </c>
      <c r="Y14" s="1">
        <v>93.3</v>
      </c>
      <c r="Z14" s="1">
        <v>81.3</v>
      </c>
      <c r="AA14" s="1">
        <v>125.8</v>
      </c>
      <c r="AB14" s="1">
        <v>92.5</v>
      </c>
      <c r="AC14" s="1">
        <v>83.1</v>
      </c>
      <c r="AD14" s="1">
        <v>72.2</v>
      </c>
      <c r="AE14" s="1">
        <v>94.7</v>
      </c>
      <c r="AF14" s="1">
        <v>125.5</v>
      </c>
      <c r="AG14" s="1">
        <v>107.9</v>
      </c>
      <c r="AH14" s="1">
        <v>91.9</v>
      </c>
      <c r="AI14" s="1">
        <v>118.2</v>
      </c>
      <c r="AJ14" s="1">
        <v>106.7</v>
      </c>
      <c r="AK14" s="1">
        <v>79.2</v>
      </c>
    </row>
    <row r="15" spans="1:37" x14ac:dyDescent="0.3">
      <c r="A15" s="2" t="s">
        <v>12</v>
      </c>
      <c r="B15" s="1">
        <v>89.5</v>
      </c>
      <c r="C15" s="1">
        <v>94.8</v>
      </c>
      <c r="D15" s="1">
        <v>130.5</v>
      </c>
      <c r="E15" s="1">
        <v>83.5</v>
      </c>
      <c r="F15" s="1">
        <v>85.3</v>
      </c>
      <c r="G15" s="1">
        <v>95.3</v>
      </c>
      <c r="H15" s="1">
        <v>118.1</v>
      </c>
      <c r="I15" s="1">
        <v>121.8</v>
      </c>
      <c r="J15" s="1">
        <v>91.7</v>
      </c>
      <c r="K15" s="1">
        <v>83.5</v>
      </c>
      <c r="L15" s="1">
        <v>100.8</v>
      </c>
      <c r="M15" s="1">
        <v>120.5</v>
      </c>
      <c r="N15" s="1">
        <v>93.5</v>
      </c>
      <c r="O15" s="1">
        <v>80.3</v>
      </c>
      <c r="P15" s="1">
        <v>95.3</v>
      </c>
      <c r="Q15" s="1">
        <v>120.1</v>
      </c>
      <c r="R15" s="1">
        <v>139.5</v>
      </c>
      <c r="S15" s="1">
        <v>106.7</v>
      </c>
      <c r="T15" s="1">
        <v>106.8</v>
      </c>
      <c r="U15" s="1">
        <v>116.4</v>
      </c>
      <c r="V15" s="1">
        <v>91.4</v>
      </c>
      <c r="W15" s="1">
        <v>87.8</v>
      </c>
      <c r="X15" s="1">
        <v>128.19999999999999</v>
      </c>
      <c r="Y15" s="1">
        <v>103</v>
      </c>
      <c r="Z15" s="1">
        <v>106.5</v>
      </c>
      <c r="AA15" s="1">
        <v>102.3</v>
      </c>
      <c r="AB15" s="1">
        <v>95.8</v>
      </c>
      <c r="AC15" s="1">
        <v>94</v>
      </c>
      <c r="AD15" s="1">
        <v>103.1</v>
      </c>
      <c r="AE15" s="1">
        <v>108.9</v>
      </c>
      <c r="AF15" s="1">
        <v>121.6</v>
      </c>
      <c r="AG15" s="1">
        <v>96.9</v>
      </c>
      <c r="AH15" s="1">
        <v>105.2</v>
      </c>
      <c r="AI15" s="1">
        <v>81.5</v>
      </c>
      <c r="AJ15" s="1">
        <v>110.5</v>
      </c>
      <c r="AK15" s="1">
        <v>84.3</v>
      </c>
    </row>
    <row r="16" spans="1:37" x14ac:dyDescent="0.3">
      <c r="A16" s="2" t="s">
        <v>13</v>
      </c>
      <c r="B16" s="1">
        <v>118.5</v>
      </c>
      <c r="C16" s="1">
        <v>98.7</v>
      </c>
      <c r="D16" s="1">
        <v>133.1</v>
      </c>
      <c r="E16" s="1">
        <v>117.5</v>
      </c>
      <c r="F16" s="1">
        <v>103.4</v>
      </c>
      <c r="G16" s="1">
        <v>92</v>
      </c>
      <c r="H16" s="1">
        <v>96.6</v>
      </c>
      <c r="I16" s="1">
        <v>119.3</v>
      </c>
      <c r="J16" s="1">
        <v>92.4</v>
      </c>
      <c r="K16" s="1">
        <v>104.4</v>
      </c>
      <c r="L16" s="1">
        <v>118.7</v>
      </c>
      <c r="M16" s="1">
        <v>70.400000000000006</v>
      </c>
      <c r="N16" s="1">
        <v>73.5</v>
      </c>
      <c r="O16" s="1">
        <v>63</v>
      </c>
      <c r="P16" s="1">
        <v>60.8</v>
      </c>
      <c r="Q16" s="1">
        <v>116.9</v>
      </c>
      <c r="R16" s="1">
        <v>98.8</v>
      </c>
      <c r="S16" s="1">
        <v>169</v>
      </c>
      <c r="T16" s="1">
        <v>114.9</v>
      </c>
      <c r="U16" s="1">
        <v>120</v>
      </c>
      <c r="V16" s="1">
        <v>111.6</v>
      </c>
      <c r="W16" s="1">
        <v>116.3</v>
      </c>
      <c r="X16" s="1">
        <v>105</v>
      </c>
      <c r="Y16" s="1">
        <v>144.1</v>
      </c>
      <c r="Z16" s="1">
        <v>113.7</v>
      </c>
      <c r="AA16" s="1">
        <v>114</v>
      </c>
      <c r="AB16" s="1">
        <v>105.9</v>
      </c>
      <c r="AC16" s="1">
        <v>114.2</v>
      </c>
      <c r="AD16" s="1">
        <v>104.5</v>
      </c>
      <c r="AE16" s="1">
        <v>97.6</v>
      </c>
      <c r="AF16" s="1">
        <v>103.1</v>
      </c>
      <c r="AG16" s="1">
        <v>94.1</v>
      </c>
      <c r="AH16" s="1">
        <v>104</v>
      </c>
      <c r="AI16" s="1">
        <v>72</v>
      </c>
      <c r="AJ16" s="1">
        <v>96.1</v>
      </c>
      <c r="AK16" s="1">
        <v>166.3</v>
      </c>
    </row>
    <row r="17" spans="1:37" x14ac:dyDescent="0.3">
      <c r="A17" s="2" t="s">
        <v>14</v>
      </c>
      <c r="B17" s="1">
        <v>99.3</v>
      </c>
      <c r="C17" s="1">
        <v>99.5</v>
      </c>
      <c r="D17" s="1">
        <v>106.1</v>
      </c>
      <c r="E17" s="1">
        <v>103.5</v>
      </c>
      <c r="F17" s="1">
        <v>82.2</v>
      </c>
      <c r="G17" s="1">
        <v>96.6</v>
      </c>
      <c r="H17" s="1">
        <v>101.3</v>
      </c>
      <c r="I17" s="1">
        <v>90.4</v>
      </c>
      <c r="J17" s="1">
        <v>90.3</v>
      </c>
      <c r="K17" s="1">
        <v>124.9</v>
      </c>
      <c r="L17" s="1">
        <v>130</v>
      </c>
      <c r="M17" s="1">
        <v>121.6</v>
      </c>
      <c r="N17" s="1">
        <v>126.3</v>
      </c>
      <c r="O17" s="1">
        <v>115</v>
      </c>
      <c r="P17" s="1">
        <v>154.1</v>
      </c>
      <c r="Q17" s="1">
        <v>123.7</v>
      </c>
      <c r="R17" s="1">
        <v>124</v>
      </c>
      <c r="S17" s="1">
        <v>115.9</v>
      </c>
      <c r="T17" s="1">
        <v>82.5</v>
      </c>
      <c r="U17" s="1">
        <v>172</v>
      </c>
      <c r="V17" s="1">
        <v>120.6</v>
      </c>
      <c r="W17" s="1">
        <v>176.6</v>
      </c>
      <c r="X17" s="1">
        <v>95.1</v>
      </c>
      <c r="Y17" s="1">
        <v>90.5</v>
      </c>
      <c r="Z17" s="1">
        <v>140.69999999999999</v>
      </c>
      <c r="AA17" s="1">
        <v>110</v>
      </c>
      <c r="AB17" s="1">
        <v>151</v>
      </c>
      <c r="AC17" s="1">
        <v>142</v>
      </c>
      <c r="AD17" s="1">
        <v>95.7</v>
      </c>
      <c r="AE17" s="1">
        <v>161.4</v>
      </c>
      <c r="AF17" s="1">
        <v>135.80000000000001</v>
      </c>
      <c r="AG17" s="1">
        <v>133.80000000000001</v>
      </c>
      <c r="AH17" s="1">
        <v>129.9</v>
      </c>
      <c r="AI17" s="1">
        <v>88.7</v>
      </c>
      <c r="AJ17" s="1">
        <v>92.3</v>
      </c>
      <c r="AK17" s="1">
        <v>89.5</v>
      </c>
    </row>
    <row r="18" spans="1:37" x14ac:dyDescent="0.3">
      <c r="A18" s="2" t="s">
        <v>15</v>
      </c>
      <c r="B18" s="1">
        <v>150.30000000000001</v>
      </c>
      <c r="C18" s="1">
        <v>157.80000000000001</v>
      </c>
      <c r="D18" s="1">
        <v>157</v>
      </c>
      <c r="E18" s="1">
        <v>127.7</v>
      </c>
      <c r="F18" s="1">
        <v>159</v>
      </c>
      <c r="G18" s="1">
        <v>187.3</v>
      </c>
      <c r="H18" s="1">
        <v>169</v>
      </c>
      <c r="I18" s="1">
        <v>205.5</v>
      </c>
      <c r="J18" s="1">
        <v>103.4</v>
      </c>
      <c r="K18" s="1">
        <v>191.8</v>
      </c>
      <c r="L18" s="1">
        <v>144.30000000000001</v>
      </c>
      <c r="M18" s="1">
        <v>210.1</v>
      </c>
      <c r="N18" s="1">
        <v>129.9</v>
      </c>
      <c r="O18" s="1">
        <v>175.3</v>
      </c>
      <c r="P18" s="1">
        <v>160.69999999999999</v>
      </c>
      <c r="Q18" s="1">
        <v>158.9</v>
      </c>
      <c r="R18" s="1">
        <v>170.6</v>
      </c>
      <c r="S18" s="1">
        <v>150.5</v>
      </c>
      <c r="T18" s="1">
        <v>284</v>
      </c>
      <c r="U18" s="1">
        <v>221.2</v>
      </c>
      <c r="V18" s="1">
        <v>235.2</v>
      </c>
      <c r="W18" s="1">
        <v>152.1</v>
      </c>
      <c r="X18" s="1">
        <v>105</v>
      </c>
      <c r="Y18" s="1">
        <v>152</v>
      </c>
      <c r="Z18" s="1">
        <v>103.7</v>
      </c>
      <c r="AA18" s="1">
        <v>77.7</v>
      </c>
      <c r="AB18" s="1">
        <v>142.9</v>
      </c>
      <c r="AC18" s="1">
        <v>201.4</v>
      </c>
      <c r="AD18" s="1">
        <v>174.1</v>
      </c>
      <c r="AE18" s="1">
        <v>152.19999999999999</v>
      </c>
      <c r="AF18" s="1">
        <v>182.8</v>
      </c>
      <c r="AG18" s="1">
        <v>222.4</v>
      </c>
      <c r="AH18" s="1">
        <v>119</v>
      </c>
      <c r="AI18" s="1">
        <v>123.6</v>
      </c>
      <c r="AJ18" s="1">
        <v>150.4</v>
      </c>
      <c r="AK18" s="1">
        <v>154.19999999999999</v>
      </c>
    </row>
    <row r="19" spans="1:37" x14ac:dyDescent="0.3">
      <c r="A19" s="2" t="s">
        <v>16</v>
      </c>
      <c r="B19" s="1">
        <v>190.4</v>
      </c>
      <c r="C19" s="1">
        <v>178.6</v>
      </c>
      <c r="D19" s="1">
        <v>161.80000000000001</v>
      </c>
      <c r="E19" s="1">
        <v>140.4</v>
      </c>
      <c r="F19" s="1">
        <v>160.19999999999999</v>
      </c>
      <c r="G19" s="1">
        <v>178.1</v>
      </c>
      <c r="H19" s="1">
        <v>162.1</v>
      </c>
      <c r="I19" s="1">
        <v>189.4</v>
      </c>
      <c r="J19" s="1">
        <v>160</v>
      </c>
      <c r="K19" s="1">
        <v>175.6</v>
      </c>
      <c r="L19" s="1">
        <v>221.1</v>
      </c>
      <c r="M19" s="1">
        <v>174.8</v>
      </c>
      <c r="N19" s="1">
        <v>159.80000000000001</v>
      </c>
      <c r="O19" s="1">
        <v>116.9</v>
      </c>
      <c r="P19" s="1">
        <v>148.19999999999999</v>
      </c>
      <c r="Q19" s="1">
        <v>178.3</v>
      </c>
      <c r="R19" s="1">
        <v>154.30000000000001</v>
      </c>
      <c r="S19" s="1">
        <v>169.9</v>
      </c>
      <c r="T19" s="1">
        <v>219.7</v>
      </c>
      <c r="U19" s="1">
        <v>203.6</v>
      </c>
      <c r="V19" s="1">
        <v>178.2</v>
      </c>
      <c r="W19" s="1">
        <v>177.3</v>
      </c>
      <c r="X19" s="1">
        <v>171.3</v>
      </c>
      <c r="Y19" s="1">
        <v>196.1</v>
      </c>
      <c r="Z19" s="1">
        <v>218.4</v>
      </c>
      <c r="AA19" s="1">
        <v>203.3</v>
      </c>
      <c r="AB19" s="1">
        <v>214.2</v>
      </c>
      <c r="AC19" s="1">
        <v>224.2</v>
      </c>
      <c r="AD19" s="1">
        <v>203</v>
      </c>
      <c r="AE19" s="1">
        <v>237.2</v>
      </c>
      <c r="AF19" s="1">
        <v>247</v>
      </c>
      <c r="AG19" s="1">
        <v>180.1</v>
      </c>
      <c r="AH19" s="1">
        <v>210.1</v>
      </c>
      <c r="AI19" s="1">
        <v>107.3</v>
      </c>
      <c r="AJ19" s="1">
        <v>146.80000000000001</v>
      </c>
      <c r="AK19" s="1">
        <v>107.3</v>
      </c>
    </row>
    <row r="20" spans="1:37" x14ac:dyDescent="0.3">
      <c r="A20" s="2" t="s">
        <v>17</v>
      </c>
      <c r="B20" s="1">
        <v>325.89999999999998</v>
      </c>
      <c r="C20" s="1">
        <v>272</v>
      </c>
      <c r="D20" s="1">
        <v>187.4</v>
      </c>
      <c r="E20" s="1">
        <v>219.5</v>
      </c>
      <c r="F20" s="1">
        <v>222.5</v>
      </c>
      <c r="G20" s="1">
        <v>301.5</v>
      </c>
      <c r="H20" s="1">
        <v>293.3</v>
      </c>
      <c r="I20" s="1">
        <v>232.6</v>
      </c>
      <c r="J20" s="1">
        <v>340.2</v>
      </c>
      <c r="K20" s="1">
        <v>321.2</v>
      </c>
      <c r="L20" s="1">
        <v>304.89999999999998</v>
      </c>
      <c r="M20" s="1">
        <v>369.9</v>
      </c>
      <c r="N20" s="1">
        <v>365.1</v>
      </c>
      <c r="O20" s="1">
        <v>357.3</v>
      </c>
      <c r="P20" s="1">
        <v>282</v>
      </c>
      <c r="Q20" s="1">
        <v>210.7</v>
      </c>
      <c r="R20" s="1">
        <v>202.9</v>
      </c>
      <c r="S20" s="1">
        <v>281.10000000000002</v>
      </c>
      <c r="T20" s="1">
        <v>233.9</v>
      </c>
      <c r="U20" s="1">
        <v>432.2</v>
      </c>
      <c r="V20" s="1">
        <v>303.7</v>
      </c>
      <c r="W20" s="1">
        <v>252.2</v>
      </c>
      <c r="X20" s="1">
        <v>284.7</v>
      </c>
      <c r="Y20" s="1">
        <v>295.89999999999998</v>
      </c>
      <c r="Z20" s="1">
        <v>203.8</v>
      </c>
      <c r="AA20" s="1">
        <v>243.8</v>
      </c>
      <c r="AB20" s="1">
        <v>245</v>
      </c>
      <c r="AC20" s="1">
        <v>237.4</v>
      </c>
      <c r="AD20" s="1">
        <v>323.5</v>
      </c>
      <c r="AE20" s="1">
        <v>280.7</v>
      </c>
      <c r="AF20" s="1">
        <v>263.8</v>
      </c>
      <c r="AG20" s="1">
        <v>253.4</v>
      </c>
      <c r="AH20" s="1">
        <v>316.10000000000002</v>
      </c>
      <c r="AI20" s="1">
        <v>268.10000000000002</v>
      </c>
      <c r="AJ20" s="1">
        <v>318.60000000000002</v>
      </c>
      <c r="AK20" s="1">
        <v>238.5</v>
      </c>
    </row>
    <row r="21" spans="1:37" x14ac:dyDescent="0.3">
      <c r="A21" s="2" t="s">
        <v>18</v>
      </c>
      <c r="B21" s="1">
        <v>271.3</v>
      </c>
      <c r="C21" s="1">
        <v>399.8</v>
      </c>
      <c r="D21" s="1">
        <v>359.5</v>
      </c>
      <c r="E21" s="1">
        <v>232.2</v>
      </c>
      <c r="F21" s="1">
        <v>346.5</v>
      </c>
      <c r="G21" s="1">
        <v>354.1</v>
      </c>
      <c r="H21" s="1">
        <v>398.4</v>
      </c>
      <c r="I21" s="1">
        <v>299.10000000000002</v>
      </c>
      <c r="J21" s="1">
        <v>304.5</v>
      </c>
      <c r="K21" s="1">
        <v>355.4</v>
      </c>
      <c r="L21" s="1">
        <v>366.5</v>
      </c>
      <c r="M21" s="1">
        <v>401.1</v>
      </c>
      <c r="N21" s="1">
        <v>371.8</v>
      </c>
      <c r="O21" s="1">
        <v>278.39999999999998</v>
      </c>
      <c r="P21" s="1">
        <v>359.9</v>
      </c>
      <c r="Q21" s="1">
        <v>332.4</v>
      </c>
      <c r="R21" s="1">
        <v>286.8</v>
      </c>
      <c r="S21" s="1">
        <v>299.7</v>
      </c>
      <c r="T21" s="1">
        <v>275</v>
      </c>
      <c r="U21" s="1">
        <v>307.7</v>
      </c>
      <c r="V21" s="1">
        <v>223.8</v>
      </c>
      <c r="W21" s="1">
        <v>260.3</v>
      </c>
      <c r="X21" s="1">
        <v>364.1</v>
      </c>
      <c r="Y21" s="1">
        <v>349.1</v>
      </c>
      <c r="Z21" s="1">
        <v>310.89999999999998</v>
      </c>
      <c r="AA21" s="1">
        <v>261.3</v>
      </c>
      <c r="AB21" s="1">
        <v>271.3</v>
      </c>
      <c r="AC21" s="1">
        <v>303.8</v>
      </c>
      <c r="AD21" s="1">
        <v>361.4</v>
      </c>
      <c r="AE21" s="1">
        <v>259.3</v>
      </c>
      <c r="AF21" s="1">
        <v>247.4</v>
      </c>
      <c r="AG21" s="1">
        <v>253.2</v>
      </c>
      <c r="AH21" s="1">
        <v>248.6</v>
      </c>
      <c r="AI21" s="1">
        <v>244.6</v>
      </c>
      <c r="AJ21" s="1">
        <v>239.4</v>
      </c>
      <c r="AK21" s="1">
        <v>237.3</v>
      </c>
    </row>
    <row r="22" spans="1:37" x14ac:dyDescent="0.3">
      <c r="A22" s="2" t="s">
        <v>19</v>
      </c>
      <c r="B22" s="1">
        <f>B18+90</f>
        <v>240.3</v>
      </c>
      <c r="C22" s="1">
        <f t="shared" ref="C22:E22" si="0">C18+90</f>
        <v>247.8</v>
      </c>
      <c r="D22" s="1">
        <f t="shared" si="0"/>
        <v>247</v>
      </c>
      <c r="E22" s="1">
        <f t="shared" si="0"/>
        <v>217.7</v>
      </c>
      <c r="F22" s="1">
        <f>F16+200</f>
        <v>303.39999999999998</v>
      </c>
      <c r="G22" s="1">
        <f t="shared" ref="G22:I22" si="1">G16+200</f>
        <v>292</v>
      </c>
      <c r="H22" s="1">
        <f t="shared" si="1"/>
        <v>296.60000000000002</v>
      </c>
      <c r="I22" s="1">
        <f t="shared" si="1"/>
        <v>319.3</v>
      </c>
      <c r="J22" s="1">
        <f>J20+50</f>
        <v>390.2</v>
      </c>
      <c r="K22" s="1">
        <f t="shared" ref="K22:N22" si="2">K20+50</f>
        <v>371.2</v>
      </c>
      <c r="L22" s="1">
        <f t="shared" si="2"/>
        <v>354.9</v>
      </c>
      <c r="M22" s="1">
        <f t="shared" si="2"/>
        <v>419.9</v>
      </c>
      <c r="N22" s="1">
        <f t="shared" si="2"/>
        <v>415.1</v>
      </c>
      <c r="O22" s="1">
        <f>O21+30</f>
        <v>308.39999999999998</v>
      </c>
      <c r="P22" s="1">
        <f t="shared" ref="P22:U22" si="3">P21+30</f>
        <v>389.9</v>
      </c>
      <c r="Q22" s="1">
        <f t="shared" si="3"/>
        <v>362.4</v>
      </c>
      <c r="R22" s="1">
        <f t="shared" si="3"/>
        <v>316.8</v>
      </c>
      <c r="S22" s="1">
        <f t="shared" si="3"/>
        <v>329.7</v>
      </c>
      <c r="T22" s="1">
        <f t="shared" si="3"/>
        <v>305</v>
      </c>
      <c r="U22" s="1">
        <f t="shared" si="3"/>
        <v>337.7</v>
      </c>
      <c r="V22" s="1">
        <f>V20+20</f>
        <v>323.7</v>
      </c>
      <c r="W22" s="1">
        <f t="shared" ref="W22:AA22" si="4">W20+20</f>
        <v>272.2</v>
      </c>
      <c r="X22" s="1">
        <f t="shared" si="4"/>
        <v>304.7</v>
      </c>
      <c r="Y22" s="1">
        <f t="shared" si="4"/>
        <v>315.89999999999998</v>
      </c>
      <c r="Z22" s="1">
        <f t="shared" si="4"/>
        <v>223.8</v>
      </c>
      <c r="AA22" s="1">
        <f t="shared" si="4"/>
        <v>263.8</v>
      </c>
      <c r="AB22" s="1">
        <f>AB21+11</f>
        <v>282.3</v>
      </c>
      <c r="AC22" s="1">
        <f t="shared" ref="AC22:AF22" si="5">AC21+11</f>
        <v>314.8</v>
      </c>
      <c r="AD22" s="1">
        <f t="shared" si="5"/>
        <v>372.4</v>
      </c>
      <c r="AE22" s="1">
        <f t="shared" si="5"/>
        <v>270.3</v>
      </c>
      <c r="AF22" s="1">
        <f t="shared" si="5"/>
        <v>258.39999999999998</v>
      </c>
      <c r="AG22" s="1">
        <f>AG20+70</f>
        <v>323.39999999999998</v>
      </c>
      <c r="AH22" s="1">
        <f t="shared" ref="AH22:AK22" si="6">AH20+70</f>
        <v>386.1</v>
      </c>
      <c r="AI22" s="1">
        <f t="shared" si="6"/>
        <v>338.1</v>
      </c>
      <c r="AJ22" s="1">
        <f t="shared" si="6"/>
        <v>388.6</v>
      </c>
      <c r="AK22" s="1">
        <f t="shared" si="6"/>
        <v>308.5</v>
      </c>
    </row>
    <row r="23" spans="1:37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5" thickBot="1" x14ac:dyDescent="0.35">
      <c r="A24" s="3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s="5" customFormat="1" ht="16.5" thickTop="1" thickBot="1" x14ac:dyDescent="0.35">
      <c r="A25" s="4" t="s">
        <v>27</v>
      </c>
      <c r="B25" s="6" t="s">
        <v>28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4"/>
    </row>
    <row r="26" spans="1:37" ht="14.5" thickTop="1" x14ac:dyDescent="0.3">
      <c r="A26" s="2" t="s">
        <v>1</v>
      </c>
      <c r="B26" s="1">
        <v>11.5</v>
      </c>
      <c r="C26" s="1">
        <v>9.4</v>
      </c>
      <c r="D26" s="1">
        <v>9.9</v>
      </c>
      <c r="E26" s="1">
        <v>10.3</v>
      </c>
      <c r="F26" s="1">
        <v>8.9</v>
      </c>
      <c r="G26" s="1">
        <v>6.7</v>
      </c>
      <c r="H26" s="1">
        <v>9.1</v>
      </c>
      <c r="I26" s="1">
        <v>13.6</v>
      </c>
      <c r="J26" s="1">
        <v>10.5</v>
      </c>
      <c r="K26" s="1">
        <v>13</v>
      </c>
      <c r="L26" s="1">
        <v>5.6</v>
      </c>
      <c r="M26" s="1">
        <v>6</v>
      </c>
      <c r="N26" s="1">
        <v>6.5</v>
      </c>
      <c r="O26" s="1">
        <v>6.7</v>
      </c>
      <c r="P26" s="1">
        <v>6.8</v>
      </c>
      <c r="Q26" s="1">
        <v>6.9</v>
      </c>
      <c r="R26" s="1">
        <v>7.2</v>
      </c>
      <c r="S26" s="1">
        <v>7.6</v>
      </c>
      <c r="T26" s="1">
        <v>8.6</v>
      </c>
      <c r="U26" s="1">
        <v>9.1</v>
      </c>
      <c r="V26" s="1">
        <v>7.5</v>
      </c>
      <c r="W26" s="1">
        <v>7.6</v>
      </c>
      <c r="X26" s="1">
        <v>8</v>
      </c>
      <c r="Y26" s="1">
        <v>9.5</v>
      </c>
      <c r="Z26" s="1">
        <v>7.4</v>
      </c>
      <c r="AA26" s="1">
        <v>7.8</v>
      </c>
      <c r="AB26" s="1">
        <v>7</v>
      </c>
      <c r="AC26" s="1">
        <v>6.4</v>
      </c>
      <c r="AD26" s="1">
        <v>5.0999999999999996</v>
      </c>
      <c r="AE26" s="1">
        <v>4.9000000000000004</v>
      </c>
      <c r="AF26" s="1">
        <f>(S26+Y26)/2</f>
        <v>8.5500000000000007</v>
      </c>
      <c r="AG26" s="1">
        <f t="shared" ref="AG26:AK41" si="7">(T26+Z26)/2</f>
        <v>8</v>
      </c>
      <c r="AH26" s="1">
        <f t="shared" si="7"/>
        <v>8.4499999999999993</v>
      </c>
      <c r="AI26" s="1">
        <f t="shared" si="7"/>
        <v>7.25</v>
      </c>
      <c r="AJ26" s="1">
        <f t="shared" si="7"/>
        <v>7</v>
      </c>
      <c r="AK26" s="1">
        <f t="shared" si="7"/>
        <v>6.55</v>
      </c>
    </row>
    <row r="27" spans="1:37" x14ac:dyDescent="0.3">
      <c r="A27" s="2" t="s">
        <v>2</v>
      </c>
      <c r="B27" s="1">
        <v>11.3</v>
      </c>
      <c r="C27" s="1">
        <v>13.7</v>
      </c>
      <c r="D27" s="1">
        <v>9.5</v>
      </c>
      <c r="E27" s="1">
        <v>10</v>
      </c>
      <c r="F27" s="1">
        <v>8.4</v>
      </c>
      <c r="G27" s="1">
        <v>9.1</v>
      </c>
      <c r="H27" s="1">
        <v>9.6</v>
      </c>
      <c r="I27" s="1">
        <v>12.9</v>
      </c>
      <c r="J27" s="1">
        <v>8.4</v>
      </c>
      <c r="K27" s="1">
        <v>8.3000000000000007</v>
      </c>
      <c r="L27" s="1">
        <v>6.2</v>
      </c>
      <c r="M27" s="1">
        <v>7.1</v>
      </c>
      <c r="N27" s="1">
        <v>7.1</v>
      </c>
      <c r="O27" s="1">
        <v>7.8</v>
      </c>
      <c r="P27" s="1">
        <v>8</v>
      </c>
      <c r="Q27" s="1">
        <v>8.1</v>
      </c>
      <c r="R27" s="1">
        <v>8.3000000000000007</v>
      </c>
      <c r="S27" s="1">
        <v>9.1</v>
      </c>
      <c r="T27" s="1">
        <v>9.3000000000000007</v>
      </c>
      <c r="U27" s="1">
        <v>9.6</v>
      </c>
      <c r="V27" s="1">
        <v>7.4</v>
      </c>
      <c r="W27" s="1">
        <v>6</v>
      </c>
      <c r="X27" s="1">
        <v>4.5999999999999996</v>
      </c>
      <c r="Y27" s="1">
        <v>6.9</v>
      </c>
      <c r="Z27" s="1">
        <v>8.6999999999999993</v>
      </c>
      <c r="AA27" s="1">
        <v>6.4</v>
      </c>
      <c r="AB27" s="1">
        <v>9.6999999999999993</v>
      </c>
      <c r="AC27" s="1">
        <v>8</v>
      </c>
      <c r="AD27" s="1">
        <v>7.6</v>
      </c>
      <c r="AE27" s="1">
        <v>6.1</v>
      </c>
      <c r="AF27" s="1">
        <f t="shared" ref="AF27:AF31" si="8">(S27+Y27)/2</f>
        <v>8</v>
      </c>
      <c r="AG27" s="1">
        <f t="shared" si="7"/>
        <v>9</v>
      </c>
      <c r="AH27" s="1">
        <f t="shared" si="7"/>
        <v>8</v>
      </c>
      <c r="AI27" s="1">
        <f t="shared" si="7"/>
        <v>8.5500000000000007</v>
      </c>
      <c r="AJ27" s="1">
        <f t="shared" si="7"/>
        <v>7</v>
      </c>
      <c r="AK27" s="1">
        <f t="shared" si="7"/>
        <v>6.1</v>
      </c>
    </row>
    <row r="28" spans="1:37" x14ac:dyDescent="0.3">
      <c r="A28" s="2" t="s">
        <v>3</v>
      </c>
      <c r="B28" s="1">
        <v>18.8</v>
      </c>
      <c r="C28" s="1">
        <v>16</v>
      </c>
      <c r="D28" s="1">
        <v>13.7</v>
      </c>
      <c r="E28" s="1">
        <v>17.7</v>
      </c>
      <c r="F28" s="1">
        <v>12.4</v>
      </c>
      <c r="G28" s="1">
        <v>11.3</v>
      </c>
      <c r="H28" s="1">
        <v>12.5</v>
      </c>
      <c r="I28" s="1">
        <v>12.3</v>
      </c>
      <c r="J28" s="1">
        <v>14.1</v>
      </c>
      <c r="K28" s="1">
        <v>12.6</v>
      </c>
      <c r="L28" s="1">
        <v>9.3000000000000007</v>
      </c>
      <c r="M28" s="1">
        <v>11.1</v>
      </c>
      <c r="N28" s="1">
        <v>16.7</v>
      </c>
      <c r="O28" s="1">
        <v>13.7</v>
      </c>
      <c r="P28" s="1">
        <v>10.8</v>
      </c>
      <c r="Q28" s="1">
        <v>12.2</v>
      </c>
      <c r="R28" s="1">
        <v>11.9</v>
      </c>
      <c r="S28" s="1">
        <v>9.5</v>
      </c>
      <c r="T28" s="1">
        <v>13.1</v>
      </c>
      <c r="U28" s="1">
        <v>13.2</v>
      </c>
      <c r="V28" s="1">
        <v>12.7</v>
      </c>
      <c r="W28" s="1">
        <v>11.7</v>
      </c>
      <c r="X28" s="1">
        <v>12.6</v>
      </c>
      <c r="Y28" s="1">
        <v>9.8000000000000007</v>
      </c>
      <c r="Z28" s="1">
        <v>8.1999999999999993</v>
      </c>
      <c r="AA28" s="1">
        <v>14.5</v>
      </c>
      <c r="AB28" s="1">
        <v>14.1</v>
      </c>
      <c r="AC28" s="1">
        <v>11.4</v>
      </c>
      <c r="AD28" s="1">
        <v>12.1</v>
      </c>
      <c r="AE28" s="1">
        <v>12</v>
      </c>
      <c r="AF28" s="1">
        <f t="shared" si="8"/>
        <v>9.65</v>
      </c>
      <c r="AG28" s="1">
        <f t="shared" si="7"/>
        <v>10.649999999999999</v>
      </c>
      <c r="AH28" s="1">
        <f t="shared" si="7"/>
        <v>13.85</v>
      </c>
      <c r="AI28" s="1">
        <f t="shared" si="7"/>
        <v>13.399999999999999</v>
      </c>
      <c r="AJ28" s="1">
        <f t="shared" si="7"/>
        <v>11.55</v>
      </c>
      <c r="AK28" s="1">
        <f t="shared" si="7"/>
        <v>12.35</v>
      </c>
    </row>
    <row r="29" spans="1:37" x14ac:dyDescent="0.3">
      <c r="A29" s="2" t="s">
        <v>4</v>
      </c>
      <c r="B29" s="1">
        <v>16</v>
      </c>
      <c r="C29" s="1">
        <v>15.1</v>
      </c>
      <c r="D29" s="1">
        <v>12.3</v>
      </c>
      <c r="E29" s="1">
        <v>11.7</v>
      </c>
      <c r="F29" s="1">
        <v>10.9</v>
      </c>
      <c r="G29" s="1">
        <v>10.6</v>
      </c>
      <c r="H29" s="1">
        <v>13.9</v>
      </c>
      <c r="I29" s="1">
        <v>12.5</v>
      </c>
      <c r="J29" s="1">
        <v>11</v>
      </c>
      <c r="K29" s="1">
        <v>11.5</v>
      </c>
      <c r="L29" s="1">
        <v>11.4</v>
      </c>
      <c r="M29" s="1">
        <v>11.6</v>
      </c>
      <c r="N29" s="1">
        <v>15.5</v>
      </c>
      <c r="O29" s="1">
        <v>15.5</v>
      </c>
      <c r="P29" s="1">
        <v>16.100000000000001</v>
      </c>
      <c r="Q29" s="1">
        <v>16.8</v>
      </c>
      <c r="R29" s="1">
        <v>17.600000000000001</v>
      </c>
      <c r="S29" s="1">
        <v>18.2</v>
      </c>
      <c r="T29" s="1">
        <v>18.399999999999999</v>
      </c>
      <c r="U29" s="1">
        <v>19.3</v>
      </c>
      <c r="V29" s="1">
        <v>9.6999999999999993</v>
      </c>
      <c r="W29" s="1">
        <v>11</v>
      </c>
      <c r="X29" s="1">
        <v>9.5</v>
      </c>
      <c r="Y29" s="1">
        <v>16.600000000000001</v>
      </c>
      <c r="Z29" s="1">
        <v>16.7</v>
      </c>
      <c r="AA29" s="1">
        <v>12</v>
      </c>
      <c r="AB29" s="1">
        <v>10.1</v>
      </c>
      <c r="AC29" s="1">
        <v>10.5</v>
      </c>
      <c r="AD29" s="1">
        <v>12.4</v>
      </c>
      <c r="AE29" s="1">
        <v>10.8</v>
      </c>
      <c r="AF29" s="1">
        <f t="shared" si="8"/>
        <v>17.399999999999999</v>
      </c>
      <c r="AG29" s="1">
        <f t="shared" si="7"/>
        <v>17.549999999999997</v>
      </c>
      <c r="AH29" s="1">
        <f t="shared" si="7"/>
        <v>15.65</v>
      </c>
      <c r="AI29" s="1">
        <f t="shared" si="7"/>
        <v>9.8999999999999986</v>
      </c>
      <c r="AJ29" s="1">
        <f t="shared" si="7"/>
        <v>10.75</v>
      </c>
      <c r="AK29" s="1">
        <f t="shared" si="7"/>
        <v>10.95</v>
      </c>
    </row>
    <row r="30" spans="1:37" x14ac:dyDescent="0.3">
      <c r="A30" s="2" t="s">
        <v>5</v>
      </c>
      <c r="B30" s="1">
        <v>14.6</v>
      </c>
      <c r="C30" s="1">
        <v>10.199999999999999</v>
      </c>
      <c r="D30" s="1">
        <v>11.2</v>
      </c>
      <c r="E30" s="1">
        <v>12.2</v>
      </c>
      <c r="F30" s="1">
        <v>11.9</v>
      </c>
      <c r="G30" s="1">
        <v>12.9</v>
      </c>
      <c r="H30" s="1">
        <v>8.8000000000000007</v>
      </c>
      <c r="I30" s="1">
        <v>14.1</v>
      </c>
      <c r="J30" s="1">
        <v>10.9</v>
      </c>
      <c r="K30" s="1">
        <v>13.1</v>
      </c>
      <c r="L30" s="1">
        <v>30</v>
      </c>
      <c r="M30" s="1">
        <v>18.8</v>
      </c>
      <c r="N30" s="1">
        <v>26</v>
      </c>
      <c r="O30" s="1">
        <v>26.3</v>
      </c>
      <c r="P30" s="1">
        <v>23.6</v>
      </c>
      <c r="Q30" s="1">
        <v>26.6</v>
      </c>
      <c r="R30" s="1">
        <v>20.100000000000001</v>
      </c>
      <c r="S30" s="1">
        <v>16.600000000000001</v>
      </c>
      <c r="T30" s="1">
        <v>17</v>
      </c>
      <c r="U30" s="1">
        <v>17.600000000000001</v>
      </c>
      <c r="V30" s="1">
        <v>16.8</v>
      </c>
      <c r="W30" s="1">
        <v>16.100000000000001</v>
      </c>
      <c r="X30" s="1">
        <v>17.7</v>
      </c>
      <c r="Y30" s="1">
        <v>13.4</v>
      </c>
      <c r="Z30" s="1">
        <v>10.9</v>
      </c>
      <c r="AA30" s="1">
        <v>11.5</v>
      </c>
      <c r="AB30" s="1">
        <v>17.600000000000001</v>
      </c>
      <c r="AC30" s="1">
        <v>19.3</v>
      </c>
      <c r="AD30" s="1">
        <v>14.3</v>
      </c>
      <c r="AE30" s="1">
        <v>14.8</v>
      </c>
      <c r="AF30" s="1">
        <f t="shared" si="8"/>
        <v>15</v>
      </c>
      <c r="AG30" s="1">
        <f t="shared" si="7"/>
        <v>13.95</v>
      </c>
      <c r="AH30" s="1">
        <f t="shared" si="7"/>
        <v>14.55</v>
      </c>
      <c r="AI30" s="1">
        <f t="shared" si="7"/>
        <v>17.200000000000003</v>
      </c>
      <c r="AJ30" s="1">
        <f t="shared" si="7"/>
        <v>17.700000000000003</v>
      </c>
      <c r="AK30" s="1">
        <f t="shared" si="7"/>
        <v>16</v>
      </c>
    </row>
    <row r="31" spans="1:37" x14ac:dyDescent="0.3">
      <c r="A31" s="2" t="s">
        <v>6</v>
      </c>
      <c r="B31" s="1">
        <v>22.7</v>
      </c>
      <c r="C31" s="1">
        <v>21.5</v>
      </c>
      <c r="D31" s="1">
        <v>25.7</v>
      </c>
      <c r="E31" s="1">
        <v>24.1</v>
      </c>
      <c r="F31" s="1">
        <v>23.6</v>
      </c>
      <c r="G31" s="1">
        <v>21</v>
      </c>
      <c r="H31" s="1">
        <v>22.8</v>
      </c>
      <c r="I31" s="1">
        <v>23.1</v>
      </c>
      <c r="J31" s="1">
        <v>23.7</v>
      </c>
      <c r="K31" s="1">
        <v>23.2</v>
      </c>
      <c r="L31" s="1">
        <v>19.2</v>
      </c>
      <c r="M31" s="1">
        <v>17.2</v>
      </c>
      <c r="N31" s="1">
        <v>22.9</v>
      </c>
      <c r="O31" s="1">
        <v>20.5</v>
      </c>
      <c r="P31" s="1">
        <v>18.5</v>
      </c>
      <c r="Q31" s="1">
        <v>19.100000000000001</v>
      </c>
      <c r="R31" s="1">
        <v>20.399999999999999</v>
      </c>
      <c r="S31" s="1">
        <v>12.8</v>
      </c>
      <c r="T31" s="1">
        <v>17.100000000000001</v>
      </c>
      <c r="U31" s="1">
        <v>23.2</v>
      </c>
      <c r="V31" s="1">
        <v>19.3</v>
      </c>
      <c r="W31" s="1">
        <v>23.8</v>
      </c>
      <c r="X31" s="1">
        <v>21.8</v>
      </c>
      <c r="Y31" s="1">
        <v>15.4</v>
      </c>
      <c r="Z31" s="1">
        <v>18.899999999999999</v>
      </c>
      <c r="AA31" s="1">
        <v>14</v>
      </c>
      <c r="AB31" s="1">
        <v>19</v>
      </c>
      <c r="AC31" s="1">
        <v>22.2</v>
      </c>
      <c r="AD31" s="1">
        <v>19.100000000000001</v>
      </c>
      <c r="AE31" s="1">
        <v>17.3</v>
      </c>
      <c r="AF31" s="1">
        <f t="shared" si="8"/>
        <v>14.100000000000001</v>
      </c>
      <c r="AG31" s="1">
        <f t="shared" si="7"/>
        <v>18</v>
      </c>
      <c r="AH31" s="1">
        <f t="shared" si="7"/>
        <v>18.600000000000001</v>
      </c>
      <c r="AI31" s="1">
        <f t="shared" si="7"/>
        <v>19.149999999999999</v>
      </c>
      <c r="AJ31" s="1">
        <f t="shared" si="7"/>
        <v>23</v>
      </c>
      <c r="AK31" s="1">
        <f t="shared" si="7"/>
        <v>20.450000000000003</v>
      </c>
    </row>
    <row r="32" spans="1:37" x14ac:dyDescent="0.3">
      <c r="A32" s="2" t="s">
        <v>7</v>
      </c>
      <c r="B32" s="1">
        <v>28.15</v>
      </c>
      <c r="C32" s="1">
        <v>28.35</v>
      </c>
      <c r="D32" s="1">
        <v>27.65</v>
      </c>
      <c r="E32" s="1">
        <v>25</v>
      </c>
      <c r="F32" s="1">
        <v>29.6</v>
      </c>
      <c r="G32" s="1">
        <v>33.049999999999997</v>
      </c>
      <c r="H32" s="1">
        <v>32.85</v>
      </c>
      <c r="I32" s="1">
        <v>33.650000000000006</v>
      </c>
      <c r="J32" s="1">
        <v>32.200000000000003</v>
      </c>
      <c r="K32" s="1">
        <v>32.299999999999997</v>
      </c>
      <c r="L32" s="1">
        <v>26.1</v>
      </c>
      <c r="M32" s="1">
        <v>27.9</v>
      </c>
      <c r="N32" s="1">
        <v>26.5</v>
      </c>
      <c r="O32" s="1">
        <v>23.5</v>
      </c>
      <c r="P32" s="1">
        <v>31.7</v>
      </c>
      <c r="Q32" s="1">
        <v>34.700000000000003</v>
      </c>
      <c r="R32" s="1">
        <v>35.6</v>
      </c>
      <c r="S32" s="1">
        <v>35.200000000000003</v>
      </c>
      <c r="T32" s="1">
        <v>32</v>
      </c>
      <c r="U32" s="1">
        <v>33.5</v>
      </c>
      <c r="V32" s="1">
        <v>30.2</v>
      </c>
      <c r="W32" s="1">
        <v>28.8</v>
      </c>
      <c r="X32" s="1">
        <v>28.8</v>
      </c>
      <c r="Y32" s="1">
        <v>26.5</v>
      </c>
      <c r="Z32" s="1">
        <v>27.5</v>
      </c>
      <c r="AA32" s="1">
        <v>31.4</v>
      </c>
      <c r="AB32" s="1">
        <v>30.1</v>
      </c>
      <c r="AC32" s="1">
        <v>32.1</v>
      </c>
      <c r="AD32" s="1">
        <v>32.4</v>
      </c>
      <c r="AE32" s="1">
        <v>31.1</v>
      </c>
      <c r="AF32" s="1">
        <f>(S32+Y32)/2</f>
        <v>30.85</v>
      </c>
      <c r="AG32" s="1">
        <f t="shared" si="7"/>
        <v>29.75</v>
      </c>
      <c r="AH32" s="1">
        <f t="shared" si="7"/>
        <v>32.450000000000003</v>
      </c>
      <c r="AI32" s="1">
        <f t="shared" si="7"/>
        <v>30.15</v>
      </c>
      <c r="AJ32" s="1">
        <f t="shared" si="7"/>
        <v>30.450000000000003</v>
      </c>
      <c r="AK32" s="1">
        <f t="shared" si="7"/>
        <v>30.6</v>
      </c>
    </row>
    <row r="33" spans="1:37" x14ac:dyDescent="0.3">
      <c r="A33" s="2" t="s">
        <v>8</v>
      </c>
      <c r="B33" s="1">
        <v>31.5</v>
      </c>
      <c r="C33" s="1">
        <v>40.299999999999997</v>
      </c>
      <c r="D33" s="1">
        <v>35.700000000000003</v>
      </c>
      <c r="E33" s="1">
        <v>29.1</v>
      </c>
      <c r="F33" s="1">
        <v>29.8</v>
      </c>
      <c r="G33" s="1">
        <v>34.700000000000003</v>
      </c>
      <c r="H33" s="1">
        <v>26.3</v>
      </c>
      <c r="I33" s="1">
        <v>30</v>
      </c>
      <c r="J33" s="1">
        <v>28.7</v>
      </c>
      <c r="K33" s="1">
        <v>30.8</v>
      </c>
      <c r="L33" s="1">
        <v>32.9</v>
      </c>
      <c r="M33" s="1">
        <v>53.1</v>
      </c>
      <c r="N33" s="1">
        <v>41.6</v>
      </c>
      <c r="O33" s="1">
        <v>33.200000000000003</v>
      </c>
      <c r="P33" s="1">
        <v>28.6</v>
      </c>
      <c r="Q33" s="1">
        <v>25.7</v>
      </c>
      <c r="R33" s="1">
        <v>29.4</v>
      </c>
      <c r="S33" s="1">
        <v>31.4</v>
      </c>
      <c r="T33" s="1">
        <v>26.1</v>
      </c>
      <c r="U33" s="1">
        <v>29.6</v>
      </c>
      <c r="V33" s="1">
        <v>29.8</v>
      </c>
      <c r="W33" s="1">
        <v>31.3</v>
      </c>
      <c r="X33" s="1">
        <v>36</v>
      </c>
      <c r="Y33" s="1">
        <v>34.5</v>
      </c>
      <c r="Z33" s="1">
        <v>37.5</v>
      </c>
      <c r="AA33" s="1">
        <v>37.6</v>
      </c>
      <c r="AB33" s="1">
        <v>28.9</v>
      </c>
      <c r="AC33" s="1">
        <v>29.2</v>
      </c>
      <c r="AD33" s="1">
        <v>35.799999999999997</v>
      </c>
      <c r="AE33" s="1">
        <v>30.9</v>
      </c>
      <c r="AF33" s="1">
        <f t="shared" ref="AF33:AF37" si="9">(S33+Y33)/2</f>
        <v>32.950000000000003</v>
      </c>
      <c r="AG33" s="1">
        <f t="shared" si="7"/>
        <v>31.8</v>
      </c>
      <c r="AH33" s="1">
        <f t="shared" si="7"/>
        <v>33.6</v>
      </c>
      <c r="AI33" s="1">
        <f t="shared" si="7"/>
        <v>29.35</v>
      </c>
      <c r="AJ33" s="1">
        <f t="shared" si="7"/>
        <v>30.25</v>
      </c>
      <c r="AK33" s="1">
        <f t="shared" si="7"/>
        <v>35.9</v>
      </c>
    </row>
    <row r="34" spans="1:37" x14ac:dyDescent="0.3">
      <c r="A34" s="2" t="s">
        <v>9</v>
      </c>
      <c r="B34" s="1">
        <v>63.099999999999994</v>
      </c>
      <c r="C34" s="1">
        <v>71.2</v>
      </c>
      <c r="D34" s="1">
        <v>38.299999999999997</v>
      </c>
      <c r="E34" s="1">
        <v>36.4</v>
      </c>
      <c r="F34" s="1">
        <v>40.1</v>
      </c>
      <c r="G34" s="1">
        <v>64.2</v>
      </c>
      <c r="H34" s="1">
        <v>39.700000000000003</v>
      </c>
      <c r="I34" s="1">
        <v>70.400000000000006</v>
      </c>
      <c r="J34" s="1">
        <v>56.6</v>
      </c>
      <c r="K34" s="1">
        <v>54</v>
      </c>
      <c r="L34" s="1">
        <v>82</v>
      </c>
      <c r="M34" s="1">
        <v>48.5</v>
      </c>
      <c r="N34" s="1">
        <v>54.8</v>
      </c>
      <c r="O34" s="1">
        <v>95.1</v>
      </c>
      <c r="P34" s="1">
        <v>27.9</v>
      </c>
      <c r="Q34" s="1">
        <v>42</v>
      </c>
      <c r="R34" s="1">
        <v>36.6</v>
      </c>
      <c r="S34" s="1">
        <v>48.2</v>
      </c>
      <c r="T34" s="1">
        <v>70.2</v>
      </c>
      <c r="U34" s="1">
        <v>56.1</v>
      </c>
      <c r="V34" s="1">
        <v>47</v>
      </c>
      <c r="W34" s="1">
        <v>47.4</v>
      </c>
      <c r="X34" s="1">
        <v>55.3</v>
      </c>
      <c r="Y34" s="1">
        <v>41.3</v>
      </c>
      <c r="Z34" s="1">
        <v>42.6</v>
      </c>
      <c r="AA34" s="1">
        <v>42.3</v>
      </c>
      <c r="AB34" s="1">
        <v>56.9</v>
      </c>
      <c r="AC34" s="1">
        <v>60.5</v>
      </c>
      <c r="AD34" s="1">
        <v>58.599999999999994</v>
      </c>
      <c r="AE34" s="1">
        <v>56.4</v>
      </c>
      <c r="AF34" s="1">
        <f t="shared" si="9"/>
        <v>44.75</v>
      </c>
      <c r="AG34" s="1">
        <f t="shared" si="7"/>
        <v>56.400000000000006</v>
      </c>
      <c r="AH34" s="1">
        <f t="shared" si="7"/>
        <v>49.2</v>
      </c>
      <c r="AI34" s="1">
        <f t="shared" si="7"/>
        <v>51.95</v>
      </c>
      <c r="AJ34" s="1">
        <f t="shared" si="7"/>
        <v>53.95</v>
      </c>
      <c r="AK34" s="1">
        <f t="shared" si="7"/>
        <v>56.949999999999996</v>
      </c>
    </row>
    <row r="35" spans="1:37" x14ac:dyDescent="0.3">
      <c r="A35" s="2" t="s">
        <v>10</v>
      </c>
      <c r="B35" s="1">
        <v>58.75</v>
      </c>
      <c r="C35" s="1">
        <v>55.650000000000006</v>
      </c>
      <c r="D35" s="1">
        <v>53.2</v>
      </c>
      <c r="E35" s="1">
        <v>58.95</v>
      </c>
      <c r="F35" s="1">
        <v>70.05</v>
      </c>
      <c r="G35" s="1">
        <v>70.099999999999994</v>
      </c>
      <c r="H35" s="1">
        <v>58.45</v>
      </c>
      <c r="I35" s="1">
        <v>53.400000000000006</v>
      </c>
      <c r="J35" s="1">
        <v>65.05</v>
      </c>
      <c r="K35" s="1">
        <v>63.25</v>
      </c>
      <c r="L35" s="1">
        <v>48.6</v>
      </c>
      <c r="M35" s="1">
        <v>38</v>
      </c>
      <c r="N35" s="1">
        <v>55.900000000000006</v>
      </c>
      <c r="O35" s="1">
        <v>45.4</v>
      </c>
      <c r="P35" s="1">
        <v>58</v>
      </c>
      <c r="Q35" s="1">
        <v>70.5</v>
      </c>
      <c r="R35" s="1">
        <v>54.2</v>
      </c>
      <c r="S35" s="1">
        <v>33.1</v>
      </c>
      <c r="T35" s="1">
        <v>60.099999999999994</v>
      </c>
      <c r="U35" s="1">
        <v>54.7</v>
      </c>
      <c r="V35" s="1">
        <v>68.900000000000006</v>
      </c>
      <c r="W35" s="1">
        <v>73.3</v>
      </c>
      <c r="X35" s="1">
        <v>50.5</v>
      </c>
      <c r="Y35" s="1">
        <v>72.5</v>
      </c>
      <c r="Z35" s="1">
        <v>82.1</v>
      </c>
      <c r="AA35" s="1">
        <v>69.7</v>
      </c>
      <c r="AB35" s="1">
        <v>62.7</v>
      </c>
      <c r="AC35" s="1">
        <v>73.7</v>
      </c>
      <c r="AD35" s="1">
        <v>70</v>
      </c>
      <c r="AE35" s="1">
        <v>71.8</v>
      </c>
      <c r="AF35" s="1">
        <f t="shared" si="9"/>
        <v>52.8</v>
      </c>
      <c r="AG35" s="1">
        <f t="shared" si="7"/>
        <v>71.099999999999994</v>
      </c>
      <c r="AH35" s="1">
        <f t="shared" si="7"/>
        <v>62.2</v>
      </c>
      <c r="AI35" s="1">
        <f t="shared" si="7"/>
        <v>65.800000000000011</v>
      </c>
      <c r="AJ35" s="1">
        <f t="shared" si="7"/>
        <v>73.5</v>
      </c>
      <c r="AK35" s="1">
        <f t="shared" si="7"/>
        <v>60.25</v>
      </c>
    </row>
    <row r="36" spans="1:37" x14ac:dyDescent="0.3">
      <c r="A36" s="2" t="s">
        <v>11</v>
      </c>
      <c r="B36" s="1">
        <v>124.80000000000001</v>
      </c>
      <c r="C36" s="1">
        <v>123.19999999999999</v>
      </c>
      <c r="D36" s="1">
        <v>79.8</v>
      </c>
      <c r="E36" s="1">
        <v>89.4</v>
      </c>
      <c r="F36" s="1">
        <v>77.3</v>
      </c>
      <c r="G36" s="1">
        <v>72.5</v>
      </c>
      <c r="H36" s="1">
        <v>87.5</v>
      </c>
      <c r="I36" s="1">
        <v>83.2</v>
      </c>
      <c r="J36" s="1">
        <v>84</v>
      </c>
      <c r="K36" s="1">
        <v>87.1</v>
      </c>
      <c r="L36" s="1">
        <v>71</v>
      </c>
      <c r="M36" s="1">
        <v>121.9</v>
      </c>
      <c r="N36" s="1">
        <v>116</v>
      </c>
      <c r="O36" s="1">
        <v>117.2</v>
      </c>
      <c r="P36" s="1">
        <v>66</v>
      </c>
      <c r="Q36" s="1">
        <v>71</v>
      </c>
      <c r="R36" s="1">
        <v>83.8</v>
      </c>
      <c r="S36" s="1">
        <v>118.7</v>
      </c>
      <c r="T36" s="1">
        <v>91.6</v>
      </c>
      <c r="U36" s="1">
        <v>108.1</v>
      </c>
      <c r="V36" s="1">
        <v>123.80000000000001</v>
      </c>
      <c r="W36" s="1">
        <v>121.19999999999999</v>
      </c>
      <c r="X36" s="1">
        <v>128.30000000000001</v>
      </c>
      <c r="Y36" s="1">
        <v>99.8</v>
      </c>
      <c r="Z36" s="1">
        <v>84.6</v>
      </c>
      <c r="AA36" s="1">
        <v>88.7</v>
      </c>
      <c r="AB36" s="1">
        <v>120.1</v>
      </c>
      <c r="AC36" s="1">
        <v>123.19999999999999</v>
      </c>
      <c r="AD36" s="1">
        <v>147.5</v>
      </c>
      <c r="AE36" s="1">
        <v>116.6</v>
      </c>
      <c r="AF36" s="1">
        <f t="shared" si="9"/>
        <v>109.25</v>
      </c>
      <c r="AG36" s="1">
        <f t="shared" si="7"/>
        <v>88.1</v>
      </c>
      <c r="AH36" s="1">
        <f t="shared" si="7"/>
        <v>98.4</v>
      </c>
      <c r="AI36" s="1">
        <f t="shared" si="7"/>
        <v>121.95</v>
      </c>
      <c r="AJ36" s="1">
        <f t="shared" si="7"/>
        <v>122.19999999999999</v>
      </c>
      <c r="AK36" s="1">
        <f t="shared" si="7"/>
        <v>137.9</v>
      </c>
    </row>
    <row r="37" spans="1:37" x14ac:dyDescent="0.3">
      <c r="A37" s="2" t="s">
        <v>12</v>
      </c>
      <c r="B37" s="1">
        <v>83.4</v>
      </c>
      <c r="C37" s="1">
        <v>92</v>
      </c>
      <c r="D37" s="1">
        <v>77.599999999999994</v>
      </c>
      <c r="E37" s="1">
        <v>101.3</v>
      </c>
      <c r="F37" s="1">
        <v>110.5</v>
      </c>
      <c r="G37" s="1">
        <v>103.6</v>
      </c>
      <c r="H37" s="1">
        <v>129.1</v>
      </c>
      <c r="I37" s="1">
        <v>135.19999999999999</v>
      </c>
      <c r="J37" s="1">
        <v>116.1</v>
      </c>
      <c r="K37" s="1">
        <v>102.2</v>
      </c>
      <c r="L37" s="1">
        <v>66.400000000000006</v>
      </c>
      <c r="M37" s="1">
        <v>82.4</v>
      </c>
      <c r="N37" s="1">
        <v>111.6</v>
      </c>
      <c r="O37" s="1">
        <v>91.6</v>
      </c>
      <c r="P37" s="1">
        <v>74.2</v>
      </c>
      <c r="Q37" s="1">
        <v>72.7</v>
      </c>
      <c r="R37" s="1">
        <v>90</v>
      </c>
      <c r="S37" s="1">
        <v>87</v>
      </c>
      <c r="T37" s="1">
        <v>83</v>
      </c>
      <c r="U37" s="1">
        <v>88</v>
      </c>
      <c r="V37" s="1">
        <v>124.9</v>
      </c>
      <c r="W37" s="1">
        <v>120</v>
      </c>
      <c r="X37" s="1">
        <v>109.3</v>
      </c>
      <c r="Y37" s="1">
        <v>152.30000000000001</v>
      </c>
      <c r="Z37" s="1">
        <v>155.30000000000001</v>
      </c>
      <c r="AA37" s="1">
        <v>147.5</v>
      </c>
      <c r="AB37" s="1">
        <v>106.3</v>
      </c>
      <c r="AC37" s="1">
        <v>102.8</v>
      </c>
      <c r="AD37" s="1">
        <v>113.4</v>
      </c>
      <c r="AE37" s="1">
        <v>117.7</v>
      </c>
      <c r="AF37" s="1">
        <f t="shared" si="9"/>
        <v>119.65</v>
      </c>
      <c r="AG37" s="1">
        <f t="shared" si="7"/>
        <v>119.15</v>
      </c>
      <c r="AH37" s="1">
        <f t="shared" si="7"/>
        <v>117.75</v>
      </c>
      <c r="AI37" s="1">
        <f t="shared" si="7"/>
        <v>115.6</v>
      </c>
      <c r="AJ37" s="1">
        <f t="shared" si="7"/>
        <v>111.4</v>
      </c>
      <c r="AK37" s="1">
        <f t="shared" si="7"/>
        <v>111.35</v>
      </c>
    </row>
    <row r="38" spans="1:37" x14ac:dyDescent="0.3">
      <c r="A38" s="2" t="s">
        <v>13</v>
      </c>
      <c r="B38" s="1">
        <v>136.69999999999999</v>
      </c>
      <c r="C38" s="1">
        <v>85.4</v>
      </c>
      <c r="D38" s="1">
        <v>100.80000000000001</v>
      </c>
      <c r="E38" s="1">
        <v>100.30000000000001</v>
      </c>
      <c r="F38" s="1">
        <v>89.4</v>
      </c>
      <c r="G38" s="1">
        <v>124.1</v>
      </c>
      <c r="H38" s="1">
        <v>95.1</v>
      </c>
      <c r="I38" s="1">
        <v>124.9</v>
      </c>
      <c r="J38" s="1">
        <v>101.4</v>
      </c>
      <c r="K38" s="1">
        <v>-45</v>
      </c>
      <c r="L38" s="1">
        <v>22.620000000000005</v>
      </c>
      <c r="M38" s="1">
        <v>150.91999999999999</v>
      </c>
      <c r="N38" s="1">
        <v>107.03999999999999</v>
      </c>
      <c r="O38" s="1">
        <v>139.85</v>
      </c>
      <c r="P38" s="1">
        <v>85.360000000000014</v>
      </c>
      <c r="Q38" s="1">
        <v>171.39</v>
      </c>
      <c r="R38" s="1">
        <v>121.91</v>
      </c>
      <c r="S38" s="1">
        <v>108.30000000000001</v>
      </c>
      <c r="T38" s="1">
        <v>170.88</v>
      </c>
      <c r="U38" s="1">
        <v>68.709999999999994</v>
      </c>
      <c r="V38" s="1">
        <v>143</v>
      </c>
      <c r="W38" s="1">
        <v>132.5</v>
      </c>
      <c r="X38" s="1">
        <v>125.80000000000001</v>
      </c>
      <c r="Y38" s="1">
        <v>155.5</v>
      </c>
      <c r="Z38" s="1">
        <v>140.5</v>
      </c>
      <c r="AA38" s="1">
        <v>172.2</v>
      </c>
      <c r="AB38" s="1">
        <v>112</v>
      </c>
      <c r="AC38" s="1">
        <v>98</v>
      </c>
      <c r="AD38" s="1">
        <v>86.9</v>
      </c>
      <c r="AE38" s="1">
        <v>74</v>
      </c>
      <c r="AF38" s="1">
        <f>(S38+Y38)/2</f>
        <v>131.9</v>
      </c>
      <c r="AG38" s="1">
        <f t="shared" si="7"/>
        <v>155.69</v>
      </c>
      <c r="AH38" s="1">
        <f t="shared" si="7"/>
        <v>120.45499999999998</v>
      </c>
      <c r="AI38" s="1">
        <f t="shared" si="7"/>
        <v>127.5</v>
      </c>
      <c r="AJ38" s="1">
        <f t="shared" si="7"/>
        <v>115.25</v>
      </c>
      <c r="AK38" s="1">
        <f t="shared" si="7"/>
        <v>106.35000000000001</v>
      </c>
    </row>
    <row r="39" spans="1:37" x14ac:dyDescent="0.3">
      <c r="A39" s="2" t="s">
        <v>14</v>
      </c>
      <c r="B39" s="1">
        <v>68.599999999999994</v>
      </c>
      <c r="C39" s="1">
        <v>80.800000000000011</v>
      </c>
      <c r="D39" s="1">
        <v>41.400000000000006</v>
      </c>
      <c r="E39" s="1">
        <v>122.1</v>
      </c>
      <c r="F39" s="1">
        <v>71.900000000000006</v>
      </c>
      <c r="G39" s="1">
        <v>62.7</v>
      </c>
      <c r="H39" s="1">
        <v>54.5</v>
      </c>
      <c r="I39" s="1">
        <v>61</v>
      </c>
      <c r="J39" s="1">
        <v>45</v>
      </c>
      <c r="K39" s="1">
        <v>74.400000000000006</v>
      </c>
      <c r="L39" s="1">
        <v>63.8</v>
      </c>
      <c r="M39" s="1">
        <v>79.8</v>
      </c>
      <c r="N39" s="1">
        <v>57.900000000000006</v>
      </c>
      <c r="O39" s="1">
        <v>23.5</v>
      </c>
      <c r="P39" s="1">
        <v>160</v>
      </c>
      <c r="Q39" s="1">
        <v>227.89999999999998</v>
      </c>
      <c r="R39" s="1">
        <v>216.89999999999998</v>
      </c>
      <c r="S39" s="1">
        <v>180.1</v>
      </c>
      <c r="T39" s="1">
        <v>118.30000000000001</v>
      </c>
      <c r="U39" s="1">
        <v>50.2</v>
      </c>
      <c r="V39" s="1">
        <v>212</v>
      </c>
      <c r="W39" s="1">
        <v>118</v>
      </c>
      <c r="X39" s="1">
        <v>207.3</v>
      </c>
      <c r="Y39" s="1">
        <v>134</v>
      </c>
      <c r="Z39" s="1">
        <v>155.9</v>
      </c>
      <c r="AA39" s="1">
        <v>170.5</v>
      </c>
      <c r="AB39" s="1">
        <v>185.7</v>
      </c>
      <c r="AC39" s="1">
        <v>176.3</v>
      </c>
      <c r="AD39" s="1">
        <v>193.4</v>
      </c>
      <c r="AE39" s="1">
        <v>184.6</v>
      </c>
      <c r="AF39" s="1">
        <f t="shared" ref="AF39:AK43" si="10">(S39+Y39)/2</f>
        <v>157.05000000000001</v>
      </c>
      <c r="AG39" s="1">
        <f t="shared" si="7"/>
        <v>137.10000000000002</v>
      </c>
      <c r="AH39" s="1">
        <f t="shared" si="7"/>
        <v>110.35</v>
      </c>
      <c r="AI39" s="1">
        <f t="shared" si="7"/>
        <v>198.85</v>
      </c>
      <c r="AJ39" s="1">
        <f t="shared" si="7"/>
        <v>147.15</v>
      </c>
      <c r="AK39" s="1">
        <f t="shared" si="7"/>
        <v>200.35000000000002</v>
      </c>
    </row>
    <row r="40" spans="1:37" x14ac:dyDescent="0.3">
      <c r="A40" s="2" t="s">
        <v>15</v>
      </c>
      <c r="B40" s="1">
        <v>111.4</v>
      </c>
      <c r="C40" s="1">
        <v>122.19999999999999</v>
      </c>
      <c r="D40" s="1">
        <v>205.10000000000002</v>
      </c>
      <c r="E40" s="1">
        <v>197.8</v>
      </c>
      <c r="F40" s="1">
        <v>179.89999999999998</v>
      </c>
      <c r="G40" s="1">
        <v>219.2</v>
      </c>
      <c r="H40" s="1">
        <v>206.10000000000002</v>
      </c>
      <c r="I40" s="1">
        <v>217.60000000000002</v>
      </c>
      <c r="J40" s="1">
        <v>184.7</v>
      </c>
      <c r="K40" s="1">
        <v>218.89999999999998</v>
      </c>
      <c r="L40" s="1">
        <v>201.24</v>
      </c>
      <c r="M40" s="1">
        <v>204.26999999999998</v>
      </c>
      <c r="N40" s="1">
        <v>237.82</v>
      </c>
      <c r="O40" s="1">
        <v>137.06</v>
      </c>
      <c r="P40" s="1">
        <v>225.06</v>
      </c>
      <c r="Q40" s="1">
        <v>46.569999999999993</v>
      </c>
      <c r="R40" s="1">
        <v>167.66000000000003</v>
      </c>
      <c r="S40" s="1">
        <v>205.25</v>
      </c>
      <c r="T40" s="1">
        <v>261.95999999999998</v>
      </c>
      <c r="U40" s="1">
        <v>87.68</v>
      </c>
      <c r="V40" s="1">
        <v>176</v>
      </c>
      <c r="W40" s="1">
        <v>119.1</v>
      </c>
      <c r="X40" s="1">
        <v>119.4</v>
      </c>
      <c r="Y40" s="1">
        <v>194.60000000000002</v>
      </c>
      <c r="Z40" s="1">
        <v>178.60000000000002</v>
      </c>
      <c r="AA40" s="1">
        <v>163.6</v>
      </c>
      <c r="AB40" s="1">
        <v>143.5</v>
      </c>
      <c r="AC40" s="1">
        <v>148.1</v>
      </c>
      <c r="AD40" s="1">
        <v>165.7</v>
      </c>
      <c r="AE40" s="1">
        <v>193.2</v>
      </c>
      <c r="AF40" s="1">
        <f t="shared" si="10"/>
        <v>199.92500000000001</v>
      </c>
      <c r="AG40" s="1">
        <f t="shared" si="7"/>
        <v>220.28</v>
      </c>
      <c r="AH40" s="1">
        <f t="shared" si="7"/>
        <v>125.64</v>
      </c>
      <c r="AI40" s="1">
        <f t="shared" si="7"/>
        <v>159.75</v>
      </c>
      <c r="AJ40" s="1">
        <f t="shared" si="7"/>
        <v>133.6</v>
      </c>
      <c r="AK40" s="1">
        <f t="shared" si="7"/>
        <v>142.55000000000001</v>
      </c>
    </row>
    <row r="41" spans="1:37" x14ac:dyDescent="0.3">
      <c r="A41" s="2" t="s">
        <v>16</v>
      </c>
      <c r="B41" s="1">
        <v>208.3</v>
      </c>
      <c r="C41" s="1">
        <v>159.9</v>
      </c>
      <c r="D41" s="1">
        <v>208.3</v>
      </c>
      <c r="E41" s="1">
        <v>159.4</v>
      </c>
      <c r="F41" s="1">
        <v>165.8</v>
      </c>
      <c r="G41" s="1">
        <v>173.6</v>
      </c>
      <c r="H41" s="1">
        <v>216.60000000000002</v>
      </c>
      <c r="I41" s="1">
        <v>222.39999999999998</v>
      </c>
      <c r="J41" s="1">
        <v>175.4</v>
      </c>
      <c r="K41" s="1">
        <v>188</v>
      </c>
      <c r="L41" s="1">
        <v>215.54</v>
      </c>
      <c r="M41" s="1">
        <v>98.62</v>
      </c>
      <c r="N41" s="1">
        <v>168.38</v>
      </c>
      <c r="O41" s="1">
        <v>192.9</v>
      </c>
      <c r="P41" s="1">
        <v>171.39</v>
      </c>
      <c r="Q41" s="1">
        <v>147.68</v>
      </c>
      <c r="R41" s="1">
        <v>148.16999999999999</v>
      </c>
      <c r="S41" s="1">
        <v>121.13</v>
      </c>
      <c r="T41" s="1">
        <v>188.22</v>
      </c>
      <c r="U41" s="1">
        <v>165.81</v>
      </c>
      <c r="V41" s="1">
        <v>203.01</v>
      </c>
      <c r="W41" s="1">
        <v>223.5</v>
      </c>
      <c r="X41" s="1">
        <v>259.3</v>
      </c>
      <c r="Y41" s="1">
        <v>214.2</v>
      </c>
      <c r="Z41" s="1">
        <v>163.5</v>
      </c>
      <c r="AA41" s="1">
        <v>162.1</v>
      </c>
      <c r="AB41" s="1">
        <v>235.89999999999998</v>
      </c>
      <c r="AC41" s="1">
        <v>252.7</v>
      </c>
      <c r="AD41" s="1">
        <v>210.1</v>
      </c>
      <c r="AE41" s="1">
        <v>218.7</v>
      </c>
      <c r="AF41" s="1">
        <f t="shared" si="10"/>
        <v>167.66499999999999</v>
      </c>
      <c r="AG41" s="1">
        <f t="shared" si="7"/>
        <v>175.86</v>
      </c>
      <c r="AH41" s="1">
        <f t="shared" si="7"/>
        <v>163.95499999999998</v>
      </c>
      <c r="AI41" s="1">
        <f t="shared" si="7"/>
        <v>219.45499999999998</v>
      </c>
      <c r="AJ41" s="1">
        <f t="shared" si="7"/>
        <v>238.1</v>
      </c>
      <c r="AK41" s="1">
        <f t="shared" si="7"/>
        <v>234.7</v>
      </c>
    </row>
    <row r="42" spans="1:37" x14ac:dyDescent="0.3">
      <c r="A42" s="2" t="s">
        <v>17</v>
      </c>
      <c r="B42" s="1">
        <v>262.7</v>
      </c>
      <c r="C42" s="1">
        <v>260.5</v>
      </c>
      <c r="D42" s="1">
        <v>204.6</v>
      </c>
      <c r="E42" s="1">
        <v>370.4</v>
      </c>
      <c r="F42" s="1">
        <v>265.60000000000002</v>
      </c>
      <c r="G42" s="1">
        <v>280.2</v>
      </c>
      <c r="H42" s="1">
        <v>304</v>
      </c>
      <c r="I42" s="1">
        <v>225.6</v>
      </c>
      <c r="J42" s="1">
        <v>231.9</v>
      </c>
      <c r="K42" s="1">
        <v>240.8</v>
      </c>
      <c r="L42" s="1">
        <v>256.5</v>
      </c>
      <c r="M42" s="1">
        <v>213.4</v>
      </c>
      <c r="N42" s="1">
        <v>203.3</v>
      </c>
      <c r="O42" s="1">
        <v>164.3</v>
      </c>
      <c r="P42" s="1">
        <v>131.30000000000001</v>
      </c>
      <c r="Q42" s="1">
        <v>128.9</v>
      </c>
      <c r="R42" s="1">
        <v>189.9</v>
      </c>
      <c r="S42" s="1">
        <v>315.5</v>
      </c>
      <c r="T42" s="1">
        <v>115.1</v>
      </c>
      <c r="U42" s="1">
        <v>322.8</v>
      </c>
      <c r="V42" s="1">
        <v>394.3</v>
      </c>
      <c r="W42" s="1">
        <v>405.8</v>
      </c>
      <c r="X42" s="1">
        <v>486.7</v>
      </c>
      <c r="Y42" s="1">
        <v>455</v>
      </c>
      <c r="Z42" s="1">
        <v>491.9</v>
      </c>
      <c r="AA42" s="1">
        <v>332.3</v>
      </c>
      <c r="AB42" s="1">
        <v>360.2</v>
      </c>
      <c r="AC42" s="1">
        <v>370</v>
      </c>
      <c r="AD42" s="1">
        <v>332.3</v>
      </c>
      <c r="AE42" s="1">
        <v>362.1</v>
      </c>
      <c r="AF42" s="1">
        <f t="shared" si="10"/>
        <v>385.25</v>
      </c>
      <c r="AG42" s="1">
        <f t="shared" si="10"/>
        <v>303.5</v>
      </c>
      <c r="AH42" s="1">
        <f t="shared" si="10"/>
        <v>327.55</v>
      </c>
      <c r="AI42" s="1">
        <f t="shared" si="10"/>
        <v>377.25</v>
      </c>
      <c r="AJ42" s="1">
        <f t="shared" si="10"/>
        <v>387.9</v>
      </c>
      <c r="AK42" s="1">
        <f t="shared" si="10"/>
        <v>409.5</v>
      </c>
    </row>
    <row r="43" spans="1:37" x14ac:dyDescent="0.3">
      <c r="A43" s="2" t="s">
        <v>18</v>
      </c>
      <c r="B43" s="1">
        <v>347.8</v>
      </c>
      <c r="C43" s="1">
        <v>275</v>
      </c>
      <c r="D43" s="1">
        <v>275.39999999999998</v>
      </c>
      <c r="E43" s="1">
        <v>395.5</v>
      </c>
      <c r="F43" s="1">
        <v>311.60000000000002</v>
      </c>
      <c r="G43" s="1">
        <v>378.8</v>
      </c>
      <c r="H43" s="1">
        <v>347.6</v>
      </c>
      <c r="I43" s="1">
        <v>369.2</v>
      </c>
      <c r="J43" s="1">
        <v>373.6</v>
      </c>
      <c r="K43" s="1">
        <v>392</v>
      </c>
      <c r="L43" s="1">
        <v>244.18</v>
      </c>
      <c r="M43" s="1">
        <v>238.89999999999998</v>
      </c>
      <c r="N43" s="1">
        <v>239.95999999999998</v>
      </c>
      <c r="O43" s="1">
        <v>275.39</v>
      </c>
      <c r="P43" s="1">
        <v>346.59</v>
      </c>
      <c r="Q43" s="1">
        <v>351.05</v>
      </c>
      <c r="R43" s="1">
        <v>261.02</v>
      </c>
      <c r="S43" s="1">
        <v>296.32</v>
      </c>
      <c r="T43" s="1">
        <v>252.14999999999998</v>
      </c>
      <c r="U43" s="1">
        <v>179.12</v>
      </c>
      <c r="V43" s="1">
        <v>353.7</v>
      </c>
      <c r="W43" s="1">
        <v>300.2</v>
      </c>
      <c r="X43" s="1">
        <v>293.3</v>
      </c>
      <c r="Y43" s="1">
        <v>377.5</v>
      </c>
      <c r="Z43" s="1">
        <v>347.3</v>
      </c>
      <c r="AA43" s="1">
        <v>303.7</v>
      </c>
      <c r="AB43" s="1">
        <v>375.2</v>
      </c>
      <c r="AC43" s="1">
        <v>347.1</v>
      </c>
      <c r="AD43" s="1">
        <v>387.7</v>
      </c>
      <c r="AE43" s="1">
        <v>403.1</v>
      </c>
      <c r="AF43" s="1">
        <f t="shared" si="10"/>
        <v>336.90999999999997</v>
      </c>
      <c r="AG43" s="1">
        <f t="shared" si="10"/>
        <v>299.72500000000002</v>
      </c>
      <c r="AH43" s="1">
        <f t="shared" si="10"/>
        <v>241.41</v>
      </c>
      <c r="AI43" s="1">
        <f t="shared" si="10"/>
        <v>364.45</v>
      </c>
      <c r="AJ43" s="1">
        <f t="shared" si="10"/>
        <v>323.64999999999998</v>
      </c>
      <c r="AK43" s="1">
        <f t="shared" si="10"/>
        <v>340.5</v>
      </c>
    </row>
    <row r="44" spans="1:37" x14ac:dyDescent="0.3">
      <c r="A44" s="2" t="s">
        <v>19</v>
      </c>
      <c r="B44" s="1">
        <f>B43+7</f>
        <v>354.8</v>
      </c>
      <c r="C44" s="1">
        <f t="shared" ref="C44:H44" si="11">C43+7</f>
        <v>282</v>
      </c>
      <c r="D44" s="1">
        <f t="shared" si="11"/>
        <v>282.39999999999998</v>
      </c>
      <c r="E44" s="1">
        <f t="shared" si="11"/>
        <v>402.5</v>
      </c>
      <c r="F44" s="1">
        <f t="shared" si="11"/>
        <v>318.60000000000002</v>
      </c>
      <c r="G44" s="1">
        <f t="shared" si="11"/>
        <v>385.8</v>
      </c>
      <c r="H44" s="1">
        <f t="shared" si="11"/>
        <v>354.6</v>
      </c>
      <c r="I44" s="1">
        <f>H42+21</f>
        <v>325</v>
      </c>
      <c r="J44" s="1">
        <f t="shared" ref="J44:N44" si="12">I42+21</f>
        <v>246.6</v>
      </c>
      <c r="K44" s="1">
        <f t="shared" si="12"/>
        <v>252.9</v>
      </c>
      <c r="L44" s="1">
        <f t="shared" si="12"/>
        <v>261.8</v>
      </c>
      <c r="M44" s="1">
        <f t="shared" si="12"/>
        <v>277.5</v>
      </c>
      <c r="N44" s="1">
        <f t="shared" si="12"/>
        <v>234.4</v>
      </c>
      <c r="O44" s="1">
        <f>O40+100</f>
        <v>237.06</v>
      </c>
      <c r="P44" s="1">
        <f>P40+20</f>
        <v>245.06</v>
      </c>
      <c r="Q44" s="1">
        <f t="shared" ref="Q44" si="13">Q40+200</f>
        <v>246.57</v>
      </c>
      <c r="R44" s="1">
        <f>R40+100</f>
        <v>267.66000000000003</v>
      </c>
      <c r="S44" s="1">
        <f>S40+10</f>
        <v>215.25</v>
      </c>
      <c r="T44" s="1">
        <f>T42+50</f>
        <v>165.1</v>
      </c>
      <c r="U44" s="1">
        <f t="shared" ref="U44:Y44" si="14">U42+50</f>
        <v>372.8</v>
      </c>
      <c r="V44" s="1">
        <f>V42+5</f>
        <v>399.3</v>
      </c>
      <c r="W44" s="1">
        <f>W42+0</f>
        <v>405.8</v>
      </c>
      <c r="X44" s="1">
        <f>X42</f>
        <v>486.7</v>
      </c>
      <c r="Y44" s="1">
        <f t="shared" si="14"/>
        <v>505</v>
      </c>
      <c r="Z44" s="1">
        <f>Z42+5</f>
        <v>496.9</v>
      </c>
      <c r="AA44" s="1">
        <f>AA42+3</f>
        <v>335.3</v>
      </c>
      <c r="AB44" s="1">
        <f t="shared" ref="AB44:AK44" si="15">AB42+3</f>
        <v>363.2</v>
      </c>
      <c r="AC44" s="1">
        <f t="shared" si="15"/>
        <v>373</v>
      </c>
      <c r="AD44" s="1">
        <f t="shared" si="15"/>
        <v>335.3</v>
      </c>
      <c r="AE44" s="1">
        <f t="shared" si="15"/>
        <v>365.1</v>
      </c>
      <c r="AF44" s="1">
        <f t="shared" si="15"/>
        <v>388.25</v>
      </c>
      <c r="AG44" s="1">
        <f t="shared" si="15"/>
        <v>306.5</v>
      </c>
      <c r="AH44" s="1">
        <f t="shared" si="15"/>
        <v>330.55</v>
      </c>
      <c r="AI44" s="1">
        <f t="shared" si="15"/>
        <v>380.25</v>
      </c>
      <c r="AJ44" s="1">
        <f>AJ42+3</f>
        <v>390.9</v>
      </c>
      <c r="AK44" s="1">
        <f t="shared" si="15"/>
        <v>412.5</v>
      </c>
    </row>
    <row r="45" spans="1:37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</sheetData>
  <mergeCells count="2">
    <mergeCell ref="B3:AJ3"/>
    <mergeCell ref="B25:AJ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Chalaza</vt:lpstr>
      <vt:lpstr>mid-region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胡晓</cp:lastModifiedBy>
  <dcterms:created xsi:type="dcterms:W3CDTF">2015-06-05T18:19:34Z</dcterms:created>
  <dcterms:modified xsi:type="dcterms:W3CDTF">2022-05-26T07:15:56Z</dcterms:modified>
</cp:coreProperties>
</file>