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G:\My Drive\Research Article\Analgesic, Anti-ulcer and free radical scavenging activity\Results\"/>
    </mc:Choice>
  </mc:AlternateContent>
  <xr:revisionPtr revIDLastSave="0" documentId="13_ncr:1_{529DFE8A-B7E5-49DB-9F65-326C09B4C59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DPPH" sheetId="1" r:id="rId1"/>
    <sheet name="FRAP" sheetId="3" r:id="rId2"/>
    <sheet name="ABTS" sheetId="4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  <c r="D7" i="1"/>
  <c r="D8" i="1"/>
  <c r="D9" i="1"/>
  <c r="D31" i="4"/>
  <c r="D30" i="4"/>
  <c r="D29" i="4"/>
  <c r="D28" i="4"/>
  <c r="D27" i="4"/>
  <c r="D26" i="4"/>
  <c r="D22" i="4"/>
  <c r="D21" i="4"/>
  <c r="D20" i="4"/>
  <c r="D19" i="4"/>
  <c r="D18" i="4"/>
  <c r="D17" i="4"/>
  <c r="D16" i="4"/>
  <c r="D15" i="4"/>
  <c r="D11" i="4"/>
  <c r="D10" i="4"/>
  <c r="D9" i="4"/>
  <c r="D8" i="4"/>
  <c r="D7" i="4"/>
  <c r="D6" i="4"/>
  <c r="D5" i="4"/>
  <c r="D4" i="4"/>
  <c r="E26" i="3"/>
  <c r="E25" i="3"/>
  <c r="E24" i="3"/>
  <c r="E23" i="3"/>
  <c r="E22" i="3"/>
  <c r="E21" i="3"/>
  <c r="E17" i="3"/>
  <c r="E16" i="3"/>
  <c r="E15" i="3"/>
  <c r="E14" i="3"/>
  <c r="E13" i="3"/>
  <c r="E9" i="3"/>
  <c r="E8" i="3"/>
  <c r="E7" i="3"/>
  <c r="E6" i="3"/>
  <c r="E5" i="3"/>
  <c r="D23" i="1"/>
  <c r="D24" i="1"/>
  <c r="D25" i="1"/>
  <c r="D26" i="1"/>
  <c r="D27" i="1"/>
  <c r="D22" i="1"/>
  <c r="D5" i="1"/>
  <c r="D4" i="1"/>
</calcChain>
</file>

<file path=xl/sharedStrings.xml><?xml version="1.0" encoding="utf-8"?>
<sst xmlns="http://schemas.openxmlformats.org/spreadsheetml/2006/main" count="51" uniqueCount="15">
  <si>
    <t>Curcumin</t>
  </si>
  <si>
    <t>Absorbance</t>
  </si>
  <si>
    <t>%Radical Savenging activity</t>
  </si>
  <si>
    <t>Control</t>
  </si>
  <si>
    <t>Trolox</t>
  </si>
  <si>
    <t>Absorbance of sample</t>
  </si>
  <si>
    <t>Absorbance of control</t>
  </si>
  <si>
    <t>Sample - control</t>
  </si>
  <si>
    <t>Note:- Increased absorbance of the reaction mixture indicates greater reduction capacity.</t>
  </si>
  <si>
    <t>ABTS radical scavenging (%)</t>
  </si>
  <si>
    <t>Metal Curcumin Complex (MCC)</t>
  </si>
  <si>
    <t>Metal Curcumin complex (MCC)</t>
  </si>
  <si>
    <r>
      <t>Conc. (</t>
    </r>
    <r>
      <rPr>
        <b/>
        <sz val="11"/>
        <color theme="1"/>
        <rFont val="Calibri"/>
        <family val="2"/>
      </rPr>
      <t>μ</t>
    </r>
    <r>
      <rPr>
        <b/>
        <sz val="12.1"/>
        <color theme="1"/>
        <rFont val="Calibri"/>
        <family val="2"/>
      </rPr>
      <t>g/mL)</t>
    </r>
  </si>
  <si>
    <r>
      <t>Conc. (</t>
    </r>
    <r>
      <rPr>
        <b/>
        <sz val="12"/>
        <color theme="1"/>
        <rFont val="Calibri"/>
        <family val="2"/>
      </rPr>
      <t>μg/mL)</t>
    </r>
  </si>
  <si>
    <t>IC50 (ppm)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</si>
</sst>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.1"/>
      <color theme="1"/>
      <name val="Calibri"/>
      <family val="2"/>
    </font>
    <font>
      <b/>
      <sz val="12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4" borderId="0" xfId="0" applyFont="1" applyFill="1"/>
    <xf numFmtId="0" fontId="0" fillId="0" borderId="0" xfId="0" applyFill="1"/>
    <xf numFmtId="0" fontId="0" fillId="0" borderId="0" xfId="0" applyAlignment="1">
      <alignment horizontal="left" vertical="top"/>
    </xf>
    <xf numFmtId="0" fontId="0" fillId="5" borderId="0" xfId="0" applyFill="1"/>
    <xf numFmtId="0" fontId="0" fillId="6" borderId="0" xfId="0" applyFill="1"/>
    <xf numFmtId="0" fontId="3" fillId="5" borderId="0" xfId="0" applyFont="1" applyFill="1"/>
    <xf numFmtId="0" fontId="3" fillId="6" borderId="0" xfId="0" applyFont="1" applyFill="1"/>
    <xf numFmtId="0" fontId="1" fillId="4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4" borderId="0" xfId="0" applyFont="1" applyFill="1" applyAlignment="1">
      <alignment horizontal="center"/>
    </xf>
    <xf numFmtId="164" fontId="0" fillId="6" borderId="0" xfId="0" applyNumberFormat="1" applyFill="1" applyAlignment="1">
      <alignment horizontal="center"/>
    </xf>
    <xf numFmtId="2" fontId="0" fillId="6" borderId="0" xfId="0" applyNumberFormat="1" applyFill="1" applyAlignment="1">
      <alignment horizontal="center"/>
    </xf>
    <xf numFmtId="164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2" fontId="3" fillId="5" borderId="0" xfId="0" applyNumberFormat="1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4" borderId="0" xfId="0" applyFill="1" applyAlignment="1">
      <alignment horizontal="center" vertical="top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Curcumin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DPPH!$B$4:$B$9</c:f>
              <c:numCache>
                <c:formatCode>General</c:formatCode>
                <c:ptCount val="6"/>
                <c:pt idx="0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5</c:v>
                </c:pt>
                <c:pt idx="4">
                  <c:v>10</c:v>
                </c:pt>
                <c:pt idx="5">
                  <c:v>15</c:v>
                </c:pt>
              </c:numCache>
            </c:numRef>
          </c:xVal>
          <c:yVal>
            <c:numRef>
              <c:f>DPPH!$D$4:$D$9</c:f>
              <c:numCache>
                <c:formatCode>0.00</c:formatCode>
                <c:ptCount val="6"/>
                <c:pt idx="0" formatCode="General">
                  <c:v>0</c:v>
                </c:pt>
                <c:pt idx="1">
                  <c:v>7.1428571428571477</c:v>
                </c:pt>
                <c:pt idx="2">
                  <c:v>10.714285714285724</c:v>
                </c:pt>
                <c:pt idx="3">
                  <c:v>42.857142857142861</c:v>
                </c:pt>
                <c:pt idx="4">
                  <c:v>75</c:v>
                </c:pt>
                <c:pt idx="5">
                  <c:v>80.357142857142861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59-44CF-A219-82032A022DF5}"/>
            </c:ext>
          </c:extLst>
        </c:ser>
        <c:ser>
          <c:idx val="1"/>
          <c:order val="1"/>
          <c:tx>
            <c:v>MCC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DPPH!$B$13:$B$18</c:f>
              <c:numCache>
                <c:formatCode>General</c:formatCode>
                <c:ptCount val="6"/>
                <c:pt idx="0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5</c:v>
                </c:pt>
                <c:pt idx="4">
                  <c:v>10</c:v>
                </c:pt>
                <c:pt idx="5">
                  <c:v>15</c:v>
                </c:pt>
              </c:numCache>
            </c:numRef>
          </c:xVal>
          <c:yVal>
            <c:numRef>
              <c:f>DPPH!$D$13:$D$18</c:f>
              <c:numCache>
                <c:formatCode>0.00</c:formatCode>
                <c:ptCount val="6"/>
                <c:pt idx="0">
                  <c:v>1.071428571</c:v>
                </c:pt>
                <c:pt idx="1">
                  <c:v>8.5714285710000002</c:v>
                </c:pt>
                <c:pt idx="2">
                  <c:v>14.64285714</c:v>
                </c:pt>
                <c:pt idx="3">
                  <c:v>55.714285709999999</c:v>
                </c:pt>
                <c:pt idx="4">
                  <c:v>78.571428569999995</c:v>
                </c:pt>
                <c:pt idx="5">
                  <c:v>85.714285709999999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359-44CF-A219-82032A022DF5}"/>
            </c:ext>
          </c:extLst>
        </c:ser>
        <c:ser>
          <c:idx val="2"/>
          <c:order val="2"/>
          <c:tx>
            <c:v>Trolox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DPPH!$B$22:$B$27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DPPH!$D$22:$D$27</c:f>
              <c:numCache>
                <c:formatCode>0.00</c:formatCode>
                <c:ptCount val="6"/>
                <c:pt idx="0">
                  <c:v>13.571428571428582</c:v>
                </c:pt>
                <c:pt idx="1">
                  <c:v>21.428571428571434</c:v>
                </c:pt>
                <c:pt idx="2">
                  <c:v>37.500000000000014</c:v>
                </c:pt>
                <c:pt idx="3">
                  <c:v>55.000000000000007</c:v>
                </c:pt>
                <c:pt idx="4">
                  <c:v>67.857142857142861</c:v>
                </c:pt>
                <c:pt idx="5">
                  <c:v>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359-44CF-A219-82032A022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1114264"/>
        <c:axId val="481110984"/>
      </c:scatterChart>
      <c:valAx>
        <c:axId val="481114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Concentration</a:t>
                </a:r>
                <a:r>
                  <a:rPr lang="en-IN" baseline="0"/>
                  <a:t> (</a:t>
                </a:r>
                <a:r>
                  <a:rPr lang="el-GR" baseline="0"/>
                  <a:t>μ</a:t>
                </a:r>
                <a:r>
                  <a:rPr lang="en-US" baseline="0"/>
                  <a:t>g/mL)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110984"/>
        <c:crosses val="autoZero"/>
        <c:crossBetween val="midCat"/>
      </c:valAx>
      <c:valAx>
        <c:axId val="481110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Absorbance</a:t>
                </a:r>
                <a:r>
                  <a:rPr lang="en-IN" baseline="0"/>
                  <a:t> (517 nm)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11142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N"/>
              <a:t>Ferric Ion</a:t>
            </a:r>
            <a:r>
              <a:rPr lang="en-IN" baseline="0"/>
              <a:t> Reducing Antioxidant Power (using TPTZ) </a:t>
            </a:r>
            <a:endParaRPr lang="en-IN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Curcumin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[1]Sheet1!$B$5:$B$9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</c:numCache>
            </c:numRef>
          </c:xVal>
          <c:yVal>
            <c:numRef>
              <c:f>[1]Sheet1!$E$5:$E$9</c:f>
              <c:numCache>
                <c:formatCode>General</c:formatCode>
                <c:ptCount val="5"/>
                <c:pt idx="0">
                  <c:v>9.5000000000000029E-2</c:v>
                </c:pt>
                <c:pt idx="1">
                  <c:v>0.10900000000000004</c:v>
                </c:pt>
                <c:pt idx="2">
                  <c:v>0.11699999999999999</c:v>
                </c:pt>
                <c:pt idx="3">
                  <c:v>0.13800000000000001</c:v>
                </c:pt>
                <c:pt idx="4">
                  <c:v>0.15000000000000002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DC-46CC-A546-BC1083068EE0}"/>
            </c:ext>
          </c:extLst>
        </c:ser>
        <c:ser>
          <c:idx val="1"/>
          <c:order val="1"/>
          <c:tx>
            <c:v>MCC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[1]Sheet1!$B$13:$B$17</c:f>
              <c:numCache>
                <c:formatCode>General</c:formatCode>
                <c:ptCount val="5"/>
                <c:pt idx="0">
                  <c:v>2</c:v>
                </c:pt>
                <c:pt idx="1">
                  <c:v>4</c:v>
                </c:pt>
                <c:pt idx="2">
                  <c:v>6</c:v>
                </c:pt>
                <c:pt idx="3">
                  <c:v>8</c:v>
                </c:pt>
                <c:pt idx="4">
                  <c:v>10</c:v>
                </c:pt>
              </c:numCache>
            </c:numRef>
          </c:xVal>
          <c:yVal>
            <c:numRef>
              <c:f>[1]Sheet1!$E$13:$E$17</c:f>
              <c:numCache>
                <c:formatCode>General</c:formatCode>
                <c:ptCount val="5"/>
                <c:pt idx="0">
                  <c:v>0.14000000000000001</c:v>
                </c:pt>
                <c:pt idx="1">
                  <c:v>0.15500000000000003</c:v>
                </c:pt>
                <c:pt idx="2">
                  <c:v>0.16700000000000004</c:v>
                </c:pt>
                <c:pt idx="3">
                  <c:v>0.23100000000000004</c:v>
                </c:pt>
                <c:pt idx="4">
                  <c:v>0.37000000000000005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2DC-46CC-A546-BC1083068EE0}"/>
            </c:ext>
          </c:extLst>
        </c:ser>
        <c:ser>
          <c:idx val="2"/>
          <c:order val="2"/>
          <c:tx>
            <c:v>Trolox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[1]Sheet1!$B$21:$B$26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[1]Sheet1!$E$21:$E$26</c:f>
              <c:numCache>
                <c:formatCode>General</c:formatCode>
                <c:ptCount val="6"/>
                <c:pt idx="0">
                  <c:v>2.5000000000000022E-2</c:v>
                </c:pt>
                <c:pt idx="1">
                  <c:v>5.4999999999999993E-2</c:v>
                </c:pt>
                <c:pt idx="2">
                  <c:v>8.0000000000000016E-2</c:v>
                </c:pt>
                <c:pt idx="3">
                  <c:v>0.11799999999999999</c:v>
                </c:pt>
                <c:pt idx="4">
                  <c:v>0.16000000000000003</c:v>
                </c:pt>
                <c:pt idx="5">
                  <c:v>0.16000000000000003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2DC-46CC-A546-BC1083068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882240"/>
        <c:axId val="479890112"/>
      </c:scatterChart>
      <c:valAx>
        <c:axId val="479882240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Concentration</a:t>
                </a:r>
                <a:r>
                  <a:rPr lang="en-IN" baseline="0"/>
                  <a:t> (</a:t>
                </a:r>
                <a:r>
                  <a:rPr lang="el-GR" baseline="0"/>
                  <a:t>μ</a:t>
                </a:r>
                <a:r>
                  <a:rPr lang="en-US" baseline="0"/>
                  <a:t>g/mL)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479890112"/>
        <c:crosses val="autoZero"/>
        <c:crossBetween val="midCat"/>
      </c:valAx>
      <c:valAx>
        <c:axId val="47989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Absorbace</a:t>
                </a:r>
                <a:r>
                  <a:rPr lang="en-IN" baseline="0"/>
                  <a:t> (593)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9882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Curcumin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[2]Trolox!$B$4:$B$11</c:f>
              <c:numCache>
                <c:formatCode>General</c:formatCode>
                <c:ptCount val="8"/>
                <c:pt idx="0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</c:numCache>
            </c:numRef>
          </c:xVal>
          <c:yVal>
            <c:numRef>
              <c:f>[2]Trolox!$D$4:$D$11</c:f>
              <c:numCache>
                <c:formatCode>General</c:formatCode>
                <c:ptCount val="8"/>
                <c:pt idx="0">
                  <c:v>8.8888888888888964</c:v>
                </c:pt>
                <c:pt idx="1">
                  <c:v>14.444444444444446</c:v>
                </c:pt>
                <c:pt idx="2">
                  <c:v>28.888888888888893</c:v>
                </c:pt>
                <c:pt idx="3">
                  <c:v>42.888888888888886</c:v>
                </c:pt>
                <c:pt idx="4">
                  <c:v>67.111111111111114</c:v>
                </c:pt>
                <c:pt idx="5">
                  <c:v>84.222222222222214</c:v>
                </c:pt>
                <c:pt idx="6">
                  <c:v>96.444444444444443</c:v>
                </c:pt>
                <c:pt idx="7">
                  <c:v>99.333333333333329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62B-4A63-8244-4B3174C3AD04}"/>
            </c:ext>
          </c:extLst>
        </c:ser>
        <c:ser>
          <c:idx val="1"/>
          <c:order val="1"/>
          <c:tx>
            <c:v>MCC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[2]Trolox!$B$19:$B$26</c:f>
              <c:numCache>
                <c:formatCode>General</c:formatCode>
                <c:ptCount val="8"/>
                <c:pt idx="0">
                  <c:v>0.1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</c:numCache>
            </c:numRef>
          </c:xVal>
          <c:yVal>
            <c:numRef>
              <c:f>[2]Trolox!$D$19:$D$26</c:f>
              <c:numCache>
                <c:formatCode>General</c:formatCode>
                <c:ptCount val="8"/>
                <c:pt idx="0">
                  <c:v>47.777777777777779</c:v>
                </c:pt>
                <c:pt idx="1">
                  <c:v>53.777777777777779</c:v>
                </c:pt>
                <c:pt idx="2">
                  <c:v>58.666666666666664</c:v>
                </c:pt>
                <c:pt idx="3">
                  <c:v>68.444444444444457</c:v>
                </c:pt>
                <c:pt idx="4">
                  <c:v>88</c:v>
                </c:pt>
                <c:pt idx="5">
                  <c:v>95.555555555555543</c:v>
                </c:pt>
                <c:pt idx="6">
                  <c:v>99.1111111111111</c:v>
                </c:pt>
                <c:pt idx="7">
                  <c:v>99.1111111111111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62B-4A63-8244-4B3174C3AD04}"/>
            </c:ext>
          </c:extLst>
        </c:ser>
        <c:ser>
          <c:idx val="2"/>
          <c:order val="2"/>
          <c:tx>
            <c:v>Trolox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[2]Trolox!$B$36:$B$41</c:f>
              <c:numCache>
                <c:formatCode>General</c:formatCode>
                <c:ptCount val="6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xVal>
          <c:yVal>
            <c:numRef>
              <c:f>[2]Trolox!$D$36:$D$41</c:f>
              <c:numCache>
                <c:formatCode>General</c:formatCode>
                <c:ptCount val="6"/>
                <c:pt idx="0">
                  <c:v>45.555555555555557</c:v>
                </c:pt>
                <c:pt idx="1">
                  <c:v>51.111111111111107</c:v>
                </c:pt>
                <c:pt idx="2">
                  <c:v>75.555555555555557</c:v>
                </c:pt>
                <c:pt idx="3">
                  <c:v>94.666666666666671</c:v>
                </c:pt>
                <c:pt idx="4">
                  <c:v>98.222222222222229</c:v>
                </c:pt>
                <c:pt idx="5">
                  <c:v>99.1111111111111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62B-4A63-8244-4B3174C3A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4810032"/>
        <c:axId val="464810360"/>
      </c:scatterChart>
      <c:valAx>
        <c:axId val="464810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Concentration</a:t>
                </a:r>
                <a:r>
                  <a:rPr lang="en-IN" baseline="0"/>
                  <a:t> (</a:t>
                </a:r>
                <a:r>
                  <a:rPr lang="el-GR" baseline="0"/>
                  <a:t>μ</a:t>
                </a:r>
                <a:r>
                  <a:rPr lang="en-US" baseline="0"/>
                  <a:t>g/mL)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810360"/>
        <c:crosses val="autoZero"/>
        <c:crossBetween val="midCat"/>
      </c:valAx>
      <c:valAx>
        <c:axId val="464810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IN"/>
                  <a:t>Absorbance</a:t>
                </a:r>
                <a:r>
                  <a:rPr lang="en-IN" baseline="0"/>
                  <a:t> (734 nm)</a:t>
                </a:r>
                <a:endParaRPr lang="en-IN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48100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9526</xdr:colOff>
      <xdr:row>1</xdr:row>
      <xdr:rowOff>14289</xdr:rowOff>
    </xdr:from>
    <xdr:to>
      <xdr:col>13</xdr:col>
      <xdr:colOff>450273</xdr:colOff>
      <xdr:row>15</xdr:row>
      <xdr:rowOff>103910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09BD36-8C4D-4E96-9FDA-AAACC8DFB7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9524</xdr:colOff>
      <xdr:row>1</xdr:row>
      <xdr:rowOff>157162</xdr:rowOff>
    </xdr:from>
    <xdr:to>
      <xdr:col>14</xdr:col>
      <xdr:colOff>590550</xdr:colOff>
      <xdr:row>20</xdr:row>
      <xdr:rowOff>104775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F5D415A-27F8-4A26-9295-BD3898222C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20730</xdr:colOff>
      <xdr:row>1</xdr:row>
      <xdr:rowOff>4201</xdr:rowOff>
    </xdr:from>
    <xdr:to>
      <xdr:col>16</xdr:col>
      <xdr:colOff>287431</xdr:colOff>
      <xdr:row>18</xdr:row>
      <xdr:rowOff>30816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C4798B4-5506-4EDE-8FA2-E22EB6DB00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UBHAM\M.PHARM\IBD\FRAP%20TPTZ\FRAP%20resul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UBHAM\M.PHARM\IBD\ABTS\AB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5">
          <cell r="B5">
            <v>2</v>
          </cell>
          <cell r="E5">
            <v>9.5000000000000029E-2</v>
          </cell>
        </row>
        <row r="6">
          <cell r="B6">
            <v>4</v>
          </cell>
          <cell r="E6">
            <v>0.10900000000000004</v>
          </cell>
        </row>
        <row r="7">
          <cell r="B7">
            <v>6</v>
          </cell>
          <cell r="E7">
            <v>0.11699999999999999</v>
          </cell>
        </row>
        <row r="8">
          <cell r="B8">
            <v>8</v>
          </cell>
          <cell r="E8">
            <v>0.13800000000000001</v>
          </cell>
        </row>
        <row r="9">
          <cell r="B9">
            <v>10</v>
          </cell>
          <cell r="E9">
            <v>0.15000000000000002</v>
          </cell>
        </row>
        <row r="13">
          <cell r="B13">
            <v>2</v>
          </cell>
          <cell r="E13">
            <v>0.14000000000000001</v>
          </cell>
        </row>
        <row r="14">
          <cell r="B14">
            <v>4</v>
          </cell>
          <cell r="E14">
            <v>0.15500000000000003</v>
          </cell>
        </row>
        <row r="15">
          <cell r="B15">
            <v>6</v>
          </cell>
          <cell r="E15">
            <v>0.16700000000000004</v>
          </cell>
        </row>
        <row r="16">
          <cell r="B16">
            <v>8</v>
          </cell>
          <cell r="E16">
            <v>0.23100000000000004</v>
          </cell>
        </row>
        <row r="17">
          <cell r="B17">
            <v>10</v>
          </cell>
          <cell r="E17">
            <v>0.37000000000000005</v>
          </cell>
        </row>
        <row r="21">
          <cell r="B21">
            <v>1</v>
          </cell>
          <cell r="E21">
            <v>2.5000000000000022E-2</v>
          </cell>
        </row>
        <row r="22">
          <cell r="B22">
            <v>2</v>
          </cell>
          <cell r="E22">
            <v>5.4999999999999993E-2</v>
          </cell>
        </row>
        <row r="23">
          <cell r="B23">
            <v>4</v>
          </cell>
          <cell r="E23">
            <v>8.0000000000000016E-2</v>
          </cell>
        </row>
        <row r="24">
          <cell r="B24">
            <v>6</v>
          </cell>
          <cell r="E24">
            <v>0.11799999999999999</v>
          </cell>
        </row>
        <row r="25">
          <cell r="B25">
            <v>8</v>
          </cell>
          <cell r="E25">
            <v>0.16000000000000003</v>
          </cell>
        </row>
        <row r="26">
          <cell r="B26">
            <v>10</v>
          </cell>
          <cell r="E26">
            <v>0.16000000000000003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BTS radical"/>
      <sheetName val="Trolox"/>
    </sheetNames>
    <sheetDataSet>
      <sheetData sheetId="0"/>
      <sheetData sheetId="1">
        <row r="4">
          <cell r="B4">
            <v>0.1</v>
          </cell>
          <cell r="D4">
            <v>8.8888888888888964</v>
          </cell>
        </row>
        <row r="5">
          <cell r="B5">
            <v>0.5</v>
          </cell>
          <cell r="D5">
            <v>14.444444444444446</v>
          </cell>
        </row>
        <row r="6">
          <cell r="B6">
            <v>1</v>
          </cell>
          <cell r="D6">
            <v>28.888888888888893</v>
          </cell>
        </row>
        <row r="7">
          <cell r="B7">
            <v>2</v>
          </cell>
          <cell r="D7">
            <v>42.888888888888886</v>
          </cell>
        </row>
        <row r="8">
          <cell r="B8">
            <v>4</v>
          </cell>
          <cell r="D8">
            <v>67.111111111111114</v>
          </cell>
        </row>
        <row r="9">
          <cell r="B9">
            <v>6</v>
          </cell>
          <cell r="D9">
            <v>84.222222222222214</v>
          </cell>
        </row>
        <row r="10">
          <cell r="B10">
            <v>8</v>
          </cell>
          <cell r="D10">
            <v>96.444444444444443</v>
          </cell>
        </row>
        <row r="11">
          <cell r="B11">
            <v>10</v>
          </cell>
          <cell r="D11">
            <v>99.333333333333329</v>
          </cell>
        </row>
        <row r="19">
          <cell r="B19">
            <v>0.1</v>
          </cell>
          <cell r="D19">
            <v>47.777777777777779</v>
          </cell>
        </row>
        <row r="20">
          <cell r="B20">
            <v>0.5</v>
          </cell>
          <cell r="D20">
            <v>53.777777777777779</v>
          </cell>
        </row>
        <row r="21">
          <cell r="B21">
            <v>1</v>
          </cell>
          <cell r="D21">
            <v>58.666666666666664</v>
          </cell>
        </row>
        <row r="22">
          <cell r="B22">
            <v>2</v>
          </cell>
          <cell r="D22">
            <v>68.444444444444457</v>
          </cell>
        </row>
        <row r="23">
          <cell r="B23">
            <v>4</v>
          </cell>
          <cell r="D23">
            <v>88</v>
          </cell>
        </row>
        <row r="24">
          <cell r="B24">
            <v>6</v>
          </cell>
          <cell r="D24">
            <v>95.555555555555543</v>
          </cell>
        </row>
        <row r="25">
          <cell r="B25">
            <v>8</v>
          </cell>
          <cell r="D25">
            <v>99.1111111111111</v>
          </cell>
        </row>
        <row r="26">
          <cell r="B26">
            <v>10</v>
          </cell>
          <cell r="D26">
            <v>99.1111111111111</v>
          </cell>
        </row>
        <row r="36">
          <cell r="B36">
            <v>1</v>
          </cell>
          <cell r="D36">
            <v>45.555555555555557</v>
          </cell>
        </row>
        <row r="37">
          <cell r="B37">
            <v>2</v>
          </cell>
          <cell r="D37">
            <v>51.111111111111107</v>
          </cell>
        </row>
        <row r="38">
          <cell r="B38">
            <v>4</v>
          </cell>
          <cell r="D38">
            <v>75.555555555555557</v>
          </cell>
        </row>
        <row r="39">
          <cell r="B39">
            <v>6</v>
          </cell>
          <cell r="D39">
            <v>94.666666666666671</v>
          </cell>
        </row>
        <row r="40">
          <cell r="B40">
            <v>8</v>
          </cell>
          <cell r="D40">
            <v>98.222222222222229</v>
          </cell>
        </row>
        <row r="41">
          <cell r="B41">
            <v>10</v>
          </cell>
          <cell r="D41">
            <v>99.1111111111111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topLeftCell="A2" zoomScale="115" zoomScaleNormal="115" workbookViewId="0">
      <selection activeCell="K18" sqref="K18"/>
    </sheetView>
  </sheetViews>
  <sheetFormatPr defaultRowHeight="14.4" x14ac:dyDescent="0.3"/>
  <cols>
    <col min="2" max="2" width="23.6640625" style="11" bestFit="1" customWidth="1"/>
    <col min="3" max="3" width="18.109375" style="11" bestFit="1" customWidth="1"/>
    <col min="4" max="4" width="28.6640625" style="11" bestFit="1" customWidth="1"/>
    <col min="5" max="5" width="11" style="11" bestFit="1" customWidth="1"/>
    <col min="6" max="6" width="12" style="11" bestFit="1" customWidth="1"/>
  </cols>
  <sheetData>
    <row r="2" spans="2:7" ht="15.6" x14ac:dyDescent="0.3">
      <c r="B2" s="22" t="s">
        <v>0</v>
      </c>
      <c r="C2" s="22"/>
      <c r="D2" s="22"/>
      <c r="E2" s="22"/>
      <c r="F2" s="22"/>
    </row>
    <row r="3" spans="2:7" ht="15.6" x14ac:dyDescent="0.3">
      <c r="B3" s="8" t="s">
        <v>12</v>
      </c>
      <c r="C3" s="8" t="s">
        <v>1</v>
      </c>
      <c r="D3" s="8" t="s">
        <v>2</v>
      </c>
      <c r="E3" s="8" t="s">
        <v>3</v>
      </c>
      <c r="F3" s="8" t="s">
        <v>14</v>
      </c>
    </row>
    <row r="4" spans="2:7" x14ac:dyDescent="0.3">
      <c r="B4" s="9">
        <v>0.1</v>
      </c>
      <c r="C4" s="9">
        <v>0.28000000000000003</v>
      </c>
      <c r="D4" s="9">
        <f>((E4-C4)/E4)*100</f>
        <v>0</v>
      </c>
      <c r="E4" s="9">
        <v>0.28000000000000003</v>
      </c>
      <c r="F4" s="21">
        <v>5.78</v>
      </c>
    </row>
    <row r="5" spans="2:7" x14ac:dyDescent="0.3">
      <c r="B5" s="10">
        <v>0.5</v>
      </c>
      <c r="C5" s="10">
        <v>0.26</v>
      </c>
      <c r="D5" s="14">
        <f t="shared" ref="D5:D9" si="0">((E5-C5)/E5)*100</f>
        <v>7.1428571428571477</v>
      </c>
      <c r="E5" s="10">
        <v>0.28000000000000003</v>
      </c>
      <c r="F5" s="21"/>
    </row>
    <row r="6" spans="2:7" x14ac:dyDescent="0.3">
      <c r="B6" s="9">
        <v>1</v>
      </c>
      <c r="C6" s="9">
        <v>0.25</v>
      </c>
      <c r="D6" s="14">
        <f t="shared" si="0"/>
        <v>10.714285714285724</v>
      </c>
      <c r="E6" s="9">
        <v>0.28000000000000003</v>
      </c>
      <c r="F6" s="21"/>
    </row>
    <row r="7" spans="2:7" x14ac:dyDescent="0.3">
      <c r="B7" s="10">
        <v>5</v>
      </c>
      <c r="C7" s="10">
        <v>0.16</v>
      </c>
      <c r="D7" s="14">
        <f t="shared" si="0"/>
        <v>42.857142857142861</v>
      </c>
      <c r="E7" s="10">
        <v>0.28000000000000003</v>
      </c>
      <c r="F7" s="21"/>
    </row>
    <row r="8" spans="2:7" x14ac:dyDescent="0.3">
      <c r="B8" s="9">
        <v>10</v>
      </c>
      <c r="C8" s="9">
        <v>7.0000000000000007E-2</v>
      </c>
      <c r="D8" s="14">
        <f t="shared" si="0"/>
        <v>75</v>
      </c>
      <c r="E8" s="9">
        <v>0.28000000000000003</v>
      </c>
      <c r="F8" s="21"/>
    </row>
    <row r="9" spans="2:7" x14ac:dyDescent="0.3">
      <c r="B9" s="10">
        <v>15</v>
      </c>
      <c r="C9" s="10">
        <v>5.5E-2</v>
      </c>
      <c r="D9" s="14">
        <f t="shared" si="0"/>
        <v>80.357142857142861</v>
      </c>
      <c r="E9" s="10">
        <v>0.28000000000000003</v>
      </c>
      <c r="F9" s="21"/>
    </row>
    <row r="11" spans="2:7" ht="15.6" x14ac:dyDescent="0.3">
      <c r="B11" s="22" t="s">
        <v>10</v>
      </c>
      <c r="C11" s="22"/>
      <c r="D11" s="22"/>
      <c r="E11" s="22"/>
      <c r="F11" s="22"/>
    </row>
    <row r="12" spans="2:7" ht="15.6" x14ac:dyDescent="0.3">
      <c r="B12" s="8" t="s">
        <v>12</v>
      </c>
      <c r="C12" s="12" t="s">
        <v>1</v>
      </c>
      <c r="D12" s="12" t="s">
        <v>2</v>
      </c>
      <c r="E12" s="12" t="s">
        <v>3</v>
      </c>
      <c r="F12" s="8" t="s">
        <v>14</v>
      </c>
      <c r="G12" s="2"/>
    </row>
    <row r="13" spans="2:7" x14ac:dyDescent="0.3">
      <c r="B13" s="9">
        <v>0.1</v>
      </c>
      <c r="C13" s="9">
        <v>0.27700000000000002</v>
      </c>
      <c r="D13" s="16">
        <v>1.071428571</v>
      </c>
      <c r="E13" s="9">
        <v>0.28000000000000003</v>
      </c>
      <c r="F13" s="21">
        <v>4.4400000000000004</v>
      </c>
    </row>
    <row r="14" spans="2:7" x14ac:dyDescent="0.3">
      <c r="B14" s="10">
        <v>0.5</v>
      </c>
      <c r="C14" s="10">
        <v>0.25600000000000001</v>
      </c>
      <c r="D14" s="14">
        <v>8.5714285710000002</v>
      </c>
      <c r="E14" s="10">
        <v>0.28000000000000003</v>
      </c>
      <c r="F14" s="21"/>
    </row>
    <row r="15" spans="2:7" x14ac:dyDescent="0.3">
      <c r="B15" s="9">
        <v>1</v>
      </c>
      <c r="C15" s="9">
        <v>0.23899999999999999</v>
      </c>
      <c r="D15" s="16">
        <v>14.64285714</v>
      </c>
      <c r="E15" s="9">
        <v>0.28000000000000003</v>
      </c>
      <c r="F15" s="21"/>
    </row>
    <row r="16" spans="2:7" x14ac:dyDescent="0.3">
      <c r="B16" s="10">
        <v>5</v>
      </c>
      <c r="C16" s="10">
        <v>0.124</v>
      </c>
      <c r="D16" s="14">
        <v>55.714285709999999</v>
      </c>
      <c r="E16" s="10">
        <v>0.28000000000000003</v>
      </c>
      <c r="F16" s="21"/>
    </row>
    <row r="17" spans="2:9" x14ac:dyDescent="0.3">
      <c r="B17" s="9">
        <v>10</v>
      </c>
      <c r="C17" s="9">
        <v>0.06</v>
      </c>
      <c r="D17" s="16">
        <v>78.571428569999995</v>
      </c>
      <c r="E17" s="9">
        <v>0.28000000000000003</v>
      </c>
      <c r="F17" s="21"/>
    </row>
    <row r="18" spans="2:9" x14ac:dyDescent="0.3">
      <c r="B18" s="10">
        <v>15</v>
      </c>
      <c r="C18" s="10">
        <v>0.04</v>
      </c>
      <c r="D18" s="14">
        <v>85.714285709999999</v>
      </c>
      <c r="E18" s="10">
        <v>0.28000000000000003</v>
      </c>
      <c r="F18" s="21"/>
    </row>
    <row r="20" spans="2:9" ht="15.6" x14ac:dyDescent="0.3">
      <c r="B20" s="22" t="s">
        <v>4</v>
      </c>
      <c r="C20" s="22"/>
      <c r="D20" s="22"/>
      <c r="E20" s="22"/>
      <c r="F20" s="22"/>
    </row>
    <row r="21" spans="2:9" ht="15.6" x14ac:dyDescent="0.3">
      <c r="B21" s="8" t="s">
        <v>12</v>
      </c>
      <c r="C21" s="12" t="s">
        <v>1</v>
      </c>
      <c r="D21" s="12" t="s">
        <v>2</v>
      </c>
      <c r="E21" s="12"/>
      <c r="F21" s="8" t="s">
        <v>14</v>
      </c>
    </row>
    <row r="22" spans="2:9" x14ac:dyDescent="0.3">
      <c r="B22" s="9">
        <v>1</v>
      </c>
      <c r="C22" s="9">
        <v>0.24199999999999999</v>
      </c>
      <c r="D22" s="16">
        <f>((E22-C22)/E22)*100</f>
        <v>13.571428571428582</v>
      </c>
      <c r="E22" s="9">
        <v>0.28000000000000003</v>
      </c>
      <c r="F22" s="21">
        <v>5.4</v>
      </c>
    </row>
    <row r="23" spans="2:9" x14ac:dyDescent="0.3">
      <c r="B23" s="10">
        <v>2</v>
      </c>
      <c r="C23" s="10">
        <v>0.22</v>
      </c>
      <c r="D23" s="14">
        <f t="shared" ref="D23:D27" si="1">((E23-C23)/E23)*100</f>
        <v>21.428571428571434</v>
      </c>
      <c r="E23" s="10">
        <v>0.28000000000000003</v>
      </c>
      <c r="F23" s="21"/>
      <c r="I23" s="2"/>
    </row>
    <row r="24" spans="2:9" x14ac:dyDescent="0.3">
      <c r="B24" s="9">
        <v>4</v>
      </c>
      <c r="C24" s="9">
        <v>0.17499999999999999</v>
      </c>
      <c r="D24" s="16">
        <f t="shared" si="1"/>
        <v>37.500000000000014</v>
      </c>
      <c r="E24" s="9">
        <v>0.28000000000000003</v>
      </c>
      <c r="F24" s="21"/>
    </row>
    <row r="25" spans="2:9" x14ac:dyDescent="0.3">
      <c r="B25" s="10">
        <v>6</v>
      </c>
      <c r="C25" s="10">
        <v>0.126</v>
      </c>
      <c r="D25" s="14">
        <f t="shared" si="1"/>
        <v>55.000000000000007</v>
      </c>
      <c r="E25" s="10">
        <v>0.28000000000000003</v>
      </c>
      <c r="F25" s="21"/>
    </row>
    <row r="26" spans="2:9" x14ac:dyDescent="0.3">
      <c r="B26" s="9">
        <v>8</v>
      </c>
      <c r="C26" s="9">
        <v>0.09</v>
      </c>
      <c r="D26" s="16">
        <f t="shared" si="1"/>
        <v>67.857142857142861</v>
      </c>
      <c r="E26" s="9">
        <v>0.28000000000000003</v>
      </c>
      <c r="F26" s="21"/>
    </row>
    <row r="27" spans="2:9" x14ac:dyDescent="0.3">
      <c r="B27" s="10">
        <v>10</v>
      </c>
      <c r="C27" s="10">
        <v>7.0000000000000007E-2</v>
      </c>
      <c r="D27" s="14">
        <f t="shared" si="1"/>
        <v>75</v>
      </c>
      <c r="E27" s="10">
        <v>0.28000000000000003</v>
      </c>
      <c r="F27" s="21"/>
    </row>
  </sheetData>
  <mergeCells count="6">
    <mergeCell ref="F22:F27"/>
    <mergeCell ref="F4:F9"/>
    <mergeCell ref="B2:F2"/>
    <mergeCell ref="F13:F18"/>
    <mergeCell ref="B11:F11"/>
    <mergeCell ref="B20:F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FC9F7-E100-40D0-8277-63E90EAC9581}">
  <dimension ref="B3:O26"/>
  <sheetViews>
    <sheetView tabSelected="1" zoomScaleNormal="100" workbookViewId="0">
      <selection activeCell="G22" sqref="G22:O23"/>
    </sheetView>
  </sheetViews>
  <sheetFormatPr defaultRowHeight="14.4" x14ac:dyDescent="0.3"/>
  <cols>
    <col min="2" max="2" width="23.6640625" style="11" bestFit="1" customWidth="1"/>
    <col min="3" max="3" width="23" style="11" bestFit="1" customWidth="1"/>
    <col min="4" max="4" width="23.33203125" style="11" bestFit="1" customWidth="1"/>
    <col min="5" max="5" width="17.33203125" style="11" bestFit="1" customWidth="1"/>
    <col min="6" max="6" width="12.109375" customWidth="1"/>
    <col min="15" max="15" width="18.6640625" customWidth="1"/>
  </cols>
  <sheetData>
    <row r="3" spans="2:5" ht="15.6" x14ac:dyDescent="0.3">
      <c r="B3" s="22" t="s">
        <v>0</v>
      </c>
      <c r="C3" s="22"/>
      <c r="D3" s="22"/>
      <c r="E3" s="22"/>
    </row>
    <row r="4" spans="2:5" ht="15.6" x14ac:dyDescent="0.3">
      <c r="B4" s="8" t="s">
        <v>12</v>
      </c>
      <c r="C4" s="8" t="s">
        <v>5</v>
      </c>
      <c r="D4" s="8" t="s">
        <v>6</v>
      </c>
      <c r="E4" s="8" t="s">
        <v>7</v>
      </c>
    </row>
    <row r="5" spans="2:5" x14ac:dyDescent="0.3">
      <c r="B5" s="9">
        <v>2</v>
      </c>
      <c r="C5" s="9">
        <v>0.38500000000000001</v>
      </c>
      <c r="D5" s="9">
        <v>0.28999999999999998</v>
      </c>
      <c r="E5" s="9">
        <f>(C5-D5)</f>
        <v>9.5000000000000029E-2</v>
      </c>
    </row>
    <row r="6" spans="2:5" x14ac:dyDescent="0.3">
      <c r="B6" s="10">
        <v>4</v>
      </c>
      <c r="C6" s="10">
        <v>0.39900000000000002</v>
      </c>
      <c r="D6" s="10">
        <v>0.28999999999999998</v>
      </c>
      <c r="E6" s="10">
        <f>(C6-D6)</f>
        <v>0.10900000000000004</v>
      </c>
    </row>
    <row r="7" spans="2:5" x14ac:dyDescent="0.3">
      <c r="B7" s="9">
        <v>6</v>
      </c>
      <c r="C7" s="9">
        <v>0.40699999999999997</v>
      </c>
      <c r="D7" s="9">
        <v>0.28999999999999998</v>
      </c>
      <c r="E7" s="9">
        <f>(C7-D7)</f>
        <v>0.11699999999999999</v>
      </c>
    </row>
    <row r="8" spans="2:5" x14ac:dyDescent="0.3">
      <c r="B8" s="10">
        <v>8</v>
      </c>
      <c r="C8" s="10">
        <v>0.42799999999999999</v>
      </c>
      <c r="D8" s="10">
        <v>0.28999999999999998</v>
      </c>
      <c r="E8" s="10">
        <f>(C8-D8)</f>
        <v>0.13800000000000001</v>
      </c>
    </row>
    <row r="9" spans="2:5" x14ac:dyDescent="0.3">
      <c r="B9" s="9">
        <v>10</v>
      </c>
      <c r="C9" s="9">
        <v>0.44</v>
      </c>
      <c r="D9" s="9">
        <v>0.28999999999999998</v>
      </c>
      <c r="E9" s="9">
        <f>(C9-D9)</f>
        <v>0.15000000000000002</v>
      </c>
    </row>
    <row r="11" spans="2:5" ht="15.6" x14ac:dyDescent="0.3">
      <c r="B11" s="22" t="s">
        <v>10</v>
      </c>
      <c r="C11" s="22"/>
      <c r="D11" s="22"/>
      <c r="E11" s="22"/>
    </row>
    <row r="12" spans="2:5" ht="15.6" x14ac:dyDescent="0.3">
      <c r="B12" s="8" t="s">
        <v>12</v>
      </c>
      <c r="C12" s="12" t="s">
        <v>5</v>
      </c>
      <c r="D12" s="12" t="s">
        <v>6</v>
      </c>
      <c r="E12" s="12" t="s">
        <v>7</v>
      </c>
    </row>
    <row r="13" spans="2:5" x14ac:dyDescent="0.3">
      <c r="B13" s="9">
        <v>2</v>
      </c>
      <c r="C13" s="9">
        <v>0.43</v>
      </c>
      <c r="D13" s="9">
        <v>0.28999999999999998</v>
      </c>
      <c r="E13" s="9">
        <f>(C13-D13)</f>
        <v>0.14000000000000001</v>
      </c>
    </row>
    <row r="14" spans="2:5" x14ac:dyDescent="0.3">
      <c r="B14" s="10">
        <v>4</v>
      </c>
      <c r="C14" s="10">
        <v>0.44500000000000001</v>
      </c>
      <c r="D14" s="10">
        <v>0.28999999999999998</v>
      </c>
      <c r="E14" s="10">
        <f t="shared" ref="E14:E17" si="0">(C14-D14)</f>
        <v>0.15500000000000003</v>
      </c>
    </row>
    <row r="15" spans="2:5" x14ac:dyDescent="0.3">
      <c r="B15" s="9">
        <v>6</v>
      </c>
      <c r="C15" s="9">
        <v>0.45700000000000002</v>
      </c>
      <c r="D15" s="9">
        <v>0.28999999999999998</v>
      </c>
      <c r="E15" s="9">
        <f t="shared" si="0"/>
        <v>0.16700000000000004</v>
      </c>
    </row>
    <row r="16" spans="2:5" x14ac:dyDescent="0.3">
      <c r="B16" s="10">
        <v>8</v>
      </c>
      <c r="C16" s="10">
        <v>0.52100000000000002</v>
      </c>
      <c r="D16" s="10">
        <v>0.28999999999999998</v>
      </c>
      <c r="E16" s="10">
        <f t="shared" si="0"/>
        <v>0.23100000000000004</v>
      </c>
    </row>
    <row r="17" spans="2:15" x14ac:dyDescent="0.3">
      <c r="B17" s="9">
        <v>10</v>
      </c>
      <c r="C17" s="9">
        <v>0.66</v>
      </c>
      <c r="D17" s="9">
        <v>0.28999999999999998</v>
      </c>
      <c r="E17" s="9">
        <f t="shared" si="0"/>
        <v>0.37000000000000005</v>
      </c>
    </row>
    <row r="19" spans="2:15" ht="15.6" x14ac:dyDescent="0.3">
      <c r="B19" s="22" t="s">
        <v>4</v>
      </c>
      <c r="C19" s="22"/>
      <c r="D19" s="22"/>
      <c r="E19" s="22"/>
    </row>
    <row r="20" spans="2:15" ht="15.6" x14ac:dyDescent="0.3">
      <c r="B20" s="8" t="s">
        <v>12</v>
      </c>
      <c r="C20" s="12" t="s">
        <v>5</v>
      </c>
      <c r="D20" s="12" t="s">
        <v>6</v>
      </c>
      <c r="E20" s="12" t="s">
        <v>7</v>
      </c>
    </row>
    <row r="21" spans="2:15" x14ac:dyDescent="0.3">
      <c r="B21" s="9">
        <v>1</v>
      </c>
      <c r="C21" s="15">
        <v>0.315</v>
      </c>
      <c r="D21" s="9">
        <v>0.28999999999999998</v>
      </c>
      <c r="E21" s="15">
        <f>(C21-D21)</f>
        <v>2.5000000000000022E-2</v>
      </c>
    </row>
    <row r="22" spans="2:15" x14ac:dyDescent="0.3">
      <c r="B22" s="10">
        <v>2</v>
      </c>
      <c r="C22" s="13">
        <v>0.34499999999999997</v>
      </c>
      <c r="D22" s="10">
        <v>0.28999999999999998</v>
      </c>
      <c r="E22" s="13">
        <f t="shared" ref="E22:E26" si="1">(C22-D22)</f>
        <v>5.4999999999999993E-2</v>
      </c>
      <c r="G22" s="23" t="s">
        <v>8</v>
      </c>
      <c r="H22" s="23"/>
      <c r="I22" s="23"/>
      <c r="J22" s="23"/>
      <c r="K22" s="23"/>
      <c r="L22" s="23"/>
      <c r="M22" s="23"/>
      <c r="N22" s="23"/>
      <c r="O22" s="23"/>
    </row>
    <row r="23" spans="2:15" x14ac:dyDescent="0.3">
      <c r="B23" s="9">
        <v>4</v>
      </c>
      <c r="C23" s="15">
        <v>0.37</v>
      </c>
      <c r="D23" s="9">
        <v>0.28999999999999998</v>
      </c>
      <c r="E23" s="15">
        <f t="shared" si="1"/>
        <v>8.0000000000000016E-2</v>
      </c>
      <c r="G23" s="23"/>
      <c r="H23" s="23"/>
      <c r="I23" s="23"/>
      <c r="J23" s="23"/>
      <c r="K23" s="23"/>
      <c r="L23" s="23"/>
      <c r="M23" s="23"/>
      <c r="N23" s="23"/>
      <c r="O23" s="23"/>
    </row>
    <row r="24" spans="2:15" ht="15" customHeight="1" x14ac:dyDescent="0.3">
      <c r="B24" s="10">
        <v>6</v>
      </c>
      <c r="C24" s="13">
        <v>0.40799999999999997</v>
      </c>
      <c r="D24" s="10">
        <v>0.28999999999999998</v>
      </c>
      <c r="E24" s="13">
        <f t="shared" si="1"/>
        <v>0.11799999999999999</v>
      </c>
      <c r="G24" s="3"/>
      <c r="H24" s="3"/>
      <c r="I24" s="3"/>
      <c r="J24" s="3"/>
      <c r="K24" s="3"/>
      <c r="L24" s="3"/>
      <c r="M24" s="3"/>
    </row>
    <row r="25" spans="2:15" x14ac:dyDescent="0.3">
      <c r="B25" s="9">
        <v>8</v>
      </c>
      <c r="C25" s="15">
        <v>0.45</v>
      </c>
      <c r="D25" s="9">
        <v>0.28999999999999998</v>
      </c>
      <c r="E25" s="15">
        <f t="shared" si="1"/>
        <v>0.16000000000000003</v>
      </c>
    </row>
    <row r="26" spans="2:15" x14ac:dyDescent="0.3">
      <c r="B26" s="10">
        <v>10</v>
      </c>
      <c r="C26" s="13">
        <v>0.45</v>
      </c>
      <c r="D26" s="10">
        <v>0.28999999999999998</v>
      </c>
      <c r="E26" s="13">
        <f t="shared" si="1"/>
        <v>0.16000000000000003</v>
      </c>
      <c r="G26" s="2"/>
    </row>
  </sheetData>
  <mergeCells count="4">
    <mergeCell ref="B3:E3"/>
    <mergeCell ref="B11:E11"/>
    <mergeCell ref="B19:E19"/>
    <mergeCell ref="G22:O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A4571-0CFB-4817-8CAD-FF92E7243489}">
  <dimension ref="B2:F31"/>
  <sheetViews>
    <sheetView zoomScale="85" zoomScaleNormal="85" workbookViewId="0">
      <selection activeCell="H27" sqref="H27"/>
    </sheetView>
  </sheetViews>
  <sheetFormatPr defaultRowHeight="14.4" x14ac:dyDescent="0.3"/>
  <cols>
    <col min="2" max="2" width="14.6640625" style="11" bestFit="1" customWidth="1"/>
    <col min="3" max="3" width="23" style="11" bestFit="1" customWidth="1"/>
    <col min="4" max="4" width="28.6640625" style="11" bestFit="1" customWidth="1"/>
    <col min="5" max="5" width="8.33203125" bestFit="1" customWidth="1"/>
    <col min="6" max="6" width="12" bestFit="1" customWidth="1"/>
  </cols>
  <sheetData>
    <row r="2" spans="2:6" ht="15.6" x14ac:dyDescent="0.3">
      <c r="B2" s="22" t="s">
        <v>0</v>
      </c>
      <c r="C2" s="22"/>
      <c r="D2" s="22"/>
      <c r="E2" s="22"/>
      <c r="F2" s="22"/>
    </row>
    <row r="3" spans="2:6" ht="15.6" x14ac:dyDescent="0.3">
      <c r="B3" s="12" t="s">
        <v>13</v>
      </c>
      <c r="C3" s="12" t="s">
        <v>5</v>
      </c>
      <c r="D3" s="12" t="s">
        <v>9</v>
      </c>
      <c r="E3" s="1" t="s">
        <v>3</v>
      </c>
      <c r="F3" s="8" t="s">
        <v>14</v>
      </c>
    </row>
    <row r="4" spans="2:6" ht="15.6" x14ac:dyDescent="0.3">
      <c r="B4" s="17">
        <v>0.1</v>
      </c>
      <c r="C4" s="17">
        <v>0.41</v>
      </c>
      <c r="D4" s="19">
        <f>((E4-C4)/E4)*100</f>
        <v>8.8888888888888964</v>
      </c>
      <c r="E4" s="6">
        <v>0.45</v>
      </c>
      <c r="F4" s="21">
        <v>2.58</v>
      </c>
    </row>
    <row r="5" spans="2:6" ht="15.6" x14ac:dyDescent="0.3">
      <c r="B5" s="18">
        <v>0.5</v>
      </c>
      <c r="C5" s="18">
        <v>0.38500000000000001</v>
      </c>
      <c r="D5" s="20">
        <f t="shared" ref="D5:D6" si="0">((E5-C5)/E5)*100</f>
        <v>14.444444444444446</v>
      </c>
      <c r="E5" s="7">
        <v>0.45</v>
      </c>
      <c r="F5" s="21"/>
    </row>
    <row r="6" spans="2:6" ht="15.6" x14ac:dyDescent="0.3">
      <c r="B6" s="17">
        <v>1</v>
      </c>
      <c r="C6" s="17">
        <v>0.32</v>
      </c>
      <c r="D6" s="19">
        <f t="shared" si="0"/>
        <v>28.888888888888893</v>
      </c>
      <c r="E6" s="6">
        <v>0.45</v>
      </c>
      <c r="F6" s="21"/>
    </row>
    <row r="7" spans="2:6" x14ac:dyDescent="0.3">
      <c r="B7" s="10">
        <v>2</v>
      </c>
      <c r="C7" s="13">
        <v>0.25700000000000001</v>
      </c>
      <c r="D7" s="14">
        <f>((E7-C7)/E7*100)</f>
        <v>42.888888888888886</v>
      </c>
      <c r="E7" s="5">
        <v>0.45</v>
      </c>
      <c r="F7" s="21"/>
    </row>
    <row r="8" spans="2:6" x14ac:dyDescent="0.3">
      <c r="B8" s="9">
        <v>4</v>
      </c>
      <c r="C8" s="15">
        <v>0.14799999999999999</v>
      </c>
      <c r="D8" s="16">
        <f t="shared" ref="D8:D11" si="1">((E8-C8)/E8*100)</f>
        <v>67.111111111111114</v>
      </c>
      <c r="E8" s="4">
        <v>0.45</v>
      </c>
      <c r="F8" s="21"/>
    </row>
    <row r="9" spans="2:6" x14ac:dyDescent="0.3">
      <c r="B9" s="10">
        <v>6</v>
      </c>
      <c r="C9" s="13">
        <v>7.0999999999999994E-2</v>
      </c>
      <c r="D9" s="14">
        <f t="shared" si="1"/>
        <v>84.222222222222214</v>
      </c>
      <c r="E9" s="5">
        <v>0.45</v>
      </c>
      <c r="F9" s="21"/>
    </row>
    <row r="10" spans="2:6" x14ac:dyDescent="0.3">
      <c r="B10" s="9">
        <v>8</v>
      </c>
      <c r="C10" s="15">
        <v>1.6E-2</v>
      </c>
      <c r="D10" s="16">
        <f t="shared" si="1"/>
        <v>96.444444444444443</v>
      </c>
      <c r="E10" s="4">
        <v>0.45</v>
      </c>
      <c r="F10" s="21"/>
    </row>
    <row r="11" spans="2:6" x14ac:dyDescent="0.3">
      <c r="B11" s="10">
        <v>10</v>
      </c>
      <c r="C11" s="13">
        <v>3.0000000000000001E-3</v>
      </c>
      <c r="D11" s="14">
        <f t="shared" si="1"/>
        <v>99.333333333333329</v>
      </c>
      <c r="E11" s="5">
        <v>0.45</v>
      </c>
      <c r="F11" s="21"/>
    </row>
    <row r="13" spans="2:6" ht="15.6" x14ac:dyDescent="0.3">
      <c r="B13" s="22" t="s">
        <v>11</v>
      </c>
      <c r="C13" s="22"/>
      <c r="D13" s="22"/>
      <c r="E13" s="22"/>
      <c r="F13" s="22"/>
    </row>
    <row r="14" spans="2:6" ht="15.6" x14ac:dyDescent="0.3">
      <c r="B14" s="12" t="s">
        <v>13</v>
      </c>
      <c r="C14" s="12" t="s">
        <v>5</v>
      </c>
      <c r="D14" s="12" t="s">
        <v>9</v>
      </c>
      <c r="E14" s="1" t="s">
        <v>3</v>
      </c>
      <c r="F14" s="8" t="s">
        <v>14</v>
      </c>
    </row>
    <row r="15" spans="2:6" ht="15.6" x14ac:dyDescent="0.3">
      <c r="B15" s="17">
        <v>0.1</v>
      </c>
      <c r="C15" s="17">
        <v>0.23499999999999999</v>
      </c>
      <c r="D15" s="19">
        <f>((E15-C15)/E15)*100</f>
        <v>47.777777777777779</v>
      </c>
      <c r="E15" s="6">
        <v>0.45</v>
      </c>
      <c r="F15" s="24">
        <v>0.24</v>
      </c>
    </row>
    <row r="16" spans="2:6" ht="15.6" x14ac:dyDescent="0.3">
      <c r="B16" s="18">
        <v>0.5</v>
      </c>
      <c r="C16" s="18">
        <v>0.20799999999999999</v>
      </c>
      <c r="D16" s="20">
        <f>((E16-C16)/E16)*100</f>
        <v>53.777777777777779</v>
      </c>
      <c r="E16" s="7">
        <v>0.45</v>
      </c>
      <c r="F16" s="24"/>
    </row>
    <row r="17" spans="2:6" ht="15.6" x14ac:dyDescent="0.3">
      <c r="B17" s="17">
        <v>1</v>
      </c>
      <c r="C17" s="17">
        <v>0.186</v>
      </c>
      <c r="D17" s="19">
        <f t="shared" ref="D17:D18" si="2">((E17-C17)/E17)*100</f>
        <v>58.666666666666664</v>
      </c>
      <c r="E17" s="6">
        <v>0.45</v>
      </c>
      <c r="F17" s="24"/>
    </row>
    <row r="18" spans="2:6" ht="15.6" x14ac:dyDescent="0.3">
      <c r="B18" s="10">
        <v>2</v>
      </c>
      <c r="C18" s="13">
        <v>0.14199999999999999</v>
      </c>
      <c r="D18" s="20">
        <f t="shared" si="2"/>
        <v>68.444444444444457</v>
      </c>
      <c r="E18" s="5">
        <v>0.45</v>
      </c>
      <c r="F18" s="24"/>
    </row>
    <row r="19" spans="2:6" x14ac:dyDescent="0.3">
      <c r="B19" s="9">
        <v>4</v>
      </c>
      <c r="C19" s="15">
        <v>5.3999999999999999E-2</v>
      </c>
      <c r="D19" s="16">
        <f>((E19-C19)/E19)*100</f>
        <v>88</v>
      </c>
      <c r="E19" s="4">
        <v>0.45</v>
      </c>
      <c r="F19" s="24"/>
    </row>
    <row r="20" spans="2:6" x14ac:dyDescent="0.3">
      <c r="B20" s="10">
        <v>6</v>
      </c>
      <c r="C20" s="13">
        <v>0.02</v>
      </c>
      <c r="D20" s="14">
        <f>((E20-C20)/E20)*100</f>
        <v>95.555555555555543</v>
      </c>
      <c r="E20" s="5">
        <v>0.45</v>
      </c>
      <c r="F20" s="24"/>
    </row>
    <row r="21" spans="2:6" x14ac:dyDescent="0.3">
      <c r="B21" s="9">
        <v>8</v>
      </c>
      <c r="C21" s="15">
        <v>4.0000000000000001E-3</v>
      </c>
      <c r="D21" s="16">
        <f>((E21-C21)/E21)*100</f>
        <v>99.1111111111111</v>
      </c>
      <c r="E21" s="4">
        <v>0.45</v>
      </c>
      <c r="F21" s="24"/>
    </row>
    <row r="22" spans="2:6" x14ac:dyDescent="0.3">
      <c r="B22" s="10">
        <v>10</v>
      </c>
      <c r="C22" s="13">
        <v>4.0000000000000001E-3</v>
      </c>
      <c r="D22" s="14">
        <f>((E22-C22)/E22)*100</f>
        <v>99.1111111111111</v>
      </c>
      <c r="E22" s="5">
        <v>0.45</v>
      </c>
      <c r="F22" s="24"/>
    </row>
    <row r="24" spans="2:6" ht="15.6" x14ac:dyDescent="0.3">
      <c r="B24" s="22" t="s">
        <v>4</v>
      </c>
      <c r="C24" s="22"/>
      <c r="D24" s="22"/>
      <c r="E24" s="22"/>
      <c r="F24" s="22"/>
    </row>
    <row r="25" spans="2:6" ht="15.6" x14ac:dyDescent="0.3">
      <c r="B25" s="12" t="s">
        <v>13</v>
      </c>
      <c r="C25" s="12" t="s">
        <v>1</v>
      </c>
      <c r="D25" s="12" t="s">
        <v>9</v>
      </c>
      <c r="E25" s="1" t="s">
        <v>3</v>
      </c>
      <c r="F25" s="8" t="s">
        <v>14</v>
      </c>
    </row>
    <row r="26" spans="2:6" x14ac:dyDescent="0.3">
      <c r="B26" s="9">
        <v>1</v>
      </c>
      <c r="C26" s="15">
        <v>0.245</v>
      </c>
      <c r="D26" s="16">
        <f>((E26-C26)/E26)*100</f>
        <v>45.555555555555557</v>
      </c>
      <c r="E26" s="4">
        <v>0.45</v>
      </c>
      <c r="F26" s="21">
        <v>1.8</v>
      </c>
    </row>
    <row r="27" spans="2:6" x14ac:dyDescent="0.3">
      <c r="B27" s="10">
        <v>2</v>
      </c>
      <c r="C27" s="13">
        <v>0.22</v>
      </c>
      <c r="D27" s="14">
        <f t="shared" ref="D27:D30" si="3">((E27-C27)/E27)*100</f>
        <v>51.111111111111107</v>
      </c>
      <c r="E27" s="5">
        <v>0.45</v>
      </c>
      <c r="F27" s="21"/>
    </row>
    <row r="28" spans="2:6" x14ac:dyDescent="0.3">
      <c r="B28" s="9">
        <v>4</v>
      </c>
      <c r="C28" s="15">
        <v>0.11</v>
      </c>
      <c r="D28" s="16">
        <f t="shared" si="3"/>
        <v>75.555555555555557</v>
      </c>
      <c r="E28" s="4">
        <v>0.45</v>
      </c>
      <c r="F28" s="21"/>
    </row>
    <row r="29" spans="2:6" x14ac:dyDescent="0.3">
      <c r="B29" s="10">
        <v>6</v>
      </c>
      <c r="C29" s="13">
        <v>2.4E-2</v>
      </c>
      <c r="D29" s="14">
        <f t="shared" si="3"/>
        <v>94.666666666666671</v>
      </c>
      <c r="E29" s="5">
        <v>0.45</v>
      </c>
      <c r="F29" s="21"/>
    </row>
    <row r="30" spans="2:6" x14ac:dyDescent="0.3">
      <c r="B30" s="9">
        <v>8</v>
      </c>
      <c r="C30" s="15">
        <v>8.0000000000000002E-3</v>
      </c>
      <c r="D30" s="16">
        <f t="shared" si="3"/>
        <v>98.222222222222229</v>
      </c>
      <c r="E30" s="4">
        <v>0.45</v>
      </c>
      <c r="F30" s="21"/>
    </row>
    <row r="31" spans="2:6" x14ac:dyDescent="0.3">
      <c r="B31" s="10">
        <v>10</v>
      </c>
      <c r="C31" s="13">
        <v>4.0000000000000001E-3</v>
      </c>
      <c r="D31" s="14">
        <f>((E31-C31)/E31)*100</f>
        <v>99.1111111111111</v>
      </c>
      <c r="E31" s="5">
        <v>0.45</v>
      </c>
      <c r="F31" s="21"/>
    </row>
  </sheetData>
  <mergeCells count="6">
    <mergeCell ref="F26:F31"/>
    <mergeCell ref="B2:F2"/>
    <mergeCell ref="B13:F13"/>
    <mergeCell ref="B24:F24"/>
    <mergeCell ref="F4:F11"/>
    <mergeCell ref="F15:F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DPPH</vt:lpstr>
      <vt:lpstr>FRAP</vt:lpstr>
      <vt:lpstr>ABTS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Abhishek Joshi</cp:lastModifiedBy>
  <dcterms:created xsi:type="dcterms:W3CDTF">2015-06-05T18:17:20Z</dcterms:created>
  <dcterms:modified xsi:type="dcterms:W3CDTF">2022-06-18T10:00:03Z</dcterms:modified>
</cp:coreProperties>
</file>