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G:\My Drive\Research Article\Analgesic, Anti-ulcer and free radical scavenging activity\Results\"/>
    </mc:Choice>
  </mc:AlternateContent>
  <xr:revisionPtr revIDLastSave="0" documentId="13_ncr:1_{707DABB6-C226-4C10-BF7A-66F92EE82AF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Ulcer" sheetId="1" r:id="rId1"/>
    <sheet name="Acidity" sheetId="2" r:id="rId2"/>
    <sheet name="Analgesi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20" i="3" l="1"/>
  <c r="U20" i="3"/>
  <c r="T20" i="3"/>
  <c r="S20" i="3"/>
  <c r="R20" i="3"/>
  <c r="Q20" i="3"/>
  <c r="V14" i="3"/>
  <c r="U14" i="3"/>
  <c r="T14" i="3"/>
  <c r="S14" i="3"/>
  <c r="R14" i="3"/>
  <c r="Q14" i="3"/>
  <c r="V8" i="3"/>
  <c r="U8" i="3"/>
  <c r="T8" i="3"/>
  <c r="S8" i="3"/>
  <c r="R8" i="3"/>
  <c r="Q8" i="3"/>
  <c r="V2" i="3"/>
  <c r="U2" i="3"/>
  <c r="T2" i="3"/>
  <c r="S2" i="3"/>
  <c r="R2" i="3"/>
  <c r="Q2" i="3"/>
  <c r="O20" i="3"/>
  <c r="N20" i="3"/>
  <c r="M20" i="3"/>
  <c r="L20" i="3"/>
  <c r="K20" i="3"/>
  <c r="J20" i="3"/>
  <c r="O14" i="3"/>
  <c r="N14" i="3"/>
  <c r="M14" i="3"/>
  <c r="L14" i="3"/>
  <c r="K14" i="3"/>
  <c r="J14" i="3"/>
  <c r="O8" i="3"/>
  <c r="N8" i="3"/>
  <c r="M8" i="3"/>
  <c r="L8" i="3"/>
  <c r="K8" i="3"/>
  <c r="J8" i="3"/>
  <c r="O2" i="3"/>
  <c r="N2" i="3"/>
  <c r="M2" i="3"/>
  <c r="L2" i="3"/>
  <c r="K2" i="3"/>
  <c r="J2" i="3"/>
  <c r="M20" i="2"/>
  <c r="M14" i="2"/>
  <c r="M8" i="2"/>
  <c r="M2" i="2"/>
  <c r="J20" i="2"/>
  <c r="J14" i="2"/>
  <c r="J8" i="2"/>
  <c r="J2" i="2"/>
  <c r="G20" i="2"/>
  <c r="G14" i="2"/>
  <c r="G8" i="2"/>
  <c r="G2" i="2"/>
  <c r="D20" i="2"/>
  <c r="D14" i="2"/>
  <c r="D8" i="2"/>
  <c r="D2" i="2"/>
  <c r="D8" i="1"/>
  <c r="E2" i="2"/>
  <c r="H20" i="2"/>
  <c r="H14" i="2"/>
  <c r="H8" i="2"/>
  <c r="H2" i="2"/>
  <c r="N20" i="2"/>
  <c r="N14" i="2"/>
  <c r="N8" i="2"/>
  <c r="N2" i="2"/>
  <c r="K20" i="2"/>
  <c r="K14" i="2"/>
  <c r="K8" i="2"/>
  <c r="K2" i="2"/>
  <c r="E20" i="2"/>
  <c r="E14" i="2"/>
  <c r="E8" i="2"/>
  <c r="I2" i="1"/>
  <c r="H20" i="1"/>
  <c r="H14" i="1"/>
  <c r="H8" i="1"/>
  <c r="F20" i="1"/>
  <c r="F14" i="1"/>
  <c r="F8" i="1"/>
  <c r="D20" i="1"/>
  <c r="D14" i="1"/>
  <c r="I20" i="1" l="1"/>
  <c r="I14" i="1"/>
  <c r="I8" i="1"/>
</calcChain>
</file>

<file path=xl/sharedStrings.xml><?xml version="1.0" encoding="utf-8"?>
<sst xmlns="http://schemas.openxmlformats.org/spreadsheetml/2006/main" count="127" uniqueCount="50">
  <si>
    <t>Groups</t>
  </si>
  <si>
    <t>Severity score</t>
  </si>
  <si>
    <t>Avg Severity score (Us)</t>
  </si>
  <si>
    <t>Avg no. of ulcer per animal (Un)</t>
  </si>
  <si>
    <t>Ulcer index</t>
  </si>
  <si>
    <t>% of animals with ulcer (Up)</t>
  </si>
  <si>
    <t>Markings</t>
  </si>
  <si>
    <t>Contol</t>
  </si>
  <si>
    <t>U</t>
  </si>
  <si>
    <t>H</t>
  </si>
  <si>
    <t>B</t>
  </si>
  <si>
    <t>T</t>
  </si>
  <si>
    <t>HB</t>
  </si>
  <si>
    <t>HT</t>
  </si>
  <si>
    <t>DC</t>
  </si>
  <si>
    <t>Curcumin</t>
  </si>
  <si>
    <t>MCC</t>
  </si>
  <si>
    <t>Ulcers per animal</t>
  </si>
  <si>
    <t>Animals with ulcers</t>
  </si>
  <si>
    <t xml:space="preserve">Gastric volume </t>
  </si>
  <si>
    <t>Gastric volume (average)</t>
  </si>
  <si>
    <t>pH</t>
  </si>
  <si>
    <t>pH (average)</t>
  </si>
  <si>
    <t>Total acidity</t>
  </si>
  <si>
    <t>Free acidity</t>
  </si>
  <si>
    <t>Total acidity Average</t>
  </si>
  <si>
    <t>Free acidity (Average)</t>
  </si>
  <si>
    <t>SD Gastric volume</t>
  </si>
  <si>
    <t>SD pH</t>
  </si>
  <si>
    <t>Total acidity SD</t>
  </si>
  <si>
    <t>Free acidity SD</t>
  </si>
  <si>
    <t>0 min</t>
  </si>
  <si>
    <t>30 min</t>
  </si>
  <si>
    <t>60 min</t>
  </si>
  <si>
    <t>90 min</t>
  </si>
  <si>
    <t>120 min</t>
  </si>
  <si>
    <t>150 min</t>
  </si>
  <si>
    <t>SD 0</t>
  </si>
  <si>
    <t>Avg 0</t>
  </si>
  <si>
    <t xml:space="preserve">Avg 30 </t>
  </si>
  <si>
    <t>Avg 90</t>
  </si>
  <si>
    <t>Avg 120</t>
  </si>
  <si>
    <t>Avg 150</t>
  </si>
  <si>
    <t xml:space="preserve">SD 30 </t>
  </si>
  <si>
    <t xml:space="preserve">SD 60 </t>
  </si>
  <si>
    <t>SD 90</t>
  </si>
  <si>
    <t>SD 120</t>
  </si>
  <si>
    <t>SD 150</t>
  </si>
  <si>
    <t>Std Indomethacin</t>
  </si>
  <si>
    <t xml:space="preserve">Avg 60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</si>
</sst>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 applyBorder="1"/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4" borderId="0" xfId="0" applyFill="1" applyAlignment="1">
      <alignment horizontal="center" vertical="center"/>
    </xf>
    <xf numFmtId="2" fontId="0" fillId="4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/>
    <xf numFmtId="0" fontId="0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4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0" fontId="0" fillId="3" borderId="0" xfId="0" applyFill="1"/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 vertic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opLeftCell="A4" zoomScale="130" zoomScaleNormal="130" workbookViewId="0">
      <selection activeCell="I8" sqref="I8:I13"/>
    </sheetView>
  </sheetViews>
  <sheetFormatPr defaultRowHeight="14.4" x14ac:dyDescent="0.3"/>
  <cols>
    <col min="3" max="3" width="13.109375" bestFit="1" customWidth="1"/>
    <col min="4" max="4" width="20.88671875" bestFit="1" customWidth="1"/>
    <col min="5" max="5" width="16" bestFit="1" customWidth="1"/>
    <col min="6" max="6" width="28.44140625" bestFit="1" customWidth="1"/>
    <col min="7" max="7" width="17.33203125" bestFit="1" customWidth="1"/>
    <col min="8" max="8" width="25.21875" bestFit="1" customWidth="1"/>
    <col min="9" max="9" width="10.5546875" bestFit="1" customWidth="1"/>
    <col min="10" max="10" width="16.77734375" bestFit="1" customWidth="1"/>
  </cols>
  <sheetData>
    <row r="1" spans="1:10" s="1" customFormat="1" x14ac:dyDescent="0.3">
      <c r="A1" s="1" t="s">
        <v>0</v>
      </c>
      <c r="B1" s="1" t="s">
        <v>6</v>
      </c>
      <c r="C1" s="1" t="s">
        <v>1</v>
      </c>
      <c r="D1" s="1" t="s">
        <v>2</v>
      </c>
      <c r="E1" s="1" t="s">
        <v>17</v>
      </c>
      <c r="F1" s="1" t="s">
        <v>3</v>
      </c>
      <c r="G1" s="1" t="s">
        <v>18</v>
      </c>
      <c r="H1" s="1" t="s">
        <v>5</v>
      </c>
      <c r="I1" s="1" t="s">
        <v>4</v>
      </c>
      <c r="J1" s="5"/>
    </row>
    <row r="2" spans="1:10" x14ac:dyDescent="0.3">
      <c r="A2" s="11" t="s">
        <v>7</v>
      </c>
      <c r="B2" s="3" t="s">
        <v>8</v>
      </c>
      <c r="C2" s="3">
        <v>0</v>
      </c>
      <c r="D2" s="11">
        <v>0</v>
      </c>
      <c r="E2" s="11">
        <v>0</v>
      </c>
      <c r="F2" s="11">
        <v>0</v>
      </c>
      <c r="G2" s="11">
        <v>0</v>
      </c>
      <c r="H2" s="11">
        <v>0</v>
      </c>
      <c r="I2" s="11">
        <f>(D2+F2+H2)/10</f>
        <v>0</v>
      </c>
      <c r="J2" s="6"/>
    </row>
    <row r="3" spans="1:10" x14ac:dyDescent="0.3">
      <c r="A3" s="11"/>
      <c r="B3" s="3" t="s">
        <v>9</v>
      </c>
      <c r="C3" s="3">
        <v>0</v>
      </c>
      <c r="D3" s="11"/>
      <c r="E3" s="11"/>
      <c r="F3" s="11"/>
      <c r="G3" s="11"/>
      <c r="H3" s="11"/>
      <c r="I3" s="11"/>
      <c r="J3" s="6"/>
    </row>
    <row r="4" spans="1:10" x14ac:dyDescent="0.3">
      <c r="A4" s="11"/>
      <c r="B4" s="3" t="s">
        <v>10</v>
      </c>
      <c r="C4" s="3">
        <v>0</v>
      </c>
      <c r="D4" s="11"/>
      <c r="E4" s="11"/>
      <c r="F4" s="11"/>
      <c r="G4" s="11"/>
      <c r="H4" s="11"/>
      <c r="I4" s="11"/>
      <c r="J4" s="6"/>
    </row>
    <row r="5" spans="1:10" x14ac:dyDescent="0.3">
      <c r="A5" s="11"/>
      <c r="B5" s="3" t="s">
        <v>11</v>
      </c>
      <c r="C5" s="3">
        <v>0</v>
      </c>
      <c r="D5" s="11"/>
      <c r="E5" s="11"/>
      <c r="F5" s="11"/>
      <c r="G5" s="11"/>
      <c r="H5" s="11"/>
      <c r="I5" s="11"/>
      <c r="J5" s="6"/>
    </row>
    <row r="6" spans="1:10" x14ac:dyDescent="0.3">
      <c r="A6" s="11"/>
      <c r="B6" s="3" t="s">
        <v>12</v>
      </c>
      <c r="C6" s="3">
        <v>0</v>
      </c>
      <c r="D6" s="11"/>
      <c r="E6" s="11"/>
      <c r="F6" s="11"/>
      <c r="G6" s="11"/>
      <c r="H6" s="11"/>
      <c r="I6" s="11"/>
      <c r="J6" s="6"/>
    </row>
    <row r="7" spans="1:10" x14ac:dyDescent="0.3">
      <c r="A7" s="11"/>
      <c r="B7" s="3" t="s">
        <v>13</v>
      </c>
      <c r="C7" s="3">
        <v>0</v>
      </c>
      <c r="D7" s="11"/>
      <c r="E7" s="11"/>
      <c r="F7" s="11"/>
      <c r="G7" s="11"/>
      <c r="H7" s="11"/>
      <c r="I7" s="11"/>
      <c r="J7" s="6"/>
    </row>
    <row r="8" spans="1:10" x14ac:dyDescent="0.3">
      <c r="A8" s="12" t="s">
        <v>14</v>
      </c>
      <c r="B8" s="2" t="s">
        <v>8</v>
      </c>
      <c r="C8" s="2">
        <v>2</v>
      </c>
      <c r="D8" s="14">
        <f>AVERAGE(C8:C13)</f>
        <v>2.5</v>
      </c>
      <c r="E8" s="4">
        <v>5</v>
      </c>
      <c r="F8" s="12">
        <f>AVERAGE(E8:E13)</f>
        <v>5.5</v>
      </c>
      <c r="G8" s="12">
        <v>6</v>
      </c>
      <c r="H8" s="12">
        <f>(G8/6)*100</f>
        <v>100</v>
      </c>
      <c r="I8" s="12">
        <f>(D8+F8+H8)/10</f>
        <v>10.8</v>
      </c>
      <c r="J8" s="6"/>
    </row>
    <row r="9" spans="1:10" x14ac:dyDescent="0.3">
      <c r="A9" s="12"/>
      <c r="B9" s="2" t="s">
        <v>9</v>
      </c>
      <c r="C9" s="2">
        <v>3</v>
      </c>
      <c r="D9" s="14"/>
      <c r="E9" s="4">
        <v>6</v>
      </c>
      <c r="F9" s="12"/>
      <c r="G9" s="12"/>
      <c r="H9" s="12"/>
      <c r="I9" s="12"/>
      <c r="J9" s="6"/>
    </row>
    <row r="10" spans="1:10" x14ac:dyDescent="0.3">
      <c r="A10" s="12"/>
      <c r="B10" s="2" t="s">
        <v>10</v>
      </c>
      <c r="C10" s="2">
        <v>2</v>
      </c>
      <c r="D10" s="14"/>
      <c r="E10" s="4">
        <v>4</v>
      </c>
      <c r="F10" s="12"/>
      <c r="G10" s="12"/>
      <c r="H10" s="12"/>
      <c r="I10" s="12"/>
      <c r="J10" s="6"/>
    </row>
    <row r="11" spans="1:10" x14ac:dyDescent="0.3">
      <c r="A11" s="12"/>
      <c r="B11" s="2" t="s">
        <v>11</v>
      </c>
      <c r="C11" s="2">
        <v>3</v>
      </c>
      <c r="D11" s="14"/>
      <c r="E11" s="4">
        <v>5</v>
      </c>
      <c r="F11" s="12"/>
      <c r="G11" s="12"/>
      <c r="H11" s="12"/>
      <c r="I11" s="12"/>
      <c r="J11" s="6"/>
    </row>
    <row r="12" spans="1:10" x14ac:dyDescent="0.3">
      <c r="A12" s="12"/>
      <c r="B12" s="2" t="s">
        <v>12</v>
      </c>
      <c r="C12" s="2">
        <v>2</v>
      </c>
      <c r="D12" s="14"/>
      <c r="E12" s="4">
        <v>6</v>
      </c>
      <c r="F12" s="12"/>
      <c r="G12" s="12"/>
      <c r="H12" s="12"/>
      <c r="I12" s="12"/>
      <c r="J12" s="6"/>
    </row>
    <row r="13" spans="1:10" x14ac:dyDescent="0.3">
      <c r="A13" s="12"/>
      <c r="B13" s="2" t="s">
        <v>13</v>
      </c>
      <c r="C13" s="2">
        <v>3</v>
      </c>
      <c r="D13" s="14"/>
      <c r="E13" s="4">
        <v>7</v>
      </c>
      <c r="F13" s="12"/>
      <c r="G13" s="12"/>
      <c r="H13" s="12"/>
      <c r="I13" s="12"/>
      <c r="J13" s="6"/>
    </row>
    <row r="14" spans="1:10" x14ac:dyDescent="0.3">
      <c r="A14" s="11" t="s">
        <v>15</v>
      </c>
      <c r="B14" s="3" t="s">
        <v>8</v>
      </c>
      <c r="C14" s="3">
        <v>1</v>
      </c>
      <c r="D14" s="13">
        <f>AVERAGE(C14:C19)</f>
        <v>1.3333333333333333</v>
      </c>
      <c r="E14" s="3">
        <v>3</v>
      </c>
      <c r="F14" s="11">
        <f>AVERAGE(E14:E19)</f>
        <v>2.5</v>
      </c>
      <c r="G14" s="11">
        <v>5</v>
      </c>
      <c r="H14" s="13">
        <f>(G14/6)*100</f>
        <v>83.333333333333343</v>
      </c>
      <c r="I14" s="13">
        <f>(D14+F14+H14)/10</f>
        <v>8.7166666666666668</v>
      </c>
      <c r="J14" s="6"/>
    </row>
    <row r="15" spans="1:10" x14ac:dyDescent="0.3">
      <c r="A15" s="11"/>
      <c r="B15" s="3" t="s">
        <v>9</v>
      </c>
      <c r="C15" s="3">
        <v>2</v>
      </c>
      <c r="D15" s="13"/>
      <c r="E15" s="3">
        <v>4</v>
      </c>
      <c r="F15" s="11"/>
      <c r="G15" s="11"/>
      <c r="H15" s="13"/>
      <c r="I15" s="13"/>
      <c r="J15" s="6"/>
    </row>
    <row r="16" spans="1:10" x14ac:dyDescent="0.3">
      <c r="A16" s="11"/>
      <c r="B16" s="3" t="s">
        <v>10</v>
      </c>
      <c r="C16" s="3">
        <v>0</v>
      </c>
      <c r="D16" s="13"/>
      <c r="E16" s="3">
        <v>2</v>
      </c>
      <c r="F16" s="11"/>
      <c r="G16" s="11"/>
      <c r="H16" s="13"/>
      <c r="I16" s="13"/>
      <c r="J16" s="6"/>
    </row>
    <row r="17" spans="1:10" x14ac:dyDescent="0.3">
      <c r="A17" s="11"/>
      <c r="B17" s="3" t="s">
        <v>11</v>
      </c>
      <c r="C17" s="3">
        <v>1</v>
      </c>
      <c r="D17" s="13"/>
      <c r="E17" s="3">
        <v>1</v>
      </c>
      <c r="F17" s="11"/>
      <c r="G17" s="11"/>
      <c r="H17" s="13"/>
      <c r="I17" s="13"/>
      <c r="J17" s="6"/>
    </row>
    <row r="18" spans="1:10" x14ac:dyDescent="0.3">
      <c r="A18" s="11"/>
      <c r="B18" s="3" t="s">
        <v>12</v>
      </c>
      <c r="C18" s="3">
        <v>2</v>
      </c>
      <c r="D18" s="13"/>
      <c r="E18" s="3">
        <v>3</v>
      </c>
      <c r="F18" s="11"/>
      <c r="G18" s="11"/>
      <c r="H18" s="13"/>
      <c r="I18" s="13"/>
      <c r="J18" s="6"/>
    </row>
    <row r="19" spans="1:10" x14ac:dyDescent="0.3">
      <c r="A19" s="11"/>
      <c r="B19" s="3" t="s">
        <v>13</v>
      </c>
      <c r="C19" s="3">
        <v>2</v>
      </c>
      <c r="D19" s="13"/>
      <c r="E19" s="3">
        <v>2</v>
      </c>
      <c r="F19" s="11"/>
      <c r="G19" s="11"/>
      <c r="H19" s="13"/>
      <c r="I19" s="13"/>
      <c r="J19" s="6"/>
    </row>
    <row r="20" spans="1:10" x14ac:dyDescent="0.3">
      <c r="A20" s="12" t="s">
        <v>16</v>
      </c>
      <c r="B20" s="2" t="s">
        <v>8</v>
      </c>
      <c r="C20" s="2">
        <v>0</v>
      </c>
      <c r="D20" s="14">
        <f>AVERAGE(C20:C25)</f>
        <v>0.33333333333333331</v>
      </c>
      <c r="E20" s="2">
        <v>2</v>
      </c>
      <c r="F20" s="12">
        <f>AVERAGE(E20:E25)</f>
        <v>2</v>
      </c>
      <c r="G20" s="12">
        <v>2</v>
      </c>
      <c r="H20" s="14">
        <f>(G20/6)*100</f>
        <v>33.333333333333329</v>
      </c>
      <c r="I20" s="14">
        <f>(D20+F20+H20)/10</f>
        <v>3.5666666666666664</v>
      </c>
      <c r="J20" s="6"/>
    </row>
    <row r="21" spans="1:10" x14ac:dyDescent="0.3">
      <c r="A21" s="12"/>
      <c r="B21" s="2" t="s">
        <v>9</v>
      </c>
      <c r="C21" s="2">
        <v>1</v>
      </c>
      <c r="D21" s="14"/>
      <c r="E21" s="2">
        <v>1</v>
      </c>
      <c r="F21" s="12"/>
      <c r="G21" s="12"/>
      <c r="H21" s="14"/>
      <c r="I21" s="14"/>
      <c r="J21" s="6"/>
    </row>
    <row r="22" spans="1:10" x14ac:dyDescent="0.3">
      <c r="A22" s="12"/>
      <c r="B22" s="2" t="s">
        <v>10</v>
      </c>
      <c r="C22" s="2">
        <v>0</v>
      </c>
      <c r="D22" s="14"/>
      <c r="E22" s="2">
        <v>3</v>
      </c>
      <c r="F22" s="12"/>
      <c r="G22" s="12"/>
      <c r="H22" s="14"/>
      <c r="I22" s="14"/>
      <c r="J22" s="6"/>
    </row>
    <row r="23" spans="1:10" x14ac:dyDescent="0.3">
      <c r="A23" s="12"/>
      <c r="B23" s="2" t="s">
        <v>11</v>
      </c>
      <c r="C23" s="2">
        <v>0</v>
      </c>
      <c r="D23" s="14"/>
      <c r="E23" s="2">
        <v>2</v>
      </c>
      <c r="F23" s="12"/>
      <c r="G23" s="12"/>
      <c r="H23" s="14"/>
      <c r="I23" s="14"/>
      <c r="J23" s="6"/>
    </row>
    <row r="24" spans="1:10" x14ac:dyDescent="0.3">
      <c r="A24" s="12"/>
      <c r="B24" s="2" t="s">
        <v>12</v>
      </c>
      <c r="C24" s="2">
        <v>1</v>
      </c>
      <c r="D24" s="14"/>
      <c r="E24" s="2">
        <v>3</v>
      </c>
      <c r="F24" s="12"/>
      <c r="G24" s="12"/>
      <c r="H24" s="14"/>
      <c r="I24" s="14"/>
      <c r="J24" s="6"/>
    </row>
    <row r="25" spans="1:10" x14ac:dyDescent="0.3">
      <c r="A25" s="12"/>
      <c r="B25" s="2" t="s">
        <v>13</v>
      </c>
      <c r="C25" s="2">
        <v>0</v>
      </c>
      <c r="D25" s="14"/>
      <c r="E25" s="2">
        <v>1</v>
      </c>
      <c r="F25" s="12"/>
      <c r="G25" s="12"/>
      <c r="H25" s="14"/>
      <c r="I25" s="14"/>
      <c r="J25" s="6"/>
    </row>
    <row r="26" spans="1:10" x14ac:dyDescent="0.3">
      <c r="J26" s="7"/>
    </row>
  </sheetData>
  <mergeCells count="25">
    <mergeCell ref="A2:A7"/>
    <mergeCell ref="A8:A13"/>
    <mergeCell ref="A20:A25"/>
    <mergeCell ref="D8:D13"/>
    <mergeCell ref="A14:A19"/>
    <mergeCell ref="D14:D19"/>
    <mergeCell ref="D20:D25"/>
    <mergeCell ref="G2:G7"/>
    <mergeCell ref="G8:G13"/>
    <mergeCell ref="G14:G19"/>
    <mergeCell ref="G20:G25"/>
    <mergeCell ref="D2:D7"/>
    <mergeCell ref="E2:E7"/>
    <mergeCell ref="F2:F7"/>
    <mergeCell ref="F8:F13"/>
    <mergeCell ref="F14:F19"/>
    <mergeCell ref="F20:F25"/>
    <mergeCell ref="H2:H7"/>
    <mergeCell ref="H8:H13"/>
    <mergeCell ref="H14:H19"/>
    <mergeCell ref="H20:H25"/>
    <mergeCell ref="I2:I7"/>
    <mergeCell ref="I8:I13"/>
    <mergeCell ref="I14:I19"/>
    <mergeCell ref="I20:I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A102C-307F-4570-8DAA-C7D004903581}">
  <dimension ref="A1:N25"/>
  <sheetViews>
    <sheetView tabSelected="1" topLeftCell="A5" zoomScaleNormal="100" workbookViewId="0">
      <selection activeCell="C1" sqref="C1:N25"/>
    </sheetView>
  </sheetViews>
  <sheetFormatPr defaultRowHeight="14.4" x14ac:dyDescent="0.3"/>
  <cols>
    <col min="1" max="2" width="8.88671875" style="2"/>
    <col min="3" max="3" width="13.88671875" style="2" bestFit="1" customWidth="1"/>
    <col min="4" max="4" width="16.33203125" style="10" bestFit="1" customWidth="1"/>
    <col min="5" max="5" width="21.44140625" style="2" bestFit="1" customWidth="1"/>
    <col min="6" max="6" width="8.88671875" style="2"/>
    <col min="7" max="7" width="21.44140625" style="2" customWidth="1"/>
    <col min="8" max="8" width="12.21875" style="2" bestFit="1" customWidth="1"/>
    <col min="9" max="9" width="11" style="2" bestFit="1" customWidth="1"/>
    <col min="10" max="10" width="14" style="2" bestFit="1" customWidth="1"/>
    <col min="11" max="11" width="20.109375" style="2" bestFit="1" customWidth="1"/>
    <col min="12" max="12" width="10.6640625" style="2" bestFit="1" customWidth="1"/>
    <col min="13" max="13" width="13.33203125" style="2" bestFit="1" customWidth="1"/>
    <col min="14" max="14" width="20.6640625" style="2" bestFit="1" customWidth="1"/>
    <col min="15" max="16384" width="8.88671875" style="2"/>
  </cols>
  <sheetData>
    <row r="1" spans="1:14" s="1" customFormat="1" x14ac:dyDescent="0.3">
      <c r="A1" s="1" t="s">
        <v>0</v>
      </c>
      <c r="B1" s="1" t="s">
        <v>6</v>
      </c>
      <c r="C1" s="1" t="s">
        <v>19</v>
      </c>
      <c r="D1" s="17" t="s">
        <v>27</v>
      </c>
      <c r="E1" s="1" t="s">
        <v>20</v>
      </c>
      <c r="F1" s="1" t="s">
        <v>21</v>
      </c>
      <c r="G1" s="1" t="s">
        <v>28</v>
      </c>
      <c r="H1" s="1" t="s">
        <v>22</v>
      </c>
      <c r="I1" s="1" t="s">
        <v>23</v>
      </c>
      <c r="J1" s="1" t="s">
        <v>29</v>
      </c>
      <c r="K1" s="1" t="s">
        <v>25</v>
      </c>
      <c r="L1" s="1" t="s">
        <v>24</v>
      </c>
      <c r="M1" s="1" t="s">
        <v>30</v>
      </c>
      <c r="N1" s="1" t="s">
        <v>26</v>
      </c>
    </row>
    <row r="2" spans="1:14" x14ac:dyDescent="0.3">
      <c r="A2" s="15" t="s">
        <v>7</v>
      </c>
      <c r="B2" s="8" t="s">
        <v>8</v>
      </c>
      <c r="C2" s="8">
        <v>0.6</v>
      </c>
      <c r="D2" s="16">
        <f>_xlfn.STDEV.S(C2:C7)</f>
        <v>0.11690451944500123</v>
      </c>
      <c r="E2" s="16">
        <f>AVERAGE(C2:C7)</f>
        <v>0.48333333333333334</v>
      </c>
      <c r="F2" s="8">
        <v>2</v>
      </c>
      <c r="G2" s="16">
        <f>_xlfn.STDEV.S(F2:F7)</f>
        <v>0.187082869338697</v>
      </c>
      <c r="H2" s="15">
        <f>AVERAGE(F2:F7)</f>
        <v>2.25</v>
      </c>
      <c r="I2" s="8">
        <v>60.2</v>
      </c>
      <c r="J2" s="16">
        <f>_xlfn.STDEV.S(I2:I7)</f>
        <v>7.5277265270906016E-2</v>
      </c>
      <c r="K2" s="16">
        <f>AVERAGE(I2:I7)</f>
        <v>60.216666666666669</v>
      </c>
      <c r="L2" s="8">
        <v>38.200000000000003</v>
      </c>
      <c r="M2" s="16">
        <f>_xlfn.STDEV.S(L2:L7)</f>
        <v>8.1649658092770291E-2</v>
      </c>
      <c r="N2" s="16">
        <f>AVERAGE(L2:L7)</f>
        <v>38.266666666666673</v>
      </c>
    </row>
    <row r="3" spans="1:14" x14ac:dyDescent="0.3">
      <c r="A3" s="15"/>
      <c r="B3" s="8" t="s">
        <v>9</v>
      </c>
      <c r="C3" s="8">
        <v>0.5</v>
      </c>
      <c r="D3" s="16"/>
      <c r="E3" s="16"/>
      <c r="F3" s="8">
        <v>2.5</v>
      </c>
      <c r="G3" s="16"/>
      <c r="H3" s="15"/>
      <c r="I3" s="8">
        <v>60.3</v>
      </c>
      <c r="J3" s="16"/>
      <c r="K3" s="16"/>
      <c r="L3" s="8">
        <v>38.200000000000003</v>
      </c>
      <c r="M3" s="16"/>
      <c r="N3" s="16"/>
    </row>
    <row r="4" spans="1:14" x14ac:dyDescent="0.3">
      <c r="A4" s="15"/>
      <c r="B4" s="8" t="s">
        <v>10</v>
      </c>
      <c r="C4" s="8">
        <v>0.6</v>
      </c>
      <c r="D4" s="16"/>
      <c r="E4" s="16"/>
      <c r="F4" s="8">
        <v>2.4</v>
      </c>
      <c r="G4" s="16"/>
      <c r="H4" s="15"/>
      <c r="I4" s="8">
        <v>60.1</v>
      </c>
      <c r="J4" s="16"/>
      <c r="K4" s="16"/>
      <c r="L4" s="8">
        <v>38.4</v>
      </c>
      <c r="M4" s="16"/>
      <c r="N4" s="16"/>
    </row>
    <row r="5" spans="1:14" x14ac:dyDescent="0.3">
      <c r="A5" s="15"/>
      <c r="B5" s="8" t="s">
        <v>11</v>
      </c>
      <c r="C5" s="8">
        <v>0.4</v>
      </c>
      <c r="D5" s="16"/>
      <c r="E5" s="16"/>
      <c r="F5" s="8">
        <v>2.2999999999999998</v>
      </c>
      <c r="G5" s="16"/>
      <c r="H5" s="15"/>
      <c r="I5" s="8">
        <v>60.2</v>
      </c>
      <c r="J5" s="16"/>
      <c r="K5" s="16"/>
      <c r="L5" s="8">
        <v>38.200000000000003</v>
      </c>
      <c r="M5" s="16"/>
      <c r="N5" s="16"/>
    </row>
    <row r="6" spans="1:14" x14ac:dyDescent="0.3">
      <c r="A6" s="15"/>
      <c r="B6" s="8" t="s">
        <v>12</v>
      </c>
      <c r="C6" s="8">
        <v>0.5</v>
      </c>
      <c r="D6" s="16"/>
      <c r="E6" s="16"/>
      <c r="F6" s="8">
        <v>2.1</v>
      </c>
      <c r="G6" s="16"/>
      <c r="H6" s="15"/>
      <c r="I6" s="8">
        <v>60.3</v>
      </c>
      <c r="J6" s="16"/>
      <c r="K6" s="16"/>
      <c r="L6" s="8">
        <v>38.299999999999997</v>
      </c>
      <c r="M6" s="16"/>
      <c r="N6" s="16"/>
    </row>
    <row r="7" spans="1:14" x14ac:dyDescent="0.3">
      <c r="A7" s="15"/>
      <c r="B7" s="8" t="s">
        <v>13</v>
      </c>
      <c r="C7" s="8">
        <v>0.3</v>
      </c>
      <c r="D7" s="16"/>
      <c r="E7" s="16"/>
      <c r="F7" s="8">
        <v>2.2000000000000002</v>
      </c>
      <c r="G7" s="16"/>
      <c r="H7" s="15"/>
      <c r="I7" s="8">
        <v>60.2</v>
      </c>
      <c r="J7" s="16"/>
      <c r="K7" s="16"/>
      <c r="L7" s="8">
        <v>38.299999999999997</v>
      </c>
      <c r="M7" s="16"/>
      <c r="N7" s="16"/>
    </row>
    <row r="8" spans="1:14" x14ac:dyDescent="0.3">
      <c r="A8" s="12" t="s">
        <v>14</v>
      </c>
      <c r="B8" s="2" t="s">
        <v>8</v>
      </c>
      <c r="C8" s="2">
        <v>4.5</v>
      </c>
      <c r="D8" s="14">
        <f>_xlfn.STDEV.S(C8:C13)</f>
        <v>0.14719601443879735</v>
      </c>
      <c r="E8" s="14">
        <f>AVERAGE(C8:C13)</f>
        <v>4.416666666666667</v>
      </c>
      <c r="F8" s="9">
        <v>1.1000000000000001</v>
      </c>
      <c r="G8" s="14">
        <f>_xlfn.STDEV.S(F8:F13)</f>
        <v>0.11690451944500115</v>
      </c>
      <c r="H8" s="14">
        <f>AVERAGE(F8:F13)</f>
        <v>1.2166666666666668</v>
      </c>
      <c r="I8" s="2">
        <v>81.2</v>
      </c>
      <c r="J8" s="14">
        <f>_xlfn.STDEV.S(I8:I13)</f>
        <v>8.9442719099992865E-2</v>
      </c>
      <c r="K8" s="12">
        <f>AVERAGE(I8:I13)</f>
        <v>81.300000000000011</v>
      </c>
      <c r="L8" s="2">
        <v>52.1</v>
      </c>
      <c r="M8" s="14">
        <f>_xlfn.STDEV.S(L8:L13)</f>
        <v>0.13662601021279311</v>
      </c>
      <c r="N8" s="14">
        <f>AVERAGE(L8:L13)</f>
        <v>52.266666666666659</v>
      </c>
    </row>
    <row r="9" spans="1:14" x14ac:dyDescent="0.3">
      <c r="A9" s="12"/>
      <c r="B9" s="2" t="s">
        <v>9</v>
      </c>
      <c r="C9" s="2">
        <v>4.3</v>
      </c>
      <c r="D9" s="14"/>
      <c r="E9" s="14"/>
      <c r="F9" s="9">
        <v>1.1000000000000001</v>
      </c>
      <c r="G9" s="14"/>
      <c r="H9" s="14"/>
      <c r="I9" s="2">
        <v>81.3</v>
      </c>
      <c r="J9" s="14"/>
      <c r="K9" s="12"/>
      <c r="L9" s="2">
        <v>52.3</v>
      </c>
      <c r="M9" s="14"/>
      <c r="N9" s="14"/>
    </row>
    <row r="10" spans="1:14" x14ac:dyDescent="0.3">
      <c r="A10" s="12"/>
      <c r="B10" s="2" t="s">
        <v>10</v>
      </c>
      <c r="C10" s="2">
        <v>4.5</v>
      </c>
      <c r="D10" s="14"/>
      <c r="E10" s="14"/>
      <c r="F10" s="9">
        <v>1.2</v>
      </c>
      <c r="G10" s="14"/>
      <c r="H10" s="14"/>
      <c r="I10" s="2">
        <v>81.400000000000006</v>
      </c>
      <c r="J10" s="14"/>
      <c r="K10" s="12"/>
      <c r="L10" s="2">
        <v>52.4</v>
      </c>
      <c r="M10" s="14"/>
      <c r="N10" s="14"/>
    </row>
    <row r="11" spans="1:14" x14ac:dyDescent="0.3">
      <c r="A11" s="12"/>
      <c r="B11" s="2" t="s">
        <v>11</v>
      </c>
      <c r="C11" s="2">
        <v>4.4000000000000004</v>
      </c>
      <c r="D11" s="14"/>
      <c r="E11" s="14"/>
      <c r="F11" s="9">
        <v>1.4</v>
      </c>
      <c r="G11" s="14"/>
      <c r="H11" s="14"/>
      <c r="I11" s="2">
        <v>81.2</v>
      </c>
      <c r="J11" s="14"/>
      <c r="K11" s="12"/>
      <c r="L11" s="2">
        <v>52.1</v>
      </c>
      <c r="M11" s="14"/>
      <c r="N11" s="14"/>
    </row>
    <row r="12" spans="1:14" x14ac:dyDescent="0.3">
      <c r="A12" s="12"/>
      <c r="B12" s="2" t="s">
        <v>12</v>
      </c>
      <c r="C12" s="2">
        <v>4.2</v>
      </c>
      <c r="D12" s="14"/>
      <c r="E12" s="14"/>
      <c r="F12" s="9">
        <v>1.3</v>
      </c>
      <c r="G12" s="14"/>
      <c r="H12" s="14"/>
      <c r="I12" s="2">
        <v>81.3</v>
      </c>
      <c r="J12" s="14"/>
      <c r="K12" s="12"/>
      <c r="L12" s="2">
        <v>52.3</v>
      </c>
      <c r="M12" s="14"/>
      <c r="N12" s="14"/>
    </row>
    <row r="13" spans="1:14" x14ac:dyDescent="0.3">
      <c r="A13" s="12"/>
      <c r="B13" s="2" t="s">
        <v>13</v>
      </c>
      <c r="C13" s="2">
        <v>4.5999999999999996</v>
      </c>
      <c r="D13" s="14"/>
      <c r="E13" s="14"/>
      <c r="F13" s="9">
        <v>1.2</v>
      </c>
      <c r="G13" s="14"/>
      <c r="H13" s="14"/>
      <c r="I13" s="2">
        <v>81.400000000000006</v>
      </c>
      <c r="J13" s="14"/>
      <c r="K13" s="12"/>
      <c r="L13" s="2">
        <v>52.4</v>
      </c>
      <c r="M13" s="14"/>
      <c r="N13" s="14"/>
    </row>
    <row r="14" spans="1:14" x14ac:dyDescent="0.3">
      <c r="A14" s="15" t="s">
        <v>15</v>
      </c>
      <c r="B14" s="8" t="s">
        <v>8</v>
      </c>
      <c r="C14" s="8">
        <v>3.2</v>
      </c>
      <c r="D14" s="16">
        <f>_xlfn.STDEV.S(C14:C19)</f>
        <v>0.11690451944500115</v>
      </c>
      <c r="E14" s="16">
        <f>AVERAGE(C14:C19)</f>
        <v>3.1833333333333336</v>
      </c>
      <c r="F14" s="8">
        <v>1.8</v>
      </c>
      <c r="G14" s="16">
        <f>_xlfn.STDEV.S(F14:F19)</f>
        <v>0.14142135623730948</v>
      </c>
      <c r="H14" s="15">
        <f>AVERAGE(F14:F19)</f>
        <v>1.8</v>
      </c>
      <c r="I14" s="8">
        <v>63.5</v>
      </c>
      <c r="J14" s="16">
        <f>_xlfn.STDEV.S(I14:I19)</f>
        <v>0.13784048752090108</v>
      </c>
      <c r="K14" s="16">
        <f>AVERAGE(I14:I19)</f>
        <v>63.35</v>
      </c>
      <c r="L14" s="8">
        <v>50.2</v>
      </c>
      <c r="M14" s="16">
        <f>_xlfn.STDEV.S(L14:L19)</f>
        <v>0.11690451944499963</v>
      </c>
      <c r="N14" s="16">
        <f>AVERAGE(L14:L19)</f>
        <v>50.283333333333331</v>
      </c>
    </row>
    <row r="15" spans="1:14" x14ac:dyDescent="0.3">
      <c r="A15" s="15"/>
      <c r="B15" s="8" t="s">
        <v>9</v>
      </c>
      <c r="C15" s="8">
        <v>3.3</v>
      </c>
      <c r="D15" s="16"/>
      <c r="E15" s="16"/>
      <c r="F15" s="8">
        <v>1.9</v>
      </c>
      <c r="G15" s="16"/>
      <c r="H15" s="15"/>
      <c r="I15" s="8">
        <v>63.2</v>
      </c>
      <c r="J15" s="16"/>
      <c r="K15" s="16"/>
      <c r="L15" s="8">
        <v>50.3</v>
      </c>
      <c r="M15" s="16"/>
      <c r="N15" s="16"/>
    </row>
    <row r="16" spans="1:14" x14ac:dyDescent="0.3">
      <c r="A16" s="15"/>
      <c r="B16" s="8" t="s">
        <v>10</v>
      </c>
      <c r="C16" s="8">
        <v>3.1</v>
      </c>
      <c r="D16" s="16"/>
      <c r="E16" s="16"/>
      <c r="F16" s="8">
        <v>1.6</v>
      </c>
      <c r="G16" s="16"/>
      <c r="H16" s="15"/>
      <c r="I16" s="8">
        <v>63.4</v>
      </c>
      <c r="J16" s="16"/>
      <c r="K16" s="16"/>
      <c r="L16" s="8">
        <v>50.1</v>
      </c>
      <c r="M16" s="16"/>
      <c r="N16" s="16"/>
    </row>
    <row r="17" spans="1:14" x14ac:dyDescent="0.3">
      <c r="A17" s="15"/>
      <c r="B17" s="8" t="s">
        <v>11</v>
      </c>
      <c r="C17" s="8">
        <v>3</v>
      </c>
      <c r="D17" s="16"/>
      <c r="E17" s="16"/>
      <c r="F17" s="8">
        <v>1.7</v>
      </c>
      <c r="G17" s="16"/>
      <c r="H17" s="15"/>
      <c r="I17" s="8">
        <v>63.2</v>
      </c>
      <c r="J17" s="16"/>
      <c r="K17" s="16"/>
      <c r="L17" s="8">
        <v>50.3</v>
      </c>
      <c r="M17" s="16"/>
      <c r="N17" s="16"/>
    </row>
    <row r="18" spans="1:14" x14ac:dyDescent="0.3">
      <c r="A18" s="15"/>
      <c r="B18" s="8" t="s">
        <v>12</v>
      </c>
      <c r="C18" s="8">
        <v>3.2</v>
      </c>
      <c r="D18" s="16"/>
      <c r="E18" s="16"/>
      <c r="F18" s="8">
        <v>1.8</v>
      </c>
      <c r="G18" s="16"/>
      <c r="H18" s="15"/>
      <c r="I18" s="8">
        <v>63.5</v>
      </c>
      <c r="J18" s="16"/>
      <c r="K18" s="16"/>
      <c r="L18" s="8">
        <v>50.4</v>
      </c>
      <c r="M18" s="16"/>
      <c r="N18" s="16"/>
    </row>
    <row r="19" spans="1:14" x14ac:dyDescent="0.3">
      <c r="A19" s="15"/>
      <c r="B19" s="8" t="s">
        <v>13</v>
      </c>
      <c r="C19" s="8">
        <v>3.3</v>
      </c>
      <c r="D19" s="16"/>
      <c r="E19" s="16"/>
      <c r="F19" s="8">
        <v>2</v>
      </c>
      <c r="G19" s="16"/>
      <c r="H19" s="15"/>
      <c r="I19" s="8">
        <v>63.3</v>
      </c>
      <c r="J19" s="16"/>
      <c r="K19" s="16"/>
      <c r="L19" s="8">
        <v>50.4</v>
      </c>
      <c r="M19" s="16"/>
      <c r="N19" s="16"/>
    </row>
    <row r="20" spans="1:14" x14ac:dyDescent="0.3">
      <c r="A20" s="12" t="s">
        <v>16</v>
      </c>
      <c r="B20" s="2" t="s">
        <v>8</v>
      </c>
      <c r="C20" s="2">
        <v>2.5</v>
      </c>
      <c r="D20" s="14">
        <f>_xlfn.STDEV.S(C20:C25)</f>
        <v>0.17224014243685082</v>
      </c>
      <c r="E20" s="14">
        <f>AVERAGE(C20:C25)</f>
        <v>2.2166666666666668</v>
      </c>
      <c r="F20" s="2">
        <v>3</v>
      </c>
      <c r="G20" s="14">
        <f>_xlfn.STDEV.S(F20:F25)</f>
        <v>0.15165750888103097</v>
      </c>
      <c r="H20" s="12">
        <f>AVERAGE(F20:F25)</f>
        <v>3.25</v>
      </c>
      <c r="I20" s="2">
        <v>60.5</v>
      </c>
      <c r="J20" s="14">
        <f>_xlfn.STDEV.S(I20:I25)</f>
        <v>0.11690451944500065</v>
      </c>
      <c r="K20" s="14">
        <f>AVERAGE(I20:I25)</f>
        <v>60.383333333333326</v>
      </c>
      <c r="L20" s="2">
        <v>40.200000000000003</v>
      </c>
      <c r="M20" s="14">
        <f>_xlfn.STDEV.S(L20:L25)</f>
        <v>0.17224014243685026</v>
      </c>
      <c r="N20" s="14">
        <f>AVERAGE(L20:L25)</f>
        <v>40.383333333333333</v>
      </c>
    </row>
    <row r="21" spans="1:14" x14ac:dyDescent="0.3">
      <c r="A21" s="12"/>
      <c r="B21" s="2" t="s">
        <v>9</v>
      </c>
      <c r="C21" s="2">
        <v>2.2000000000000002</v>
      </c>
      <c r="D21" s="14"/>
      <c r="E21" s="14"/>
      <c r="F21" s="2">
        <v>3.4</v>
      </c>
      <c r="G21" s="14"/>
      <c r="H21" s="12"/>
      <c r="I21" s="2">
        <v>60.4</v>
      </c>
      <c r="J21" s="14"/>
      <c r="K21" s="14"/>
      <c r="L21" s="2">
        <v>40.5</v>
      </c>
      <c r="M21" s="14"/>
      <c r="N21" s="14"/>
    </row>
    <row r="22" spans="1:14" x14ac:dyDescent="0.3">
      <c r="A22" s="12"/>
      <c r="B22" s="2" t="s">
        <v>10</v>
      </c>
      <c r="C22" s="2">
        <v>2.1</v>
      </c>
      <c r="D22" s="14"/>
      <c r="E22" s="14"/>
      <c r="F22" s="2">
        <v>3.2</v>
      </c>
      <c r="G22" s="14"/>
      <c r="H22" s="12"/>
      <c r="I22" s="2">
        <v>60.5</v>
      </c>
      <c r="J22" s="14"/>
      <c r="K22" s="14"/>
      <c r="L22" s="2">
        <v>40.299999999999997</v>
      </c>
      <c r="M22" s="14"/>
      <c r="N22" s="14"/>
    </row>
    <row r="23" spans="1:14" x14ac:dyDescent="0.3">
      <c r="A23" s="12"/>
      <c r="B23" s="2" t="s">
        <v>11</v>
      </c>
      <c r="C23" s="2">
        <v>2</v>
      </c>
      <c r="D23" s="14"/>
      <c r="E23" s="14"/>
      <c r="F23" s="2">
        <v>3.4</v>
      </c>
      <c r="G23" s="14"/>
      <c r="H23" s="12"/>
      <c r="I23" s="2">
        <v>60.3</v>
      </c>
      <c r="J23" s="14"/>
      <c r="K23" s="14"/>
      <c r="L23" s="2">
        <v>40.200000000000003</v>
      </c>
      <c r="M23" s="14"/>
      <c r="N23" s="14"/>
    </row>
    <row r="24" spans="1:14" x14ac:dyDescent="0.3">
      <c r="A24" s="12"/>
      <c r="B24" s="2" t="s">
        <v>12</v>
      </c>
      <c r="C24" s="2">
        <v>2.2999999999999998</v>
      </c>
      <c r="D24" s="14"/>
      <c r="E24" s="14"/>
      <c r="F24" s="2">
        <v>3.3</v>
      </c>
      <c r="G24" s="14"/>
      <c r="H24" s="12"/>
      <c r="I24" s="2">
        <v>60.2</v>
      </c>
      <c r="J24" s="14"/>
      <c r="K24" s="14"/>
      <c r="L24" s="2">
        <v>40.5</v>
      </c>
      <c r="M24" s="14"/>
      <c r="N24" s="14"/>
    </row>
    <row r="25" spans="1:14" x14ac:dyDescent="0.3">
      <c r="A25" s="12"/>
      <c r="B25" s="2" t="s">
        <v>13</v>
      </c>
      <c r="C25" s="2">
        <v>2.2000000000000002</v>
      </c>
      <c r="D25" s="14"/>
      <c r="E25" s="14"/>
      <c r="F25" s="2">
        <v>3.2</v>
      </c>
      <c r="G25" s="14"/>
      <c r="H25" s="12"/>
      <c r="I25" s="2">
        <v>60.4</v>
      </c>
      <c r="J25" s="14"/>
      <c r="K25" s="14"/>
      <c r="L25" s="2">
        <v>40.6</v>
      </c>
      <c r="M25" s="14"/>
      <c r="N25" s="14"/>
    </row>
  </sheetData>
  <mergeCells count="36">
    <mergeCell ref="G2:G7"/>
    <mergeCell ref="G8:G13"/>
    <mergeCell ref="G14:G19"/>
    <mergeCell ref="G20:G25"/>
    <mergeCell ref="J2:J7"/>
    <mergeCell ref="J8:J13"/>
    <mergeCell ref="J14:J19"/>
    <mergeCell ref="J20:J25"/>
    <mergeCell ref="N2:N7"/>
    <mergeCell ref="N8:N13"/>
    <mergeCell ref="N14:N19"/>
    <mergeCell ref="N20:N25"/>
    <mergeCell ref="H2:H7"/>
    <mergeCell ref="H8:H13"/>
    <mergeCell ref="H14:H19"/>
    <mergeCell ref="H20:H25"/>
    <mergeCell ref="K2:K7"/>
    <mergeCell ref="K8:K13"/>
    <mergeCell ref="K14:K19"/>
    <mergeCell ref="K20:K25"/>
    <mergeCell ref="M2:M7"/>
    <mergeCell ref="M8:M13"/>
    <mergeCell ref="M14:M19"/>
    <mergeCell ref="M20:M25"/>
    <mergeCell ref="A2:A7"/>
    <mergeCell ref="A8:A13"/>
    <mergeCell ref="A14:A19"/>
    <mergeCell ref="A20:A25"/>
    <mergeCell ref="E2:E7"/>
    <mergeCell ref="E8:E13"/>
    <mergeCell ref="E14:E19"/>
    <mergeCell ref="E20:E25"/>
    <mergeCell ref="D2:D7"/>
    <mergeCell ref="D8:D13"/>
    <mergeCell ref="D14:D19"/>
    <mergeCell ref="D20:D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CDCF3-1BE1-4ACD-A3F7-F7EAD1BFAE6A}">
  <dimension ref="A1:V55"/>
  <sheetViews>
    <sheetView zoomScaleNormal="100" workbookViewId="0">
      <selection activeCell="W6" sqref="W6"/>
    </sheetView>
  </sheetViews>
  <sheetFormatPr defaultRowHeight="14.4" x14ac:dyDescent="0.3"/>
  <cols>
    <col min="1" max="1" width="15.6640625" bestFit="1" customWidth="1"/>
    <col min="3" max="3" width="5.6640625" bestFit="1" customWidth="1"/>
    <col min="4" max="4" width="6.6640625" style="19" bestFit="1" customWidth="1"/>
    <col min="5" max="6" width="6.6640625" bestFit="1" customWidth="1"/>
    <col min="7" max="8" width="7.6640625" bestFit="1" customWidth="1"/>
    <col min="10" max="10" width="5.6640625" bestFit="1" customWidth="1"/>
    <col min="11" max="11" width="7.109375" bestFit="1" customWidth="1"/>
    <col min="12" max="12" width="8.109375" bestFit="1" customWidth="1"/>
    <col min="13" max="13" width="6.6640625" bestFit="1" customWidth="1"/>
    <col min="14" max="15" width="7.6640625" bestFit="1" customWidth="1"/>
  </cols>
  <sheetData>
    <row r="1" spans="1:22" x14ac:dyDescent="0.3">
      <c r="A1" s="1" t="s">
        <v>0</v>
      </c>
      <c r="B1" s="1" t="s">
        <v>6</v>
      </c>
      <c r="C1" s="1" t="s">
        <v>31</v>
      </c>
      <c r="D1" s="17" t="s">
        <v>32</v>
      </c>
      <c r="E1" s="1" t="s">
        <v>33</v>
      </c>
      <c r="F1" s="1" t="s">
        <v>34</v>
      </c>
      <c r="G1" s="1" t="s">
        <v>35</v>
      </c>
      <c r="H1" s="1" t="s">
        <v>36</v>
      </c>
      <c r="J1" s="1" t="s">
        <v>38</v>
      </c>
      <c r="K1" s="1" t="s">
        <v>39</v>
      </c>
      <c r="L1" s="1" t="s">
        <v>49</v>
      </c>
      <c r="M1" s="1" t="s">
        <v>40</v>
      </c>
      <c r="N1" s="1" t="s">
        <v>41</v>
      </c>
      <c r="O1" s="1" t="s">
        <v>42</v>
      </c>
      <c r="Q1" s="1" t="s">
        <v>37</v>
      </c>
      <c r="R1" s="1" t="s">
        <v>43</v>
      </c>
      <c r="S1" s="1" t="s">
        <v>44</v>
      </c>
      <c r="T1" s="1" t="s">
        <v>45</v>
      </c>
      <c r="U1" s="1" t="s">
        <v>46</v>
      </c>
      <c r="V1" s="1" t="s">
        <v>47</v>
      </c>
    </row>
    <row r="2" spans="1:22" x14ac:dyDescent="0.3">
      <c r="A2" s="15" t="s">
        <v>7</v>
      </c>
      <c r="B2" s="8" t="s">
        <v>8</v>
      </c>
      <c r="C2" s="8">
        <v>3.4</v>
      </c>
      <c r="D2" s="20">
        <v>3.8</v>
      </c>
      <c r="E2" s="22">
        <v>3.5</v>
      </c>
      <c r="F2" s="22">
        <v>3.8</v>
      </c>
      <c r="G2" s="22">
        <v>3.7</v>
      </c>
      <c r="H2" s="22">
        <v>3.9</v>
      </c>
      <c r="J2" s="30">
        <f>AVERAGE(C2:C7)</f>
        <v>3.4</v>
      </c>
      <c r="K2" s="30">
        <f>AVERAGE(D2:D7)</f>
        <v>3.5833333333333335</v>
      </c>
      <c r="L2" s="30">
        <f>AVERAGE(E2:E7)</f>
        <v>3.3166666666666664</v>
      </c>
      <c r="M2" s="30">
        <f>AVERAGE(F2:F7)</f>
        <v>3.3833333333333333</v>
      </c>
      <c r="N2" s="30">
        <f>AVERAGE(G2:G7)</f>
        <v>3.6</v>
      </c>
      <c r="O2" s="30">
        <f>AVERAGE(H2:H7)</f>
        <v>3.6333333333333333</v>
      </c>
      <c r="Q2" s="30">
        <f>_xlfn.STDEV.S(C2:C7)</f>
        <v>0.1414213562373095</v>
      </c>
      <c r="R2" s="30">
        <f>_xlfn.STDEV.S(D2:D7)</f>
        <v>0.25625508125043411</v>
      </c>
      <c r="S2" s="30">
        <f>_xlfn.STDEV.S(E2:E7)</f>
        <v>0.13291601358251245</v>
      </c>
      <c r="T2" s="30">
        <f>_xlfn.STDEV.S(F2:F7)</f>
        <v>0.24013884872437155</v>
      </c>
      <c r="U2" s="30">
        <f>_xlfn.STDEV.S(G2:G7)</f>
        <v>8.9442719099991672E-2</v>
      </c>
      <c r="V2" s="30">
        <f>_xlfn.STDEV.S(H2:H7)</f>
        <v>0.22509257354845505</v>
      </c>
    </row>
    <row r="3" spans="1:22" x14ac:dyDescent="0.3">
      <c r="A3" s="15"/>
      <c r="B3" s="8" t="s">
        <v>9</v>
      </c>
      <c r="C3" s="8">
        <v>3.5</v>
      </c>
      <c r="D3" s="20">
        <v>3.5</v>
      </c>
      <c r="E3" s="22">
        <v>3.2</v>
      </c>
      <c r="F3" s="22">
        <v>3.4</v>
      </c>
      <c r="G3" s="22">
        <v>3.6</v>
      </c>
      <c r="H3" s="22">
        <v>3.8</v>
      </c>
    </row>
    <row r="4" spans="1:22" x14ac:dyDescent="0.3">
      <c r="A4" s="15"/>
      <c r="B4" s="8" t="s">
        <v>10</v>
      </c>
      <c r="C4" s="8">
        <v>3.6</v>
      </c>
      <c r="D4" s="20">
        <v>3.4</v>
      </c>
      <c r="E4" s="22">
        <v>3.4</v>
      </c>
      <c r="F4" s="22">
        <v>3.4</v>
      </c>
      <c r="G4" s="22">
        <v>3.7</v>
      </c>
      <c r="H4" s="22">
        <v>3.4</v>
      </c>
    </row>
    <row r="5" spans="1:22" x14ac:dyDescent="0.3">
      <c r="A5" s="15"/>
      <c r="B5" s="8" t="s">
        <v>11</v>
      </c>
      <c r="C5" s="8">
        <v>3.4</v>
      </c>
      <c r="D5" s="20">
        <v>3.8</v>
      </c>
      <c r="E5" s="22">
        <v>3.4</v>
      </c>
      <c r="F5" s="22">
        <v>3.4</v>
      </c>
      <c r="G5" s="22">
        <v>3.5</v>
      </c>
      <c r="H5" s="22">
        <v>3.4</v>
      </c>
    </row>
    <row r="6" spans="1:22" x14ac:dyDescent="0.3">
      <c r="A6" s="15"/>
      <c r="B6" s="8" t="s">
        <v>12</v>
      </c>
      <c r="C6" s="8">
        <v>3.3</v>
      </c>
      <c r="D6" s="20">
        <v>3.8</v>
      </c>
      <c r="E6" s="22">
        <v>3.2</v>
      </c>
      <c r="F6" s="22">
        <v>3.2</v>
      </c>
      <c r="G6" s="22">
        <v>3.5</v>
      </c>
      <c r="H6" s="22">
        <v>3.5</v>
      </c>
    </row>
    <row r="7" spans="1:22" x14ac:dyDescent="0.3">
      <c r="A7" s="15"/>
      <c r="B7" s="8" t="s">
        <v>13</v>
      </c>
      <c r="C7" s="8">
        <v>3.2</v>
      </c>
      <c r="D7" s="20">
        <v>3.2</v>
      </c>
      <c r="E7" s="22">
        <v>3.2</v>
      </c>
      <c r="F7" s="22">
        <v>3.1</v>
      </c>
      <c r="G7" s="22">
        <v>3.6</v>
      </c>
      <c r="H7" s="22">
        <v>3.8</v>
      </c>
    </row>
    <row r="8" spans="1:22" x14ac:dyDescent="0.3">
      <c r="A8" s="12" t="s">
        <v>48</v>
      </c>
      <c r="B8" s="2" t="s">
        <v>8</v>
      </c>
      <c r="C8" s="2">
        <v>3.2</v>
      </c>
      <c r="D8" s="18">
        <v>7.2</v>
      </c>
      <c r="E8" s="23">
        <v>8.1999999999999993</v>
      </c>
      <c r="F8" s="24">
        <v>10.199999999999999</v>
      </c>
      <c r="G8" s="23">
        <v>12.2</v>
      </c>
      <c r="H8" s="23">
        <v>14.4</v>
      </c>
      <c r="J8">
        <f>AVERAGE(C8:C13)</f>
        <v>3.2333333333333329</v>
      </c>
      <c r="K8" s="30">
        <f>AVERAGE(D8:D13)</f>
        <v>7.3166666666666664</v>
      </c>
      <c r="L8">
        <f>AVERAGE(E8:E13)</f>
        <v>8.2000000000000011</v>
      </c>
      <c r="M8">
        <f>AVERAGE(F8:F13)</f>
        <v>10.5</v>
      </c>
      <c r="N8">
        <f>AVERAGE(G8:G13)</f>
        <v>12.399999999999999</v>
      </c>
      <c r="O8" s="30">
        <f>AVERAGE(H8:H13)</f>
        <v>14.316666666666665</v>
      </c>
      <c r="Q8" s="30">
        <f>_xlfn.STDEV.S(C8:C13)</f>
        <v>0.10327955589886434</v>
      </c>
      <c r="R8" s="30">
        <f>_xlfn.STDEV.S(D8:D13)</f>
        <v>0.1169045194450012</v>
      </c>
      <c r="S8" s="30">
        <f>_xlfn.STDEV.S(E8:E13)</f>
        <v>0.16733200530681516</v>
      </c>
      <c r="T8">
        <f>_xlfn.STDEV.S(F8:F13)</f>
        <v>0.20000000000000034</v>
      </c>
      <c r="U8" s="30">
        <f>_xlfn.STDEV.S(G8:G13)</f>
        <v>0.1414213562373095</v>
      </c>
      <c r="V8" s="30">
        <f>_xlfn.STDEV.S(H8:H13)</f>
        <v>0.16020819787597243</v>
      </c>
    </row>
    <row r="9" spans="1:22" x14ac:dyDescent="0.3">
      <c r="A9" s="12"/>
      <c r="B9" s="2" t="s">
        <v>9</v>
      </c>
      <c r="C9" s="2">
        <v>3.3</v>
      </c>
      <c r="D9" s="18">
        <v>7.3</v>
      </c>
      <c r="E9" s="23">
        <v>8.4</v>
      </c>
      <c r="F9" s="24">
        <v>10.5</v>
      </c>
      <c r="G9" s="23">
        <v>12.3</v>
      </c>
      <c r="H9" s="23">
        <v>14.2</v>
      </c>
    </row>
    <row r="10" spans="1:22" x14ac:dyDescent="0.3">
      <c r="A10" s="12"/>
      <c r="B10" s="2" t="s">
        <v>10</v>
      </c>
      <c r="C10" s="2">
        <v>3.1</v>
      </c>
      <c r="D10" s="18">
        <v>7.4</v>
      </c>
      <c r="E10" s="23">
        <v>8.1999999999999993</v>
      </c>
      <c r="F10" s="24">
        <v>10.8</v>
      </c>
      <c r="G10" s="23">
        <v>12.4</v>
      </c>
      <c r="H10" s="23">
        <v>14.2</v>
      </c>
    </row>
    <row r="11" spans="1:22" x14ac:dyDescent="0.3">
      <c r="A11" s="12"/>
      <c r="B11" s="2" t="s">
        <v>11</v>
      </c>
      <c r="C11" s="2">
        <v>3.2</v>
      </c>
      <c r="D11" s="18">
        <v>7.2</v>
      </c>
      <c r="E11" s="23">
        <v>7.9</v>
      </c>
      <c r="F11" s="24">
        <v>10.6</v>
      </c>
      <c r="G11" s="23">
        <v>12.5</v>
      </c>
      <c r="H11" s="23">
        <v>14.3</v>
      </c>
    </row>
    <row r="12" spans="1:22" x14ac:dyDescent="0.3">
      <c r="A12" s="12"/>
      <c r="B12" s="2" t="s">
        <v>12</v>
      </c>
      <c r="C12" s="2">
        <v>3.2</v>
      </c>
      <c r="D12" s="18">
        <v>7.3</v>
      </c>
      <c r="E12" s="23">
        <v>8.1999999999999993</v>
      </c>
      <c r="F12" s="24">
        <v>10.4</v>
      </c>
      <c r="G12" s="23">
        <v>12.4</v>
      </c>
      <c r="H12" s="23">
        <v>14.2</v>
      </c>
    </row>
    <row r="13" spans="1:22" x14ac:dyDescent="0.3">
      <c r="A13" s="12"/>
      <c r="B13" s="2" t="s">
        <v>13</v>
      </c>
      <c r="C13" s="2">
        <v>3.4</v>
      </c>
      <c r="D13" s="18">
        <v>7.5</v>
      </c>
      <c r="E13" s="23">
        <v>8.3000000000000007</v>
      </c>
      <c r="F13" s="24">
        <v>10.5</v>
      </c>
      <c r="G13" s="23">
        <v>12.6</v>
      </c>
      <c r="H13" s="23">
        <v>14.6</v>
      </c>
    </row>
    <row r="14" spans="1:22" x14ac:dyDescent="0.3">
      <c r="A14" s="15" t="s">
        <v>15</v>
      </c>
      <c r="B14" s="8" t="s">
        <v>8</v>
      </c>
      <c r="C14" s="8">
        <v>3.5</v>
      </c>
      <c r="D14" s="20">
        <v>6.2</v>
      </c>
      <c r="E14" s="21">
        <v>5.2</v>
      </c>
      <c r="F14" s="8">
        <v>6.2</v>
      </c>
      <c r="G14" s="21">
        <v>7.2</v>
      </c>
      <c r="H14" s="8">
        <v>6.3</v>
      </c>
      <c r="J14" s="30">
        <f>AVERAGE(C14:C19)</f>
        <v>3.5</v>
      </c>
      <c r="K14" s="30">
        <f>AVERAGE(D14:D19)</f>
        <v>6.2833333333333341</v>
      </c>
      <c r="L14" s="30">
        <f>AVERAGE(E14:E19)</f>
        <v>5.3</v>
      </c>
      <c r="M14" s="30">
        <f>AVERAGE(F14:F19)</f>
        <v>6.2833333333333341</v>
      </c>
      <c r="N14" s="30">
        <f>AVERAGE(G14:G19)</f>
        <v>7.3166666666666664</v>
      </c>
      <c r="O14" s="30">
        <f>AVERAGE(H14:H19)</f>
        <v>6.3833333333333329</v>
      </c>
      <c r="Q14" s="30">
        <f>_xlfn.STDEV.S(C14:C19)</f>
        <v>0.17888543819998318</v>
      </c>
      <c r="R14" s="30">
        <f>_xlfn.STDEV.S(D14:D19)</f>
        <v>9.8319208025017577E-2</v>
      </c>
      <c r="S14" s="30">
        <f>_xlfn.STDEV.S(E14:E19)</f>
        <v>0.12649110640673514</v>
      </c>
      <c r="T14" s="30">
        <f>_xlfn.STDEV.S(F14:F19)</f>
        <v>9.8319208025017577E-2</v>
      </c>
      <c r="U14" s="30">
        <f>_xlfn.STDEV.S(G14:G19)</f>
        <v>0.14719601443879737</v>
      </c>
      <c r="V14" s="30">
        <f>_xlfn.STDEV.S(H14:H19)</f>
        <v>0.1169045194450012</v>
      </c>
    </row>
    <row r="15" spans="1:22" x14ac:dyDescent="0.3">
      <c r="A15" s="15"/>
      <c r="B15" s="8" t="s">
        <v>9</v>
      </c>
      <c r="C15" s="8">
        <v>3.6</v>
      </c>
      <c r="D15" s="20">
        <v>6.2</v>
      </c>
      <c r="E15" s="21">
        <v>5.3</v>
      </c>
      <c r="F15" s="8">
        <v>6.3</v>
      </c>
      <c r="G15" s="21">
        <v>7.5</v>
      </c>
      <c r="H15" s="8">
        <v>6.2</v>
      </c>
    </row>
    <row r="16" spans="1:22" x14ac:dyDescent="0.3">
      <c r="A16" s="15"/>
      <c r="B16" s="8" t="s">
        <v>10</v>
      </c>
      <c r="C16" s="8">
        <v>3.4</v>
      </c>
      <c r="D16" s="20">
        <v>6.3</v>
      </c>
      <c r="E16" s="21">
        <v>5.4</v>
      </c>
      <c r="F16" s="8">
        <v>6.2</v>
      </c>
      <c r="G16" s="21">
        <v>7.2</v>
      </c>
      <c r="H16" s="8">
        <v>6.4</v>
      </c>
    </row>
    <row r="17" spans="1:22" x14ac:dyDescent="0.3">
      <c r="A17" s="15"/>
      <c r="B17" s="8" t="s">
        <v>11</v>
      </c>
      <c r="C17" s="8">
        <v>3.2</v>
      </c>
      <c r="D17" s="20">
        <v>6.4</v>
      </c>
      <c r="E17" s="21">
        <v>5.2</v>
      </c>
      <c r="F17" s="8">
        <v>6.4</v>
      </c>
      <c r="G17" s="21">
        <v>7.5</v>
      </c>
      <c r="H17" s="8">
        <v>6.5</v>
      </c>
    </row>
    <row r="18" spans="1:22" x14ac:dyDescent="0.3">
      <c r="A18" s="15"/>
      <c r="B18" s="8" t="s">
        <v>12</v>
      </c>
      <c r="C18" s="8">
        <v>3.7</v>
      </c>
      <c r="D18" s="20">
        <v>6.2</v>
      </c>
      <c r="E18" s="21">
        <v>5.5</v>
      </c>
      <c r="F18" s="8">
        <v>6.2</v>
      </c>
      <c r="G18" s="21">
        <v>7.2</v>
      </c>
      <c r="H18" s="8">
        <v>6.4</v>
      </c>
    </row>
    <row r="19" spans="1:22" x14ac:dyDescent="0.3">
      <c r="A19" s="15"/>
      <c r="B19" s="8" t="s">
        <v>13</v>
      </c>
      <c r="C19" s="8">
        <v>3.6</v>
      </c>
      <c r="D19" s="20">
        <v>6.4</v>
      </c>
      <c r="E19" s="21">
        <v>5.2</v>
      </c>
      <c r="F19" s="8">
        <v>6.4</v>
      </c>
      <c r="G19" s="21">
        <v>7.3</v>
      </c>
      <c r="H19" s="8">
        <v>6.5</v>
      </c>
    </row>
    <row r="20" spans="1:22" x14ac:dyDescent="0.3">
      <c r="A20" s="12" t="s">
        <v>16</v>
      </c>
      <c r="B20" s="2" t="s">
        <v>8</v>
      </c>
      <c r="C20" s="2">
        <v>3.8</v>
      </c>
      <c r="D20" s="18">
        <v>8.1999999999999993</v>
      </c>
      <c r="E20" s="1">
        <v>6.2</v>
      </c>
      <c r="F20" s="2">
        <v>8.1999999999999993</v>
      </c>
      <c r="G20" s="1">
        <v>8.6</v>
      </c>
      <c r="H20" s="1">
        <v>9.1999999999999993</v>
      </c>
      <c r="J20">
        <f>AVERAGE(C20:C25)</f>
        <v>3.4666666666666668</v>
      </c>
      <c r="K20" s="30">
        <f>AVERAGE(D20:D25)</f>
        <v>8.3833333333333346</v>
      </c>
      <c r="L20" s="30">
        <f>AVERAGE(E20:E25)</f>
        <v>6.3166666666666673</v>
      </c>
      <c r="M20" s="30">
        <f>AVERAGE(F20:F25)</f>
        <v>8.3333333333333321</v>
      </c>
      <c r="N20" s="30">
        <f>AVERAGE(G20:G25)</f>
        <v>8.4999999999999982</v>
      </c>
      <c r="O20" s="30">
        <f>AVERAGE(H20:H25)</f>
        <v>9.5333333333333332</v>
      </c>
      <c r="Q20" s="30">
        <f>_xlfn.STDEV.S(C20:C25)</f>
        <v>0.20655911179772884</v>
      </c>
      <c r="R20" s="30">
        <f>_xlfn.STDEV.S(D20:D25)</f>
        <v>0.16020819787597246</v>
      </c>
      <c r="S20" s="30">
        <f>_xlfn.STDEV.S(E20:E25)</f>
        <v>0.13291601358251257</v>
      </c>
      <c r="T20" s="30">
        <f>_xlfn.STDEV.S(F20:F25)</f>
        <v>0.1211060141639</v>
      </c>
      <c r="U20" s="30">
        <f>_xlfn.STDEV.S(G20:G25)</f>
        <v>0.12649110640673472</v>
      </c>
      <c r="V20" s="30">
        <f>_xlfn.STDEV.S(H20:H25)</f>
        <v>0.26583202716502546</v>
      </c>
    </row>
    <row r="21" spans="1:22" x14ac:dyDescent="0.3">
      <c r="A21" s="12"/>
      <c r="B21" s="2" t="s">
        <v>9</v>
      </c>
      <c r="C21" s="2">
        <v>3.6</v>
      </c>
      <c r="D21" s="18">
        <v>8.4</v>
      </c>
      <c r="E21" s="1">
        <v>6.2</v>
      </c>
      <c r="F21" s="2">
        <v>8.3000000000000007</v>
      </c>
      <c r="G21" s="1">
        <v>8.5</v>
      </c>
      <c r="H21" s="1">
        <v>9.4</v>
      </c>
    </row>
    <row r="22" spans="1:22" x14ac:dyDescent="0.3">
      <c r="A22" s="12"/>
      <c r="B22" s="2" t="s">
        <v>10</v>
      </c>
      <c r="C22" s="2">
        <v>3.4</v>
      </c>
      <c r="D22" s="18">
        <v>8.5</v>
      </c>
      <c r="E22" s="1">
        <v>6.4</v>
      </c>
      <c r="F22" s="2">
        <v>8.4</v>
      </c>
      <c r="G22" s="1">
        <v>8.4</v>
      </c>
      <c r="H22" s="1">
        <v>9.4</v>
      </c>
    </row>
    <row r="23" spans="1:22" x14ac:dyDescent="0.3">
      <c r="A23" s="12"/>
      <c r="B23" s="2" t="s">
        <v>11</v>
      </c>
      <c r="C23" s="2">
        <v>3.4</v>
      </c>
      <c r="D23" s="18">
        <v>8.4</v>
      </c>
      <c r="E23" s="1">
        <v>6.4</v>
      </c>
      <c r="F23" s="2">
        <v>8.1999999999999993</v>
      </c>
      <c r="G23" s="1">
        <v>8.4</v>
      </c>
      <c r="H23" s="1">
        <v>9.8000000000000007</v>
      </c>
    </row>
    <row r="24" spans="1:22" x14ac:dyDescent="0.3">
      <c r="A24" s="12"/>
      <c r="B24" s="2" t="s">
        <v>12</v>
      </c>
      <c r="C24" s="2">
        <v>3.2</v>
      </c>
      <c r="D24" s="18">
        <v>8.1999999999999993</v>
      </c>
      <c r="E24" s="1">
        <v>6.5</v>
      </c>
      <c r="F24" s="2">
        <v>8.4</v>
      </c>
      <c r="G24" s="1">
        <v>8.6999999999999993</v>
      </c>
      <c r="H24" s="1">
        <v>9.9</v>
      </c>
    </row>
    <row r="25" spans="1:22" x14ac:dyDescent="0.3">
      <c r="A25" s="12"/>
      <c r="B25" s="2" t="s">
        <v>13</v>
      </c>
      <c r="C25" s="2">
        <v>3.4</v>
      </c>
      <c r="D25" s="18">
        <v>8.6</v>
      </c>
      <c r="E25" s="1">
        <v>6.2</v>
      </c>
      <c r="F25" s="2">
        <v>8.5</v>
      </c>
      <c r="G25" s="1">
        <v>8.4</v>
      </c>
      <c r="H25" s="1">
        <v>9.5</v>
      </c>
    </row>
    <row r="26" spans="1:22" x14ac:dyDescent="0.3">
      <c r="D26" s="25"/>
      <c r="E26" s="26"/>
      <c r="F26" s="27"/>
      <c r="G26" s="28"/>
      <c r="H26" s="29"/>
    </row>
    <row r="27" spans="1:22" x14ac:dyDescent="0.3">
      <c r="D27" s="25"/>
      <c r="E27" s="26"/>
      <c r="F27" s="27"/>
      <c r="G27" s="28"/>
      <c r="H27" s="29"/>
    </row>
    <row r="28" spans="1:22" x14ac:dyDescent="0.3">
      <c r="D28" s="25"/>
      <c r="E28" s="26"/>
      <c r="F28" s="27"/>
      <c r="G28" s="28"/>
      <c r="H28" s="29"/>
    </row>
    <row r="29" spans="1:22" x14ac:dyDescent="0.3">
      <c r="D29" s="25"/>
      <c r="E29" s="26"/>
      <c r="F29" s="27"/>
      <c r="G29" s="28"/>
      <c r="H29" s="29"/>
    </row>
    <row r="30" spans="1:22" x14ac:dyDescent="0.3">
      <c r="D30" s="25"/>
      <c r="E30" s="26"/>
      <c r="F30" s="27"/>
      <c r="G30" s="28"/>
      <c r="H30" s="29"/>
    </row>
    <row r="31" spans="1:22" x14ac:dyDescent="0.3">
      <c r="D31" s="25"/>
      <c r="E31" s="26"/>
      <c r="F31" s="27"/>
      <c r="G31" s="28"/>
      <c r="H31" s="29"/>
    </row>
    <row r="32" spans="1:22" x14ac:dyDescent="0.3">
      <c r="D32" s="25"/>
      <c r="E32" s="26"/>
      <c r="F32" s="27"/>
      <c r="G32" s="26"/>
      <c r="H32" s="26"/>
    </row>
    <row r="33" spans="4:8" x14ac:dyDescent="0.3">
      <c r="D33" s="25"/>
      <c r="E33" s="26"/>
      <c r="F33" s="27"/>
      <c r="G33" s="26"/>
      <c r="H33" s="26"/>
    </row>
    <row r="34" spans="4:8" x14ac:dyDescent="0.3">
      <c r="D34" s="25"/>
      <c r="E34" s="26"/>
      <c r="F34" s="27"/>
      <c r="G34" s="26"/>
      <c r="H34" s="26"/>
    </row>
    <row r="35" spans="4:8" x14ac:dyDescent="0.3">
      <c r="D35" s="25"/>
      <c r="E35" s="26"/>
      <c r="F35" s="27"/>
      <c r="G35" s="26"/>
      <c r="H35" s="26"/>
    </row>
    <row r="36" spans="4:8" x14ac:dyDescent="0.3">
      <c r="D36" s="25"/>
      <c r="E36" s="26"/>
      <c r="F36" s="27"/>
      <c r="G36" s="26"/>
      <c r="H36" s="26"/>
    </row>
    <row r="37" spans="4:8" x14ac:dyDescent="0.3">
      <c r="D37" s="25"/>
      <c r="E37" s="26"/>
      <c r="F37" s="27"/>
      <c r="G37" s="26"/>
      <c r="H37" s="26"/>
    </row>
    <row r="38" spans="4:8" x14ac:dyDescent="0.3">
      <c r="D38" s="25"/>
      <c r="E38" s="26"/>
      <c r="F38" s="27"/>
      <c r="G38" s="26"/>
      <c r="H38" s="29"/>
    </row>
    <row r="39" spans="4:8" x14ac:dyDescent="0.3">
      <c r="D39" s="25"/>
      <c r="E39" s="26"/>
      <c r="F39" s="27"/>
      <c r="G39" s="26"/>
      <c r="H39" s="29"/>
    </row>
    <row r="40" spans="4:8" x14ac:dyDescent="0.3">
      <c r="D40" s="25"/>
      <c r="E40" s="26"/>
      <c r="F40" s="27"/>
      <c r="G40" s="26"/>
      <c r="H40" s="29"/>
    </row>
    <row r="41" spans="4:8" x14ac:dyDescent="0.3">
      <c r="D41" s="25"/>
      <c r="E41" s="26"/>
      <c r="F41" s="27"/>
      <c r="G41" s="26"/>
      <c r="H41" s="29"/>
    </row>
    <row r="42" spans="4:8" x14ac:dyDescent="0.3">
      <c r="D42" s="25"/>
      <c r="E42" s="26"/>
      <c r="F42" s="27"/>
      <c r="G42" s="26"/>
      <c r="H42" s="29"/>
    </row>
    <row r="43" spans="4:8" x14ac:dyDescent="0.3">
      <c r="D43" s="25"/>
      <c r="E43" s="26"/>
      <c r="F43" s="27"/>
      <c r="G43" s="26"/>
      <c r="H43" s="29"/>
    </row>
    <row r="44" spans="4:8" x14ac:dyDescent="0.3">
      <c r="D44" s="25"/>
      <c r="E44" s="26"/>
      <c r="F44" s="27"/>
      <c r="G44" s="26"/>
      <c r="H44" s="29"/>
    </row>
    <row r="45" spans="4:8" x14ac:dyDescent="0.3">
      <c r="D45" s="25"/>
      <c r="E45" s="26"/>
      <c r="F45" s="27"/>
      <c r="G45" s="26"/>
      <c r="H45" s="29"/>
    </row>
    <row r="46" spans="4:8" x14ac:dyDescent="0.3">
      <c r="D46" s="25"/>
      <c r="E46" s="26"/>
      <c r="F46" s="27"/>
      <c r="G46" s="26"/>
      <c r="H46" s="29"/>
    </row>
    <row r="47" spans="4:8" x14ac:dyDescent="0.3">
      <c r="D47" s="25"/>
      <c r="E47" s="26"/>
      <c r="F47" s="27"/>
      <c r="G47" s="26"/>
      <c r="H47" s="29"/>
    </row>
    <row r="48" spans="4:8" x14ac:dyDescent="0.3">
      <c r="D48" s="25"/>
      <c r="E48" s="26"/>
      <c r="F48" s="27"/>
      <c r="G48" s="26"/>
      <c r="H48" s="29"/>
    </row>
    <row r="49" spans="4:8" x14ac:dyDescent="0.3">
      <c r="D49" s="25"/>
      <c r="E49" s="26"/>
      <c r="F49" s="27"/>
      <c r="G49" s="26"/>
      <c r="H49" s="29"/>
    </row>
    <row r="50" spans="4:8" x14ac:dyDescent="0.3">
      <c r="G50" s="14"/>
    </row>
    <row r="51" spans="4:8" x14ac:dyDescent="0.3">
      <c r="G51" s="14"/>
    </row>
    <row r="52" spans="4:8" x14ac:dyDescent="0.3">
      <c r="G52" s="14"/>
    </row>
    <row r="53" spans="4:8" x14ac:dyDescent="0.3">
      <c r="G53" s="14"/>
    </row>
    <row r="54" spans="4:8" x14ac:dyDescent="0.3">
      <c r="G54" s="14"/>
    </row>
    <row r="55" spans="4:8" x14ac:dyDescent="0.3">
      <c r="G55" s="14"/>
    </row>
  </sheetData>
  <mergeCells count="20">
    <mergeCell ref="D44:D49"/>
    <mergeCell ref="E44:E49"/>
    <mergeCell ref="G50:G55"/>
    <mergeCell ref="H44:H49"/>
    <mergeCell ref="G44:G49"/>
    <mergeCell ref="H38:H43"/>
    <mergeCell ref="G38:G43"/>
    <mergeCell ref="H32:H37"/>
    <mergeCell ref="G32:G37"/>
    <mergeCell ref="H26:H31"/>
    <mergeCell ref="A2:A7"/>
    <mergeCell ref="A8:A13"/>
    <mergeCell ref="A14:A19"/>
    <mergeCell ref="A20:A25"/>
    <mergeCell ref="D26:D31"/>
    <mergeCell ref="E26:E31"/>
    <mergeCell ref="D32:D37"/>
    <mergeCell ref="E32:E37"/>
    <mergeCell ref="D38:D43"/>
    <mergeCell ref="E38:E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Ulcer</vt:lpstr>
      <vt:lpstr>Acidity</vt:lpstr>
      <vt:lpstr>Analgesic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 Joshi</dc:creator>
  <cp:lastModifiedBy>Abhishek Joshi</cp:lastModifiedBy>
  <dcterms:created xsi:type="dcterms:W3CDTF">2015-06-05T18:17:20Z</dcterms:created>
  <dcterms:modified xsi:type="dcterms:W3CDTF">2022-06-10T10:17:46Z</dcterms:modified>
</cp:coreProperties>
</file>