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filterPrivacy="1" defaultThemeVersion="124226"/>
  <xr:revisionPtr revIDLastSave="0" documentId="13_ncr:1_{CF70FAFE-86EA-4081-B339-7C5F8CA714FF}" xr6:coauthVersionLast="47" xr6:coauthVersionMax="47" xr10:uidLastSave="{00000000-0000-0000-0000-000000000000}"/>
  <bookViews>
    <workbookView xWindow="-96" yWindow="-96" windowWidth="23232" windowHeight="12432" firstSheet="2" activeTab="2" xr2:uid="{00000000-000D-0000-FFFF-FFFF00000000}"/>
  </bookViews>
  <sheets>
    <sheet name="All Exacerbations" sheetId="1" r:id="rId1"/>
    <sheet name="Data Collection" sheetId="2" r:id="rId2"/>
    <sheet name="Hospital Exacerbations " sheetId="5" r:id="rId3"/>
  </sheets>
  <definedNames>
    <definedName name="_xlnm._FilterDatabase" localSheetId="2" hidden="1">'Hospital Exacerbations '!$P$1:$P$160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152" i="5" l="1"/>
  <c r="I151" i="5"/>
  <c r="I150" i="5"/>
  <c r="I149" i="5"/>
  <c r="I148" i="5"/>
  <c r="I147" i="5"/>
  <c r="I146" i="5"/>
  <c r="I145" i="5"/>
  <c r="I144" i="5"/>
  <c r="I143" i="5"/>
  <c r="D144" i="5"/>
  <c r="B144" i="5"/>
  <c r="D143" i="5"/>
  <c r="B143" i="5"/>
  <c r="D199" i="1"/>
  <c r="D200" i="1"/>
  <c r="B200" i="1"/>
  <c r="B199" i="1"/>
  <c r="I153" i="5" l="1"/>
</calcChain>
</file>

<file path=xl/sharedStrings.xml><?xml version="1.0" encoding="utf-8"?>
<sst xmlns="http://schemas.openxmlformats.org/spreadsheetml/2006/main" count="5353" uniqueCount="849">
  <si>
    <t>SI no</t>
  </si>
  <si>
    <t xml:space="preserve">Age at dx </t>
  </si>
  <si>
    <t>sex</t>
  </si>
  <si>
    <t xml:space="preserve">race </t>
  </si>
  <si>
    <t xml:space="preserve">Antibody status </t>
  </si>
  <si>
    <t>Thymetomy</t>
  </si>
  <si>
    <t>MGFA class at dx</t>
  </si>
  <si>
    <t>Cause of exacerabation</t>
  </si>
  <si>
    <t>medications at time of exacerabation</t>
  </si>
  <si>
    <t>location in hospital</t>
  </si>
  <si>
    <t>intubated or not</t>
  </si>
  <si>
    <t xml:space="preserve">treatment used </t>
  </si>
  <si>
    <t xml:space="preserve">complications developed </t>
  </si>
  <si>
    <t>disposition</t>
  </si>
  <si>
    <t>cost of stay</t>
  </si>
  <si>
    <t>MRN</t>
  </si>
  <si>
    <t>01-68-79-82-7</t>
  </si>
  <si>
    <t>E81923</t>
  </si>
  <si>
    <t>M</t>
  </si>
  <si>
    <t>01-22-28-19-8</t>
  </si>
  <si>
    <t>F</t>
  </si>
  <si>
    <t>00-62-16-50-1</t>
  </si>
  <si>
    <t>00-33-15-05-3</t>
  </si>
  <si>
    <t>Diagnosis</t>
  </si>
  <si>
    <t>Patient Number</t>
  </si>
  <si>
    <t>00-89-93-53-0</t>
  </si>
  <si>
    <t>ICD10-CM: G70.01</t>
  </si>
  <si>
    <t>00-56-18-35-5</t>
  </si>
  <si>
    <t>LR002007020</t>
  </si>
  <si>
    <t>00-30-11-61-5</t>
  </si>
  <si>
    <t>00-82-38-60-0</t>
  </si>
  <si>
    <t>White</t>
  </si>
  <si>
    <t>Seropositive</t>
  </si>
  <si>
    <t>?</t>
  </si>
  <si>
    <t>None identified</t>
  </si>
  <si>
    <t>Neuro Science</t>
  </si>
  <si>
    <t>No</t>
  </si>
  <si>
    <t>Mestinon</t>
  </si>
  <si>
    <t>IVIG</t>
  </si>
  <si>
    <t>STEMI</t>
  </si>
  <si>
    <t>N/A</t>
  </si>
  <si>
    <t>Home</t>
  </si>
  <si>
    <t>Length of hospital stay (days)</t>
  </si>
  <si>
    <t>Yes (Bipap)</t>
  </si>
  <si>
    <t>Plasmaphoresis</t>
  </si>
  <si>
    <t>Thrombocytopenia</t>
  </si>
  <si>
    <t>10/18/19, 6/11/19,  11/22/16, 12/5/16</t>
  </si>
  <si>
    <t>00-08-68-46-9</t>
  </si>
  <si>
    <t>01-35-90-01-0</t>
  </si>
  <si>
    <t>01-23-61-84-0</t>
  </si>
  <si>
    <t>00-34-05-70-2</t>
  </si>
  <si>
    <t>01-12-14-21-5</t>
  </si>
  <si>
    <t>00-56-25-34-3</t>
  </si>
  <si>
    <t>00-63-61-12-9</t>
  </si>
  <si>
    <t>01-07-26-92-1</t>
  </si>
  <si>
    <t xml:space="preserve">07/03/2018, </t>
  </si>
  <si>
    <t>00-36-32-84-9</t>
  </si>
  <si>
    <t>00-50-47-08-1</t>
  </si>
  <si>
    <t>01-23-52-81-6</t>
  </si>
  <si>
    <t>00-86-59-85-1</t>
  </si>
  <si>
    <t>01-09-56-75-7</t>
  </si>
  <si>
    <t>00-00-84-60-3</t>
  </si>
  <si>
    <t>10/26/2016, 5/2/16</t>
  </si>
  <si>
    <t>00-89-92-73-8</t>
  </si>
  <si>
    <t>01-16-08-25-6</t>
  </si>
  <si>
    <t>01-15-08-65-1</t>
  </si>
  <si>
    <t>00-30-49-21-3</t>
  </si>
  <si>
    <t>00-87-61-57-4</t>
  </si>
  <si>
    <t>00-52-85-18-6</t>
  </si>
  <si>
    <t>01-30-51-22-4</t>
  </si>
  <si>
    <t>01-38-92-19-9</t>
  </si>
  <si>
    <t>08/02/2017, 10/4/17, 08/23/2017, 7/11/17</t>
  </si>
  <si>
    <t>01-37-41-25-5</t>
  </si>
  <si>
    <t>01-36-81-61-9</t>
  </si>
  <si>
    <t>01-18-81-89-1</t>
  </si>
  <si>
    <t>00-29-76-35-8</t>
  </si>
  <si>
    <t>01-43-55-35-9</t>
  </si>
  <si>
    <t>01-32-82-97-8</t>
  </si>
  <si>
    <t>01-39-24-79-1</t>
  </si>
  <si>
    <t>01-26-80-54-6</t>
  </si>
  <si>
    <t>00-12-79-11-4</t>
  </si>
  <si>
    <t>00-36-95-38-7</t>
  </si>
  <si>
    <t>01-25-96-73-1</t>
  </si>
  <si>
    <t>01-49-02-33-3</t>
  </si>
  <si>
    <t>00-17-52-62-6</t>
  </si>
  <si>
    <t>00-19-67-98-3</t>
  </si>
  <si>
    <t>01-66-27-12-7</t>
  </si>
  <si>
    <t>LR002013956</t>
  </si>
  <si>
    <t>00-30-68-08-1</t>
  </si>
  <si>
    <t>01-62-57-93-1</t>
  </si>
  <si>
    <t>00-57-11-51-7</t>
  </si>
  <si>
    <t>01-39-08-20-6</t>
  </si>
  <si>
    <t>00-80-20-07-8</t>
  </si>
  <si>
    <t>08/14/2017, 8/14/17</t>
  </si>
  <si>
    <t>00-32-39-15-2</t>
  </si>
  <si>
    <t>00-38-98-07-5</t>
  </si>
  <si>
    <t>01-08-54-25-3</t>
  </si>
  <si>
    <t>10/10/2019, 10/10/19</t>
  </si>
  <si>
    <t>01-33-03-33-9</t>
  </si>
  <si>
    <t>00-38-15-11-1</t>
  </si>
  <si>
    <t>00-05-45-54-6</t>
  </si>
  <si>
    <t>01-56-30-93-1</t>
  </si>
  <si>
    <t>01-57-82-52-8</t>
  </si>
  <si>
    <t>01-59-62-95-0</t>
  </si>
  <si>
    <t>00-67-35-55-0</t>
  </si>
  <si>
    <t>LR002014819</t>
  </si>
  <si>
    <t>00-47-49-32-4</t>
  </si>
  <si>
    <t>01-15-98-76-5</t>
  </si>
  <si>
    <t>00-49-90-46-3</t>
  </si>
  <si>
    <t>01-55-93-41-5</t>
  </si>
  <si>
    <t>01-55-38-53-8</t>
  </si>
  <si>
    <t>01-61-15-37-1</t>
  </si>
  <si>
    <t>01-67-25-35-8</t>
  </si>
  <si>
    <t>01-69-82-91-1</t>
  </si>
  <si>
    <t>01-66-77-41-8</t>
  </si>
  <si>
    <t>01-70-24-24-8</t>
  </si>
  <si>
    <t>01-55-88-88-8</t>
  </si>
  <si>
    <t>01-64-62-46-2</t>
  </si>
  <si>
    <t>01-55-24-81-2</t>
  </si>
  <si>
    <t>01-71-84-27-0</t>
  </si>
  <si>
    <t>LR002029605</t>
  </si>
  <si>
    <t>03/08/2016, 1/31/19, 1/31/19, 1/31/19</t>
  </si>
  <si>
    <t>02-90-77-98-3</t>
  </si>
  <si>
    <t>01-63-78-50-0</t>
  </si>
  <si>
    <t>01-51-60-50-1</t>
  </si>
  <si>
    <t>02/01/2016, 10/21/15, 10/19/15, 10/23/15, 12/14/15</t>
  </si>
  <si>
    <t>02/25/2019, 12/8/19</t>
  </si>
  <si>
    <t>01-64-28-11-6</t>
  </si>
  <si>
    <t>Yes</t>
  </si>
  <si>
    <t>Neurology Clinic</t>
  </si>
  <si>
    <t>Prednisone, Pyridostigmine</t>
  </si>
  <si>
    <t>CellCept, Mestinon</t>
  </si>
  <si>
    <t>None</t>
  </si>
  <si>
    <t>3 (4/25-4/28/16)</t>
  </si>
  <si>
    <t>Class 1</t>
  </si>
  <si>
    <t>Prednisone</t>
  </si>
  <si>
    <t>IVIG, Mestinon, Prednisone</t>
  </si>
  <si>
    <t>Prednisone, Mestinon</t>
  </si>
  <si>
    <r>
      <rPr>
        <sz val="11"/>
        <color rgb="FFFF0000"/>
        <rFont val="Calibri"/>
        <family val="2"/>
        <scheme val="minor"/>
      </rPr>
      <t xml:space="preserve">4/20/16, </t>
    </r>
    <r>
      <rPr>
        <sz val="11"/>
        <color rgb="FF00B050"/>
        <rFont val="Calibri"/>
        <family val="2"/>
        <scheme val="minor"/>
      </rPr>
      <t>4/25/16</t>
    </r>
    <r>
      <rPr>
        <sz val="11"/>
        <color rgb="FFFF0000"/>
        <rFont val="Calibri"/>
        <family val="2"/>
        <scheme val="minor"/>
      </rPr>
      <t xml:space="preserve">, 5/5/16, </t>
    </r>
    <r>
      <rPr>
        <sz val="11"/>
        <color rgb="FF00B050"/>
        <rFont val="Calibri"/>
        <family val="2"/>
        <scheme val="minor"/>
      </rPr>
      <t>7/13/16</t>
    </r>
    <r>
      <rPr>
        <sz val="11"/>
        <color rgb="FFFF0000"/>
        <rFont val="Calibri"/>
        <family val="2"/>
        <scheme val="minor"/>
      </rPr>
      <t xml:space="preserve">, 8/10/17, 11/7/17, 11/30/17, 1/18/18, 6/7/18, 6/8/18, 6/28/18, 6/29/18, 8/30/18, 8/31/18, 9/20/18, 9/21/18, 10/11/18, 10/12/18, 11/1/18, 11/2/18, 11/20/18, 11/21/18, 12/11/18 12/12/18, 1/2/19, 1/3/19, 1/23/19, 1/24/19, 2/13/19, 2/14/19, 3/13/19 </t>
    </r>
  </si>
  <si>
    <t>IVIG, Mestinon, Prednisone, Mycophenolate</t>
  </si>
  <si>
    <t>3 (7/13-7/16/16)</t>
  </si>
  <si>
    <t>recent high dose steroid injection</t>
  </si>
  <si>
    <t>Progressive Care</t>
  </si>
  <si>
    <t>Seronegative</t>
  </si>
  <si>
    <t>5 (9/5-9/10/16)</t>
  </si>
  <si>
    <t>8 (7/30-8/7/18)</t>
  </si>
  <si>
    <t>Class 2</t>
  </si>
  <si>
    <t>PLEX</t>
  </si>
  <si>
    <t>Rituximab, PLEX, Mestinon, Azathioprine</t>
  </si>
  <si>
    <t>PLEX, Mestinon, Azathioprine</t>
  </si>
  <si>
    <t>PLEX, Mestinon</t>
  </si>
  <si>
    <t>PLEX (more frequently), Mestinon</t>
  </si>
  <si>
    <r>
      <rPr>
        <sz val="11"/>
        <color rgb="FFFF0000"/>
        <rFont val="Calibri"/>
        <family val="2"/>
        <scheme val="minor"/>
      </rPr>
      <t>10/19/15, 10/21/15, 10/23/15, 1/4/16, 1/6/16, 2/8/16, 03/14/2016, 4/18/16, 4/20/16, 4/26/16, 8/1/16, 8/5/16,</t>
    </r>
    <r>
      <rPr>
        <sz val="11"/>
        <color rgb="FF00B050"/>
        <rFont val="Calibri"/>
        <family val="2"/>
        <scheme val="minor"/>
      </rPr>
      <t xml:space="preserve"> 9/5/16 (9/5-9/10/16: treated with Mestinon/Imuran/PLEX, discharged home, was on Mestinon/PLEX/Imuran, no complications, no intubation),5/10/17, </t>
    </r>
    <r>
      <rPr>
        <sz val="11"/>
        <color rgb="FFFF0000"/>
        <rFont val="Calibri"/>
        <family val="2"/>
        <scheme val="minor"/>
      </rPr>
      <t xml:space="preserve">7/12/17, 12/14/17, 3/30/18, </t>
    </r>
    <r>
      <rPr>
        <sz val="11"/>
        <color rgb="FF00B050"/>
        <rFont val="Calibri"/>
        <family val="2"/>
        <scheme val="minor"/>
      </rPr>
      <t xml:space="preserve">7/30/18 (7/30-8/7/18: ), </t>
    </r>
    <r>
      <rPr>
        <sz val="11"/>
        <color rgb="FFFF0000"/>
        <rFont val="Calibri"/>
        <family val="2"/>
        <scheme val="minor"/>
      </rPr>
      <t>9/3/18, 9/11/18,</t>
    </r>
    <r>
      <rPr>
        <sz val="11"/>
        <color rgb="FF00B050"/>
        <rFont val="Calibri"/>
        <family val="2"/>
        <scheme val="minor"/>
      </rPr>
      <t xml:space="preserve"> 12/21/18, 5/13/19 </t>
    </r>
  </si>
  <si>
    <t>PLEX, Mestinon, Imuran</t>
  </si>
  <si>
    <t>Intercurrent illness (sinus infection)</t>
  </si>
  <si>
    <t>Plasmaphoresis (extra sessions), Mestinon, Imuran, PLEX</t>
  </si>
  <si>
    <t>Missed routine PLEX session</t>
  </si>
  <si>
    <t>Bacteriuria, Hypotension</t>
  </si>
  <si>
    <t>Plasmaphoresis, Mestinon</t>
  </si>
  <si>
    <t>PLEX, Rituximab, Mestinon</t>
  </si>
  <si>
    <t>Notes</t>
  </si>
  <si>
    <t>Dates</t>
  </si>
  <si>
    <t>has MG but this note isn't for MG exacerbation</t>
  </si>
  <si>
    <t>Class 3</t>
  </si>
  <si>
    <t>9 (2/1-2/10/17)</t>
  </si>
  <si>
    <t>1 (11/2-11/3/17)</t>
  </si>
  <si>
    <t>IVIG, Mestinon</t>
  </si>
  <si>
    <t>New diagnosis so not on medications</t>
  </si>
  <si>
    <t>PLEX, IVIG</t>
  </si>
  <si>
    <t>6 (11/26-12/1/15)</t>
  </si>
  <si>
    <t>9 (5/22-5/31/17)</t>
  </si>
  <si>
    <t>Rehabilitation Center</t>
  </si>
  <si>
    <t>Cough machine &amp; suction for secretions</t>
  </si>
  <si>
    <t>was supposed to get PLEX but left AMA</t>
  </si>
  <si>
    <t>left AMA without treatment</t>
  </si>
  <si>
    <t>Dehydration, recent infection</t>
  </si>
  <si>
    <t>Bronchodilator therapy</t>
  </si>
  <si>
    <t>Refractory to IVIG</t>
  </si>
  <si>
    <r>
      <rPr>
        <sz val="12"/>
        <color rgb="FF70AD47"/>
        <rFont val="Calibri"/>
        <family val="2"/>
      </rPr>
      <t>11/19/2015, 11/26/15</t>
    </r>
    <r>
      <rPr>
        <sz val="12"/>
        <color rgb="FF000000"/>
        <rFont val="Calibri"/>
        <family val="2"/>
      </rPr>
      <t>,</t>
    </r>
    <r>
      <rPr>
        <sz val="12"/>
        <color rgb="FFFF0000"/>
        <rFont val="Calibri"/>
        <family val="2"/>
      </rPr>
      <t xml:space="preserve">5/10/16, </t>
    </r>
    <r>
      <rPr>
        <sz val="12"/>
        <color rgb="FF70AD47"/>
        <rFont val="Calibri"/>
        <family val="2"/>
      </rPr>
      <t>1/12/17, 02/01/2017</t>
    </r>
    <r>
      <rPr>
        <sz val="12"/>
        <color rgb="FF000000"/>
        <rFont val="Calibri"/>
        <family val="2"/>
      </rPr>
      <t xml:space="preserve">, </t>
    </r>
    <r>
      <rPr>
        <sz val="12"/>
        <color rgb="FF70AD47"/>
        <rFont val="Calibri"/>
        <family val="2"/>
      </rPr>
      <t>5/22/17, 8/10/17,11/2/17</t>
    </r>
    <r>
      <rPr>
        <sz val="12"/>
        <color rgb="FF000000"/>
        <rFont val="Calibri"/>
        <family val="2"/>
      </rPr>
      <t xml:space="preserve">, </t>
    </r>
    <r>
      <rPr>
        <sz val="12"/>
        <color rgb="FF70AD47"/>
        <rFont val="Calibri"/>
        <family val="2"/>
      </rPr>
      <t>12/14/17</t>
    </r>
    <r>
      <rPr>
        <sz val="12"/>
        <color rgb="FF000000"/>
        <rFont val="Calibri"/>
        <family val="2"/>
      </rPr>
      <t xml:space="preserve">, </t>
    </r>
    <r>
      <rPr>
        <sz val="12"/>
        <color rgb="FF70AD47"/>
        <rFont val="Calibri"/>
        <family val="2"/>
      </rPr>
      <t>8/17/18</t>
    </r>
    <r>
      <rPr>
        <sz val="12"/>
        <color rgb="FF000000"/>
        <rFont val="Calibri"/>
        <family val="2"/>
      </rPr>
      <t xml:space="preserve">, </t>
    </r>
    <r>
      <rPr>
        <sz val="12"/>
        <color rgb="FFFF0000"/>
        <rFont val="Calibri"/>
        <family val="2"/>
      </rPr>
      <t>2/8/19</t>
    </r>
    <r>
      <rPr>
        <sz val="12"/>
        <color rgb="FF000000"/>
        <rFont val="Calibri"/>
        <family val="2"/>
      </rPr>
      <t xml:space="preserve">, </t>
    </r>
    <r>
      <rPr>
        <sz val="12"/>
        <color rgb="FFFF0000"/>
        <rFont val="Calibri"/>
        <family val="2"/>
      </rPr>
      <t>8/12/19</t>
    </r>
  </si>
  <si>
    <t>does not seem to have MG based on this note</t>
  </si>
  <si>
    <t>ocular MG</t>
  </si>
  <si>
    <t>Mestinon, Prednisone</t>
  </si>
  <si>
    <r>
      <rPr>
        <sz val="11"/>
        <color theme="6"/>
        <rFont val="Calibri"/>
        <family val="2"/>
        <scheme val="minor"/>
      </rPr>
      <t>05/30/2018</t>
    </r>
    <r>
      <rPr>
        <sz val="11"/>
        <color rgb="FFFF0000"/>
        <rFont val="Calibri"/>
        <family val="2"/>
        <scheme val="minor"/>
      </rPr>
      <t>, 9/12/18, 10/4/18</t>
    </r>
  </si>
  <si>
    <t>she was initially diagnosed with MG but then renegged. 5/30-6/9/18: treated with IVIG, uncontrolled pain, discharged homewas not on anything before or after as MG questionable with normal EMG; White, female, thymectomy (2004), seronegative, diagnosed 2003</t>
  </si>
  <si>
    <t>doesn't have MG? also can't find this code now in data</t>
  </si>
  <si>
    <t>3 (7/26-7/29/17)</t>
  </si>
  <si>
    <t>IVIG, Prednisone, Mestinon</t>
  </si>
  <si>
    <r>
      <rPr>
        <sz val="11"/>
        <color rgb="FF00B050"/>
        <rFont val="Calibri"/>
        <family val="2"/>
        <scheme val="minor"/>
      </rPr>
      <t>7/26/17</t>
    </r>
    <r>
      <rPr>
        <sz val="11"/>
        <color rgb="FFFF0000"/>
        <rFont val="Calibri"/>
        <family val="2"/>
        <scheme val="minor"/>
      </rPr>
      <t>, 11/01/2017, 11/28/17, 12/26/2017, 12/29/17, 1/25/18, 2/22/18</t>
    </r>
  </si>
  <si>
    <t>3 (5/2-5/5/16)</t>
  </si>
  <si>
    <t>Emergency Department</t>
  </si>
  <si>
    <t>has MG but this note is for heart failure</t>
  </si>
  <si>
    <t>9 (8/10-8/19/17)</t>
  </si>
  <si>
    <t>7 (3/2-3/9/18)</t>
  </si>
  <si>
    <t>8 (2/18-2/26/19)</t>
  </si>
  <si>
    <t>Mestinon, PLEX, Prednisone</t>
  </si>
  <si>
    <t>asymptomatic bradycardia</t>
  </si>
  <si>
    <t>IVIG, Mestinon, Epinephrine prn, Benadryl</t>
  </si>
  <si>
    <t>Pancreatitis 2/2 IVIG</t>
  </si>
  <si>
    <t>bronchodilators, BiPAP</t>
  </si>
  <si>
    <t>Steroids, IVIG</t>
  </si>
  <si>
    <t>Steroid, PLEX</t>
  </si>
  <si>
    <t>Recurrent infections</t>
  </si>
  <si>
    <t>PLEX, Prednisone, Mestinon</t>
  </si>
  <si>
    <t>Prednisone, Mestinone</t>
  </si>
  <si>
    <t>Family Medicine</t>
  </si>
  <si>
    <t>Bronchitis</t>
  </si>
  <si>
    <t>PLEX, Mestinon, Prednisone, Albuterol nebs</t>
  </si>
  <si>
    <t>Duoneb breathing treatments</t>
  </si>
  <si>
    <t>PLEX, Mestinon, Prednisolone</t>
  </si>
  <si>
    <t>lactic acidosis due to metapneumovirus pneumonia</t>
  </si>
  <si>
    <r>
      <t xml:space="preserve">8/9/17, </t>
    </r>
    <r>
      <rPr>
        <sz val="11"/>
        <color rgb="FF70AD47"/>
        <rFont val="Calibri"/>
        <family val="2"/>
        <scheme val="minor"/>
      </rPr>
      <t>12/29/17, 3/2/18</t>
    </r>
    <r>
      <rPr>
        <sz val="11"/>
        <color rgb="FF000000"/>
        <rFont val="Calibri"/>
        <family val="2"/>
        <scheme val="minor"/>
      </rPr>
      <t xml:space="preserve">, </t>
    </r>
    <r>
      <rPr>
        <sz val="11"/>
        <color rgb="FFFF0000"/>
        <rFont val="Calibri"/>
        <family val="2"/>
        <scheme val="minor"/>
      </rPr>
      <t>5/30/18</t>
    </r>
    <r>
      <rPr>
        <sz val="11"/>
        <color rgb="FF000000"/>
        <rFont val="Calibri"/>
        <family val="2"/>
        <scheme val="minor"/>
      </rPr>
      <t xml:space="preserve">, </t>
    </r>
    <r>
      <rPr>
        <sz val="11"/>
        <color rgb="FF70AD47"/>
        <rFont val="Calibri"/>
        <family val="2"/>
        <scheme val="minor"/>
      </rPr>
      <t xml:space="preserve">10/29/18, 2/18/19, </t>
    </r>
    <r>
      <rPr>
        <sz val="11"/>
        <color rgb="FFFF0000"/>
        <rFont val="Calibri"/>
        <family val="2"/>
        <scheme val="minor"/>
      </rPr>
      <t>3/25/19</t>
    </r>
    <r>
      <rPr>
        <sz val="11"/>
        <color rgb="FF000000"/>
        <rFont val="Calibri"/>
        <family val="2"/>
        <scheme val="minor"/>
      </rPr>
      <t xml:space="preserve">, </t>
    </r>
    <r>
      <rPr>
        <sz val="11"/>
        <color rgb="FF70AD47"/>
        <rFont val="Calibri"/>
        <family val="2"/>
        <scheme val="minor"/>
      </rPr>
      <t xml:space="preserve">7/12/19 </t>
    </r>
  </si>
  <si>
    <t>Viral illness</t>
  </si>
  <si>
    <t>1 (9/18-9/19/17)</t>
  </si>
  <si>
    <t>WCH Pediatrics 5C</t>
  </si>
  <si>
    <t>Mestinon, IVIG</t>
  </si>
  <si>
    <t>Dehydration requiring MIVF</t>
  </si>
  <si>
    <r>
      <t>9/18/17,</t>
    </r>
    <r>
      <rPr>
        <sz val="11"/>
        <color rgb="FFFF0000"/>
        <rFont val="Calibri"/>
        <family val="2"/>
        <scheme val="minor"/>
      </rPr>
      <t xml:space="preserve"> 11/3/17, 08/13/2018</t>
    </r>
  </si>
  <si>
    <t>doesn't have MG</t>
  </si>
  <si>
    <t>has Lambert eaton</t>
  </si>
  <si>
    <t>5 (9/8-9/13/14)</t>
  </si>
  <si>
    <t>1 (11/17-11/18/14)</t>
  </si>
  <si>
    <t>2 (3/21-3/23/16)</t>
  </si>
  <si>
    <t>3 (6/19-6/22/16)</t>
  </si>
  <si>
    <t>WC Med Surg</t>
  </si>
  <si>
    <t>3 (10/10-10/13/16)</t>
  </si>
  <si>
    <t>2 (8/18-8/20/17)</t>
  </si>
  <si>
    <t>IV solumedrol/Prednisone, IVIG, Mestinon</t>
  </si>
  <si>
    <t>headaches and vomiting with IVIG, right cephalic superficial thrombophlebitis</t>
  </si>
  <si>
    <t>vaginal candidiasis</t>
  </si>
  <si>
    <t>admitted for chest pain during IVIG infusion</t>
  </si>
  <si>
    <t>1L NC intermittently</t>
  </si>
  <si>
    <t>IVIG, Mestinon prn, Prednisone</t>
  </si>
  <si>
    <t>missed prednisone dose day prior</t>
  </si>
  <si>
    <t>IVIG, Mestinon scheduled</t>
  </si>
  <si>
    <t>HFNC for comfort</t>
  </si>
  <si>
    <t>Adverse reaction to IVIG</t>
  </si>
  <si>
    <t>URI</t>
  </si>
  <si>
    <t>Prednisone, Mestinon, IVIG</t>
  </si>
  <si>
    <r>
      <t>6/19/16</t>
    </r>
    <r>
      <rPr>
        <sz val="11"/>
        <color rgb="FF000000"/>
        <rFont val="Calibri"/>
        <family val="2"/>
        <scheme val="minor"/>
      </rPr>
      <t xml:space="preserve">, </t>
    </r>
    <r>
      <rPr>
        <sz val="11"/>
        <color rgb="FF70AD47"/>
        <rFont val="Calibri"/>
        <family val="2"/>
        <scheme val="minor"/>
      </rPr>
      <t>10/10/2016</t>
    </r>
    <r>
      <rPr>
        <sz val="11"/>
        <color rgb="FF000000"/>
        <rFont val="Calibri"/>
        <family val="2"/>
        <scheme val="minor"/>
      </rPr>
      <t xml:space="preserve">, </t>
    </r>
    <r>
      <rPr>
        <sz val="11"/>
        <color rgb="FFFF0000"/>
        <rFont val="Calibri"/>
        <family val="2"/>
        <scheme val="minor"/>
      </rPr>
      <t xml:space="preserve">1/4/17, </t>
    </r>
    <r>
      <rPr>
        <sz val="11"/>
        <color rgb="FF70AD47"/>
        <rFont val="Calibri"/>
        <family val="2"/>
        <scheme val="minor"/>
      </rPr>
      <t xml:space="preserve">8/18/17, </t>
    </r>
    <r>
      <rPr>
        <sz val="11"/>
        <color rgb="FFFF0000"/>
        <rFont val="Calibri"/>
        <family val="2"/>
        <scheme val="minor"/>
      </rPr>
      <t>12/13/18</t>
    </r>
  </si>
  <si>
    <t xml:space="preserve">did a pretty thorough check through all hospital stuff, if need more on them such as for exacerbation causes can look through clinic notes but these are sorta soft exacerbations so may not be worth it + lots of anxiety </t>
  </si>
  <si>
    <t>prednisone, Mestinon, PLEX</t>
  </si>
  <si>
    <t>9 (6/19/6/28/18)</t>
  </si>
  <si>
    <t>NC O2</t>
  </si>
  <si>
    <t>dyspnea/hyperventilation/chest tightness, bleeding upon removal of Mahurkar catheter</t>
  </si>
  <si>
    <r>
      <rPr>
        <sz val="11"/>
        <color rgb="FF92D050"/>
        <rFont val="Calibri"/>
        <family val="2"/>
        <scheme val="minor"/>
      </rPr>
      <t>06/19/2018</t>
    </r>
    <r>
      <rPr>
        <sz val="11"/>
        <color theme="1"/>
        <rFont val="Calibri"/>
        <family val="2"/>
        <scheme val="minor"/>
      </rPr>
      <t>,</t>
    </r>
    <r>
      <rPr>
        <sz val="11"/>
        <color theme="5"/>
        <rFont val="Calibri"/>
        <family val="2"/>
        <scheme val="minor"/>
      </rPr>
      <t xml:space="preserve"> 1/30/19</t>
    </r>
  </si>
  <si>
    <t>Observation Short Stay</t>
  </si>
  <si>
    <r>
      <rPr>
        <sz val="11"/>
        <color rgb="FF92D050"/>
        <rFont val="Calibri"/>
        <family val="2"/>
        <scheme val="minor"/>
      </rPr>
      <t>9/24/15</t>
    </r>
    <r>
      <rPr>
        <sz val="11"/>
        <color theme="1"/>
        <rFont val="Calibri"/>
        <family val="2"/>
        <scheme val="minor"/>
      </rPr>
      <t>,</t>
    </r>
    <r>
      <rPr>
        <sz val="11"/>
        <color rgb="FFFF0000"/>
        <rFont val="Calibri"/>
        <family val="2"/>
        <scheme val="minor"/>
      </rPr>
      <t xml:space="preserve"> 04/08/2016, 4/12/16, 5/12/16, 6/9/16, 7/7/16, 8/11/16,</t>
    </r>
    <r>
      <rPr>
        <sz val="11"/>
        <color theme="1"/>
        <rFont val="Calibri"/>
        <family val="2"/>
        <scheme val="minor"/>
      </rPr>
      <t xml:space="preserve"> </t>
    </r>
    <r>
      <rPr>
        <sz val="11"/>
        <color rgb="FF92D050"/>
        <rFont val="Calibri"/>
        <family val="2"/>
        <scheme val="minor"/>
      </rPr>
      <t>9/24/16,</t>
    </r>
    <r>
      <rPr>
        <sz val="11"/>
        <color theme="1"/>
        <rFont val="Calibri"/>
        <family val="2"/>
        <scheme val="minor"/>
      </rPr>
      <t xml:space="preserve"> </t>
    </r>
    <r>
      <rPr>
        <sz val="11"/>
        <color rgb="FFFF0000"/>
        <rFont val="Calibri"/>
        <family val="2"/>
        <scheme val="minor"/>
      </rPr>
      <t>11/12/18, 11/26/18,</t>
    </r>
    <r>
      <rPr>
        <sz val="11"/>
        <color theme="1"/>
        <rFont val="Calibri"/>
        <family val="2"/>
        <scheme val="minor"/>
      </rPr>
      <t xml:space="preserve"> </t>
    </r>
    <r>
      <rPr>
        <sz val="11"/>
        <color rgb="FF92D050"/>
        <rFont val="Calibri"/>
        <family val="2"/>
        <scheme val="minor"/>
      </rPr>
      <t>6/26/19</t>
    </r>
  </si>
  <si>
    <t>PLEX, Prednisone</t>
  </si>
  <si>
    <t>failed extubation due to edema of the airways, s/p tracheostomy, required pRBC blood transfusion and PEG</t>
  </si>
  <si>
    <t>LTAC</t>
  </si>
  <si>
    <t>given inadequate IVIG (was given only 2 days of IVIG rather than 3-5 days)</t>
  </si>
  <si>
    <t>8 (8/19-8/27/15)</t>
  </si>
  <si>
    <t>Aseptic meningitis d/t IVIG</t>
  </si>
  <si>
    <t>SNF</t>
  </si>
  <si>
    <t>3 (9/24-9/27/15)</t>
  </si>
  <si>
    <t>URI vs HCAP</t>
  </si>
  <si>
    <t>Duonebs</t>
  </si>
  <si>
    <t>Home vs SNF</t>
  </si>
  <si>
    <t>6 (6/26-7/1/19)</t>
  </si>
  <si>
    <t>Trach collar O2</t>
  </si>
  <si>
    <t>Hypotension, Bradycardia, infection, COPD exacerbation</t>
  </si>
  <si>
    <t>Home with 24/7 care</t>
  </si>
  <si>
    <t>4 (10/7-10/12/15)</t>
  </si>
  <si>
    <t>BiPAP</t>
  </si>
  <si>
    <t>PLEX, Mestinon, IVIG</t>
  </si>
  <si>
    <r>
      <t xml:space="preserve">10/07/2015, </t>
    </r>
    <r>
      <rPr>
        <sz val="11"/>
        <color rgb="FFFF0000"/>
        <rFont val="Calibri"/>
        <family val="2"/>
        <scheme val="minor"/>
      </rPr>
      <t>3/22/18, 9/24/18, 11/2/18, 12/14/18</t>
    </r>
  </si>
  <si>
    <t>did a decently thorough job looking through all records</t>
  </si>
  <si>
    <t>4/8/18, 08/07/2019</t>
  </si>
  <si>
    <t>9 (3/4-3/13/14)</t>
  </si>
  <si>
    <t>Tonic-clonic seizures</t>
  </si>
  <si>
    <t>25 (4/8-5/2/18)</t>
  </si>
  <si>
    <t>MED 1</t>
  </si>
  <si>
    <t>pyelonephritis/PNA</t>
  </si>
  <si>
    <t>Prednisone, PLEX</t>
  </si>
  <si>
    <t>Delirium, HSV encephalitis, PEG placement</t>
  </si>
  <si>
    <t>Home with 24/7 home health care</t>
  </si>
  <si>
    <t>9 (8/7-8/16/19)</t>
  </si>
  <si>
    <t>MDR UTI</t>
  </si>
  <si>
    <t>has MG but this note is not one of MG criis</t>
  </si>
  <si>
    <r>
      <t>2/3/17</t>
    </r>
    <r>
      <rPr>
        <sz val="11"/>
        <color rgb="FF000000"/>
        <rFont val="Calibri"/>
        <family val="2"/>
        <scheme val="minor"/>
      </rPr>
      <t xml:space="preserve">, </t>
    </r>
    <r>
      <rPr>
        <sz val="11"/>
        <color rgb="FF92D050"/>
        <rFont val="Calibri"/>
        <family val="2"/>
        <scheme val="minor"/>
      </rPr>
      <t>8/24/17</t>
    </r>
    <r>
      <rPr>
        <sz val="11"/>
        <color rgb="FF000000"/>
        <rFont val="Calibri"/>
        <family val="2"/>
        <scheme val="minor"/>
      </rPr>
      <t xml:space="preserve">, </t>
    </r>
    <r>
      <rPr>
        <sz val="11"/>
        <color rgb="FFFF0000"/>
        <rFont val="Calibri"/>
        <family val="2"/>
        <scheme val="minor"/>
      </rPr>
      <t>8/31/17, 9/1/17, 9/27/17, 9/28/17, 9/29/17, 10/25/17, 10/26/17, 10/27/17, 11/29/17, 11/30/17, 12/1/17, 12/27/17, 12/28/17, 12/29/17, 1/24/18, 1/25/18, 1/26/18, 2/28/18, 3/2/18, 3/28/18, 3/29/18, 3/30/18</t>
    </r>
    <r>
      <rPr>
        <sz val="11"/>
        <color rgb="FF000000"/>
        <rFont val="Calibri"/>
        <family val="2"/>
        <scheme val="minor"/>
      </rPr>
      <t xml:space="preserve">, </t>
    </r>
    <r>
      <rPr>
        <sz val="11"/>
        <color rgb="FF92D050"/>
        <rFont val="Calibri"/>
        <family val="2"/>
        <scheme val="minor"/>
      </rPr>
      <t>4/25/18</t>
    </r>
    <r>
      <rPr>
        <sz val="11"/>
        <color rgb="FF000000"/>
        <rFont val="Calibri"/>
        <family val="2"/>
        <scheme val="minor"/>
      </rPr>
      <t xml:space="preserve">, </t>
    </r>
    <r>
      <rPr>
        <sz val="11"/>
        <color rgb="FFFF0000"/>
        <rFont val="Calibri"/>
        <family val="2"/>
        <scheme val="minor"/>
      </rPr>
      <t>4/30/18, 5/1/18, 5/2/18, 8/29/18, 8/30/18, 8/31/18, 09/26/2018, 9/27/18, 9/28/18, 10/24/18, 10/25/18, 10/26/18, 11/28/18, 11/29/18, 11/30/18, 12/10/18, 12/26/18, 12/27/18, 12/28/18, 1/23/19, 1/24/19, 2/20/19, 2/21/19, 2/22/19,</t>
    </r>
  </si>
  <si>
    <t>13 (2/3-2/16/17)</t>
  </si>
  <si>
    <t>2 (4/24-4/26/18)</t>
  </si>
  <si>
    <t>Ellis Fischel C, University Hosp</t>
  </si>
  <si>
    <t>was supposed to be on Mestinon but was not getting it while receiving hospital care for upper GIB</t>
  </si>
  <si>
    <t>Mechanical ventilation</t>
  </si>
  <si>
    <t>PLEX, Mestinon, Steroids</t>
  </si>
  <si>
    <t>Acute on chronic anemia, a-fib, complicated UTI, failed extubation requiring emergent reintubation</t>
  </si>
  <si>
    <t>Duonebs, Supplemental NC O2</t>
  </si>
  <si>
    <t>did a thorough look through her records, done with her (in general for all people, if need to go back and identify causes of exacerbation, won't find in hospital records need to look in clinic notes leading up to date, POSSIBLY neuro consult notes)</t>
  </si>
  <si>
    <t>Class 4</t>
  </si>
  <si>
    <t>dehydration 2/2 diarrhea side-effect of Mestinon</t>
  </si>
  <si>
    <t>ABLA 2/2 GIB (duodenal ulcer), AKI, Dysphagia requiring Corpak for tube feeds and meds, aspiration PNA, hypotension</t>
  </si>
  <si>
    <t>Prednisone, IVIG, PLEX, Mestinon</t>
  </si>
  <si>
    <t>BiPAP, NC O2</t>
  </si>
  <si>
    <t>Capital Region Med Ctr Acute Rehab</t>
  </si>
  <si>
    <t>21 (8/20-9/10/16)</t>
  </si>
  <si>
    <t>Class 5</t>
  </si>
  <si>
    <t>RSV infection</t>
  </si>
  <si>
    <t>40 (4/20-5/29/18)</t>
  </si>
  <si>
    <t>Mesetinon, PLEX, Methylprednisolone</t>
  </si>
  <si>
    <t>RUSK Rehabilitation</t>
  </si>
  <si>
    <t>Hypotension, Hypoxia, BiPAP  failure requiring reintubation, sepsis from central line</t>
  </si>
  <si>
    <t>Medication non-compliance</t>
  </si>
  <si>
    <t>Prednisone, Mestinon, IVIG, PLEX</t>
  </si>
  <si>
    <t>36 (8/14-9/19/17)</t>
  </si>
  <si>
    <t>WCH</t>
  </si>
  <si>
    <t>Mestinon, Prednisone, PLEX, IVIG</t>
  </si>
  <si>
    <t>central line-associated MSSA bacteremia, malnutrition requiring PPN, deconditioning, severe sepsis with septic shock, transaminitis with mononucleosis and hepatotoxic antibiotics, UTI</t>
  </si>
  <si>
    <t>00-68-72-27-1</t>
  </si>
  <si>
    <r>
      <t>9/9/19</t>
    </r>
    <r>
      <rPr>
        <sz val="11"/>
        <color rgb="FF000000"/>
        <rFont val="Calibri"/>
        <family val="2"/>
        <scheme val="minor"/>
      </rPr>
      <t xml:space="preserve">, </t>
    </r>
    <r>
      <rPr>
        <sz val="11"/>
        <color rgb="FF92D050"/>
        <rFont val="Calibri"/>
        <family val="2"/>
        <scheme val="minor"/>
      </rPr>
      <t>09/29/2019</t>
    </r>
    <r>
      <rPr>
        <sz val="11"/>
        <color rgb="FF000000"/>
        <rFont val="Calibri"/>
        <family val="2"/>
        <scheme val="minor"/>
      </rPr>
      <t xml:space="preserve"> </t>
    </r>
  </si>
  <si>
    <t>done with this patient, looked thoroughly through records</t>
  </si>
  <si>
    <t>11 (9/9-9/20/19)</t>
  </si>
  <si>
    <t>13 (9/29-10/11/19)</t>
  </si>
  <si>
    <t>4 (12/13-12/17/19)</t>
  </si>
  <si>
    <t>IVIG, Prednisone, Mestinon, Cell Cept</t>
  </si>
  <si>
    <t>Mestinon, Prednisone, Cell Cept, PLEX</t>
  </si>
  <si>
    <t>cholinergic crisis, need for Corpak tube placement for tube feeds, hemorrhoidal bleed</t>
  </si>
  <si>
    <t>PLEX, Cell Cept, Mestinon, Prednisone</t>
  </si>
  <si>
    <t>Prednisone, Mestinon, Cell Cept</t>
  </si>
  <si>
    <t>BiPAP prn</t>
  </si>
  <si>
    <t>Cholinergic crisis, need for tube feeds</t>
  </si>
  <si>
    <t>Cell Cept, Mestinon, Prednisone, IVIG, PLEX</t>
  </si>
  <si>
    <t>suspected to have MG but died of other causes before definitive workup</t>
  </si>
  <si>
    <t>8/30/16, 8/22/17, 9/14/18, 9/24/18, 9/25/18, 9/26/18, 09/27/2018</t>
  </si>
  <si>
    <t>has MG but none of these notes were true crises, did a pretty thorough serach through his chart so can likely consider done</t>
  </si>
  <si>
    <t>Non-compliance with prednisone</t>
  </si>
  <si>
    <t>EMER CTR C UH</t>
  </si>
  <si>
    <t>MED 2</t>
  </si>
  <si>
    <t>did a thorough look, done</t>
  </si>
  <si>
    <t>Surg Spec</t>
  </si>
  <si>
    <t>offered ivig but patient refused</t>
  </si>
  <si>
    <t>dehydration requiring fluid recussitation 2/2 Mestinon, ended up going blind</t>
  </si>
  <si>
    <t>SNF (Macon Rehabilitation) against medical advice</t>
  </si>
  <si>
    <r>
      <t>10/26/15, 10/28/2015, 10/30/15, 12/28/15, 12/31/15, 3/2/16, 3/4/16, 3/21/16, 4/25/16, 4/29/16, 7/1/16, 8/29/16, 8/31/16,</t>
    </r>
    <r>
      <rPr>
        <sz val="11"/>
        <color theme="1"/>
        <rFont val="Calibri"/>
        <family val="2"/>
        <scheme val="minor"/>
      </rPr>
      <t xml:space="preserve"> </t>
    </r>
    <r>
      <rPr>
        <sz val="11"/>
        <color rgb="FF92D050"/>
        <rFont val="Calibri"/>
        <family val="2"/>
        <scheme val="minor"/>
      </rPr>
      <t>9/29/16</t>
    </r>
    <r>
      <rPr>
        <sz val="11"/>
        <color rgb="FFFF0000"/>
        <rFont val="Calibri"/>
        <family val="2"/>
        <scheme val="minor"/>
      </rPr>
      <t>, 12/13/16, 3/27/17,</t>
    </r>
    <r>
      <rPr>
        <sz val="11"/>
        <color theme="1"/>
        <rFont val="Calibri"/>
        <family val="2"/>
        <scheme val="minor"/>
      </rPr>
      <t xml:space="preserve"> </t>
    </r>
    <r>
      <rPr>
        <sz val="11"/>
        <color rgb="FF92D050"/>
        <rFont val="Calibri"/>
        <family val="2"/>
        <scheme val="minor"/>
      </rPr>
      <t>4/3/17, 4/24/17, 4/26/17, 4/28/17</t>
    </r>
  </si>
  <si>
    <t>14 (9/24-10/7/16)</t>
  </si>
  <si>
    <t>MICU5</t>
  </si>
  <si>
    <t>PLEX, Mestinon, Prednisone</t>
  </si>
  <si>
    <t>Cerebral edema, HCAP</t>
  </si>
  <si>
    <t>Harry S. Truman VA Hospital</t>
  </si>
  <si>
    <t>PLEX, Mestinon, Prednisone, Glycopyrrolate</t>
  </si>
  <si>
    <t>Warm weather (Summer)</t>
  </si>
  <si>
    <t>Mestinon, Prednisone, PLEX</t>
  </si>
  <si>
    <r>
      <t>4/5/18</t>
    </r>
    <r>
      <rPr>
        <sz val="11"/>
        <color rgb="FF000000"/>
        <rFont val="Calibri"/>
        <family val="2"/>
        <scheme val="minor"/>
      </rPr>
      <t xml:space="preserve">, </t>
    </r>
    <r>
      <rPr>
        <sz val="11"/>
        <color rgb="FFFF0000"/>
        <rFont val="Calibri"/>
        <family val="2"/>
        <scheme val="minor"/>
      </rPr>
      <t>04/13/2018</t>
    </r>
  </si>
  <si>
    <t>finished with her</t>
  </si>
  <si>
    <t>Glycopyrrolate</t>
  </si>
  <si>
    <t>4 (4/5-4/9/18)</t>
  </si>
  <si>
    <t>IVIG, Glycopyrrolate</t>
  </si>
  <si>
    <t>turns out actually has CIDP</t>
  </si>
  <si>
    <r>
      <t>5/3/18,</t>
    </r>
    <r>
      <rPr>
        <sz val="11"/>
        <color rgb="FF000000"/>
        <rFont val="Calibri"/>
        <family val="2"/>
        <scheme val="minor"/>
      </rPr>
      <t xml:space="preserve"> </t>
    </r>
    <r>
      <rPr>
        <sz val="11"/>
        <color rgb="FF92D050"/>
        <rFont val="Calibri"/>
        <family val="2"/>
        <scheme val="minor"/>
      </rPr>
      <t xml:space="preserve">12/04/2018, </t>
    </r>
    <r>
      <rPr>
        <sz val="11"/>
        <color rgb="FFFF0000"/>
        <rFont val="Calibri"/>
        <family val="2"/>
        <scheme val="minor"/>
      </rPr>
      <t>5/10/19, 5/16/19</t>
    </r>
  </si>
  <si>
    <t>4 (12/4-12/8/18)</t>
  </si>
  <si>
    <t>IVIG, Cell Cept, Mestinon</t>
  </si>
  <si>
    <t>Mestinon, Cell Cept, IVIG</t>
  </si>
  <si>
    <t>Cell Cept, Mestinon</t>
  </si>
  <si>
    <t>Stopped taking Mestinon</t>
  </si>
  <si>
    <t>has occular MG, this was not an exacerbation, has no Neurology clinic notes or hospital discharge summaries</t>
  </si>
  <si>
    <r>
      <t>10/22/15, 7/12/16, 9/9/16</t>
    </r>
    <r>
      <rPr>
        <sz val="11"/>
        <color rgb="FF000000"/>
        <rFont val="Calibri"/>
        <family val="2"/>
        <scheme val="minor"/>
      </rPr>
      <t xml:space="preserve">, </t>
    </r>
    <r>
      <rPr>
        <sz val="11"/>
        <color rgb="FF92D050"/>
        <rFont val="Calibri"/>
        <family val="2"/>
        <scheme val="minor"/>
      </rPr>
      <t xml:space="preserve">6/30/17, 9/1/17, 1/18/18, 4/12/18, 5/20/18, 06/11/2018, </t>
    </r>
  </si>
  <si>
    <t>Black</t>
  </si>
  <si>
    <t>7 (10/22-10/29/15)</t>
  </si>
  <si>
    <t>6 (7/12-7/18/16)</t>
  </si>
  <si>
    <t>7 (6/30-7/6/17)</t>
  </si>
  <si>
    <t>10 (5/20-5/30/18)</t>
  </si>
  <si>
    <t>4 (6/11-6/15/18)</t>
  </si>
  <si>
    <t>DONE W/ HER</t>
  </si>
  <si>
    <t>5 (2/20-2/25/16)</t>
  </si>
  <si>
    <t>9 (3/5-3/14/15)</t>
  </si>
  <si>
    <t>4 (3/24-3/28/15)</t>
  </si>
  <si>
    <t>2 (5/21-5/23/15)</t>
  </si>
  <si>
    <t>1 (7/14-7/15/15)</t>
  </si>
  <si>
    <t>8 (7/28-8/5/15)</t>
  </si>
  <si>
    <t>MED 6W</t>
  </si>
  <si>
    <t>Postpartum worsening of MG</t>
  </si>
  <si>
    <t>Required NG tube</t>
  </si>
  <si>
    <t>other illness (cough, fever) in setting of postpartum worsening of MG</t>
  </si>
  <si>
    <t>Home with assistance</t>
  </si>
  <si>
    <t>Mestinon, Prednisone, IVIG</t>
  </si>
  <si>
    <t>Home AMA</t>
  </si>
  <si>
    <t xml:space="preserve">Prednisone, Mestinon </t>
  </si>
  <si>
    <t>Prednisone, Mestinon, PLEX</t>
  </si>
  <si>
    <t>sinus tachycardia 2/2 volume depletion from PLEX, low fibrinogen also from PLEX, required fluid recusitation more than one time</t>
  </si>
  <si>
    <t>Not compliant with taking prednisone</t>
  </si>
  <si>
    <t>sinus tachycardia 2/2 plasmapheresis temperature</t>
  </si>
  <si>
    <t>Migraines</t>
  </si>
  <si>
    <t>Failed prednisone taper</t>
  </si>
  <si>
    <t>Metabolic syndrome from steroids, repeated failure of steroid taper</t>
  </si>
  <si>
    <t>Port infection leading to sepsis/MSSA bacteremia/septic emboli</t>
  </si>
  <si>
    <t>IVIG, Mestinon, Prednisone, PLEX</t>
  </si>
  <si>
    <t>Anemia</t>
  </si>
  <si>
    <t>Ecluzimab, Prednisone, Mestinon</t>
  </si>
  <si>
    <t>Unable to take pills 2/2 dysphagia</t>
  </si>
  <si>
    <t>recurrent clogged jugular vein, infected port which needed to be replaced, generalized pain, transaminitis</t>
  </si>
  <si>
    <t>Opioid overuse</t>
  </si>
  <si>
    <t>Left IJ vein occlusion</t>
  </si>
  <si>
    <t>Patient tried tapering prednisone on her own</t>
  </si>
  <si>
    <t>has occular MG but this visit was  not exacerbation; doesn't seem to be much here</t>
  </si>
  <si>
    <r>
      <t>03/13/2019,</t>
    </r>
    <r>
      <rPr>
        <sz val="11"/>
        <color rgb="FF000000"/>
        <rFont val="Calibri"/>
        <family val="2"/>
        <scheme val="minor"/>
      </rPr>
      <t xml:space="preserve"> </t>
    </r>
    <r>
      <rPr>
        <sz val="11"/>
        <color rgb="FF92D050"/>
        <rFont val="Calibri"/>
        <family val="2"/>
        <scheme val="minor"/>
      </rPr>
      <t>3/19/19, 4/24/19, 5/20/19</t>
    </r>
  </si>
  <si>
    <t>4 (3/19-3/23/19)</t>
  </si>
  <si>
    <t>Oncology</t>
  </si>
  <si>
    <t>Shingles vaccine</t>
  </si>
  <si>
    <t>Mestinon prn</t>
  </si>
  <si>
    <t>questionable MG diagnosis (explained in this note) + this note is not an exacerbation</t>
  </si>
  <si>
    <r>
      <t xml:space="preserve">02/28/2016, 3/4/16, </t>
    </r>
    <r>
      <rPr>
        <sz val="11"/>
        <color rgb="FFFF0000"/>
        <rFont val="Calibri"/>
        <family val="2"/>
        <scheme val="minor"/>
      </rPr>
      <t>3/25/16</t>
    </r>
  </si>
  <si>
    <t xml:space="preserve">can be done with her, did a pretty thorough scower trying to find MG class, will need Dr. G's help </t>
  </si>
  <si>
    <t>9 (7/9-7/18/15)</t>
  </si>
  <si>
    <t>5 (7/24-7/29/15)</t>
  </si>
  <si>
    <t>6 (2/28-3/3/16)</t>
  </si>
  <si>
    <t>Cardiovascular</t>
  </si>
  <si>
    <t>5 (3/4-3/9/16)</t>
  </si>
  <si>
    <t>Ativan</t>
  </si>
  <si>
    <t>SVT, C-diff</t>
  </si>
  <si>
    <t>Deconditioning from immediately previous hospital stay/recent illness (c-diff)</t>
  </si>
  <si>
    <t>Chest pain</t>
  </si>
  <si>
    <t>Rusk Rehabilitation</t>
  </si>
  <si>
    <t>Missed IVIG therapy week prior</t>
  </si>
  <si>
    <t>Breathing treatment, NC O2</t>
  </si>
  <si>
    <t>Heart failure, c-diff colitis, URI</t>
  </si>
  <si>
    <t>Other illness (C-diff coloitis/URI)</t>
  </si>
  <si>
    <t>CPAP, NC O2</t>
  </si>
  <si>
    <t>Solumedrol/Prednisone, IVIG, Mestinon</t>
  </si>
  <si>
    <t xml:space="preserve">IVIG drug-induced thrombocytopenia, acute on chornic diastolic heart failure, anemia 2/2 chronic inlammatory disease, general deconditioning </t>
  </si>
  <si>
    <t>SNF (Brunswick Nursing Home)</t>
  </si>
  <si>
    <t>done</t>
  </si>
  <si>
    <t>Other illness (URI)</t>
  </si>
  <si>
    <t>prednisone side-effects</t>
  </si>
  <si>
    <t>4 (10/10-10/14/19)</t>
  </si>
  <si>
    <t>Observation Short Stay 6E35 01</t>
  </si>
  <si>
    <t>has ocular MG but not much here seemingly</t>
  </si>
  <si>
    <t>done w/ her</t>
  </si>
  <si>
    <t>5 (8/14-8/19/2010)</t>
  </si>
  <si>
    <t>8 (1/3-1/11/11)</t>
  </si>
  <si>
    <t>20 (4/6-4/26/2011)</t>
  </si>
  <si>
    <t>11 (12/3-12/14/11)</t>
  </si>
  <si>
    <t>7 (3/19-3/26/15)</t>
  </si>
  <si>
    <t>19 (1/14-2/2/18)</t>
  </si>
  <si>
    <t>MED 4E</t>
  </si>
  <si>
    <t>Adult Stepdwn 4W</t>
  </si>
  <si>
    <t>Recent med change (tapering of steroids, started on Imuran recently)</t>
  </si>
  <si>
    <t>Imuran, Mestinon, Steroid taper</t>
  </si>
  <si>
    <t>IV methylprednisolone, Imuran, PLEX</t>
  </si>
  <si>
    <t>Mechanical ventilation, BiPAP/CPAP</t>
  </si>
  <si>
    <t>Other respiratory illness (PNA)</t>
  </si>
  <si>
    <t>Home with Home health</t>
  </si>
  <si>
    <t>PLEX, Mestinon, Cell Cept</t>
  </si>
  <si>
    <t>Required trachestomy, Cholangitis (cholecystitis vs cystic duct obstruction) 2/2 azathioprine requiring cholecystostomy and antibiotics, required Corpak tube feeds, LIJ non-occlusive thrombus, RIJ occlusive thrombuses, huge retroperitoneal hematoma d/t anticoagulation, ABLA requiring 8 units pRBCs</t>
  </si>
  <si>
    <t>Cell Cept</t>
  </si>
  <si>
    <t>PLEX, Cell Cept</t>
  </si>
  <si>
    <t>narcotic overdose, AKI 2/2 IV contrast</t>
  </si>
  <si>
    <t>Recent respiratory illness (viral PNA)</t>
  </si>
  <si>
    <t>Cell Cept, PLEX</t>
  </si>
  <si>
    <t>HCAP</t>
  </si>
  <si>
    <t>Exacerbation of concurrent chronic illness (COPD) vs poor medical compliance</t>
  </si>
  <si>
    <t>Fall leading to tibiofibular fx requiring surgery</t>
  </si>
  <si>
    <t>White, female, no thymectomy, diagnosed at 60, seronegative, class 2</t>
  </si>
  <si>
    <r>
      <t xml:space="preserve">05/03/2016, 7/25/16, </t>
    </r>
    <r>
      <rPr>
        <sz val="11"/>
        <color rgb="FFFF0000"/>
        <rFont val="Calibri"/>
        <family val="2"/>
        <scheme val="minor"/>
      </rPr>
      <t xml:space="preserve">3/27/17, </t>
    </r>
    <r>
      <rPr>
        <sz val="11"/>
        <color rgb="FF92D050"/>
        <rFont val="Calibri"/>
        <family val="2"/>
        <scheme val="minor"/>
      </rPr>
      <t>7/10/18</t>
    </r>
  </si>
  <si>
    <t>5 (5/3-5/8/16)</t>
  </si>
  <si>
    <t>4 (7/10-7/14/18)</t>
  </si>
  <si>
    <t>more frequent iVIG, Mestinon</t>
  </si>
  <si>
    <t>Mestinon, PLEX</t>
  </si>
  <si>
    <t>CPAP</t>
  </si>
  <si>
    <r>
      <t xml:space="preserve">7/6/16, 10/15/18, </t>
    </r>
    <r>
      <rPr>
        <sz val="11"/>
        <color rgb="FFFF0000"/>
        <rFont val="Calibri"/>
        <family val="2"/>
        <scheme val="minor"/>
      </rPr>
      <t>11/14/18, 12/9/18, 12/24/18</t>
    </r>
  </si>
  <si>
    <t>can dig into clinic notes surrounding hospital stays more if needed for cause</t>
  </si>
  <si>
    <t>Recent Prednisolone decrease</t>
  </si>
  <si>
    <t>12 (7/6-7/18/16)</t>
  </si>
  <si>
    <t>17 (10/15-11/1/18)</t>
  </si>
  <si>
    <t>None identified (new diagnosis)</t>
  </si>
  <si>
    <t>Chronic Prednisone, Mestinon, Cell Cept</t>
  </si>
  <si>
    <t>Corpak feeding tube, esophageal stricture s/p esophageal dilitation, bradycardia, hypertensive crisis</t>
  </si>
  <si>
    <t>IVIG, Prednisone, Mestinon, Cell Cept, Atovoquone for PCP ppx in setting of chronic steroid use</t>
  </si>
  <si>
    <t>Provoked DVT and subsequent hematoma w/ anticoagulation s/p IVC filter, complicated UTI, OM/epidural abscesses, steroid induced diabetes, iatrogenic Cushings disease, BLE lymphedema 2/2 steroids</t>
  </si>
  <si>
    <r>
      <t>12/13/16, 12/26/2016</t>
    </r>
    <r>
      <rPr>
        <sz val="11"/>
        <color rgb="FF000000"/>
        <rFont val="Calibri"/>
        <family val="2"/>
        <scheme val="minor"/>
      </rPr>
      <t>,</t>
    </r>
    <r>
      <rPr>
        <sz val="11"/>
        <color rgb="FF92D050"/>
        <rFont val="Calibri"/>
        <family val="2"/>
        <scheme val="minor"/>
      </rPr>
      <t xml:space="preserve"> 10/31/18</t>
    </r>
  </si>
  <si>
    <t>probably done</t>
  </si>
  <si>
    <t>24 (12/26-1/19/17)</t>
  </si>
  <si>
    <t>16 (10/31-11/16/18)</t>
  </si>
  <si>
    <t>NSICU</t>
  </si>
  <si>
    <t>other acute illness (IPH d/t cerebral venous thrombosis)</t>
  </si>
  <si>
    <t>tracheostomy, PEG</t>
  </si>
  <si>
    <t>Mechanical ventilation, duonebs</t>
  </si>
  <si>
    <t>Landmark Hospital</t>
  </si>
  <si>
    <t>Was not on any medications (seemingly lost to follow-up)</t>
  </si>
  <si>
    <t>Persistant dysphagia s/p PEG, plasma product severe reaction (anaphylaxis)</t>
  </si>
  <si>
    <t>Mestinon, PLEX, IVIG, Prednisone</t>
  </si>
  <si>
    <t>has ocular MG and thymectomy but this is not exacerbation, would have to dig through clinic notes to find one</t>
  </si>
  <si>
    <t>has MG and thymectomy but not exacerbation, would have to dig through clinic notes to find one</t>
  </si>
  <si>
    <t>02-91-55-61-5</t>
  </si>
  <si>
    <t>9 (6/3-6/12/19)</t>
  </si>
  <si>
    <t>13 (6/15-6/28/19)</t>
  </si>
  <si>
    <t>8 (7/22-7/30/19)</t>
  </si>
  <si>
    <t>12 (8/23-9/4/19)</t>
  </si>
  <si>
    <t>PLEX, Mestinon, Prednisone taper</t>
  </si>
  <si>
    <t>anaphylactic shock 2/2 PLEX, required CorPak feeds</t>
  </si>
  <si>
    <t>Capital Region IPR</t>
  </si>
  <si>
    <t>was unable to take meds for 2 days d/t dysphagia</t>
  </si>
  <si>
    <t>required CorPak feeds then PEG, aspiration pneumonitis, tracheostomy, severe diarrhea</t>
  </si>
  <si>
    <t>LTAC (Landmark Hospital)</t>
  </si>
  <si>
    <t xml:space="preserve">cerumen impaction requiring abx </t>
  </si>
  <si>
    <t>IPR</t>
  </si>
  <si>
    <t>Albuterol nebulization</t>
  </si>
  <si>
    <t>SNF (River City Community Living)</t>
  </si>
  <si>
    <r>
      <t xml:space="preserve">8/8/16, 9/7/16, </t>
    </r>
    <r>
      <rPr>
        <sz val="11"/>
        <color rgb="FFFF0000"/>
        <rFont val="Calibri"/>
        <family val="2"/>
        <scheme val="minor"/>
      </rPr>
      <t>3/27/17, 3/31/17, 07/12/2017, 7/14/17, 2/12/18</t>
    </r>
  </si>
  <si>
    <t>21 (8/3-8/24/16)</t>
  </si>
  <si>
    <t>0 (9/7/16)</t>
  </si>
  <si>
    <t>questionable mestinon compliance due to affordability</t>
  </si>
  <si>
    <t>EZ Pap</t>
  </si>
  <si>
    <t>Prednisone, PLEX, IVIG</t>
  </si>
  <si>
    <t>BLE DVTs, aspiration pneumonitis, PICC thrombus</t>
  </si>
  <si>
    <t>Oak Tree Villas Inc.</t>
  </si>
  <si>
    <t>blood transfusions for anemia</t>
  </si>
  <si>
    <r>
      <t xml:space="preserve">6/1/18, </t>
    </r>
    <r>
      <rPr>
        <sz val="11"/>
        <color rgb="FFFF0000"/>
        <rFont val="Calibri"/>
        <family val="2"/>
        <scheme val="minor"/>
      </rPr>
      <t xml:space="preserve">6/12/18, 06/13/2018, 6/14/18, 6/15/18, </t>
    </r>
    <r>
      <rPr>
        <sz val="11"/>
        <color rgb="FF92D050"/>
        <rFont val="Calibri"/>
        <family val="2"/>
        <scheme val="minor"/>
      </rPr>
      <t>4/24/19</t>
    </r>
  </si>
  <si>
    <t>IVIG, Cell Cept</t>
  </si>
  <si>
    <t>PLEX, Soliris</t>
  </si>
  <si>
    <t>probably done (White, female, seropositive, diagnosed at 78, thymectomy , class 2…but lung cancer is her biggest issue, looked through all discharge summaries on top of these notes except the most recent 3)</t>
  </si>
  <si>
    <r>
      <t xml:space="preserve">7/21/17, </t>
    </r>
    <r>
      <rPr>
        <sz val="11"/>
        <color rgb="FF92D050"/>
        <rFont val="Calibri"/>
        <family val="2"/>
        <scheme val="minor"/>
      </rPr>
      <t>10/19/17, 10/24/17, 1/22/18, 3/15/18, 4/3/18, 6/13/18, 8/6/18,</t>
    </r>
  </si>
  <si>
    <t>5 (10/24-10/29/17)</t>
  </si>
  <si>
    <t>4 (4/3-4/7/18)</t>
  </si>
  <si>
    <t>Ortho Unit</t>
  </si>
  <si>
    <t>1 (8/6-8/7/18)</t>
  </si>
  <si>
    <t>Mestinon, Prednisone, offered IVIG but could not afford it</t>
  </si>
  <si>
    <t>could not afford IVIG therapy that was recommended</t>
  </si>
  <si>
    <t>Mestinon, Prednisone, Ecluzimab</t>
  </si>
  <si>
    <r>
      <t xml:space="preserve">7/24/18, 09/10/2018, 9/21/18, </t>
    </r>
    <r>
      <rPr>
        <sz val="11"/>
        <color rgb="FFFF0000"/>
        <rFont val="Calibri"/>
        <family val="2"/>
        <scheme val="minor"/>
      </rPr>
      <t>12/12/18, 1/11/19, 5/20/19</t>
    </r>
  </si>
  <si>
    <t>DONE</t>
  </si>
  <si>
    <t>16 (7/21-9/6/18)</t>
  </si>
  <si>
    <t>Coronary artery catherization procedure (new diagnosis)</t>
  </si>
  <si>
    <t xml:space="preserve">Yes </t>
  </si>
  <si>
    <t>Mestinon, Prednisone, PLEX, IV Solu Medrol</t>
  </si>
  <si>
    <t>Corpak tube feeds, tracheostomy</t>
  </si>
  <si>
    <r>
      <t>03/08/2019</t>
    </r>
    <r>
      <rPr>
        <sz val="11"/>
        <color rgb="FFFF0000"/>
        <rFont val="Calibri"/>
        <family val="2"/>
        <scheme val="minor"/>
      </rPr>
      <t>, 4/15/19</t>
    </r>
  </si>
  <si>
    <t>Unknown</t>
  </si>
  <si>
    <t>Prednisone taper, IVIG, Mestinon</t>
  </si>
  <si>
    <t>chronic steroid use side-effects (diabetes, fallàhip fx for which surgery had to be postponed until safely tapered off the steroids)</t>
  </si>
  <si>
    <t>DONE (truly don't have a antibody status)</t>
  </si>
  <si>
    <t>has MG but this isn't really a MG exacerbation (resp failure 2/2 perforated diverticulitis); did a quick look through records</t>
  </si>
  <si>
    <t>has MG but this was just a 2nd opinion visit and has no other visits or care at MU</t>
  </si>
  <si>
    <r>
      <t>06/03/2019, 6/15/19, 7/22/19, 7/30/19, 8/23/19</t>
    </r>
    <r>
      <rPr>
        <sz val="11"/>
        <color rgb="FFFF0000"/>
        <rFont val="Calibri"/>
        <family val="2"/>
        <scheme val="minor"/>
      </rPr>
      <t>, 9/30/19,</t>
    </r>
    <r>
      <rPr>
        <sz val="11"/>
        <color rgb="FF92D050"/>
        <rFont val="Calibri"/>
        <family val="2"/>
        <scheme val="minor"/>
      </rPr>
      <t xml:space="preserve"> </t>
    </r>
    <r>
      <rPr>
        <sz val="11"/>
        <color rgb="FFFF0000"/>
        <rFont val="Calibri"/>
        <family val="2"/>
        <scheme val="minor"/>
      </rPr>
      <t>10/17/19</t>
    </r>
  </si>
  <si>
    <r>
      <rPr>
        <sz val="11"/>
        <color rgb="FFFF0000"/>
        <rFont val="Calibri"/>
        <family val="2"/>
        <scheme val="minor"/>
      </rPr>
      <t>02/08/2018,</t>
    </r>
    <r>
      <rPr>
        <sz val="11"/>
        <color theme="1"/>
        <rFont val="Calibri"/>
        <family val="2"/>
        <scheme val="minor"/>
      </rPr>
      <t xml:space="preserve"> </t>
    </r>
    <r>
      <rPr>
        <sz val="11"/>
        <color rgb="FF92D050"/>
        <rFont val="Calibri"/>
        <family val="2"/>
        <scheme val="minor"/>
      </rPr>
      <t>4/23/18</t>
    </r>
  </si>
  <si>
    <t>Increased Prednisone, Mestinon</t>
  </si>
  <si>
    <t>Ophthalmology Clinic</t>
  </si>
  <si>
    <t>BiPAP, NIPPV</t>
  </si>
  <si>
    <t>PLEX, Glucocorticoids, Mestinon</t>
  </si>
  <si>
    <t>Corpak tube feeds</t>
  </si>
  <si>
    <r>
      <t>8/24/17</t>
    </r>
    <r>
      <rPr>
        <sz val="11"/>
        <color rgb="FF000000"/>
        <rFont val="Calibri"/>
        <family val="2"/>
        <scheme val="minor"/>
      </rPr>
      <t xml:space="preserve">, </t>
    </r>
    <r>
      <rPr>
        <sz val="11"/>
        <color rgb="FF92D050"/>
        <rFont val="Calibri"/>
        <family val="2"/>
        <scheme val="minor"/>
      </rPr>
      <t>09/16/2019</t>
    </r>
  </si>
  <si>
    <t>9 (9/15-9/24/19)</t>
  </si>
  <si>
    <t>IV methylprednisolone/Prednisone, Cell Cept, PLEX</t>
  </si>
  <si>
    <t>Optic Neuritis in setting of neuromyelitis optica, UTI</t>
  </si>
  <si>
    <t>probably done (went through all of hospital records but none of clinic)</t>
  </si>
  <si>
    <t>Meds not optimized</t>
  </si>
  <si>
    <t>Prednisone, Azathioprine, Mestinon</t>
  </si>
  <si>
    <t>Mestinon, IVIG, Azathioprine (increased)</t>
  </si>
  <si>
    <t>prednisone side-effects (osteoporosis, fx, others)</t>
  </si>
  <si>
    <t>Male, dx at 53, class 1; not promising records</t>
  </si>
  <si>
    <t xml:space="preserve">acute ischemic infarct, tracheostomy, corpak tube feed, required multiple reintubations, ALS (concurrent new diagnosis), constipation, became ventilator dependent </t>
  </si>
  <si>
    <t>SNF (Harmony House Iowa)</t>
  </si>
  <si>
    <t>done (dug pretty deep for the unknowns, might not be worth going back for, if needed can try transfer docs for Ach Ab results)</t>
  </si>
  <si>
    <t>Asphyxiation/aspiration (choked on food requiring emurgent intubation, subsequently failed extubation attempts 2/2 acute MG)</t>
  </si>
  <si>
    <t>PLEX, Cell Cept, Mestinon</t>
  </si>
  <si>
    <t>acute on chronic renal disease, aspiration PNA, failed extubation, corpak placement attempted 2x but failed</t>
  </si>
  <si>
    <t>01-04-78-59-6</t>
  </si>
  <si>
    <t>ICD9: 358.01</t>
  </si>
  <si>
    <t>E180625</t>
  </si>
  <si>
    <t>00-55-72-62-2</t>
  </si>
  <si>
    <t>01-35-58-81-7</t>
  </si>
  <si>
    <t xml:space="preserve">2/7/11, </t>
  </si>
  <si>
    <t>01-10-07-79-1</t>
  </si>
  <si>
    <t xml:space="preserve">12/9/13, </t>
  </si>
  <si>
    <t>01-29-93-82-0</t>
  </si>
  <si>
    <t>00-94-15-16-5</t>
  </si>
  <si>
    <t xml:space="preserve">02/01/2014, 2/6/14, </t>
  </si>
  <si>
    <t>00-97-67-18-5</t>
  </si>
  <si>
    <t>00-23-76-43-1</t>
  </si>
  <si>
    <t xml:space="preserve">5/12/10, </t>
  </si>
  <si>
    <t xml:space="preserve">12/16/13, 12/24/13, </t>
  </si>
  <si>
    <t>01-13-54-08-4</t>
  </si>
  <si>
    <t>01-16-63-54-1</t>
  </si>
  <si>
    <t>00-64-19-20-8</t>
  </si>
  <si>
    <t>00-80-60-86-0</t>
  </si>
  <si>
    <t xml:space="preserve">5/6/11, 5/6/11, </t>
  </si>
  <si>
    <t>00-92-24-66-1</t>
  </si>
  <si>
    <t xml:space="preserve">11/17/14, </t>
  </si>
  <si>
    <t>01-17-04-24-7</t>
  </si>
  <si>
    <t xml:space="preserve">6/17/14, </t>
  </si>
  <si>
    <t>01-18-09-23-5</t>
  </si>
  <si>
    <t xml:space="preserve">1/5/11, </t>
  </si>
  <si>
    <t>01-30-51-83-6</t>
  </si>
  <si>
    <t>can do a QUICK glance through</t>
  </si>
  <si>
    <t xml:space="preserve">9/8/14, </t>
  </si>
  <si>
    <t>00-30-23-25-7</t>
  </si>
  <si>
    <t>00-14-93-51-5</t>
  </si>
  <si>
    <t>01-15-39-45-9</t>
  </si>
  <si>
    <t xml:space="preserve">7/15/10, </t>
  </si>
  <si>
    <t>00-88-79-24-9</t>
  </si>
  <si>
    <t>01-04-17-97-0</t>
  </si>
  <si>
    <t xml:space="preserve">5/16/11, </t>
  </si>
  <si>
    <t xml:space="preserve">7/4/14, 12/23/13, </t>
  </si>
  <si>
    <t>00-47-24-52-6</t>
  </si>
  <si>
    <t xml:space="preserve">12/30/11, </t>
  </si>
  <si>
    <t>01-42-51-67-7</t>
  </si>
  <si>
    <t xml:space="preserve">5/29/13, </t>
  </si>
  <si>
    <t>01-36-43-20-2</t>
  </si>
  <si>
    <t xml:space="preserve">10/15/13, </t>
  </si>
  <si>
    <t>01-07-99-83-0</t>
  </si>
  <si>
    <t xml:space="preserve">2/17/12, </t>
  </si>
  <si>
    <t>00-98-95-36-1</t>
  </si>
  <si>
    <t xml:space="preserve">6/30/11, </t>
  </si>
  <si>
    <t>00-57-94-67-6</t>
  </si>
  <si>
    <t xml:space="preserve">3/5/15, </t>
  </si>
  <si>
    <t>01-30-51-93-3</t>
  </si>
  <si>
    <t xml:space="preserve">10/20/10, </t>
  </si>
  <si>
    <t>00-11-08-27-1</t>
  </si>
  <si>
    <t xml:space="preserve">7/11/11, </t>
  </si>
  <si>
    <t>01-23-17-19-1</t>
  </si>
  <si>
    <t xml:space="preserve">10/19/10, </t>
  </si>
  <si>
    <t>00-62-46-74-5</t>
  </si>
  <si>
    <t xml:space="preserve">10/6/13, </t>
  </si>
  <si>
    <t>00-42-93-59-2</t>
  </si>
  <si>
    <t xml:space="preserve">1/21/15, </t>
  </si>
  <si>
    <t>E176101</t>
  </si>
  <si>
    <t xml:space="preserve">8/3/12, </t>
  </si>
  <si>
    <t>01-42-61-78-8</t>
  </si>
  <si>
    <t xml:space="preserve">10/30/14, </t>
  </si>
  <si>
    <t>00-63-19-64-5</t>
  </si>
  <si>
    <t xml:space="preserve">5/19/11, </t>
  </si>
  <si>
    <t xml:space="preserve">12/17/10, </t>
  </si>
  <si>
    <t>00-67-71-82-3</t>
  </si>
  <si>
    <t xml:space="preserve">3/12/10, 3/23/10, </t>
  </si>
  <si>
    <t>01-08-90-85-3</t>
  </si>
  <si>
    <t>01-51-08-21-5</t>
  </si>
  <si>
    <t xml:space="preserve">3/16/15, </t>
  </si>
  <si>
    <t>01-51-39-58-7</t>
  </si>
  <si>
    <t xml:space="preserve">3/20/15, </t>
  </si>
  <si>
    <t>01-50-98-33-3</t>
  </si>
  <si>
    <t xml:space="preserve">8/17/15, </t>
  </si>
  <si>
    <t>01-52-43-75-9</t>
  </si>
  <si>
    <t xml:space="preserve">6/9/15, </t>
  </si>
  <si>
    <t>01-51-89-23-1</t>
  </si>
  <si>
    <t>01-49-20-28-5</t>
  </si>
  <si>
    <t xml:space="preserve">9/26/14, </t>
  </si>
  <si>
    <t>01-53-83-78-0</t>
  </si>
  <si>
    <t xml:space="preserve">8/27/15, </t>
  </si>
  <si>
    <t>01-30-47-89-8</t>
  </si>
  <si>
    <t xml:space="preserve">7/17/12, </t>
  </si>
  <si>
    <t>LR002014598</t>
  </si>
  <si>
    <t xml:space="preserve">9/11/13, </t>
  </si>
  <si>
    <r>
      <t>1/6/10, 1/15/10, 1/22/10, 9/24/10, 9/27/10</t>
    </r>
    <r>
      <rPr>
        <sz val="11"/>
        <color rgb="FF92D050"/>
        <rFont val="Calibri"/>
        <family val="2"/>
        <scheme val="minor"/>
      </rPr>
      <t xml:space="preserve">, 9/30/10, </t>
    </r>
    <r>
      <rPr>
        <sz val="11"/>
        <color rgb="FFFF0000"/>
        <rFont val="Calibri"/>
        <family val="2"/>
        <scheme val="minor"/>
      </rPr>
      <t>3/22/11, 3/23/11, 3/28/11, 4/1/11, 4/4/11, 4/7/11,</t>
    </r>
    <r>
      <rPr>
        <sz val="11"/>
        <color rgb="FF92D050"/>
        <rFont val="Calibri"/>
        <family val="2"/>
        <scheme val="minor"/>
      </rPr>
      <t xml:space="preserve"> 4/11/11, 3/2/12</t>
    </r>
  </si>
  <si>
    <t>SEU 5E</t>
  </si>
  <si>
    <t>OUTP Services</t>
  </si>
  <si>
    <t>STEPDN 4W</t>
  </si>
  <si>
    <t xml:space="preserve"> prednisone (leukocytosis requiring ID consult and workup, AOCD)</t>
  </si>
  <si>
    <t>Steroids, Cyclosporine, Mestinon, PLEX</t>
  </si>
  <si>
    <t>Complications side-effects of prednisone (leukocytosis requiring ID consult and workup), AOCD)</t>
  </si>
  <si>
    <t>Other acute illness (infleunza)</t>
  </si>
  <si>
    <t>Prednisone, Cyclosporine, Mestinon</t>
  </si>
  <si>
    <t>12/18/14, 12/23/14, 12/24/2014, 1/1/15, 1/2/15, 3/30/15</t>
  </si>
  <si>
    <r>
      <t>2/24/11,</t>
    </r>
    <r>
      <rPr>
        <sz val="11"/>
        <color rgb="FF000000"/>
        <rFont val="Calibri"/>
        <family val="2"/>
        <scheme val="minor"/>
      </rPr>
      <t xml:space="preserve"> </t>
    </r>
    <r>
      <rPr>
        <sz val="11"/>
        <color rgb="FFFF0000"/>
        <rFont val="Calibri"/>
        <family val="2"/>
        <scheme val="minor"/>
      </rPr>
      <t xml:space="preserve">04/04/2011, 5/9/11, 6/6/11, 6/20/11, </t>
    </r>
    <r>
      <rPr>
        <sz val="11"/>
        <color rgb="FF92D050"/>
        <rFont val="Calibri"/>
        <family val="2"/>
        <scheme val="minor"/>
      </rPr>
      <t xml:space="preserve">7/8/11, </t>
    </r>
    <r>
      <rPr>
        <sz val="11"/>
        <color rgb="FFFF0000"/>
        <rFont val="Calibri"/>
        <family val="2"/>
        <scheme val="minor"/>
      </rPr>
      <t>7/15/11, 7/18/11, 9/21/11, 9/26/11, 9/30/11 10/3/11, 10/7/11, 11/21/11, 11/23/11, 12/19/11, 1/20/12, 1/23/12, 1/25/12, 1/27/12,  1/30/12, 2/13/12, 3/13/12, 3/16/12</t>
    </r>
    <r>
      <rPr>
        <sz val="11"/>
        <color rgb="FF92D050"/>
        <rFont val="Calibri"/>
        <family val="2"/>
        <scheme val="minor"/>
      </rPr>
      <t xml:space="preserve">, 9/14/2012, 4/16/15, 4/16/15, </t>
    </r>
  </si>
  <si>
    <t>2 (7/1-7/3/11)</t>
  </si>
  <si>
    <t>5 (9/14-9/19/12)</t>
  </si>
  <si>
    <t>7 (4/16-4/23/15)</t>
  </si>
  <si>
    <t>Mestinon, Cell Cept</t>
  </si>
  <si>
    <t>Imuran, Mestinon</t>
  </si>
  <si>
    <t>IVIG, Imuran, Mestinon</t>
  </si>
  <si>
    <t xml:space="preserve"> palpitations from cellcept, transaminitis also from cellcept, anemia from IVIG requiring pRBC</t>
  </si>
  <si>
    <t>over-exerted (moved furniture)</t>
  </si>
  <si>
    <t>severe myalgia after IVIG requiring narcotics, GI complications from IVIG, depression from recurrent hospitalizations</t>
  </si>
  <si>
    <t>3 months prior had stopped taking all meds for a duration of 2 months (took awhile for her to regain control of her MG)</t>
  </si>
  <si>
    <t>drug induced transaminitis, severe nausea/constipation, myalgia 2/2 PLEX</t>
  </si>
  <si>
    <t>PLEX, Imuran, Mestinon</t>
  </si>
  <si>
    <t>Drug induced transaminitis</t>
  </si>
  <si>
    <t>hasocular MG but doesn't seem to be much here and this note isn't really exacerbation</t>
  </si>
  <si>
    <t>has MG but this is not a pertinent note, done w/ her</t>
  </si>
  <si>
    <t>None identified (ocular--&gt;generalized)</t>
  </si>
  <si>
    <t>Mestinon (increased)</t>
  </si>
  <si>
    <t>Inpatient</t>
  </si>
  <si>
    <t>Other acute illness/infection (cellulitis of neck/sepsis)</t>
  </si>
  <si>
    <t>Azathioprine, Mestinon</t>
  </si>
  <si>
    <t>PLEX, Mestinon (increased)</t>
  </si>
  <si>
    <t>HCAP, dialysis catheter malfunction à delay of PLEX initiation,  required tube feeds, azathioprine induce thrombocytopenia, anxiety/agitation</t>
  </si>
  <si>
    <t>VA ICU</t>
  </si>
  <si>
    <t>High dose prednisone</t>
  </si>
  <si>
    <t>Mestinon, high dose prednisone for other allergic reaction</t>
  </si>
  <si>
    <t>Cell Cept, Mestinon, Prednisone</t>
  </si>
  <si>
    <t>Other prednisone side-effects</t>
  </si>
  <si>
    <t>probs done</t>
  </si>
  <si>
    <t>Thymoma discovered s/p Thymectomy</t>
  </si>
  <si>
    <t>Recent acute illness/infection (URI) in setting of non-complicance to meds x1 year (b/c was still having symptoms despite taking meds)</t>
  </si>
  <si>
    <t>Yes (NIPPV, NCO2, BiPAP)</t>
  </si>
  <si>
    <t>pneumonitis/PNA, magnesium replacement diminishing effect of PLEX</t>
  </si>
  <si>
    <t>surgery (occurred post-op) and MG meds stopped perioperatively</t>
  </si>
  <si>
    <t>Adult Med 6W</t>
  </si>
  <si>
    <t>BiPAP, T-piece</t>
  </si>
  <si>
    <t>a.       required acute reintubation, HCAP/sepsis, tracheostomy, PEG,</t>
  </si>
  <si>
    <t>IPR (RUSK Rehabilitation)</t>
  </si>
  <si>
    <r>
      <t xml:space="preserve">8/16/11, </t>
    </r>
    <r>
      <rPr>
        <sz val="11"/>
        <color rgb="FF92D050"/>
        <rFont val="Calibri"/>
        <family val="2"/>
        <scheme val="minor"/>
      </rPr>
      <t xml:space="preserve">7/16/12, 10/11/12, </t>
    </r>
    <r>
      <rPr>
        <sz val="11"/>
        <color rgb="FFFF0000"/>
        <rFont val="Calibri"/>
        <family val="2"/>
        <scheme val="minor"/>
      </rPr>
      <t>11/29/12</t>
    </r>
  </si>
  <si>
    <t>other respiratory illness/infection</t>
  </si>
  <si>
    <t>Mestinon, Azathioprine</t>
  </si>
  <si>
    <t>5 (7/16-7/21/12)</t>
  </si>
  <si>
    <t>Mestinon, Azathioprine, Prednisone, IVIG</t>
  </si>
  <si>
    <t>Diarrhea</t>
  </si>
  <si>
    <t>IVIG, Prednisone</t>
  </si>
  <si>
    <t>2 (10/11-10/13/12)</t>
  </si>
  <si>
    <t>7/23/12, 1/30/13, 3/18/13, 3/26/13, 1/5/15</t>
  </si>
  <si>
    <t>3 (7/23-7/26/12)</t>
  </si>
  <si>
    <t>4 (10/15-10/19/12)</t>
  </si>
  <si>
    <t>3 (12/26-12/29/12)</t>
  </si>
  <si>
    <t>3 (1/30-2/2/13)</t>
  </si>
  <si>
    <t>3 (2/20-2/23/13)</t>
  </si>
  <si>
    <t>1 (3/18-3/19/13)</t>
  </si>
  <si>
    <t>3 (3/26-3/29/13)</t>
  </si>
  <si>
    <t>4 (1/5-1/9/15)</t>
  </si>
  <si>
    <t>Mestinon, CellCept</t>
  </si>
  <si>
    <t>Prednisone, IVIG, Mestinon</t>
  </si>
  <si>
    <t>Mestinon, CellCept, IVIG</t>
  </si>
  <si>
    <t>IVIG, Mestinon, CellCept</t>
  </si>
  <si>
    <t>IVIG, CellCept, Mestinon</t>
  </si>
  <si>
    <t>NC O2, BiPAP</t>
  </si>
  <si>
    <t>CellCept, mestinon</t>
  </si>
  <si>
    <t>Hypomagnesemia, UTI (which prevented her from getting the IVIG)</t>
  </si>
  <si>
    <t>recent respiratory illness/infxn (bronchitis/influenza A)</t>
  </si>
  <si>
    <t>NGT</t>
  </si>
  <si>
    <t>Death</t>
  </si>
  <si>
    <t>3/12/12, 3/28/12</t>
  </si>
  <si>
    <t>initiation of prednisone, hypothyroidism, UTI</t>
  </si>
  <si>
    <t>Corpak feeding tube, sleep apnea</t>
  </si>
  <si>
    <t>MSICU</t>
  </si>
  <si>
    <t>NGT, Complex UTI, CHF</t>
  </si>
  <si>
    <t>2/7/14, 5/16/14, 7/27/14, 5/17/15, 6/8/15, 7/22/15</t>
  </si>
  <si>
    <t>10/17/14, 11/4/14, 12/5/14, 1/6/15, 2/3/15, 3/2/15</t>
  </si>
  <si>
    <t>New diagnosis of Hashmito's Thyroiditis</t>
  </si>
  <si>
    <t>Other acute respiratory illness/infection (URI, possible CAP)</t>
  </si>
  <si>
    <t>MNSICU 5TOWER</t>
  </si>
  <si>
    <t>Reintubation, Tracheostomy</t>
  </si>
  <si>
    <t>PNA</t>
  </si>
  <si>
    <t>Non-compliance with Mestinon</t>
  </si>
  <si>
    <t>Mestinon (taking once a day when prescribed qid)</t>
  </si>
  <si>
    <t>16 (12/23-1/8/14)</t>
  </si>
  <si>
    <t>21 (7/4-7/25/14)</t>
  </si>
  <si>
    <t>CICU 4Tower</t>
  </si>
  <si>
    <t>NIPPV</t>
  </si>
  <si>
    <t>NIV or not</t>
  </si>
  <si>
    <t>tracheostomy, Corpack tube feeds, bradycardia 2/2 mestinon</t>
  </si>
  <si>
    <t>MG induced CHF, persistent ABLA 2/2 GI bleed, H. Pylori infection, AKI, sepsis, HCAP, complicated UTI</t>
  </si>
  <si>
    <t>had already covered this DEFINITELY DONE</t>
  </si>
  <si>
    <t>2 (2/7-2/9/14)</t>
  </si>
  <si>
    <t>1 (5/16-5/17/14)</t>
  </si>
  <si>
    <t>2 (7/27-7/29/14)</t>
  </si>
  <si>
    <t>8 (5/17-5/25/15)</t>
  </si>
  <si>
    <t>1 (6/8-6/9/15)</t>
  </si>
  <si>
    <t>3 (7/22-7/25/15)</t>
  </si>
  <si>
    <t>Stopped taking Mestinon due to side-effects</t>
  </si>
  <si>
    <t>CellCept</t>
  </si>
  <si>
    <t>CellCept, IVIG</t>
  </si>
  <si>
    <t>Hypokalemia</t>
  </si>
  <si>
    <t>Stress (divorce, graduate school)</t>
  </si>
  <si>
    <t>Mestinon Side-effects</t>
  </si>
  <si>
    <t>Recent other acute illness (bronchitis)</t>
  </si>
  <si>
    <t>PLEX, CellCept</t>
  </si>
  <si>
    <t>never got better from previous  exacerbation</t>
  </si>
  <si>
    <t>has MG but none of these are exacerbations</t>
  </si>
  <si>
    <t>has MG but this isn't exacerbation</t>
  </si>
  <si>
    <r>
      <t>1/20/10,</t>
    </r>
    <r>
      <rPr>
        <sz val="11"/>
        <color rgb="FF000000"/>
        <rFont val="Calibri"/>
        <family val="2"/>
        <scheme val="minor"/>
      </rPr>
      <t xml:space="preserve"> </t>
    </r>
    <r>
      <rPr>
        <sz val="11"/>
        <color rgb="FF92D050"/>
        <rFont val="Calibri"/>
        <family val="2"/>
        <scheme val="minor"/>
      </rPr>
      <t xml:space="preserve">9/2/10, </t>
    </r>
  </si>
  <si>
    <t>Cause switch from IR to long acting mestinon</t>
  </si>
  <si>
    <t>7 (9/30-10/6/13)</t>
  </si>
  <si>
    <t>Medicine Unit</t>
  </si>
  <si>
    <t>10 (11/5-11/15/13)</t>
  </si>
  <si>
    <t>8 (12/26-1/3/14)</t>
  </si>
  <si>
    <t>Uncontrolled HTN, aspiration PNA</t>
  </si>
  <si>
    <t>Refractory to multiplle treatments</t>
  </si>
  <si>
    <t xml:space="preserve">needed IV albumin, calcium gluconate, needed speech device, hypokalemia, seizures, anxiety, uncontrolled pain </t>
  </si>
  <si>
    <t>recent bladder infection requiring hospitalization, also had a “cold”</t>
  </si>
  <si>
    <t>Port infection requriing antibiotics</t>
  </si>
  <si>
    <r>
      <t>11/15/13, 12/26/2013,</t>
    </r>
    <r>
      <rPr>
        <sz val="11"/>
        <color rgb="FF000000"/>
        <rFont val="Calibri"/>
        <family val="2"/>
        <scheme val="minor"/>
      </rPr>
      <t xml:space="preserve"> </t>
    </r>
    <r>
      <rPr>
        <sz val="11"/>
        <color rgb="FFFF0000"/>
        <rFont val="Calibri"/>
        <family val="2"/>
        <scheme val="minor"/>
      </rPr>
      <t xml:space="preserve">2/18/14, </t>
    </r>
    <r>
      <rPr>
        <sz val="11"/>
        <color rgb="FF92D050"/>
        <rFont val="Calibri"/>
        <family val="2"/>
        <scheme val="minor"/>
      </rPr>
      <t xml:space="preserve">3/4/14, </t>
    </r>
  </si>
  <si>
    <t>21 (12/21/14-1/7/15)</t>
  </si>
  <si>
    <r>
      <t>12/21/14</t>
    </r>
    <r>
      <rPr>
        <sz val="11"/>
        <color rgb="FF000000"/>
        <rFont val="Calibri"/>
        <family val="2"/>
        <scheme val="minor"/>
      </rPr>
      <t xml:space="preserve">, </t>
    </r>
    <r>
      <rPr>
        <sz val="11"/>
        <color rgb="FFFF0000"/>
        <rFont val="Calibri"/>
        <family val="2"/>
        <scheme val="minor"/>
      </rPr>
      <t xml:space="preserve">1/14/15, 3/5/15, </t>
    </r>
    <r>
      <rPr>
        <sz val="11"/>
        <color rgb="FF92D050"/>
        <rFont val="Calibri"/>
        <family val="2"/>
        <scheme val="minor"/>
      </rPr>
      <t xml:space="preserve">3/31/15, 4/7/15, 5/11/15, 7/10/15, 8/12/15, </t>
    </r>
  </si>
  <si>
    <t>7 (3/31-4/7/15)</t>
  </si>
  <si>
    <t>15 (5/11-5/26/15)</t>
  </si>
  <si>
    <t>33 (7/10-8/12/15)</t>
  </si>
  <si>
    <t>IVIG, Mestinon, Methylprednisolone</t>
  </si>
  <si>
    <t>GIB, hemoptysis</t>
  </si>
  <si>
    <t>Tracheitis vs COPD exacerbation</t>
  </si>
  <si>
    <t>IVIG, PLEX, Mestinon, steroids</t>
  </si>
  <si>
    <t>recurrent tracheitis, hypofibrinogenemia following each cycle of PLEX requiring 4u cyroppt transfusion</t>
  </si>
  <si>
    <t>SNF (The Neighborhoods)</t>
  </si>
  <si>
    <t>glottis airway dilation, attempt to decannulate trach, recurrent tracheitis</t>
  </si>
  <si>
    <t>tracheostomoy, failed multiple trach collar trials, exposure keratitis d/t thyroid eye disease, increased intraocular pressures, ABLA requiring pRBCs, asystolic cardiac arrest</t>
  </si>
  <si>
    <t>Mestinon, IVIG, Prednisone</t>
  </si>
  <si>
    <t>4 (2/9-2/13/15)</t>
  </si>
  <si>
    <t>1 (4/6-4/7/15)</t>
  </si>
  <si>
    <t>Recent increase in prednisone</t>
  </si>
  <si>
    <t>Weaned off prednisone</t>
  </si>
  <si>
    <t>2/9/15, 4/6/15,</t>
  </si>
  <si>
    <t>0 (12/30/11)</t>
  </si>
  <si>
    <t>0 (12/9/14)</t>
  </si>
  <si>
    <t>0 (12/23/14)</t>
  </si>
  <si>
    <t>0 (1/12/16)</t>
  </si>
  <si>
    <t>Imuran, Prednisone, Mestinon</t>
  </si>
  <si>
    <t>Prednisone (increased)</t>
  </si>
  <si>
    <t>Prednisone, CellCept</t>
  </si>
  <si>
    <t>Steroid side-effects</t>
  </si>
  <si>
    <t>steroid side-effects, cholinergic side-effects 2/2 Mestinon</t>
  </si>
  <si>
    <t xml:space="preserve">7/9/15, 7/18/15, 7/24/15, 7/29/15 </t>
  </si>
  <si>
    <t>DONE (already covered these dates)</t>
  </si>
  <si>
    <t>BiPAP, Duonebs</t>
  </si>
  <si>
    <t>4 (6/16-6/21/11)</t>
  </si>
  <si>
    <t>Mestinon, IVIG, Azathioprine</t>
  </si>
  <si>
    <t xml:space="preserve">syncopal episode and GI upset 2/2 Mestinon and Imuran, required IV hydration during subsequent hospitalization </t>
  </si>
  <si>
    <t xml:space="preserve">None identified </t>
  </si>
  <si>
    <t>has ocular MG (white, male, dx 68, class 1) but this isn't exacerbation, + no hospital stays</t>
  </si>
  <si>
    <t>Other acute respiratory illness/infection</t>
  </si>
  <si>
    <t>Imuran, Mestinon prn</t>
  </si>
  <si>
    <t>IVIG, Imuran</t>
  </si>
  <si>
    <t>was supposed to have O2 at home but couldn’t use it prior to admission b/c insurance hadn’t approved it</t>
  </si>
  <si>
    <t>11 (8/3-8/14/12)</t>
  </si>
  <si>
    <t>9 (9/10-9/19/12)</t>
  </si>
  <si>
    <t>Mestinon, Prednisone, Azathioprine</t>
  </si>
  <si>
    <t>PLEX, Prednisone, Imuran, Mestinon</t>
  </si>
  <si>
    <t>IVIG, Prednisone, Azathioprine, Mestinon</t>
  </si>
  <si>
    <t>Corpak feeding tube</t>
  </si>
  <si>
    <t>this visit was for cholinergic crisis related to mestinon</t>
  </si>
  <si>
    <t>2 (6/18-6/20/13)</t>
  </si>
  <si>
    <t>Cholinergic crisis 2/2 Mestinon (requiring subsequent hospitalization at later time)</t>
  </si>
  <si>
    <t>ran out of prednisone medication so hadn’t taken it for 2-3 weeks</t>
  </si>
  <si>
    <t>has MG but no exacerbations since 2010</t>
  </si>
  <si>
    <r>
      <t>12/8/13</t>
    </r>
    <r>
      <rPr>
        <sz val="11"/>
        <color rgb="FFFF0000"/>
        <rFont val="Calibri"/>
        <family val="2"/>
        <scheme val="minor"/>
      </rPr>
      <t>, 5/24/14,</t>
    </r>
  </si>
  <si>
    <t>Other acute respiratory illness (PNA)</t>
  </si>
  <si>
    <t>bradycardia 2/2 Mestinon requiring hospitalization and pacemaker</t>
  </si>
  <si>
    <t>Hematochezia, ABLA s/p 2u pRBCs</t>
  </si>
  <si>
    <t>doesn'st have MG</t>
  </si>
  <si>
    <t>Other acute respiratory illness (Bronchitis)</t>
  </si>
  <si>
    <t>Mestinon, Imuran, Prednisone</t>
  </si>
  <si>
    <t>CellCept, Mestinon, Prednisone taper</t>
  </si>
  <si>
    <t>5/18/15, 6/16/15</t>
  </si>
  <si>
    <t>3 (5/18-5/21/15)</t>
  </si>
  <si>
    <t>1 (6/16-6/17/15)</t>
  </si>
  <si>
    <t>Deconditioning from recent hospitalization w/ PNA</t>
  </si>
  <si>
    <t>UTI</t>
  </si>
  <si>
    <t>Depression/anxiety 2/2 her chronic illness</t>
  </si>
  <si>
    <t>Over-exerted (lifted furniture)</t>
  </si>
  <si>
    <t>PLEX, Prednisone, IVIG, Mestinon</t>
  </si>
  <si>
    <t>MRSA bacteremia, STEMI s/p LAD and LCX stent</t>
  </si>
  <si>
    <t>Other acute illness (influenza)</t>
  </si>
  <si>
    <t>Mestinon, Azathioprine, PLEX</t>
  </si>
  <si>
    <t>VA Hospital</t>
  </si>
  <si>
    <t>might have MG but this note is clinic eye note saying possible ocular MG started on low dose prednisone and referred to neurology, seronegative, whtie female</t>
  </si>
  <si>
    <t>Standardized Hospital Location</t>
  </si>
  <si>
    <t>Standardized Exacerbation Category</t>
  </si>
  <si>
    <t xml:space="preserve">358.01: 103 in what is able to be downloaded from diagnosis excel file in box (incomplete data) </t>
  </si>
  <si>
    <t>G70.01: 138</t>
  </si>
  <si>
    <t>black</t>
  </si>
  <si>
    <t>age max</t>
  </si>
  <si>
    <t>age min</t>
  </si>
  <si>
    <t>Plasmapheresis</t>
  </si>
  <si>
    <t>Plasmapheresis, Mestinon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</si>
</sst>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b/>
      <sz val="11"/>
      <color theme="1"/>
      <name val="Calibri"/>
      <family val="2"/>
      <scheme val="minor"/>
    </font>
    <font>
      <strike/>
      <sz val="11"/>
      <color theme="1"/>
      <name val="Calibri"/>
      <family val="2"/>
      <scheme val="minor"/>
    </font>
    <font>
      <sz val="8"/>
      <name val="Calibri"/>
      <family val="2"/>
      <scheme val="minor"/>
    </font>
    <font>
      <sz val="11"/>
      <color rgb="FFFF0000"/>
      <name val="Calibri"/>
      <family val="2"/>
      <scheme val="minor"/>
    </font>
    <font>
      <sz val="11"/>
      <color rgb="FF70AD47"/>
      <name val="Calibri"/>
      <family val="2"/>
      <scheme val="minor"/>
    </font>
    <font>
      <sz val="11"/>
      <color theme="6"/>
      <name val="Calibri"/>
      <family val="2"/>
      <scheme val="minor"/>
    </font>
    <font>
      <sz val="11"/>
      <color rgb="FF00B050"/>
      <name val="Calibri"/>
      <family val="2"/>
      <scheme val="minor"/>
    </font>
    <font>
      <sz val="12"/>
      <color rgb="FF70AD47"/>
      <name val="Calibri"/>
      <family val="2"/>
    </font>
    <font>
      <sz val="12"/>
      <color rgb="FF000000"/>
      <name val="Calibri"/>
      <family val="2"/>
    </font>
    <font>
      <sz val="12"/>
      <color rgb="FFFF0000"/>
      <name val="Calibri"/>
      <family val="2"/>
    </font>
    <font>
      <sz val="11"/>
      <color theme="5"/>
      <name val="Calibri"/>
      <family val="2"/>
      <scheme val="minor"/>
    </font>
    <font>
      <sz val="11"/>
      <color rgb="FF92D050"/>
      <name val="Calibri"/>
      <family val="2"/>
      <scheme val="minor"/>
    </font>
    <font>
      <sz val="11"/>
      <color rgb="FF000000"/>
      <name val="Calibri"/>
      <family val="2"/>
      <scheme val="minor"/>
    </font>
    <font>
      <strike/>
      <sz val="11"/>
      <color rgb="FFFF0000"/>
      <name val="Calibri"/>
      <family val="2"/>
      <scheme val="minor"/>
    </font>
    <font>
      <b/>
      <sz val="11"/>
      <color rgb="FF92D050"/>
      <name val="Calibri"/>
      <family val="2"/>
      <scheme val="minor"/>
    </font>
  </fonts>
  <fills count="11">
    <fill>
      <patternFill patternType="none"/>
    </fill>
    <fill>
      <patternFill patternType="gray125"/>
    </fill>
    <fill>
      <patternFill patternType="solid">
        <fgColor theme="6"/>
        <bgColor indexed="64"/>
      </patternFill>
    </fill>
    <fill>
      <patternFill patternType="solid">
        <fgColor theme="0"/>
        <bgColor indexed="64"/>
      </patternFill>
    </fill>
    <fill>
      <patternFill patternType="solid">
        <fgColor theme="5" tint="0.39997558519241921"/>
        <bgColor indexed="64"/>
      </patternFill>
    </fill>
    <fill>
      <patternFill patternType="solid">
        <fgColor theme="6" tint="0.59999389629810485"/>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rgb="FFFFFF00"/>
        <bgColor indexed="64"/>
      </patternFill>
    </fill>
    <fill>
      <patternFill patternType="solid">
        <fgColor theme="9"/>
        <bgColor indexed="64"/>
      </patternFill>
    </fill>
  </fills>
  <borders count="1">
    <border>
      <left/>
      <right/>
      <top/>
      <bottom/>
      <diagonal/>
    </border>
  </borders>
  <cellStyleXfs count="1">
    <xf numFmtId="0" fontId="0" fillId="0" borderId="0"/>
  </cellStyleXfs>
  <cellXfs count="76">
    <xf numFmtId="0" fontId="0" fillId="0" borderId="0" xfId="0"/>
    <xf numFmtId="0" fontId="0" fillId="0" borderId="0" xfId="0" applyAlignment="1"/>
    <xf numFmtId="0" fontId="1" fillId="0" borderId="0" xfId="0" applyFont="1" applyAlignment="1">
      <alignment horizontal="center" vertical="center"/>
    </xf>
    <xf numFmtId="0" fontId="0" fillId="0" borderId="0" xfId="0" applyAlignment="1">
      <alignment horizontal="center" vertical="center"/>
    </xf>
    <xf numFmtId="49" fontId="2" fillId="0" borderId="0" xfId="0" applyNumberFormat="1" applyFont="1" applyAlignment="1">
      <alignment horizontal="center" vertical="center"/>
    </xf>
    <xf numFmtId="0" fontId="1" fillId="0" borderId="0" xfId="0" applyFont="1" applyAlignment="1">
      <alignment horizontal="center"/>
    </xf>
    <xf numFmtId="0" fontId="0" fillId="0" borderId="0" xfId="0" applyAlignment="1">
      <alignment horizontal="center"/>
    </xf>
    <xf numFmtId="0" fontId="0" fillId="2" borderId="0" xfId="0" applyFill="1" applyAlignment="1">
      <alignment horizontal="center" vertical="center"/>
    </xf>
    <xf numFmtId="0" fontId="0" fillId="2" borderId="0" xfId="0" applyFill="1"/>
    <xf numFmtId="49" fontId="2" fillId="3" borderId="0" xfId="0" applyNumberFormat="1" applyFont="1" applyFill="1" applyAlignment="1">
      <alignment horizontal="center" vertical="center"/>
    </xf>
    <xf numFmtId="0" fontId="0" fillId="3" borderId="0" xfId="0" applyFill="1"/>
    <xf numFmtId="0" fontId="0" fillId="0" borderId="0" xfId="0" applyFill="1" applyAlignment="1">
      <alignment horizontal="center" vertical="center"/>
    </xf>
    <xf numFmtId="0" fontId="0" fillId="0" borderId="0" xfId="0" applyFont="1" applyAlignment="1">
      <alignment horizontal="center"/>
    </xf>
    <xf numFmtId="14" fontId="0" fillId="0" borderId="0" xfId="0" applyNumberFormat="1" applyAlignment="1">
      <alignment horizontal="center" vertical="center"/>
    </xf>
    <xf numFmtId="0" fontId="0" fillId="0" borderId="0" xfId="0" applyFill="1" applyAlignment="1">
      <alignment horizontal="center"/>
    </xf>
    <xf numFmtId="0" fontId="0" fillId="0" borderId="0" xfId="0" applyFont="1" applyFill="1" applyAlignment="1">
      <alignment horizontal="center"/>
    </xf>
    <xf numFmtId="0" fontId="0" fillId="0" borderId="0" xfId="0" applyFill="1" applyAlignment="1"/>
    <xf numFmtId="0" fontId="0" fillId="0" borderId="0" xfId="0" applyAlignment="1">
      <alignment horizontal="left"/>
    </xf>
    <xf numFmtId="0" fontId="0" fillId="2" borderId="0" xfId="0" applyFill="1" applyAlignment="1">
      <alignment horizontal="left"/>
    </xf>
    <xf numFmtId="0" fontId="0" fillId="3" borderId="0" xfId="0" applyFill="1" applyAlignment="1">
      <alignment horizontal="left"/>
    </xf>
    <xf numFmtId="14" fontId="0" fillId="2" borderId="0" xfId="0" applyNumberFormat="1" applyFill="1" applyAlignment="1">
      <alignment horizontal="left"/>
    </xf>
    <xf numFmtId="0" fontId="0" fillId="2" borderId="0" xfId="0" applyFill="1" applyAlignment="1">
      <alignment horizontal="left" wrapText="1"/>
    </xf>
    <xf numFmtId="14" fontId="0" fillId="2" borderId="0" xfId="0" applyNumberFormat="1" applyFill="1" applyAlignment="1">
      <alignment horizontal="left" wrapText="1"/>
    </xf>
    <xf numFmtId="0" fontId="0" fillId="4" borderId="0" xfId="0" applyFill="1" applyAlignment="1">
      <alignment horizontal="center" vertical="center"/>
    </xf>
    <xf numFmtId="0" fontId="0" fillId="4" borderId="0" xfId="0" applyFill="1"/>
    <xf numFmtId="14" fontId="0" fillId="4" borderId="0" xfId="0" applyNumberFormat="1" applyFill="1" applyAlignment="1">
      <alignment horizontal="left"/>
    </xf>
    <xf numFmtId="0" fontId="9" fillId="2" borderId="0" xfId="0" applyFont="1" applyFill="1" applyAlignment="1">
      <alignment vertical="center"/>
    </xf>
    <xf numFmtId="0" fontId="0" fillId="4" borderId="0" xfId="0" applyFill="1" applyAlignment="1">
      <alignment vertical="center"/>
    </xf>
    <xf numFmtId="14" fontId="7" fillId="2" borderId="0" xfId="0" applyNumberFormat="1" applyFont="1" applyFill="1" applyAlignment="1">
      <alignment horizontal="left"/>
    </xf>
    <xf numFmtId="0" fontId="0" fillId="5" borderId="0" xfId="0" applyFill="1" applyAlignment="1">
      <alignment horizontal="center" vertical="center"/>
    </xf>
    <xf numFmtId="0" fontId="0" fillId="5" borderId="0" xfId="0" applyFill="1"/>
    <xf numFmtId="14" fontId="4" fillId="5" borderId="0" xfId="0" applyNumberFormat="1" applyFont="1" applyFill="1" applyAlignment="1">
      <alignment horizontal="left"/>
    </xf>
    <xf numFmtId="0" fontId="1" fillId="6" borderId="0" xfId="0" applyFont="1" applyFill="1" applyAlignment="1">
      <alignment horizontal="center"/>
    </xf>
    <xf numFmtId="0" fontId="1" fillId="6" borderId="0" xfId="0" applyFont="1" applyFill="1" applyAlignment="1">
      <alignment horizontal="center" wrapText="1"/>
    </xf>
    <xf numFmtId="0" fontId="1" fillId="6" borderId="0" xfId="0" applyFont="1" applyFill="1" applyAlignment="1">
      <alignment horizontal="center" vertical="center" wrapText="1"/>
    </xf>
    <xf numFmtId="0" fontId="1" fillId="6" borderId="0" xfId="0" applyFont="1" applyFill="1"/>
    <xf numFmtId="0" fontId="4" fillId="2" borderId="0" xfId="0" applyFont="1" applyFill="1" applyAlignment="1">
      <alignment vertical="center"/>
    </xf>
    <xf numFmtId="0" fontId="5" fillId="2" borderId="0" xfId="0" applyFont="1" applyFill="1" applyAlignment="1">
      <alignment vertical="center"/>
    </xf>
    <xf numFmtId="0" fontId="0" fillId="0" borderId="0" xfId="0" applyFill="1"/>
    <xf numFmtId="0" fontId="2" fillId="4" borderId="0" xfId="0" applyFont="1" applyFill="1" applyAlignment="1">
      <alignment horizontal="center" vertical="center"/>
    </xf>
    <xf numFmtId="0" fontId="2" fillId="4" borderId="0" xfId="0" applyFont="1" applyFill="1"/>
    <xf numFmtId="14" fontId="14" fillId="4" borderId="0" xfId="0" applyNumberFormat="1" applyFont="1" applyFill="1" applyAlignment="1">
      <alignment horizontal="left" wrapText="1"/>
    </xf>
    <xf numFmtId="0" fontId="12" fillId="2" borderId="0" xfId="0" applyFont="1" applyFill="1" applyAlignment="1">
      <alignment vertical="center"/>
    </xf>
    <xf numFmtId="14" fontId="12" fillId="2" borderId="0" xfId="0" applyNumberFormat="1" applyFont="1" applyFill="1" applyAlignment="1">
      <alignment horizontal="left"/>
    </xf>
    <xf numFmtId="14" fontId="4" fillId="4" borderId="0" xfId="0" applyNumberFormat="1" applyFont="1" applyFill="1" applyAlignment="1">
      <alignment horizontal="left"/>
    </xf>
    <xf numFmtId="0" fontId="4" fillId="2" borderId="0" xfId="0" applyFont="1" applyFill="1"/>
    <xf numFmtId="0" fontId="4" fillId="4" borderId="0" xfId="0" applyFont="1" applyFill="1" applyAlignment="1">
      <alignment vertical="center"/>
    </xf>
    <xf numFmtId="0" fontId="0" fillId="7" borderId="0" xfId="0" applyFill="1" applyAlignment="1">
      <alignment horizontal="center" vertical="center"/>
    </xf>
    <xf numFmtId="0" fontId="0" fillId="7" borderId="0" xfId="0" applyFill="1"/>
    <xf numFmtId="14" fontId="4" fillId="7" borderId="0" xfId="0" applyNumberFormat="1" applyFont="1" applyFill="1" applyAlignment="1">
      <alignment horizontal="left"/>
    </xf>
    <xf numFmtId="14" fontId="14" fillId="4" borderId="0" xfId="0" applyNumberFormat="1" applyFont="1" applyFill="1" applyAlignment="1">
      <alignment horizontal="left"/>
    </xf>
    <xf numFmtId="0" fontId="13" fillId="7" borderId="0" xfId="0" applyFont="1" applyFill="1" applyAlignment="1">
      <alignment vertical="center"/>
    </xf>
    <xf numFmtId="0" fontId="0" fillId="0" borderId="0" xfId="0" applyAlignment="1">
      <alignment horizontal="left" vertical="center"/>
    </xf>
    <xf numFmtId="0" fontId="13" fillId="0" borderId="0" xfId="0" applyFont="1"/>
    <xf numFmtId="0" fontId="4" fillId="5" borderId="0" xfId="0" applyFont="1" applyFill="1" applyAlignment="1">
      <alignment vertical="center"/>
    </xf>
    <xf numFmtId="0" fontId="0" fillId="8" borderId="0" xfId="0" applyFill="1" applyAlignment="1">
      <alignment horizontal="center" vertical="center"/>
    </xf>
    <xf numFmtId="0" fontId="0" fillId="8" borderId="0" xfId="0" applyFill="1"/>
    <xf numFmtId="0" fontId="4" fillId="8" borderId="0" xfId="0" applyFont="1" applyFill="1" applyAlignment="1">
      <alignment horizontal="left"/>
    </xf>
    <xf numFmtId="0" fontId="4" fillId="5" borderId="0" xfId="0" applyFont="1" applyFill="1" applyAlignment="1">
      <alignment horizontal="left"/>
    </xf>
    <xf numFmtId="0" fontId="12" fillId="2" borderId="0" xfId="0" applyFont="1" applyFill="1" applyAlignment="1">
      <alignment horizontal="left"/>
    </xf>
    <xf numFmtId="0" fontId="4" fillId="4" borderId="0" xfId="0" applyFont="1" applyFill="1" applyAlignment="1">
      <alignment horizontal="left"/>
    </xf>
    <xf numFmtId="0" fontId="4" fillId="7" borderId="0" xfId="0" applyFont="1" applyFill="1" applyAlignment="1">
      <alignment vertical="center"/>
    </xf>
    <xf numFmtId="0" fontId="4" fillId="7" borderId="0" xfId="0" applyFont="1" applyFill="1" applyAlignment="1">
      <alignment horizontal="left"/>
    </xf>
    <xf numFmtId="0" fontId="15" fillId="2" borderId="0" xfId="0" applyFont="1" applyFill="1" applyAlignment="1">
      <alignment vertical="center"/>
    </xf>
    <xf numFmtId="0" fontId="4" fillId="2" borderId="0" xfId="0" applyFont="1" applyFill="1" applyAlignment="1">
      <alignment horizontal="left"/>
    </xf>
    <xf numFmtId="0" fontId="0" fillId="10" borderId="0" xfId="0" applyFill="1" applyAlignment="1">
      <alignment horizontal="center"/>
    </xf>
    <xf numFmtId="0" fontId="0" fillId="9" borderId="0" xfId="0" applyFill="1" applyAlignment="1">
      <alignment horizontal="center"/>
    </xf>
    <xf numFmtId="0" fontId="0" fillId="0" borderId="0" xfId="0" applyAlignment="1">
      <alignment horizontal="center" vertical="top"/>
    </xf>
    <xf numFmtId="0" fontId="0" fillId="3" borderId="0" xfId="0" applyFill="1" applyAlignment="1">
      <alignment horizontal="center" vertical="center"/>
    </xf>
    <xf numFmtId="0" fontId="0" fillId="3" borderId="0" xfId="0" applyFill="1" applyAlignment="1">
      <alignment horizontal="center"/>
    </xf>
    <xf numFmtId="14" fontId="0" fillId="3" borderId="0" xfId="0" applyNumberFormat="1" applyFill="1" applyAlignment="1">
      <alignment horizontal="center" vertical="center"/>
    </xf>
    <xf numFmtId="0" fontId="0" fillId="3" borderId="0" xfId="0" applyFont="1" applyFill="1" applyAlignment="1">
      <alignment horizontal="center"/>
    </xf>
    <xf numFmtId="0" fontId="0" fillId="3" borderId="0" xfId="0" applyFill="1" applyAlignment="1"/>
    <xf numFmtId="0" fontId="0" fillId="3" borderId="0" xfId="0" applyFill="1" applyAlignment="1">
      <alignment horizontal="left" vertical="center"/>
    </xf>
    <xf numFmtId="0" fontId="13" fillId="3" borderId="0" xfId="0" applyFont="1" applyFill="1"/>
    <xf numFmtId="0" fontId="0" fillId="3" borderId="0" xfId="0" applyFill="1" applyAlignment="1">
      <alignment horizontal="center" vertical="top"/>
    </xf>
  </cellXfs>
  <cellStyles count="1">
    <cellStyle name="Normal" xfId="0" builtinId="0"/>
  </cellStyles>
  <dxfs count="428">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200"/>
  <sheetViews>
    <sheetView zoomScale="70" zoomScaleNormal="70" workbookViewId="0">
      <pane ySplit="1" topLeftCell="A2" activePane="bottomLeft" state="frozen"/>
      <selection activeCell="I1" sqref="I1"/>
      <selection pane="bottomLeft" activeCell="A3" sqref="A3"/>
    </sheetView>
  </sheetViews>
  <sheetFormatPr defaultRowHeight="14.4" x14ac:dyDescent="0.55000000000000004"/>
  <cols>
    <col min="5" max="5" width="14.89453125" customWidth="1"/>
    <col min="6" max="6" width="11.578125" style="3" customWidth="1"/>
    <col min="7" max="7" width="14.578125" customWidth="1"/>
    <col min="8" max="9" width="22.9453125" customWidth="1"/>
    <col min="10" max="10" width="33.1015625" customWidth="1"/>
    <col min="11" max="11" width="18.62890625" style="3" customWidth="1"/>
    <col min="12" max="13" width="16.3125" customWidth="1"/>
    <col min="14" max="14" width="13.9453125" customWidth="1"/>
    <col min="15" max="15" width="9.47265625" customWidth="1"/>
    <col min="16" max="16" width="14.3671875" customWidth="1"/>
    <col min="17" max="17" width="21.15625" style="6" customWidth="1"/>
    <col min="18" max="18" width="10.83984375" customWidth="1"/>
    <col min="19" max="19" width="9.578125" customWidth="1"/>
  </cols>
  <sheetData>
    <row r="1" spans="1:19" s="35" customFormat="1" ht="28.8" x14ac:dyDescent="0.55000000000000004">
      <c r="A1" s="32" t="s">
        <v>0</v>
      </c>
      <c r="B1" s="32" t="s">
        <v>1</v>
      </c>
      <c r="C1" s="32" t="s">
        <v>2</v>
      </c>
      <c r="D1" s="32" t="s">
        <v>3</v>
      </c>
      <c r="E1" s="33" t="s">
        <v>4</v>
      </c>
      <c r="F1" s="34" t="s">
        <v>5</v>
      </c>
      <c r="G1" s="33" t="s">
        <v>6</v>
      </c>
      <c r="H1" s="33" t="s">
        <v>7</v>
      </c>
      <c r="I1" s="33" t="s">
        <v>841</v>
      </c>
      <c r="J1" s="33" t="s">
        <v>8</v>
      </c>
      <c r="K1" s="34" t="s">
        <v>42</v>
      </c>
      <c r="L1" s="32" t="s">
        <v>9</v>
      </c>
      <c r="M1" s="33" t="s">
        <v>840</v>
      </c>
      <c r="N1" s="32" t="s">
        <v>10</v>
      </c>
      <c r="O1" s="32" t="s">
        <v>735</v>
      </c>
      <c r="P1" s="32" t="s">
        <v>11</v>
      </c>
      <c r="Q1" s="32" t="s">
        <v>12</v>
      </c>
      <c r="R1" s="32" t="s">
        <v>13</v>
      </c>
      <c r="S1" s="32" t="s">
        <v>14</v>
      </c>
    </row>
    <row r="2" spans="1:19" x14ac:dyDescent="0.55000000000000004">
      <c r="A2" s="3">
        <v>1322</v>
      </c>
      <c r="B2" s="6">
        <v>55</v>
      </c>
      <c r="C2" s="6" t="s">
        <v>18</v>
      </c>
      <c r="D2" s="6" t="s">
        <v>31</v>
      </c>
      <c r="E2" s="6" t="s">
        <v>32</v>
      </c>
      <c r="F2" s="13" t="s">
        <v>128</v>
      </c>
      <c r="G2" s="6" t="s">
        <v>33</v>
      </c>
      <c r="H2" s="6" t="s">
        <v>34</v>
      </c>
      <c r="I2" s="6">
        <v>1</v>
      </c>
      <c r="J2" s="6" t="s">
        <v>132</v>
      </c>
      <c r="K2" s="3">
        <v>1</v>
      </c>
      <c r="L2" s="6" t="s">
        <v>35</v>
      </c>
      <c r="M2" s="6">
        <v>2</v>
      </c>
      <c r="N2" s="6" t="s">
        <v>36</v>
      </c>
      <c r="O2" s="6" t="s">
        <v>36</v>
      </c>
      <c r="P2" s="6" t="s">
        <v>37</v>
      </c>
      <c r="Q2" s="6" t="s">
        <v>40</v>
      </c>
      <c r="R2" s="6" t="s">
        <v>41</v>
      </c>
      <c r="S2" s="6" t="s">
        <v>33</v>
      </c>
    </row>
    <row r="3" spans="1:19" x14ac:dyDescent="0.55000000000000004">
      <c r="A3" s="3">
        <v>1322</v>
      </c>
      <c r="B3" s="6">
        <v>55</v>
      </c>
      <c r="C3" s="6" t="s">
        <v>18</v>
      </c>
      <c r="D3" s="6" t="s">
        <v>31</v>
      </c>
      <c r="E3" s="6" t="s">
        <v>32</v>
      </c>
      <c r="F3" s="13" t="s">
        <v>128</v>
      </c>
      <c r="G3" s="6" t="s">
        <v>33</v>
      </c>
      <c r="H3" s="6" t="s">
        <v>34</v>
      </c>
      <c r="I3" s="6">
        <v>1</v>
      </c>
      <c r="J3" s="6" t="s">
        <v>37</v>
      </c>
      <c r="K3" s="3">
        <v>5</v>
      </c>
      <c r="L3" s="6" t="s">
        <v>35</v>
      </c>
      <c r="M3" s="6">
        <v>2</v>
      </c>
      <c r="N3" s="6" t="s">
        <v>36</v>
      </c>
      <c r="O3" s="6" t="s">
        <v>36</v>
      </c>
      <c r="P3" s="6" t="s">
        <v>38</v>
      </c>
      <c r="Q3" s="6" t="s">
        <v>39</v>
      </c>
      <c r="R3" s="6" t="s">
        <v>41</v>
      </c>
      <c r="S3" s="6" t="s">
        <v>33</v>
      </c>
    </row>
    <row r="4" spans="1:19" s="1" customFormat="1" x14ac:dyDescent="0.55000000000000004">
      <c r="A4" s="11">
        <v>1102</v>
      </c>
      <c r="B4" s="6">
        <v>49</v>
      </c>
      <c r="C4" s="6" t="s">
        <v>20</v>
      </c>
      <c r="D4" s="6" t="s">
        <v>31</v>
      </c>
      <c r="E4" s="6" t="s">
        <v>32</v>
      </c>
      <c r="F4" s="13" t="s">
        <v>128</v>
      </c>
      <c r="G4" s="6" t="s">
        <v>33</v>
      </c>
      <c r="H4" s="6" t="s">
        <v>34</v>
      </c>
      <c r="I4" s="6">
        <v>1</v>
      </c>
      <c r="J4" s="12" t="s">
        <v>131</v>
      </c>
      <c r="K4" s="3">
        <v>4</v>
      </c>
      <c r="L4" s="6" t="s">
        <v>35</v>
      </c>
      <c r="M4" s="6">
        <v>2</v>
      </c>
      <c r="N4" s="6" t="s">
        <v>36</v>
      </c>
      <c r="O4" s="6" t="s">
        <v>43</v>
      </c>
      <c r="P4" s="6" t="s">
        <v>44</v>
      </c>
      <c r="Q4" s="6" t="s">
        <v>45</v>
      </c>
      <c r="R4" s="6" t="s">
        <v>41</v>
      </c>
      <c r="S4" s="6" t="s">
        <v>33</v>
      </c>
    </row>
    <row r="5" spans="1:19" s="1" customFormat="1" x14ac:dyDescent="0.55000000000000004">
      <c r="A5" s="11">
        <v>22958</v>
      </c>
      <c r="B5" s="6">
        <v>74</v>
      </c>
      <c r="C5" s="6" t="s">
        <v>20</v>
      </c>
      <c r="D5" s="6" t="s">
        <v>31</v>
      </c>
      <c r="E5" s="6" t="s">
        <v>32</v>
      </c>
      <c r="F5" s="3" t="s">
        <v>36</v>
      </c>
      <c r="G5" s="6" t="s">
        <v>33</v>
      </c>
      <c r="H5" s="6" t="s">
        <v>34</v>
      </c>
      <c r="I5" s="6">
        <v>1</v>
      </c>
      <c r="J5" s="12" t="s">
        <v>130</v>
      </c>
      <c r="K5" s="3">
        <v>0</v>
      </c>
      <c r="L5" s="6" t="s">
        <v>129</v>
      </c>
      <c r="M5" s="6">
        <v>5</v>
      </c>
      <c r="N5" s="6" t="s">
        <v>36</v>
      </c>
      <c r="O5" s="6" t="s">
        <v>36</v>
      </c>
      <c r="P5" s="6" t="s">
        <v>44</v>
      </c>
      <c r="Q5" s="6" t="s">
        <v>40</v>
      </c>
      <c r="R5" s="6" t="s">
        <v>41</v>
      </c>
      <c r="S5" s="6" t="s">
        <v>33</v>
      </c>
    </row>
    <row r="6" spans="1:19" s="1" customFormat="1" x14ac:dyDescent="0.55000000000000004">
      <c r="A6" s="3">
        <v>32787</v>
      </c>
      <c r="B6" s="6">
        <v>55</v>
      </c>
      <c r="C6" s="6" t="s">
        <v>20</v>
      </c>
      <c r="D6" s="6" t="s">
        <v>31</v>
      </c>
      <c r="E6" s="6" t="s">
        <v>32</v>
      </c>
      <c r="F6" s="3" t="s">
        <v>36</v>
      </c>
      <c r="G6" s="6" t="s">
        <v>134</v>
      </c>
      <c r="H6" s="6" t="s">
        <v>34</v>
      </c>
      <c r="I6" s="6">
        <v>1</v>
      </c>
      <c r="J6" s="12" t="s">
        <v>135</v>
      </c>
      <c r="K6" s="3" t="s">
        <v>133</v>
      </c>
      <c r="L6" s="6" t="s">
        <v>142</v>
      </c>
      <c r="M6" s="6">
        <v>3</v>
      </c>
      <c r="N6" s="6" t="s">
        <v>36</v>
      </c>
      <c r="O6" s="6" t="s">
        <v>43</v>
      </c>
      <c r="P6" s="6" t="s">
        <v>136</v>
      </c>
      <c r="Q6" s="6" t="s">
        <v>40</v>
      </c>
      <c r="R6" s="6" t="s">
        <v>41</v>
      </c>
      <c r="S6" s="6" t="s">
        <v>33</v>
      </c>
    </row>
    <row r="7" spans="1:19" s="1" customFormat="1" x14ac:dyDescent="0.55000000000000004">
      <c r="A7" s="3">
        <v>32787</v>
      </c>
      <c r="B7" s="6">
        <v>55</v>
      </c>
      <c r="C7" s="6" t="s">
        <v>20</v>
      </c>
      <c r="D7" s="6" t="s">
        <v>31</v>
      </c>
      <c r="E7" s="6" t="s">
        <v>32</v>
      </c>
      <c r="F7" s="3" t="s">
        <v>36</v>
      </c>
      <c r="G7" s="6" t="s">
        <v>134</v>
      </c>
      <c r="H7" s="6" t="s">
        <v>141</v>
      </c>
      <c r="I7" s="6">
        <v>2</v>
      </c>
      <c r="J7" s="12" t="s">
        <v>137</v>
      </c>
      <c r="K7" s="3" t="s">
        <v>140</v>
      </c>
      <c r="L7" s="6" t="s">
        <v>35</v>
      </c>
      <c r="M7" s="6">
        <v>2</v>
      </c>
      <c r="N7" s="6" t="s">
        <v>36</v>
      </c>
      <c r="O7" s="6" t="s">
        <v>43</v>
      </c>
      <c r="P7" s="6" t="s">
        <v>139</v>
      </c>
      <c r="Q7" s="6" t="s">
        <v>40</v>
      </c>
      <c r="R7" s="6" t="s">
        <v>41</v>
      </c>
      <c r="S7" s="6" t="s">
        <v>33</v>
      </c>
    </row>
    <row r="8" spans="1:19" s="1" customFormat="1" x14ac:dyDescent="0.55000000000000004">
      <c r="A8" s="3">
        <v>69323</v>
      </c>
      <c r="B8" s="6">
        <v>35</v>
      </c>
      <c r="C8" s="6" t="s">
        <v>20</v>
      </c>
      <c r="D8" s="6" t="s">
        <v>31</v>
      </c>
      <c r="E8" s="6" t="s">
        <v>143</v>
      </c>
      <c r="F8" s="3" t="s">
        <v>128</v>
      </c>
      <c r="G8" s="6" t="s">
        <v>146</v>
      </c>
      <c r="H8" s="6" t="s">
        <v>154</v>
      </c>
      <c r="I8" s="14">
        <v>4</v>
      </c>
      <c r="J8" s="12" t="s">
        <v>153</v>
      </c>
      <c r="K8" s="3" t="s">
        <v>144</v>
      </c>
      <c r="L8" s="6" t="s">
        <v>142</v>
      </c>
      <c r="M8" s="6">
        <v>3</v>
      </c>
      <c r="N8" s="6" t="s">
        <v>36</v>
      </c>
      <c r="O8" s="6" t="s">
        <v>36</v>
      </c>
      <c r="P8" s="6" t="s">
        <v>155</v>
      </c>
      <c r="Q8" s="6" t="s">
        <v>40</v>
      </c>
      <c r="R8" s="6" t="s">
        <v>41</v>
      </c>
      <c r="S8" s="6" t="s">
        <v>33</v>
      </c>
    </row>
    <row r="9" spans="1:19" s="1" customFormat="1" x14ac:dyDescent="0.55000000000000004">
      <c r="A9" s="3">
        <v>69323</v>
      </c>
      <c r="B9" s="6">
        <v>35</v>
      </c>
      <c r="C9" s="6" t="s">
        <v>20</v>
      </c>
      <c r="D9" s="6" t="s">
        <v>31</v>
      </c>
      <c r="E9" s="6" t="s">
        <v>143</v>
      </c>
      <c r="F9" s="3" t="s">
        <v>128</v>
      </c>
      <c r="G9" s="6" t="s">
        <v>146</v>
      </c>
      <c r="H9" s="6" t="s">
        <v>34</v>
      </c>
      <c r="I9" s="6">
        <v>1</v>
      </c>
      <c r="J9" s="12" t="s">
        <v>149</v>
      </c>
      <c r="K9" s="3">
        <v>0</v>
      </c>
      <c r="L9" s="6" t="s">
        <v>129</v>
      </c>
      <c r="M9" s="6">
        <v>5</v>
      </c>
      <c r="N9" s="6" t="s">
        <v>36</v>
      </c>
      <c r="O9" s="6" t="s">
        <v>36</v>
      </c>
      <c r="P9" s="6" t="s">
        <v>148</v>
      </c>
      <c r="Q9" s="6" t="s">
        <v>40</v>
      </c>
      <c r="R9" s="6" t="s">
        <v>41</v>
      </c>
      <c r="S9" s="6" t="s">
        <v>33</v>
      </c>
    </row>
    <row r="10" spans="1:19" s="16" customFormat="1" x14ac:dyDescent="0.55000000000000004">
      <c r="A10" s="11">
        <v>69323</v>
      </c>
      <c r="B10" s="14">
        <v>35</v>
      </c>
      <c r="C10" s="14" t="s">
        <v>20</v>
      </c>
      <c r="D10" s="14" t="s">
        <v>31</v>
      </c>
      <c r="E10" s="14" t="s">
        <v>143</v>
      </c>
      <c r="F10" s="11" t="s">
        <v>128</v>
      </c>
      <c r="G10" s="14" t="s">
        <v>146</v>
      </c>
      <c r="H10" s="14" t="s">
        <v>156</v>
      </c>
      <c r="I10" s="14">
        <v>5</v>
      </c>
      <c r="J10" s="15" t="s">
        <v>159</v>
      </c>
      <c r="K10" s="11" t="s">
        <v>145</v>
      </c>
      <c r="L10" s="14" t="s">
        <v>35</v>
      </c>
      <c r="M10" s="14">
        <v>2</v>
      </c>
      <c r="N10" s="14" t="s">
        <v>36</v>
      </c>
      <c r="O10" s="14" t="s">
        <v>36</v>
      </c>
      <c r="P10" s="14" t="s">
        <v>158</v>
      </c>
      <c r="Q10" s="14" t="s">
        <v>157</v>
      </c>
      <c r="R10" s="14" t="s">
        <v>41</v>
      </c>
      <c r="S10" s="14" t="s">
        <v>33</v>
      </c>
    </row>
    <row r="11" spans="1:19" s="1" customFormat="1" x14ac:dyDescent="0.55000000000000004">
      <c r="A11" s="3">
        <v>69323</v>
      </c>
      <c r="B11" s="6">
        <v>35</v>
      </c>
      <c r="C11" s="6" t="s">
        <v>20</v>
      </c>
      <c r="D11" s="6" t="s">
        <v>31</v>
      </c>
      <c r="E11" s="6" t="s">
        <v>143</v>
      </c>
      <c r="F11" s="3" t="s">
        <v>128</v>
      </c>
      <c r="G11" s="6" t="s">
        <v>146</v>
      </c>
      <c r="H11" s="6" t="s">
        <v>34</v>
      </c>
      <c r="I11" s="6">
        <v>1</v>
      </c>
      <c r="J11" s="12" t="s">
        <v>150</v>
      </c>
      <c r="K11" s="3">
        <v>0</v>
      </c>
      <c r="L11" s="6" t="s">
        <v>129</v>
      </c>
      <c r="M11" s="6">
        <v>5</v>
      </c>
      <c r="N11" s="6" t="s">
        <v>36</v>
      </c>
      <c r="O11" s="6" t="s">
        <v>36</v>
      </c>
      <c r="P11" s="12" t="s">
        <v>151</v>
      </c>
      <c r="Q11" s="6" t="s">
        <v>40</v>
      </c>
      <c r="R11" s="6" t="s">
        <v>41</v>
      </c>
      <c r="S11" s="6" t="s">
        <v>33</v>
      </c>
    </row>
    <row r="12" spans="1:19" s="1" customFormat="1" x14ac:dyDescent="0.55000000000000004">
      <c r="A12" s="3">
        <v>69323</v>
      </c>
      <c r="B12" s="6">
        <v>35</v>
      </c>
      <c r="C12" s="6" t="s">
        <v>20</v>
      </c>
      <c r="D12" s="6" t="s">
        <v>31</v>
      </c>
      <c r="E12" s="6" t="s">
        <v>143</v>
      </c>
      <c r="F12" s="3" t="s">
        <v>128</v>
      </c>
      <c r="G12" s="6" t="s">
        <v>146</v>
      </c>
      <c r="H12" s="6" t="s">
        <v>34</v>
      </c>
      <c r="I12" s="6">
        <v>1</v>
      </c>
      <c r="J12" s="12" t="s">
        <v>150</v>
      </c>
      <c r="K12" s="3">
        <v>0</v>
      </c>
      <c r="L12" s="6" t="s">
        <v>129</v>
      </c>
      <c r="M12" s="6">
        <v>5</v>
      </c>
      <c r="N12" s="6" t="s">
        <v>36</v>
      </c>
      <c r="O12" s="6" t="s">
        <v>36</v>
      </c>
      <c r="P12" s="12" t="s">
        <v>151</v>
      </c>
      <c r="Q12" s="6" t="s">
        <v>40</v>
      </c>
      <c r="R12" s="6" t="s">
        <v>41</v>
      </c>
      <c r="S12" s="6" t="s">
        <v>33</v>
      </c>
    </row>
    <row r="13" spans="1:19" s="1" customFormat="1" x14ac:dyDescent="0.55000000000000004">
      <c r="A13" s="11">
        <v>231498</v>
      </c>
      <c r="B13" s="6">
        <v>45</v>
      </c>
      <c r="C13" s="6" t="s">
        <v>20</v>
      </c>
      <c r="D13" s="6" t="s">
        <v>31</v>
      </c>
      <c r="E13" s="6" t="s">
        <v>143</v>
      </c>
      <c r="F13" s="3" t="s">
        <v>36</v>
      </c>
      <c r="G13" s="6" t="s">
        <v>163</v>
      </c>
      <c r="H13" s="6" t="s">
        <v>167</v>
      </c>
      <c r="I13" s="6">
        <v>9</v>
      </c>
      <c r="J13" s="12" t="s">
        <v>132</v>
      </c>
      <c r="K13" s="3">
        <v>0</v>
      </c>
      <c r="L13" s="6" t="s">
        <v>129</v>
      </c>
      <c r="M13" s="6">
        <v>5</v>
      </c>
      <c r="N13" s="6" t="s">
        <v>36</v>
      </c>
      <c r="O13" s="6" t="s">
        <v>36</v>
      </c>
      <c r="P13" s="12" t="s">
        <v>166</v>
      </c>
      <c r="Q13" s="6" t="s">
        <v>40</v>
      </c>
      <c r="R13" s="6" t="s">
        <v>41</v>
      </c>
      <c r="S13" s="6" t="s">
        <v>33</v>
      </c>
    </row>
    <row r="14" spans="1:19" s="1" customFormat="1" x14ac:dyDescent="0.55000000000000004">
      <c r="A14" s="11">
        <v>231498</v>
      </c>
      <c r="B14" s="6">
        <v>45</v>
      </c>
      <c r="C14" s="6" t="s">
        <v>20</v>
      </c>
      <c r="D14" s="6" t="s">
        <v>31</v>
      </c>
      <c r="E14" s="6" t="s">
        <v>143</v>
      </c>
      <c r="F14" s="3" t="s">
        <v>36</v>
      </c>
      <c r="G14" s="6" t="s">
        <v>163</v>
      </c>
      <c r="H14" s="6" t="s">
        <v>34</v>
      </c>
      <c r="I14" s="6">
        <v>1</v>
      </c>
      <c r="J14" s="12" t="s">
        <v>132</v>
      </c>
      <c r="K14" s="3" t="s">
        <v>169</v>
      </c>
      <c r="L14" s="14" t="s">
        <v>35</v>
      </c>
      <c r="M14" s="14">
        <v>2</v>
      </c>
      <c r="N14" s="6" t="s">
        <v>36</v>
      </c>
      <c r="O14" s="6" t="s">
        <v>36</v>
      </c>
      <c r="P14" s="12" t="s">
        <v>166</v>
      </c>
      <c r="Q14" s="6" t="s">
        <v>40</v>
      </c>
      <c r="R14" s="6" t="s">
        <v>41</v>
      </c>
      <c r="S14" s="6" t="s">
        <v>33</v>
      </c>
    </row>
    <row r="15" spans="1:19" s="1" customFormat="1" x14ac:dyDescent="0.55000000000000004">
      <c r="A15" s="11">
        <v>231498</v>
      </c>
      <c r="B15" s="6">
        <v>45</v>
      </c>
      <c r="C15" s="6" t="s">
        <v>20</v>
      </c>
      <c r="D15" s="6" t="s">
        <v>31</v>
      </c>
      <c r="E15" s="6" t="s">
        <v>143</v>
      </c>
      <c r="F15" s="3" t="s">
        <v>36</v>
      </c>
      <c r="G15" s="6" t="s">
        <v>163</v>
      </c>
      <c r="H15" s="6" t="s">
        <v>34</v>
      </c>
      <c r="I15" s="6">
        <v>1</v>
      </c>
      <c r="J15" s="6" t="s">
        <v>166</v>
      </c>
      <c r="K15" s="3">
        <v>0</v>
      </c>
      <c r="L15" s="14" t="s">
        <v>40</v>
      </c>
      <c r="M15" s="14">
        <v>5</v>
      </c>
      <c r="N15" s="6" t="s">
        <v>36</v>
      </c>
      <c r="O15" s="6" t="s">
        <v>36</v>
      </c>
      <c r="P15" s="12" t="s">
        <v>168</v>
      </c>
      <c r="Q15" s="6" t="s">
        <v>40</v>
      </c>
      <c r="R15" s="6" t="s">
        <v>41</v>
      </c>
      <c r="S15" s="6" t="s">
        <v>33</v>
      </c>
    </row>
    <row r="16" spans="1:19" s="1" customFormat="1" x14ac:dyDescent="0.55000000000000004">
      <c r="A16" s="11">
        <v>231498</v>
      </c>
      <c r="B16" s="6">
        <v>45</v>
      </c>
      <c r="C16" s="6" t="s">
        <v>20</v>
      </c>
      <c r="D16" s="6" t="s">
        <v>31</v>
      </c>
      <c r="E16" s="6" t="s">
        <v>143</v>
      </c>
      <c r="F16" s="3" t="s">
        <v>36</v>
      </c>
      <c r="G16" s="6" t="s">
        <v>163</v>
      </c>
      <c r="H16" s="14" t="s">
        <v>177</v>
      </c>
      <c r="I16" s="14">
        <v>10</v>
      </c>
      <c r="J16" s="6" t="s">
        <v>166</v>
      </c>
      <c r="K16" s="3" t="s">
        <v>164</v>
      </c>
      <c r="L16" s="14" t="s">
        <v>35</v>
      </c>
      <c r="M16" s="14">
        <v>2</v>
      </c>
      <c r="N16" s="6" t="s">
        <v>36</v>
      </c>
      <c r="O16" s="6" t="s">
        <v>36</v>
      </c>
      <c r="P16" s="14" t="s">
        <v>150</v>
      </c>
      <c r="Q16" s="6" t="s">
        <v>40</v>
      </c>
      <c r="R16" s="6" t="s">
        <v>41</v>
      </c>
      <c r="S16" s="6" t="s">
        <v>33</v>
      </c>
    </row>
    <row r="17" spans="1:19" s="1" customFormat="1" x14ac:dyDescent="0.55000000000000004">
      <c r="A17" s="11">
        <v>231498</v>
      </c>
      <c r="B17" s="6">
        <v>45</v>
      </c>
      <c r="C17" s="6" t="s">
        <v>20</v>
      </c>
      <c r="D17" s="6" t="s">
        <v>31</v>
      </c>
      <c r="E17" s="6" t="s">
        <v>143</v>
      </c>
      <c r="F17" s="3" t="s">
        <v>36</v>
      </c>
      <c r="G17" s="6" t="s">
        <v>163</v>
      </c>
      <c r="H17" s="6" t="s">
        <v>34</v>
      </c>
      <c r="I17" s="6">
        <v>1</v>
      </c>
      <c r="J17" s="6" t="s">
        <v>166</v>
      </c>
      <c r="K17" s="3" t="s">
        <v>170</v>
      </c>
      <c r="L17" s="14" t="s">
        <v>35</v>
      </c>
      <c r="M17" s="14">
        <v>2</v>
      </c>
      <c r="N17" s="6" t="s">
        <v>36</v>
      </c>
      <c r="O17" s="6" t="s">
        <v>36</v>
      </c>
      <c r="P17" s="14" t="s">
        <v>150</v>
      </c>
      <c r="Q17" s="6" t="s">
        <v>40</v>
      </c>
      <c r="R17" s="6" t="s">
        <v>171</v>
      </c>
      <c r="S17" s="6"/>
    </row>
    <row r="18" spans="1:19" s="1" customFormat="1" x14ac:dyDescent="0.55000000000000004">
      <c r="A18" s="11">
        <v>231498</v>
      </c>
      <c r="B18" s="6">
        <v>45</v>
      </c>
      <c r="C18" s="6" t="s">
        <v>20</v>
      </c>
      <c r="D18" s="6" t="s">
        <v>31</v>
      </c>
      <c r="E18" s="6" t="s">
        <v>143</v>
      </c>
      <c r="F18" s="3" t="s">
        <v>36</v>
      </c>
      <c r="G18" s="6" t="s">
        <v>163</v>
      </c>
      <c r="H18" s="6" t="s">
        <v>34</v>
      </c>
      <c r="I18" s="6">
        <v>1</v>
      </c>
      <c r="J18" s="6" t="s">
        <v>37</v>
      </c>
      <c r="K18" s="3">
        <v>0</v>
      </c>
      <c r="L18" s="6" t="s">
        <v>129</v>
      </c>
      <c r="M18" s="6">
        <v>5</v>
      </c>
      <c r="N18" s="6" t="s">
        <v>36</v>
      </c>
      <c r="O18" s="6" t="s">
        <v>172</v>
      </c>
      <c r="P18" s="6" t="s">
        <v>166</v>
      </c>
      <c r="Q18" s="6" t="s">
        <v>40</v>
      </c>
      <c r="R18" s="6" t="s">
        <v>41</v>
      </c>
      <c r="S18" s="6" t="s">
        <v>33</v>
      </c>
    </row>
    <row r="19" spans="1:19" s="1" customFormat="1" x14ac:dyDescent="0.55000000000000004">
      <c r="A19" s="11">
        <v>231498</v>
      </c>
      <c r="B19" s="6">
        <v>45</v>
      </c>
      <c r="C19" s="6" t="s">
        <v>20</v>
      </c>
      <c r="D19" s="6" t="s">
        <v>31</v>
      </c>
      <c r="E19" s="6" t="s">
        <v>143</v>
      </c>
      <c r="F19" s="3" t="s">
        <v>36</v>
      </c>
      <c r="G19" s="6" t="s">
        <v>163</v>
      </c>
      <c r="H19" s="6" t="s">
        <v>34</v>
      </c>
      <c r="I19" s="6">
        <v>1</v>
      </c>
      <c r="J19" s="6" t="s">
        <v>166</v>
      </c>
      <c r="K19" s="3" t="s">
        <v>165</v>
      </c>
      <c r="L19" s="6" t="s">
        <v>35</v>
      </c>
      <c r="M19" s="6">
        <v>2</v>
      </c>
      <c r="N19" s="6" t="s">
        <v>36</v>
      </c>
      <c r="O19" s="6" t="s">
        <v>36</v>
      </c>
      <c r="P19" s="1" t="s">
        <v>173</v>
      </c>
      <c r="Q19" s="6" t="s">
        <v>174</v>
      </c>
      <c r="R19" s="6" t="s">
        <v>41</v>
      </c>
      <c r="S19" s="6" t="s">
        <v>33</v>
      </c>
    </row>
    <row r="20" spans="1:19" s="1" customFormat="1" x14ac:dyDescent="0.55000000000000004">
      <c r="A20" s="11">
        <v>231498</v>
      </c>
      <c r="B20" s="6">
        <v>45</v>
      </c>
      <c r="C20" s="6" t="s">
        <v>20</v>
      </c>
      <c r="D20" s="6" t="s">
        <v>31</v>
      </c>
      <c r="E20" s="6" t="s">
        <v>143</v>
      </c>
      <c r="F20" s="3" t="s">
        <v>36</v>
      </c>
      <c r="G20" s="6" t="s">
        <v>163</v>
      </c>
      <c r="H20" s="6" t="s">
        <v>175</v>
      </c>
      <c r="I20" s="14">
        <v>4</v>
      </c>
      <c r="J20" s="6" t="s">
        <v>166</v>
      </c>
      <c r="K20" s="3">
        <v>0</v>
      </c>
      <c r="L20" s="6" t="s">
        <v>129</v>
      </c>
      <c r="M20" s="6">
        <v>5</v>
      </c>
      <c r="N20" s="6" t="s">
        <v>36</v>
      </c>
      <c r="O20" s="6" t="s">
        <v>176</v>
      </c>
      <c r="P20" s="6" t="s">
        <v>166</v>
      </c>
      <c r="Q20" s="6" t="s">
        <v>40</v>
      </c>
      <c r="R20" s="6" t="s">
        <v>41</v>
      </c>
      <c r="S20" s="6" t="s">
        <v>33</v>
      </c>
    </row>
    <row r="21" spans="1:19" s="1" customFormat="1" x14ac:dyDescent="0.55000000000000004">
      <c r="A21" s="11">
        <v>231498</v>
      </c>
      <c r="B21" s="6">
        <v>45</v>
      </c>
      <c r="C21" s="6" t="s">
        <v>20</v>
      </c>
      <c r="D21" s="6" t="s">
        <v>31</v>
      </c>
      <c r="E21" s="6" t="s">
        <v>143</v>
      </c>
      <c r="F21" s="3" t="s">
        <v>36</v>
      </c>
      <c r="G21" s="6" t="s">
        <v>163</v>
      </c>
      <c r="H21" s="6" t="s">
        <v>34</v>
      </c>
      <c r="I21" s="6">
        <v>1</v>
      </c>
      <c r="J21" s="6" t="s">
        <v>37</v>
      </c>
      <c r="K21" s="3">
        <v>0</v>
      </c>
      <c r="L21" s="6" t="s">
        <v>129</v>
      </c>
      <c r="M21" s="6">
        <v>5</v>
      </c>
      <c r="N21" s="6" t="s">
        <v>36</v>
      </c>
      <c r="O21" s="6" t="s">
        <v>36</v>
      </c>
      <c r="P21" s="6" t="s">
        <v>38</v>
      </c>
      <c r="Q21" s="6" t="s">
        <v>40</v>
      </c>
      <c r="R21" s="6" t="s">
        <v>41</v>
      </c>
      <c r="S21" s="6" t="s">
        <v>33</v>
      </c>
    </row>
    <row r="22" spans="1:19" s="1" customFormat="1" x14ac:dyDescent="0.55000000000000004">
      <c r="A22" s="11">
        <v>254061</v>
      </c>
      <c r="B22" s="6">
        <v>60</v>
      </c>
      <c r="C22" s="6" t="s">
        <v>18</v>
      </c>
      <c r="D22" s="6" t="s">
        <v>31</v>
      </c>
      <c r="E22" s="6" t="s">
        <v>32</v>
      </c>
      <c r="F22" s="3" t="s">
        <v>36</v>
      </c>
      <c r="G22" s="6" t="s">
        <v>134</v>
      </c>
      <c r="H22" s="6" t="s">
        <v>34</v>
      </c>
      <c r="I22" s="6">
        <v>1</v>
      </c>
      <c r="J22" s="6" t="s">
        <v>181</v>
      </c>
      <c r="K22" s="3">
        <v>0</v>
      </c>
      <c r="L22" s="6" t="s">
        <v>129</v>
      </c>
      <c r="M22" s="6">
        <v>5</v>
      </c>
      <c r="N22" s="6" t="s">
        <v>36</v>
      </c>
      <c r="O22" s="6" t="s">
        <v>36</v>
      </c>
      <c r="P22" s="6" t="s">
        <v>181</v>
      </c>
      <c r="Q22" s="6" t="s">
        <v>40</v>
      </c>
      <c r="R22" s="6" t="s">
        <v>41</v>
      </c>
      <c r="S22" s="6" t="s">
        <v>33</v>
      </c>
    </row>
    <row r="23" spans="1:19" s="1" customFormat="1" x14ac:dyDescent="0.55000000000000004">
      <c r="A23" s="3">
        <v>161756</v>
      </c>
      <c r="B23" s="6">
        <v>53</v>
      </c>
      <c r="C23" s="6" t="s">
        <v>20</v>
      </c>
      <c r="D23" s="6" t="s">
        <v>31</v>
      </c>
      <c r="E23" s="6" t="s">
        <v>143</v>
      </c>
      <c r="F23" s="3" t="s">
        <v>36</v>
      </c>
      <c r="G23" s="6" t="s">
        <v>134</v>
      </c>
      <c r="H23" s="6" t="s">
        <v>34</v>
      </c>
      <c r="I23" s="6">
        <v>1</v>
      </c>
      <c r="J23" s="6" t="s">
        <v>181</v>
      </c>
      <c r="K23" s="3" t="s">
        <v>185</v>
      </c>
      <c r="L23" s="6" t="s">
        <v>35</v>
      </c>
      <c r="M23" s="6">
        <v>2</v>
      </c>
      <c r="N23" s="6" t="s">
        <v>36</v>
      </c>
      <c r="O23" s="6" t="s">
        <v>36</v>
      </c>
      <c r="P23" s="6" t="s">
        <v>186</v>
      </c>
      <c r="Q23" s="6" t="s">
        <v>40</v>
      </c>
      <c r="R23" s="6" t="s">
        <v>41</v>
      </c>
      <c r="S23" s="6" t="s">
        <v>33</v>
      </c>
    </row>
    <row r="24" spans="1:19" x14ac:dyDescent="0.55000000000000004">
      <c r="A24" s="11">
        <v>191595</v>
      </c>
      <c r="B24" s="6">
        <v>45</v>
      </c>
      <c r="C24" s="6" t="s">
        <v>18</v>
      </c>
      <c r="D24" s="6" t="s">
        <v>31</v>
      </c>
      <c r="E24" s="6" t="s">
        <v>143</v>
      </c>
      <c r="F24" s="3" t="s">
        <v>36</v>
      </c>
      <c r="G24" s="6" t="s">
        <v>134</v>
      </c>
      <c r="H24" s="6" t="s">
        <v>34</v>
      </c>
      <c r="I24" s="6">
        <v>1</v>
      </c>
      <c r="J24" s="6" t="s">
        <v>132</v>
      </c>
      <c r="K24" s="3" t="s">
        <v>188</v>
      </c>
      <c r="L24" s="6" t="s">
        <v>35</v>
      </c>
      <c r="M24" s="6">
        <v>2</v>
      </c>
      <c r="N24" s="6" t="s">
        <v>36</v>
      </c>
      <c r="O24" s="6" t="s">
        <v>36</v>
      </c>
      <c r="P24" s="6" t="s">
        <v>181</v>
      </c>
      <c r="Q24" s="6" t="s">
        <v>40</v>
      </c>
      <c r="R24" s="6" t="s">
        <v>41</v>
      </c>
      <c r="S24" s="6" t="s">
        <v>33</v>
      </c>
    </row>
    <row r="25" spans="1:19" x14ac:dyDescent="0.55000000000000004">
      <c r="A25" s="11">
        <v>191595</v>
      </c>
      <c r="B25" s="6">
        <v>45</v>
      </c>
      <c r="C25" s="6" t="s">
        <v>18</v>
      </c>
      <c r="D25" s="6" t="s">
        <v>31</v>
      </c>
      <c r="E25" s="6" t="s">
        <v>143</v>
      </c>
      <c r="F25" s="3" t="s">
        <v>36</v>
      </c>
      <c r="G25" s="6" t="s">
        <v>134</v>
      </c>
      <c r="H25" s="6" t="s">
        <v>34</v>
      </c>
      <c r="I25" s="6">
        <v>1</v>
      </c>
      <c r="J25" s="6" t="s">
        <v>132</v>
      </c>
      <c r="K25" s="3">
        <v>0</v>
      </c>
      <c r="L25" s="6" t="s">
        <v>189</v>
      </c>
      <c r="M25" s="6">
        <v>6</v>
      </c>
      <c r="N25" s="6" t="s">
        <v>36</v>
      </c>
      <c r="O25" s="6" t="s">
        <v>36</v>
      </c>
      <c r="P25" s="6" t="s">
        <v>135</v>
      </c>
      <c r="Q25" s="6" t="s">
        <v>40</v>
      </c>
      <c r="R25" s="6" t="s">
        <v>41</v>
      </c>
      <c r="S25" s="6" t="s">
        <v>33</v>
      </c>
    </row>
    <row r="26" spans="1:19" x14ac:dyDescent="0.55000000000000004">
      <c r="A26" s="11">
        <v>433562</v>
      </c>
      <c r="B26" s="6">
        <v>57</v>
      </c>
      <c r="C26" s="6" t="s">
        <v>20</v>
      </c>
      <c r="D26" s="6" t="s">
        <v>31</v>
      </c>
      <c r="E26" s="6" t="s">
        <v>143</v>
      </c>
      <c r="F26" s="3" t="s">
        <v>36</v>
      </c>
      <c r="G26" s="6" t="s">
        <v>134</v>
      </c>
      <c r="H26" s="6" t="s">
        <v>34</v>
      </c>
      <c r="I26" s="6">
        <v>1</v>
      </c>
      <c r="J26" s="6" t="s">
        <v>166</v>
      </c>
      <c r="K26" s="3">
        <v>0</v>
      </c>
      <c r="L26" s="6" t="s">
        <v>129</v>
      </c>
      <c r="M26" s="6">
        <v>5</v>
      </c>
      <c r="N26" s="6" t="s">
        <v>36</v>
      </c>
      <c r="O26" s="6" t="s">
        <v>36</v>
      </c>
      <c r="P26" s="6" t="s">
        <v>147</v>
      </c>
      <c r="Q26" s="6" t="s">
        <v>40</v>
      </c>
      <c r="R26" s="6" t="s">
        <v>41</v>
      </c>
      <c r="S26" s="6" t="s">
        <v>33</v>
      </c>
    </row>
    <row r="27" spans="1:19" x14ac:dyDescent="0.55000000000000004">
      <c r="A27" s="11">
        <v>433562</v>
      </c>
      <c r="B27" s="6">
        <v>57</v>
      </c>
      <c r="C27" s="6" t="s">
        <v>20</v>
      </c>
      <c r="D27" s="6" t="s">
        <v>31</v>
      </c>
      <c r="E27" s="6" t="s">
        <v>143</v>
      </c>
      <c r="F27" s="3" t="s">
        <v>36</v>
      </c>
      <c r="G27" s="6" t="s">
        <v>134</v>
      </c>
      <c r="H27" s="6" t="s">
        <v>34</v>
      </c>
      <c r="I27" s="6">
        <v>1</v>
      </c>
      <c r="J27" s="6" t="s">
        <v>38</v>
      </c>
      <c r="K27" s="3" t="s">
        <v>191</v>
      </c>
      <c r="L27" s="14" t="s">
        <v>204</v>
      </c>
      <c r="M27" s="14">
        <v>4</v>
      </c>
      <c r="N27" s="6" t="s">
        <v>36</v>
      </c>
      <c r="O27" s="6" t="s">
        <v>36</v>
      </c>
      <c r="P27" s="6" t="s">
        <v>194</v>
      </c>
      <c r="Q27" s="6" t="s">
        <v>195</v>
      </c>
      <c r="R27" s="6" t="s">
        <v>41</v>
      </c>
      <c r="S27" s="6" t="s">
        <v>33</v>
      </c>
    </row>
    <row r="28" spans="1:19" x14ac:dyDescent="0.55000000000000004">
      <c r="A28" s="11">
        <v>433562</v>
      </c>
      <c r="B28" s="6">
        <v>57</v>
      </c>
      <c r="C28" s="6" t="s">
        <v>20</v>
      </c>
      <c r="D28" s="6" t="s">
        <v>31</v>
      </c>
      <c r="E28" s="6" t="s">
        <v>143</v>
      </c>
      <c r="F28" s="3" t="s">
        <v>36</v>
      </c>
      <c r="G28" s="6" t="s">
        <v>134</v>
      </c>
      <c r="H28" s="6" t="s">
        <v>34</v>
      </c>
      <c r="I28" s="6">
        <v>1</v>
      </c>
      <c r="J28" s="6" t="s">
        <v>181</v>
      </c>
      <c r="K28" s="3" t="s">
        <v>192</v>
      </c>
      <c r="L28" s="14" t="s">
        <v>35</v>
      </c>
      <c r="M28" s="14">
        <v>2</v>
      </c>
      <c r="N28" s="6" t="s">
        <v>36</v>
      </c>
      <c r="O28" s="6" t="s">
        <v>198</v>
      </c>
      <c r="P28" s="6" t="s">
        <v>196</v>
      </c>
      <c r="Q28" s="6" t="s">
        <v>197</v>
      </c>
      <c r="R28" s="6" t="s">
        <v>41</v>
      </c>
      <c r="S28" s="6" t="s">
        <v>33</v>
      </c>
    </row>
    <row r="29" spans="1:19" x14ac:dyDescent="0.55000000000000004">
      <c r="A29" s="11">
        <v>433562</v>
      </c>
      <c r="B29" s="6">
        <v>57</v>
      </c>
      <c r="C29" s="6" t="s">
        <v>20</v>
      </c>
      <c r="D29" s="6" t="s">
        <v>31</v>
      </c>
      <c r="E29" s="6" t="s">
        <v>143</v>
      </c>
      <c r="F29" s="3" t="s">
        <v>36</v>
      </c>
      <c r="G29" s="6" t="s">
        <v>134</v>
      </c>
      <c r="H29" s="6" t="s">
        <v>201</v>
      </c>
      <c r="I29" s="65"/>
      <c r="J29" s="6" t="s">
        <v>199</v>
      </c>
      <c r="K29" s="3">
        <v>0</v>
      </c>
      <c r="L29" s="6" t="s">
        <v>129</v>
      </c>
      <c r="M29" s="6">
        <v>5</v>
      </c>
      <c r="N29" s="6" t="s">
        <v>36</v>
      </c>
      <c r="O29" s="6" t="s">
        <v>36</v>
      </c>
      <c r="P29" s="6" t="s">
        <v>200</v>
      </c>
      <c r="Q29" s="6" t="s">
        <v>40</v>
      </c>
      <c r="R29" s="6" t="s">
        <v>41</v>
      </c>
      <c r="S29" s="6" t="s">
        <v>33</v>
      </c>
    </row>
    <row r="30" spans="1:19" x14ac:dyDescent="0.55000000000000004">
      <c r="A30" s="11">
        <v>433562</v>
      </c>
      <c r="B30" s="6">
        <v>57</v>
      </c>
      <c r="C30" s="6" t="s">
        <v>20</v>
      </c>
      <c r="D30" s="6" t="s">
        <v>31</v>
      </c>
      <c r="E30" s="6" t="s">
        <v>143</v>
      </c>
      <c r="F30" s="3" t="s">
        <v>36</v>
      </c>
      <c r="G30" s="6" t="s">
        <v>134</v>
      </c>
      <c r="H30" s="6" t="s">
        <v>205</v>
      </c>
      <c r="I30" s="14">
        <v>4</v>
      </c>
      <c r="J30" s="6" t="s">
        <v>206</v>
      </c>
      <c r="K30" s="3" t="s">
        <v>193</v>
      </c>
      <c r="L30" s="14" t="s">
        <v>35</v>
      </c>
      <c r="M30" s="14">
        <v>2</v>
      </c>
      <c r="N30" s="6" t="s">
        <v>36</v>
      </c>
      <c r="O30" s="6" t="s">
        <v>207</v>
      </c>
      <c r="P30" s="6" t="s">
        <v>208</v>
      </c>
      <c r="Q30" s="6" t="s">
        <v>209</v>
      </c>
      <c r="R30" s="6" t="s">
        <v>41</v>
      </c>
      <c r="S30" s="6" t="s">
        <v>33</v>
      </c>
    </row>
    <row r="31" spans="1:19" x14ac:dyDescent="0.55000000000000004">
      <c r="A31" s="11">
        <v>433562</v>
      </c>
      <c r="B31" s="6">
        <v>57</v>
      </c>
      <c r="C31" s="6" t="s">
        <v>20</v>
      </c>
      <c r="D31" s="6" t="s">
        <v>31</v>
      </c>
      <c r="E31" s="6" t="s">
        <v>143</v>
      </c>
      <c r="F31" s="3" t="s">
        <v>36</v>
      </c>
      <c r="G31" s="6" t="s">
        <v>134</v>
      </c>
      <c r="H31" s="6" t="s">
        <v>34</v>
      </c>
      <c r="I31" s="6">
        <v>1</v>
      </c>
      <c r="J31" s="6" t="s">
        <v>203</v>
      </c>
      <c r="K31" s="3">
        <v>0</v>
      </c>
      <c r="L31" s="6" t="s">
        <v>129</v>
      </c>
      <c r="M31" s="6">
        <v>5</v>
      </c>
      <c r="N31" s="6" t="s">
        <v>36</v>
      </c>
      <c r="O31" s="6" t="s">
        <v>36</v>
      </c>
      <c r="P31" s="6" t="s">
        <v>202</v>
      </c>
      <c r="Q31" s="6" t="s">
        <v>40</v>
      </c>
      <c r="R31" s="6" t="s">
        <v>41</v>
      </c>
      <c r="S31" s="6" t="s">
        <v>33</v>
      </c>
    </row>
    <row r="32" spans="1:19" x14ac:dyDescent="0.55000000000000004">
      <c r="A32" s="11">
        <v>241659</v>
      </c>
      <c r="B32" s="6">
        <v>12</v>
      </c>
      <c r="C32" s="6" t="s">
        <v>20</v>
      </c>
      <c r="D32" s="6" t="s">
        <v>31</v>
      </c>
      <c r="E32" s="6" t="s">
        <v>143</v>
      </c>
      <c r="F32" s="3" t="s">
        <v>36</v>
      </c>
      <c r="G32" s="6" t="s">
        <v>146</v>
      </c>
      <c r="H32" s="6" t="s">
        <v>211</v>
      </c>
      <c r="I32" s="14">
        <v>6</v>
      </c>
      <c r="J32" s="6" t="s">
        <v>132</v>
      </c>
      <c r="K32" s="3" t="s">
        <v>212</v>
      </c>
      <c r="L32" s="6" t="s">
        <v>213</v>
      </c>
      <c r="M32" s="6">
        <v>4</v>
      </c>
      <c r="N32" s="6" t="s">
        <v>36</v>
      </c>
      <c r="O32" s="6" t="s">
        <v>36</v>
      </c>
      <c r="P32" s="6" t="s">
        <v>214</v>
      </c>
      <c r="Q32" s="6" t="s">
        <v>215</v>
      </c>
      <c r="R32" s="6" t="s">
        <v>41</v>
      </c>
      <c r="S32" s="6" t="s">
        <v>33</v>
      </c>
    </row>
    <row r="33" spans="1:19" x14ac:dyDescent="0.55000000000000004">
      <c r="A33" s="3">
        <v>299766</v>
      </c>
      <c r="B33" s="6">
        <v>15</v>
      </c>
      <c r="C33" s="6" t="s">
        <v>20</v>
      </c>
      <c r="D33" s="6" t="s">
        <v>31</v>
      </c>
      <c r="E33" s="6" t="s">
        <v>143</v>
      </c>
      <c r="F33" s="3" t="s">
        <v>36</v>
      </c>
      <c r="G33" s="6" t="s">
        <v>163</v>
      </c>
      <c r="H33" s="6" t="s">
        <v>34</v>
      </c>
      <c r="I33" s="6">
        <v>1</v>
      </c>
      <c r="J33" s="6" t="s">
        <v>37</v>
      </c>
      <c r="K33" s="3" t="s">
        <v>219</v>
      </c>
      <c r="L33" s="6" t="s">
        <v>213</v>
      </c>
      <c r="M33" s="6">
        <v>4</v>
      </c>
      <c r="N33" s="6" t="s">
        <v>36</v>
      </c>
      <c r="O33" s="6" t="s">
        <v>36</v>
      </c>
      <c r="P33" s="6" t="s">
        <v>226</v>
      </c>
      <c r="Q33" s="6" t="s">
        <v>227</v>
      </c>
      <c r="R33" s="6" t="s">
        <v>41</v>
      </c>
      <c r="S33" s="6" t="s">
        <v>33</v>
      </c>
    </row>
    <row r="34" spans="1:19" x14ac:dyDescent="0.55000000000000004">
      <c r="A34" s="3">
        <v>299766</v>
      </c>
      <c r="B34" s="6">
        <v>15</v>
      </c>
      <c r="C34" s="6" t="s">
        <v>20</v>
      </c>
      <c r="D34" s="6" t="s">
        <v>31</v>
      </c>
      <c r="E34" s="6" t="s">
        <v>143</v>
      </c>
      <c r="F34" s="3" t="s">
        <v>36</v>
      </c>
      <c r="G34" s="6" t="s">
        <v>163</v>
      </c>
      <c r="H34" s="6" t="s">
        <v>229</v>
      </c>
      <c r="I34" s="6">
        <v>7</v>
      </c>
      <c r="J34" s="6" t="s">
        <v>136</v>
      </c>
      <c r="K34" s="3" t="s">
        <v>220</v>
      </c>
      <c r="L34" s="6" t="s">
        <v>213</v>
      </c>
      <c r="M34" s="6">
        <v>4</v>
      </c>
      <c r="N34" s="6" t="s">
        <v>36</v>
      </c>
      <c r="O34" s="6" t="s">
        <v>36</v>
      </c>
      <c r="P34" s="6" t="s">
        <v>137</v>
      </c>
      <c r="Q34" s="6" t="s">
        <v>228</v>
      </c>
      <c r="R34" s="6" t="s">
        <v>41</v>
      </c>
      <c r="S34" s="6" t="s">
        <v>33</v>
      </c>
    </row>
    <row r="35" spans="1:19" x14ac:dyDescent="0.55000000000000004">
      <c r="A35" s="3">
        <v>299766</v>
      </c>
      <c r="B35" s="6">
        <v>15</v>
      </c>
      <c r="C35" s="6" t="s">
        <v>20</v>
      </c>
      <c r="D35" s="6" t="s">
        <v>31</v>
      </c>
      <c r="E35" s="6" t="s">
        <v>143</v>
      </c>
      <c r="F35" s="3" t="s">
        <v>36</v>
      </c>
      <c r="G35" s="6" t="s">
        <v>163</v>
      </c>
      <c r="H35" s="6" t="s">
        <v>34</v>
      </c>
      <c r="I35" s="6">
        <v>1</v>
      </c>
      <c r="J35" s="6" t="s">
        <v>136</v>
      </c>
      <c r="K35" s="3" t="s">
        <v>221</v>
      </c>
      <c r="L35" s="6" t="s">
        <v>223</v>
      </c>
      <c r="M35" s="6">
        <v>4</v>
      </c>
      <c r="N35" s="6" t="s">
        <v>36</v>
      </c>
      <c r="O35" s="6" t="s">
        <v>230</v>
      </c>
      <c r="P35" s="6" t="s">
        <v>136</v>
      </c>
      <c r="Q35" s="6" t="s">
        <v>40</v>
      </c>
      <c r="R35" s="6" t="s">
        <v>41</v>
      </c>
      <c r="S35" s="6" t="s">
        <v>33</v>
      </c>
    </row>
    <row r="36" spans="1:19" x14ac:dyDescent="0.55000000000000004">
      <c r="A36" s="3">
        <v>299766</v>
      </c>
      <c r="B36" s="6">
        <v>15</v>
      </c>
      <c r="C36" s="6" t="s">
        <v>20</v>
      </c>
      <c r="D36" s="6" t="s">
        <v>31</v>
      </c>
      <c r="E36" s="6" t="s">
        <v>143</v>
      </c>
      <c r="F36" s="3" t="s">
        <v>36</v>
      </c>
      <c r="G36" s="6" t="s">
        <v>163</v>
      </c>
      <c r="H36" s="6" t="s">
        <v>232</v>
      </c>
      <c r="I36" s="6">
        <v>5</v>
      </c>
      <c r="J36" s="6" t="s">
        <v>231</v>
      </c>
      <c r="K36" s="3" t="s">
        <v>222</v>
      </c>
      <c r="L36" s="6" t="s">
        <v>213</v>
      </c>
      <c r="M36" s="6">
        <v>4</v>
      </c>
      <c r="N36" s="6" t="s">
        <v>36</v>
      </c>
      <c r="O36" s="6" t="s">
        <v>234</v>
      </c>
      <c r="P36" s="6" t="s">
        <v>233</v>
      </c>
      <c r="Q36" s="6" t="s">
        <v>40</v>
      </c>
      <c r="R36" s="6" t="s">
        <v>41</v>
      </c>
      <c r="S36" s="6" t="s">
        <v>33</v>
      </c>
    </row>
    <row r="37" spans="1:19" x14ac:dyDescent="0.55000000000000004">
      <c r="A37" s="3">
        <v>299766</v>
      </c>
      <c r="B37" s="6">
        <v>15</v>
      </c>
      <c r="C37" s="6" t="s">
        <v>20</v>
      </c>
      <c r="D37" s="6" t="s">
        <v>31</v>
      </c>
      <c r="E37" s="6" t="s">
        <v>143</v>
      </c>
      <c r="F37" s="3" t="s">
        <v>36</v>
      </c>
      <c r="G37" s="6" t="s">
        <v>163</v>
      </c>
      <c r="H37" s="6" t="s">
        <v>34</v>
      </c>
      <c r="I37" s="6">
        <v>1</v>
      </c>
      <c r="J37" s="6" t="s">
        <v>136</v>
      </c>
      <c r="K37" s="3" t="s">
        <v>224</v>
      </c>
      <c r="L37" s="6" t="s">
        <v>213</v>
      </c>
      <c r="M37" s="6">
        <v>4</v>
      </c>
      <c r="N37" s="6" t="s">
        <v>36</v>
      </c>
      <c r="O37" s="6" t="s">
        <v>36</v>
      </c>
      <c r="P37" s="6" t="s">
        <v>166</v>
      </c>
      <c r="Q37" s="6" t="s">
        <v>235</v>
      </c>
      <c r="R37" s="6" t="s">
        <v>41</v>
      </c>
      <c r="S37" s="6" t="s">
        <v>33</v>
      </c>
    </row>
    <row r="38" spans="1:19" x14ac:dyDescent="0.55000000000000004">
      <c r="A38" s="3">
        <v>299766</v>
      </c>
      <c r="B38" s="6">
        <v>15</v>
      </c>
      <c r="C38" s="6" t="s">
        <v>20</v>
      </c>
      <c r="D38" s="6" t="s">
        <v>31</v>
      </c>
      <c r="E38" s="6" t="s">
        <v>143</v>
      </c>
      <c r="F38" s="3" t="s">
        <v>36</v>
      </c>
      <c r="G38" s="6" t="s">
        <v>163</v>
      </c>
      <c r="H38" s="6" t="s">
        <v>236</v>
      </c>
      <c r="I38" s="14">
        <v>4</v>
      </c>
      <c r="J38" s="6" t="s">
        <v>136</v>
      </c>
      <c r="K38" s="3" t="s">
        <v>225</v>
      </c>
      <c r="L38" s="6" t="s">
        <v>213</v>
      </c>
      <c r="M38" s="6">
        <v>4</v>
      </c>
      <c r="N38" s="6" t="s">
        <v>36</v>
      </c>
      <c r="O38" s="6" t="s">
        <v>36</v>
      </c>
      <c r="P38" s="6" t="s">
        <v>237</v>
      </c>
      <c r="Q38" s="6" t="s">
        <v>40</v>
      </c>
      <c r="R38" s="6" t="s">
        <v>41</v>
      </c>
      <c r="S38" s="6" t="s">
        <v>33</v>
      </c>
    </row>
    <row r="39" spans="1:19" x14ac:dyDescent="0.55000000000000004">
      <c r="A39" s="11">
        <v>292062</v>
      </c>
      <c r="B39" s="6">
        <v>28</v>
      </c>
      <c r="C39" s="6" t="s">
        <v>20</v>
      </c>
      <c r="D39" s="6" t="s">
        <v>31</v>
      </c>
      <c r="E39" s="6" t="s">
        <v>32</v>
      </c>
      <c r="F39" s="3" t="s">
        <v>36</v>
      </c>
      <c r="G39" s="6" t="s">
        <v>146</v>
      </c>
      <c r="H39" s="6" t="s">
        <v>34</v>
      </c>
      <c r="I39" s="6">
        <v>1</v>
      </c>
      <c r="J39" s="6" t="s">
        <v>181</v>
      </c>
      <c r="K39" s="3" t="s">
        <v>241</v>
      </c>
      <c r="L39" s="38" t="s">
        <v>245</v>
      </c>
      <c r="M39" s="14">
        <v>7</v>
      </c>
      <c r="N39" s="6" t="s">
        <v>36</v>
      </c>
      <c r="O39" s="6" t="s">
        <v>242</v>
      </c>
      <c r="P39" s="6" t="s">
        <v>240</v>
      </c>
      <c r="Q39" s="6" t="s">
        <v>243</v>
      </c>
      <c r="R39" s="6" t="s">
        <v>41</v>
      </c>
      <c r="S39" s="6" t="s">
        <v>33</v>
      </c>
    </row>
    <row r="40" spans="1:19" x14ac:dyDescent="0.55000000000000004">
      <c r="A40" s="11">
        <v>566488</v>
      </c>
      <c r="B40" s="6">
        <v>63</v>
      </c>
      <c r="C40" s="6" t="s">
        <v>20</v>
      </c>
      <c r="D40" s="6" t="s">
        <v>31</v>
      </c>
      <c r="E40" s="6" t="s">
        <v>32</v>
      </c>
      <c r="F40" s="3" t="s">
        <v>36</v>
      </c>
      <c r="G40" s="6" t="s">
        <v>33</v>
      </c>
      <c r="H40" s="6" t="s">
        <v>250</v>
      </c>
      <c r="I40" s="14">
        <v>6</v>
      </c>
      <c r="J40" s="6" t="s">
        <v>37</v>
      </c>
      <c r="K40" s="3" t="s">
        <v>768</v>
      </c>
      <c r="L40" s="6" t="s">
        <v>142</v>
      </c>
      <c r="M40" s="6">
        <v>3</v>
      </c>
      <c r="N40" s="6" t="s">
        <v>128</v>
      </c>
      <c r="O40" s="6" t="s">
        <v>36</v>
      </c>
      <c r="P40" s="6" t="s">
        <v>247</v>
      </c>
      <c r="Q40" s="6" t="s">
        <v>248</v>
      </c>
      <c r="R40" s="6" t="s">
        <v>249</v>
      </c>
      <c r="S40" s="6" t="s">
        <v>33</v>
      </c>
    </row>
    <row r="41" spans="1:19" x14ac:dyDescent="0.55000000000000004">
      <c r="A41" s="11">
        <v>566488</v>
      </c>
      <c r="B41" s="6">
        <v>63</v>
      </c>
      <c r="C41" s="6" t="s">
        <v>20</v>
      </c>
      <c r="D41" s="6" t="s">
        <v>31</v>
      </c>
      <c r="E41" s="6" t="s">
        <v>32</v>
      </c>
      <c r="F41" s="3" t="s">
        <v>36</v>
      </c>
      <c r="G41" s="6" t="s">
        <v>33</v>
      </c>
      <c r="H41" s="6" t="s">
        <v>34</v>
      </c>
      <c r="I41" s="6">
        <v>1</v>
      </c>
      <c r="J41" s="6" t="s">
        <v>166</v>
      </c>
      <c r="K41" s="3" t="s">
        <v>251</v>
      </c>
      <c r="L41" s="6" t="s">
        <v>142</v>
      </c>
      <c r="M41" s="6">
        <v>3</v>
      </c>
      <c r="N41" s="6" t="s">
        <v>36</v>
      </c>
      <c r="O41" s="6" t="s">
        <v>36</v>
      </c>
      <c r="P41" s="6" t="s">
        <v>37</v>
      </c>
      <c r="Q41" s="6" t="s">
        <v>252</v>
      </c>
      <c r="R41" s="6" t="s">
        <v>253</v>
      </c>
      <c r="S41" s="6" t="s">
        <v>33</v>
      </c>
    </row>
    <row r="42" spans="1:19" x14ac:dyDescent="0.55000000000000004">
      <c r="A42" s="11">
        <v>566488</v>
      </c>
      <c r="B42" s="6">
        <v>63</v>
      </c>
      <c r="C42" s="6" t="s">
        <v>20</v>
      </c>
      <c r="D42" s="6" t="s">
        <v>31</v>
      </c>
      <c r="E42" s="6" t="s">
        <v>32</v>
      </c>
      <c r="F42" s="3" t="s">
        <v>36</v>
      </c>
      <c r="G42" s="6" t="s">
        <v>33</v>
      </c>
      <c r="H42" s="6" t="s">
        <v>255</v>
      </c>
      <c r="I42" s="14">
        <v>4</v>
      </c>
      <c r="J42" s="6" t="s">
        <v>166</v>
      </c>
      <c r="K42" s="3" t="s">
        <v>254</v>
      </c>
      <c r="L42" s="6" t="s">
        <v>35</v>
      </c>
      <c r="M42" s="6">
        <v>2</v>
      </c>
      <c r="N42" s="6" t="s">
        <v>36</v>
      </c>
      <c r="O42" s="6" t="s">
        <v>256</v>
      </c>
      <c r="P42" s="6" t="s">
        <v>166</v>
      </c>
      <c r="Q42" s="6" t="s">
        <v>40</v>
      </c>
      <c r="R42" s="6" t="s">
        <v>257</v>
      </c>
      <c r="S42" s="6" t="s">
        <v>33</v>
      </c>
    </row>
    <row r="43" spans="1:19" x14ac:dyDescent="0.55000000000000004">
      <c r="A43" s="11">
        <v>566488</v>
      </c>
      <c r="B43" s="6">
        <v>63</v>
      </c>
      <c r="C43" s="6" t="s">
        <v>20</v>
      </c>
      <c r="D43" s="6" t="s">
        <v>31</v>
      </c>
      <c r="E43" s="6" t="s">
        <v>32</v>
      </c>
      <c r="F43" s="3" t="s">
        <v>36</v>
      </c>
      <c r="G43" s="6" t="s">
        <v>33</v>
      </c>
      <c r="H43" s="6" t="s">
        <v>34</v>
      </c>
      <c r="I43" s="6">
        <v>1</v>
      </c>
      <c r="J43" s="6" t="s">
        <v>166</v>
      </c>
      <c r="K43" s="3" t="s">
        <v>258</v>
      </c>
      <c r="L43" s="6" t="s">
        <v>142</v>
      </c>
      <c r="M43" s="6">
        <v>3</v>
      </c>
      <c r="N43" s="6" t="s">
        <v>36</v>
      </c>
      <c r="O43" s="6" t="s">
        <v>259</v>
      </c>
      <c r="P43" s="6" t="s">
        <v>186</v>
      </c>
      <c r="Q43" s="6" t="s">
        <v>260</v>
      </c>
      <c r="R43" s="6" t="s">
        <v>261</v>
      </c>
      <c r="S43" s="6" t="s">
        <v>33</v>
      </c>
    </row>
    <row r="44" spans="1:19" x14ac:dyDescent="0.55000000000000004">
      <c r="A44" s="3">
        <v>378901</v>
      </c>
      <c r="B44" s="6">
        <v>36</v>
      </c>
      <c r="C44" s="6" t="s">
        <v>20</v>
      </c>
      <c r="D44" s="6" t="s">
        <v>31</v>
      </c>
      <c r="E44" s="6" t="s">
        <v>32</v>
      </c>
      <c r="F44" s="3" t="s">
        <v>36</v>
      </c>
      <c r="G44" s="6" t="s">
        <v>163</v>
      </c>
      <c r="H44" s="6" t="s">
        <v>34</v>
      </c>
      <c r="I44" s="6">
        <v>1</v>
      </c>
      <c r="J44" s="6" t="s">
        <v>166</v>
      </c>
      <c r="K44" s="3" t="s">
        <v>262</v>
      </c>
      <c r="L44" s="6" t="s">
        <v>35</v>
      </c>
      <c r="M44" s="6">
        <v>2</v>
      </c>
      <c r="N44" s="6" t="s">
        <v>36</v>
      </c>
      <c r="O44" s="6" t="s">
        <v>263</v>
      </c>
      <c r="P44" s="6" t="s">
        <v>264</v>
      </c>
      <c r="Q44" s="6" t="s">
        <v>40</v>
      </c>
      <c r="R44" s="6" t="s">
        <v>41</v>
      </c>
      <c r="S44" s="6" t="s">
        <v>33</v>
      </c>
    </row>
    <row r="45" spans="1:19" x14ac:dyDescent="0.55000000000000004">
      <c r="A45" s="11">
        <v>353322</v>
      </c>
      <c r="B45" s="6">
        <v>63</v>
      </c>
      <c r="C45" s="6" t="s">
        <v>20</v>
      </c>
      <c r="D45" s="6" t="s">
        <v>31</v>
      </c>
      <c r="E45" s="6" t="s">
        <v>32</v>
      </c>
      <c r="F45" s="3" t="s">
        <v>36</v>
      </c>
      <c r="G45" s="6" t="s">
        <v>146</v>
      </c>
      <c r="H45" s="6" t="s">
        <v>34</v>
      </c>
      <c r="I45" s="6">
        <v>1</v>
      </c>
      <c r="J45" s="6" t="s">
        <v>132</v>
      </c>
      <c r="K45" s="3" t="s">
        <v>268</v>
      </c>
      <c r="L45" s="6" t="s">
        <v>35</v>
      </c>
      <c r="M45" s="6">
        <v>2</v>
      </c>
      <c r="N45" s="6" t="s">
        <v>36</v>
      </c>
      <c r="O45" s="6" t="s">
        <v>36</v>
      </c>
      <c r="P45" s="6" t="s">
        <v>147</v>
      </c>
      <c r="Q45" s="6" t="s">
        <v>269</v>
      </c>
      <c r="R45" s="6" t="s">
        <v>41</v>
      </c>
      <c r="S45" s="6" t="s">
        <v>33</v>
      </c>
    </row>
    <row r="46" spans="1:19" x14ac:dyDescent="0.55000000000000004">
      <c r="A46" s="11">
        <v>353322</v>
      </c>
      <c r="B46" s="6">
        <v>63</v>
      </c>
      <c r="C46" s="6" t="s">
        <v>20</v>
      </c>
      <c r="D46" s="6" t="s">
        <v>31</v>
      </c>
      <c r="E46" s="6" t="s">
        <v>32</v>
      </c>
      <c r="F46" s="3" t="s">
        <v>36</v>
      </c>
      <c r="G46" s="6" t="s">
        <v>146</v>
      </c>
      <c r="H46" s="6" t="s">
        <v>272</v>
      </c>
      <c r="I46" s="14">
        <v>3</v>
      </c>
      <c r="J46" s="6" t="s">
        <v>132</v>
      </c>
      <c r="K46" s="3" t="s">
        <v>270</v>
      </c>
      <c r="L46" s="6" t="s">
        <v>271</v>
      </c>
      <c r="M46" s="6">
        <v>4</v>
      </c>
      <c r="N46" s="6" t="s">
        <v>128</v>
      </c>
      <c r="O46" s="6" t="s">
        <v>256</v>
      </c>
      <c r="P46" s="6" t="s">
        <v>273</v>
      </c>
      <c r="Q46" s="6" t="s">
        <v>274</v>
      </c>
      <c r="R46" s="6" t="s">
        <v>275</v>
      </c>
      <c r="S46" s="6" t="s">
        <v>33</v>
      </c>
    </row>
    <row r="47" spans="1:19" x14ac:dyDescent="0.55000000000000004">
      <c r="A47" s="11">
        <v>353322</v>
      </c>
      <c r="B47" s="6">
        <v>63</v>
      </c>
      <c r="C47" s="6" t="s">
        <v>20</v>
      </c>
      <c r="D47" s="6" t="s">
        <v>31</v>
      </c>
      <c r="E47" s="6" t="s">
        <v>32</v>
      </c>
      <c r="F47" s="3" t="s">
        <v>36</v>
      </c>
      <c r="G47" s="6" t="s">
        <v>146</v>
      </c>
      <c r="H47" s="6" t="s">
        <v>34</v>
      </c>
      <c r="I47" s="6">
        <v>1</v>
      </c>
      <c r="J47" s="6" t="s">
        <v>132</v>
      </c>
      <c r="K47" s="3" t="s">
        <v>276</v>
      </c>
      <c r="L47" s="6" t="s">
        <v>35</v>
      </c>
      <c r="M47" s="6">
        <v>2</v>
      </c>
      <c r="N47" s="6" t="s">
        <v>36</v>
      </c>
      <c r="O47" s="6" t="s">
        <v>36</v>
      </c>
      <c r="P47" s="6" t="s">
        <v>247</v>
      </c>
      <c r="Q47" s="6" t="s">
        <v>277</v>
      </c>
      <c r="R47" s="6" t="s">
        <v>41</v>
      </c>
      <c r="S47" s="6" t="s">
        <v>33</v>
      </c>
    </row>
    <row r="48" spans="1:19" x14ac:dyDescent="0.55000000000000004">
      <c r="A48" s="3">
        <v>366266</v>
      </c>
      <c r="B48" s="6">
        <v>38</v>
      </c>
      <c r="C48" s="6" t="s">
        <v>20</v>
      </c>
      <c r="D48" s="6" t="s">
        <v>31</v>
      </c>
      <c r="E48" s="6" t="s">
        <v>32</v>
      </c>
      <c r="F48" s="3" t="s">
        <v>128</v>
      </c>
      <c r="G48" s="6" t="s">
        <v>146</v>
      </c>
      <c r="H48" s="6" t="s">
        <v>34</v>
      </c>
      <c r="I48" s="6">
        <v>1</v>
      </c>
      <c r="J48" s="6" t="s">
        <v>37</v>
      </c>
      <c r="K48" s="3">
        <v>0</v>
      </c>
      <c r="L48" s="6" t="s">
        <v>129</v>
      </c>
      <c r="M48" s="6">
        <v>5</v>
      </c>
      <c r="N48" s="6" t="s">
        <v>36</v>
      </c>
      <c r="O48" s="6" t="s">
        <v>36</v>
      </c>
      <c r="P48" s="6" t="s">
        <v>166</v>
      </c>
      <c r="Q48" s="6" t="s">
        <v>40</v>
      </c>
      <c r="R48" s="6" t="s">
        <v>41</v>
      </c>
      <c r="S48" s="6" t="s">
        <v>33</v>
      </c>
    </row>
    <row r="49" spans="1:19" x14ac:dyDescent="0.55000000000000004">
      <c r="A49" s="3">
        <v>598261</v>
      </c>
      <c r="B49" s="6">
        <v>63</v>
      </c>
      <c r="C49" s="6" t="s">
        <v>20</v>
      </c>
      <c r="D49" s="6" t="s">
        <v>31</v>
      </c>
      <c r="E49" s="6" t="s">
        <v>32</v>
      </c>
      <c r="F49" s="3" t="s">
        <v>36</v>
      </c>
      <c r="G49" s="6" t="s">
        <v>146</v>
      </c>
      <c r="H49" s="6" t="s">
        <v>34</v>
      </c>
      <c r="I49" s="6">
        <v>1</v>
      </c>
      <c r="J49" s="6" t="s">
        <v>37</v>
      </c>
      <c r="K49" s="3">
        <v>0</v>
      </c>
      <c r="L49" s="6" t="s">
        <v>129</v>
      </c>
      <c r="M49" s="6">
        <v>5</v>
      </c>
      <c r="N49" s="6" t="s">
        <v>36</v>
      </c>
      <c r="O49" s="6" t="s">
        <v>36</v>
      </c>
      <c r="P49" s="6" t="s">
        <v>166</v>
      </c>
      <c r="Q49" s="6" t="s">
        <v>40</v>
      </c>
      <c r="R49" s="6" t="s">
        <v>41</v>
      </c>
      <c r="S49" s="6" t="s">
        <v>33</v>
      </c>
    </row>
    <row r="50" spans="1:19" x14ac:dyDescent="0.55000000000000004">
      <c r="A50" s="3">
        <v>598261</v>
      </c>
      <c r="B50" s="6">
        <v>63</v>
      </c>
      <c r="C50" s="6" t="s">
        <v>20</v>
      </c>
      <c r="D50" s="6" t="s">
        <v>31</v>
      </c>
      <c r="E50" s="6" t="s">
        <v>32</v>
      </c>
      <c r="F50" s="3" t="s">
        <v>36</v>
      </c>
      <c r="G50" s="6" t="s">
        <v>146</v>
      </c>
      <c r="H50" s="6" t="s">
        <v>283</v>
      </c>
      <c r="I50" s="14">
        <v>6</v>
      </c>
      <c r="J50" s="6" t="s">
        <v>132</v>
      </c>
      <c r="K50" s="3" t="s">
        <v>280</v>
      </c>
      <c r="L50" s="6" t="s">
        <v>35</v>
      </c>
      <c r="M50" s="6">
        <v>2</v>
      </c>
      <c r="N50" s="6" t="s">
        <v>128</v>
      </c>
      <c r="O50" s="6" t="s">
        <v>284</v>
      </c>
      <c r="P50" s="6" t="s">
        <v>285</v>
      </c>
      <c r="Q50" s="6" t="s">
        <v>286</v>
      </c>
      <c r="R50" s="6" t="s">
        <v>253</v>
      </c>
      <c r="S50" s="6" t="s">
        <v>33</v>
      </c>
    </row>
    <row r="51" spans="1:19" x14ac:dyDescent="0.55000000000000004">
      <c r="A51" s="3">
        <v>598261</v>
      </c>
      <c r="B51" s="6">
        <v>63</v>
      </c>
      <c r="C51" s="6" t="s">
        <v>20</v>
      </c>
      <c r="D51" s="6" t="s">
        <v>31</v>
      </c>
      <c r="E51" s="6" t="s">
        <v>32</v>
      </c>
      <c r="F51" s="3" t="s">
        <v>36</v>
      </c>
      <c r="G51" s="6" t="s">
        <v>146</v>
      </c>
      <c r="H51" s="6" t="s">
        <v>34</v>
      </c>
      <c r="I51" s="6">
        <v>1</v>
      </c>
      <c r="J51" s="6" t="s">
        <v>166</v>
      </c>
      <c r="K51" s="3" t="s">
        <v>281</v>
      </c>
      <c r="L51" s="6" t="s">
        <v>282</v>
      </c>
      <c r="M51" s="6">
        <v>5</v>
      </c>
      <c r="N51" s="6" t="s">
        <v>36</v>
      </c>
      <c r="O51" s="6" t="s">
        <v>287</v>
      </c>
      <c r="P51" s="6" t="s">
        <v>37</v>
      </c>
      <c r="Q51" s="6" t="s">
        <v>40</v>
      </c>
      <c r="R51" s="6" t="s">
        <v>41</v>
      </c>
      <c r="S51" s="6" t="s">
        <v>33</v>
      </c>
    </row>
    <row r="52" spans="1:19" x14ac:dyDescent="0.55000000000000004">
      <c r="A52" s="11">
        <v>371230</v>
      </c>
      <c r="B52" s="6">
        <v>79</v>
      </c>
      <c r="C52" s="6" t="s">
        <v>18</v>
      </c>
      <c r="D52" s="6" t="s">
        <v>31</v>
      </c>
      <c r="E52" s="6" t="s">
        <v>32</v>
      </c>
      <c r="F52" s="3" t="s">
        <v>36</v>
      </c>
      <c r="G52" s="6" t="s">
        <v>289</v>
      </c>
      <c r="H52" s="6" t="s">
        <v>290</v>
      </c>
      <c r="I52" s="6">
        <v>10</v>
      </c>
      <c r="J52" s="6" t="s">
        <v>37</v>
      </c>
      <c r="K52" s="3" t="s">
        <v>295</v>
      </c>
      <c r="L52" s="6" t="s">
        <v>35</v>
      </c>
      <c r="M52" s="6">
        <v>2</v>
      </c>
      <c r="N52" s="6" t="s">
        <v>128</v>
      </c>
      <c r="O52" s="6" t="s">
        <v>293</v>
      </c>
      <c r="P52" s="6" t="s">
        <v>292</v>
      </c>
      <c r="Q52" s="6" t="s">
        <v>291</v>
      </c>
      <c r="R52" s="6" t="s">
        <v>294</v>
      </c>
      <c r="S52" s="6" t="s">
        <v>33</v>
      </c>
    </row>
    <row r="53" spans="1:19" x14ac:dyDescent="0.55000000000000004">
      <c r="A53" s="3">
        <v>417705</v>
      </c>
      <c r="B53" s="6">
        <v>62</v>
      </c>
      <c r="C53" s="6" t="s">
        <v>18</v>
      </c>
      <c r="D53" s="6" t="s">
        <v>31</v>
      </c>
      <c r="E53" s="6" t="s">
        <v>143</v>
      </c>
      <c r="F53" s="3" t="s">
        <v>36</v>
      </c>
      <c r="G53" s="6" t="s">
        <v>296</v>
      </c>
      <c r="H53" s="6" t="s">
        <v>297</v>
      </c>
      <c r="I53" s="14">
        <v>4</v>
      </c>
      <c r="J53" s="6" t="s">
        <v>132</v>
      </c>
      <c r="K53" s="3" t="s">
        <v>298</v>
      </c>
      <c r="L53" s="6" t="s">
        <v>35</v>
      </c>
      <c r="M53" s="6">
        <v>2</v>
      </c>
      <c r="N53" s="6" t="s">
        <v>128</v>
      </c>
      <c r="O53" s="6" t="s">
        <v>293</v>
      </c>
      <c r="P53" s="6" t="s">
        <v>299</v>
      </c>
      <c r="Q53" s="6" t="s">
        <v>301</v>
      </c>
      <c r="R53" s="6" t="s">
        <v>300</v>
      </c>
      <c r="S53" s="6" t="s">
        <v>33</v>
      </c>
    </row>
    <row r="54" spans="1:19" x14ac:dyDescent="0.55000000000000004">
      <c r="A54" s="11">
        <v>635507</v>
      </c>
      <c r="B54" s="6">
        <v>14</v>
      </c>
      <c r="C54" s="6" t="s">
        <v>18</v>
      </c>
      <c r="D54" s="6" t="s">
        <v>31</v>
      </c>
      <c r="E54" s="6" t="s">
        <v>32</v>
      </c>
      <c r="F54" s="3" t="s">
        <v>128</v>
      </c>
      <c r="G54" s="6" t="s">
        <v>163</v>
      </c>
      <c r="H54" s="6" t="s">
        <v>302</v>
      </c>
      <c r="I54" s="6">
        <v>5</v>
      </c>
      <c r="J54" s="6" t="s">
        <v>303</v>
      </c>
      <c r="K54" s="3" t="s">
        <v>304</v>
      </c>
      <c r="L54" s="6" t="s">
        <v>305</v>
      </c>
      <c r="M54" s="6">
        <v>4</v>
      </c>
      <c r="N54" s="6" t="s">
        <v>128</v>
      </c>
      <c r="O54" s="6" t="s">
        <v>263</v>
      </c>
      <c r="P54" s="6" t="s">
        <v>306</v>
      </c>
      <c r="Q54" s="6" t="s">
        <v>307</v>
      </c>
      <c r="R54" s="6" t="s">
        <v>41</v>
      </c>
      <c r="S54" s="6" t="s">
        <v>33</v>
      </c>
    </row>
    <row r="55" spans="1:19" x14ac:dyDescent="0.55000000000000004">
      <c r="A55" s="3">
        <v>441451</v>
      </c>
      <c r="B55" s="6">
        <v>65</v>
      </c>
      <c r="C55" s="6" t="s">
        <v>18</v>
      </c>
      <c r="D55" s="6" t="s">
        <v>31</v>
      </c>
      <c r="E55" s="6" t="s">
        <v>32</v>
      </c>
      <c r="F55" s="3" t="s">
        <v>36</v>
      </c>
      <c r="G55" s="6" t="s">
        <v>134</v>
      </c>
      <c r="H55" s="6" t="s">
        <v>34</v>
      </c>
      <c r="I55" s="6">
        <v>1</v>
      </c>
      <c r="J55" s="6" t="s">
        <v>314</v>
      </c>
      <c r="K55" s="3" t="s">
        <v>311</v>
      </c>
      <c r="L55" s="6" t="s">
        <v>35</v>
      </c>
      <c r="M55" s="6">
        <v>2</v>
      </c>
      <c r="N55" s="6" t="s">
        <v>36</v>
      </c>
      <c r="O55" s="6" t="s">
        <v>263</v>
      </c>
      <c r="P55" s="6" t="s">
        <v>315</v>
      </c>
      <c r="Q55" s="6" t="s">
        <v>316</v>
      </c>
      <c r="R55" s="6" t="s">
        <v>41</v>
      </c>
      <c r="S55" s="6" t="s">
        <v>33</v>
      </c>
    </row>
    <row r="56" spans="1:19" x14ac:dyDescent="0.55000000000000004">
      <c r="A56" s="3">
        <v>441451</v>
      </c>
      <c r="B56" s="6">
        <v>65</v>
      </c>
      <c r="C56" s="6" t="s">
        <v>18</v>
      </c>
      <c r="D56" s="6" t="s">
        <v>31</v>
      </c>
      <c r="E56" s="6" t="s">
        <v>32</v>
      </c>
      <c r="F56" s="3" t="s">
        <v>36</v>
      </c>
      <c r="G56" s="6" t="s">
        <v>134</v>
      </c>
      <c r="H56" s="6" t="s">
        <v>34</v>
      </c>
      <c r="I56" s="6">
        <v>1</v>
      </c>
      <c r="J56" s="6" t="s">
        <v>317</v>
      </c>
      <c r="K56" s="3" t="s">
        <v>312</v>
      </c>
      <c r="L56" s="6" t="s">
        <v>35</v>
      </c>
      <c r="M56" s="6">
        <v>2</v>
      </c>
      <c r="N56" s="6" t="s">
        <v>36</v>
      </c>
      <c r="O56" s="6" t="s">
        <v>319</v>
      </c>
      <c r="P56" s="6" t="s">
        <v>318</v>
      </c>
      <c r="Q56" s="6" t="s">
        <v>320</v>
      </c>
      <c r="R56" s="6" t="s">
        <v>41</v>
      </c>
      <c r="S56" s="6" t="s">
        <v>33</v>
      </c>
    </row>
    <row r="57" spans="1:19" x14ac:dyDescent="0.55000000000000004">
      <c r="A57" s="3">
        <v>441451</v>
      </c>
      <c r="B57" s="6">
        <v>65</v>
      </c>
      <c r="C57" s="6" t="s">
        <v>18</v>
      </c>
      <c r="D57" s="6" t="s">
        <v>31</v>
      </c>
      <c r="E57" s="6" t="s">
        <v>32</v>
      </c>
      <c r="F57" s="3" t="s">
        <v>36</v>
      </c>
      <c r="G57" s="6" t="s">
        <v>134</v>
      </c>
      <c r="H57" s="6" t="s">
        <v>34</v>
      </c>
      <c r="I57" s="6">
        <v>1</v>
      </c>
      <c r="J57" s="6" t="s">
        <v>136</v>
      </c>
      <c r="K57" s="3" t="s">
        <v>313</v>
      </c>
      <c r="L57" s="6" t="s">
        <v>327</v>
      </c>
      <c r="M57" s="6">
        <v>4</v>
      </c>
      <c r="N57" s="6" t="s">
        <v>36</v>
      </c>
      <c r="O57" s="6" t="s">
        <v>36</v>
      </c>
      <c r="P57" s="6" t="s">
        <v>321</v>
      </c>
      <c r="Q57" s="6" t="s">
        <v>40</v>
      </c>
      <c r="R57" s="6" t="s">
        <v>41</v>
      </c>
      <c r="S57" s="6" t="s">
        <v>33</v>
      </c>
    </row>
    <row r="58" spans="1:19" x14ac:dyDescent="0.55000000000000004">
      <c r="A58" s="3">
        <v>669604</v>
      </c>
      <c r="B58" s="6">
        <v>69</v>
      </c>
      <c r="C58" s="6" t="s">
        <v>18</v>
      </c>
      <c r="D58" s="6" t="s">
        <v>31</v>
      </c>
      <c r="E58" s="6" t="s">
        <v>32</v>
      </c>
      <c r="F58" s="3" t="s">
        <v>36</v>
      </c>
      <c r="G58" s="6" t="s">
        <v>134</v>
      </c>
      <c r="H58" s="6" t="s">
        <v>325</v>
      </c>
      <c r="I58" s="6">
        <v>5</v>
      </c>
      <c r="J58" s="6" t="s">
        <v>37</v>
      </c>
      <c r="K58" s="3">
        <v>0</v>
      </c>
      <c r="L58" s="6" t="s">
        <v>326</v>
      </c>
      <c r="M58" s="6">
        <v>5</v>
      </c>
      <c r="N58" s="6" t="s">
        <v>36</v>
      </c>
      <c r="O58" s="6" t="s">
        <v>36</v>
      </c>
      <c r="P58" s="6" t="s">
        <v>181</v>
      </c>
      <c r="Q58" s="6" t="s">
        <v>40</v>
      </c>
      <c r="R58" s="6" t="s">
        <v>41</v>
      </c>
      <c r="S58" s="6" t="s">
        <v>33</v>
      </c>
    </row>
    <row r="59" spans="1:19" x14ac:dyDescent="0.55000000000000004">
      <c r="A59" s="11">
        <v>497864</v>
      </c>
      <c r="B59" s="6">
        <v>19</v>
      </c>
      <c r="C59" s="6" t="s">
        <v>20</v>
      </c>
      <c r="D59" s="6" t="s">
        <v>31</v>
      </c>
      <c r="E59" s="6" t="s">
        <v>143</v>
      </c>
      <c r="F59" s="3" t="s">
        <v>36</v>
      </c>
      <c r="G59" s="6" t="s">
        <v>134</v>
      </c>
      <c r="H59" s="6" t="s">
        <v>34</v>
      </c>
      <c r="I59" s="6">
        <v>1</v>
      </c>
      <c r="J59" s="6" t="s">
        <v>37</v>
      </c>
      <c r="K59" s="3">
        <v>0</v>
      </c>
      <c r="L59" s="6" t="s">
        <v>329</v>
      </c>
      <c r="M59" s="6">
        <v>5</v>
      </c>
      <c r="N59" s="6" t="s">
        <v>36</v>
      </c>
      <c r="O59" s="6" t="s">
        <v>36</v>
      </c>
      <c r="P59" s="6" t="s">
        <v>330</v>
      </c>
      <c r="Q59" s="6" t="s">
        <v>331</v>
      </c>
      <c r="R59" s="6" t="s">
        <v>332</v>
      </c>
      <c r="S59" s="6" t="s">
        <v>33</v>
      </c>
    </row>
    <row r="60" spans="1:19" x14ac:dyDescent="0.55000000000000004">
      <c r="A60" s="3">
        <v>970465</v>
      </c>
      <c r="B60" s="6">
        <v>25</v>
      </c>
      <c r="C60" s="6" t="s">
        <v>18</v>
      </c>
      <c r="D60" s="6" t="s">
        <v>31</v>
      </c>
      <c r="E60" s="6" t="s">
        <v>32</v>
      </c>
      <c r="F60" s="3" t="s">
        <v>128</v>
      </c>
      <c r="G60" s="6" t="s">
        <v>163</v>
      </c>
      <c r="H60" s="6" t="s">
        <v>340</v>
      </c>
      <c r="I60" s="6">
        <v>10</v>
      </c>
      <c r="J60" s="6" t="s">
        <v>339</v>
      </c>
      <c r="K60" s="3" t="s">
        <v>334</v>
      </c>
      <c r="L60" s="6" t="s">
        <v>335</v>
      </c>
      <c r="M60" s="6">
        <v>1</v>
      </c>
      <c r="N60" s="6" t="s">
        <v>128</v>
      </c>
      <c r="O60" s="6" t="s">
        <v>293</v>
      </c>
      <c r="P60" s="6" t="s">
        <v>202</v>
      </c>
      <c r="Q60" s="6" t="s">
        <v>337</v>
      </c>
      <c r="R60" s="6" t="s">
        <v>338</v>
      </c>
      <c r="S60" s="6" t="s">
        <v>33</v>
      </c>
    </row>
    <row r="61" spans="1:19" x14ac:dyDescent="0.55000000000000004">
      <c r="A61" s="3">
        <v>970465</v>
      </c>
      <c r="B61" s="6">
        <v>25</v>
      </c>
      <c r="C61" s="6" t="s">
        <v>18</v>
      </c>
      <c r="D61" s="6" t="s">
        <v>31</v>
      </c>
      <c r="E61" s="6" t="s">
        <v>32</v>
      </c>
      <c r="F61" s="3" t="s">
        <v>128</v>
      </c>
      <c r="G61" s="6" t="s">
        <v>163</v>
      </c>
      <c r="H61" s="6" t="s">
        <v>34</v>
      </c>
      <c r="I61" s="6">
        <v>1</v>
      </c>
      <c r="J61" s="6" t="s">
        <v>341</v>
      </c>
      <c r="K61" s="3">
        <v>0</v>
      </c>
      <c r="L61" s="6" t="s">
        <v>245</v>
      </c>
      <c r="M61" s="6">
        <v>7</v>
      </c>
      <c r="N61" s="6" t="s">
        <v>36</v>
      </c>
      <c r="O61" s="6" t="s">
        <v>36</v>
      </c>
      <c r="P61" s="6" t="s">
        <v>202</v>
      </c>
      <c r="Q61" s="6" t="s">
        <v>40</v>
      </c>
      <c r="R61" s="6" t="s">
        <v>41</v>
      </c>
      <c r="S61" s="6" t="s">
        <v>33</v>
      </c>
    </row>
    <row r="62" spans="1:19" x14ac:dyDescent="0.55000000000000004">
      <c r="A62" s="3">
        <v>970465</v>
      </c>
      <c r="B62" s="6">
        <v>25</v>
      </c>
      <c r="C62" s="6" t="s">
        <v>18</v>
      </c>
      <c r="D62" s="6" t="s">
        <v>31</v>
      </c>
      <c r="E62" s="6" t="s">
        <v>32</v>
      </c>
      <c r="F62" s="3" t="s">
        <v>128</v>
      </c>
      <c r="G62" s="6" t="s">
        <v>163</v>
      </c>
      <c r="H62" s="6" t="s">
        <v>34</v>
      </c>
      <c r="I62" s="6">
        <v>1</v>
      </c>
      <c r="J62" s="6" t="s">
        <v>341</v>
      </c>
      <c r="K62" s="3">
        <v>0</v>
      </c>
      <c r="L62" s="6" t="s">
        <v>245</v>
      </c>
      <c r="M62" s="6">
        <v>7</v>
      </c>
      <c r="N62" s="6" t="s">
        <v>36</v>
      </c>
      <c r="O62" s="6" t="s">
        <v>36</v>
      </c>
      <c r="P62" s="6" t="s">
        <v>202</v>
      </c>
      <c r="Q62" s="6" t="s">
        <v>40</v>
      </c>
      <c r="R62" s="6" t="s">
        <v>41</v>
      </c>
      <c r="S62" s="6" t="s">
        <v>33</v>
      </c>
    </row>
    <row r="63" spans="1:19" x14ac:dyDescent="0.55000000000000004">
      <c r="A63" s="3">
        <v>539617</v>
      </c>
      <c r="B63" s="6">
        <v>71</v>
      </c>
      <c r="C63" s="6" t="s">
        <v>20</v>
      </c>
      <c r="D63" s="6" t="s">
        <v>31</v>
      </c>
      <c r="E63" s="6" t="s">
        <v>143</v>
      </c>
      <c r="F63" s="3" t="s">
        <v>36</v>
      </c>
      <c r="G63" s="6" t="s">
        <v>289</v>
      </c>
      <c r="H63" s="6" t="s">
        <v>34</v>
      </c>
      <c r="I63" s="6">
        <v>1</v>
      </c>
      <c r="J63" s="6" t="s">
        <v>344</v>
      </c>
      <c r="K63" s="3" t="s">
        <v>345</v>
      </c>
      <c r="L63" s="6" t="s">
        <v>35</v>
      </c>
      <c r="M63" s="6">
        <v>2</v>
      </c>
      <c r="N63" s="6" t="s">
        <v>36</v>
      </c>
      <c r="O63" s="6" t="s">
        <v>36</v>
      </c>
      <c r="P63" s="6" t="s">
        <v>346</v>
      </c>
      <c r="Q63" s="6" t="s">
        <v>40</v>
      </c>
      <c r="R63" s="6" t="s">
        <v>253</v>
      </c>
      <c r="S63" s="6" t="s">
        <v>33</v>
      </c>
    </row>
    <row r="64" spans="1:19" x14ac:dyDescent="0.55000000000000004">
      <c r="A64" s="3">
        <v>3082031</v>
      </c>
      <c r="B64" s="6">
        <v>21</v>
      </c>
      <c r="C64" s="6" t="s">
        <v>20</v>
      </c>
      <c r="D64" s="6" t="s">
        <v>31</v>
      </c>
      <c r="E64" s="6" t="s">
        <v>143</v>
      </c>
      <c r="F64" s="3" t="s">
        <v>36</v>
      </c>
      <c r="G64" s="6" t="s">
        <v>146</v>
      </c>
      <c r="H64" s="6" t="s">
        <v>34</v>
      </c>
      <c r="I64" s="6">
        <v>1</v>
      </c>
      <c r="J64" s="6" t="s">
        <v>350</v>
      </c>
      <c r="K64" s="3">
        <v>0</v>
      </c>
      <c r="L64" s="6" t="s">
        <v>129</v>
      </c>
      <c r="M64" s="6">
        <v>5</v>
      </c>
      <c r="N64" s="6" t="s">
        <v>36</v>
      </c>
      <c r="O64" s="6" t="s">
        <v>36</v>
      </c>
      <c r="P64" s="6" t="s">
        <v>350</v>
      </c>
      <c r="Q64" s="6" t="s">
        <v>40</v>
      </c>
      <c r="R64" s="6" t="s">
        <v>41</v>
      </c>
      <c r="S64" s="6" t="s">
        <v>33</v>
      </c>
    </row>
    <row r="65" spans="1:19" x14ac:dyDescent="0.55000000000000004">
      <c r="A65" s="3">
        <v>3082031</v>
      </c>
      <c r="B65" s="6">
        <v>21</v>
      </c>
      <c r="C65" s="6" t="s">
        <v>20</v>
      </c>
      <c r="D65" s="6" t="s">
        <v>31</v>
      </c>
      <c r="E65" s="6" t="s">
        <v>143</v>
      </c>
      <c r="F65" s="3" t="s">
        <v>36</v>
      </c>
      <c r="G65" s="6" t="s">
        <v>146</v>
      </c>
      <c r="H65" s="6" t="s">
        <v>34</v>
      </c>
      <c r="I65" s="6">
        <v>1</v>
      </c>
      <c r="J65" s="6" t="s">
        <v>352</v>
      </c>
      <c r="K65" s="3" t="s">
        <v>349</v>
      </c>
      <c r="L65" s="6" t="s">
        <v>35</v>
      </c>
      <c r="M65" s="6">
        <v>2</v>
      </c>
      <c r="N65" s="6" t="s">
        <v>36</v>
      </c>
      <c r="O65" s="6" t="s">
        <v>263</v>
      </c>
      <c r="P65" s="6" t="s">
        <v>351</v>
      </c>
      <c r="Q65" s="6" t="s">
        <v>40</v>
      </c>
      <c r="R65" s="6" t="s">
        <v>41</v>
      </c>
      <c r="S65" s="6" t="s">
        <v>33</v>
      </c>
    </row>
    <row r="66" spans="1:19" x14ac:dyDescent="0.55000000000000004">
      <c r="A66" s="11">
        <v>491133</v>
      </c>
      <c r="B66" s="6">
        <v>61</v>
      </c>
      <c r="C66" s="6" t="s">
        <v>20</v>
      </c>
      <c r="D66" s="6" t="s">
        <v>31</v>
      </c>
      <c r="E66" s="6" t="s">
        <v>32</v>
      </c>
      <c r="F66" s="3" t="s">
        <v>36</v>
      </c>
      <c r="G66" s="6" t="s">
        <v>146</v>
      </c>
      <c r="H66" s="6" t="s">
        <v>353</v>
      </c>
      <c r="I66" s="6">
        <v>5</v>
      </c>
      <c r="J66" s="6" t="s">
        <v>135</v>
      </c>
      <c r="K66" s="3">
        <v>0</v>
      </c>
      <c r="L66" s="6" t="s">
        <v>129</v>
      </c>
      <c r="M66" s="6">
        <v>5</v>
      </c>
      <c r="N66" s="6" t="s">
        <v>36</v>
      </c>
      <c r="O66" s="6" t="s">
        <v>36</v>
      </c>
      <c r="P66" s="6" t="s">
        <v>137</v>
      </c>
      <c r="Q66" s="6" t="s">
        <v>40</v>
      </c>
      <c r="R66" s="6" t="s">
        <v>41</v>
      </c>
      <c r="S66" s="6" t="s">
        <v>33</v>
      </c>
    </row>
    <row r="67" spans="1:19" x14ac:dyDescent="0.55000000000000004">
      <c r="A67" s="11">
        <v>599271</v>
      </c>
      <c r="B67" s="6">
        <v>25</v>
      </c>
      <c r="C67" s="6" t="s">
        <v>20</v>
      </c>
      <c r="D67" s="6" t="s">
        <v>356</v>
      </c>
      <c r="E67" s="6" t="s">
        <v>32</v>
      </c>
      <c r="F67" s="3" t="s">
        <v>128</v>
      </c>
      <c r="G67" s="6" t="s">
        <v>296</v>
      </c>
      <c r="H67" s="6" t="s">
        <v>370</v>
      </c>
      <c r="I67" s="6">
        <v>7</v>
      </c>
      <c r="J67" s="6" t="s">
        <v>132</v>
      </c>
      <c r="K67" s="3" t="s">
        <v>364</v>
      </c>
      <c r="L67" s="6" t="s">
        <v>35</v>
      </c>
      <c r="M67" s="6">
        <v>2</v>
      </c>
      <c r="N67" s="6" t="s">
        <v>128</v>
      </c>
      <c r="O67" s="6" t="s">
        <v>36</v>
      </c>
      <c r="P67" s="6" t="s">
        <v>285</v>
      </c>
      <c r="Q67" s="6" t="s">
        <v>371</v>
      </c>
      <c r="R67" s="6" t="s">
        <v>41</v>
      </c>
      <c r="S67" s="6" t="s">
        <v>33</v>
      </c>
    </row>
    <row r="68" spans="1:19" x14ac:dyDescent="0.55000000000000004">
      <c r="A68" s="11">
        <v>599271</v>
      </c>
      <c r="B68" s="6">
        <v>25</v>
      </c>
      <c r="C68" s="6" t="s">
        <v>20</v>
      </c>
      <c r="D68" s="6" t="s">
        <v>356</v>
      </c>
      <c r="E68" s="6" t="s">
        <v>32</v>
      </c>
      <c r="F68" s="3" t="s">
        <v>128</v>
      </c>
      <c r="G68" s="6" t="s">
        <v>296</v>
      </c>
      <c r="H68" s="6" t="s">
        <v>372</v>
      </c>
      <c r="I68" s="14">
        <v>4</v>
      </c>
      <c r="J68" s="6" t="s">
        <v>137</v>
      </c>
      <c r="K68" s="3" t="s">
        <v>365</v>
      </c>
      <c r="L68" s="6" t="s">
        <v>35</v>
      </c>
      <c r="M68" s="6">
        <v>2</v>
      </c>
      <c r="N68" s="6" t="s">
        <v>36</v>
      </c>
      <c r="O68" s="6" t="s">
        <v>36</v>
      </c>
      <c r="P68" s="6" t="s">
        <v>186</v>
      </c>
      <c r="Q68" s="6" t="s">
        <v>40</v>
      </c>
      <c r="R68" s="6" t="s">
        <v>41</v>
      </c>
      <c r="S68" s="6" t="s">
        <v>33</v>
      </c>
    </row>
    <row r="69" spans="1:19" x14ac:dyDescent="0.55000000000000004">
      <c r="A69" s="11">
        <v>599271</v>
      </c>
      <c r="B69" s="6">
        <v>25</v>
      </c>
      <c r="C69" s="6" t="s">
        <v>20</v>
      </c>
      <c r="D69" s="6" t="s">
        <v>356</v>
      </c>
      <c r="E69" s="6" t="s">
        <v>32</v>
      </c>
      <c r="F69" s="3" t="s">
        <v>128</v>
      </c>
      <c r="G69" s="6" t="s">
        <v>296</v>
      </c>
      <c r="H69" s="6" t="s">
        <v>34</v>
      </c>
      <c r="I69" s="6">
        <v>1</v>
      </c>
      <c r="J69" s="6" t="s">
        <v>136</v>
      </c>
      <c r="K69" s="3" t="s">
        <v>366</v>
      </c>
      <c r="L69" s="6" t="s">
        <v>35</v>
      </c>
      <c r="M69" s="6">
        <v>2</v>
      </c>
      <c r="N69" s="6" t="s">
        <v>36</v>
      </c>
      <c r="O69" s="6" t="s">
        <v>36</v>
      </c>
      <c r="P69" s="6" t="s">
        <v>136</v>
      </c>
      <c r="Q69" s="6" t="s">
        <v>40</v>
      </c>
      <c r="R69" s="6" t="s">
        <v>373</v>
      </c>
      <c r="S69" s="6" t="s">
        <v>33</v>
      </c>
    </row>
    <row r="70" spans="1:19" x14ac:dyDescent="0.55000000000000004">
      <c r="A70" s="11">
        <v>599271</v>
      </c>
      <c r="B70" s="6">
        <v>25</v>
      </c>
      <c r="C70" s="6" t="s">
        <v>20</v>
      </c>
      <c r="D70" s="6" t="s">
        <v>356</v>
      </c>
      <c r="E70" s="6" t="s">
        <v>32</v>
      </c>
      <c r="F70" s="3" t="s">
        <v>128</v>
      </c>
      <c r="G70" s="6" t="s">
        <v>296</v>
      </c>
      <c r="H70" s="14" t="s">
        <v>392</v>
      </c>
      <c r="I70" s="14">
        <v>5</v>
      </c>
      <c r="J70" s="14" t="s">
        <v>186</v>
      </c>
      <c r="K70" s="3" t="s">
        <v>367</v>
      </c>
      <c r="L70" s="6" t="s">
        <v>35</v>
      </c>
      <c r="M70" s="6">
        <v>2</v>
      </c>
      <c r="N70" s="6" t="s">
        <v>36</v>
      </c>
      <c r="O70" s="6" t="s">
        <v>36</v>
      </c>
      <c r="P70" s="6" t="s">
        <v>374</v>
      </c>
      <c r="Q70" s="6" t="s">
        <v>40</v>
      </c>
      <c r="R70" s="6" t="s">
        <v>375</v>
      </c>
      <c r="S70" s="6" t="s">
        <v>33</v>
      </c>
    </row>
    <row r="71" spans="1:19" x14ac:dyDescent="0.55000000000000004">
      <c r="A71" s="11">
        <v>599271</v>
      </c>
      <c r="B71" s="6">
        <v>25</v>
      </c>
      <c r="C71" s="6" t="s">
        <v>20</v>
      </c>
      <c r="D71" s="6" t="s">
        <v>356</v>
      </c>
      <c r="E71" s="6" t="s">
        <v>32</v>
      </c>
      <c r="F71" s="3" t="s">
        <v>128</v>
      </c>
      <c r="G71" s="6" t="s">
        <v>296</v>
      </c>
      <c r="H71" s="6" t="s">
        <v>34</v>
      </c>
      <c r="I71" s="6">
        <v>1</v>
      </c>
      <c r="J71" s="6" t="s">
        <v>376</v>
      </c>
      <c r="K71" s="3" t="s">
        <v>368</v>
      </c>
      <c r="L71" s="6" t="s">
        <v>369</v>
      </c>
      <c r="M71" s="6">
        <v>4</v>
      </c>
      <c r="N71" s="6" t="s">
        <v>36</v>
      </c>
      <c r="O71" s="6" t="s">
        <v>36</v>
      </c>
      <c r="P71" s="6" t="s">
        <v>377</v>
      </c>
      <c r="Q71" s="6" t="s">
        <v>378</v>
      </c>
      <c r="R71" s="6" t="s">
        <v>41</v>
      </c>
      <c r="S71" s="6" t="s">
        <v>33</v>
      </c>
    </row>
    <row r="72" spans="1:19" x14ac:dyDescent="0.55000000000000004">
      <c r="A72" s="11">
        <v>599271</v>
      </c>
      <c r="B72" s="6">
        <v>25</v>
      </c>
      <c r="C72" s="6" t="s">
        <v>20</v>
      </c>
      <c r="D72" s="6" t="s">
        <v>356</v>
      </c>
      <c r="E72" s="6" t="s">
        <v>32</v>
      </c>
      <c r="F72" s="3" t="s">
        <v>128</v>
      </c>
      <c r="G72" s="6" t="s">
        <v>296</v>
      </c>
      <c r="H72" s="6" t="s">
        <v>379</v>
      </c>
      <c r="I72" s="6">
        <v>5</v>
      </c>
      <c r="J72" s="6" t="s">
        <v>214</v>
      </c>
      <c r="K72" s="3" t="s">
        <v>357</v>
      </c>
      <c r="L72" s="6" t="s">
        <v>35</v>
      </c>
      <c r="M72" s="6">
        <v>2</v>
      </c>
      <c r="N72" s="6" t="s">
        <v>36</v>
      </c>
      <c r="O72" s="6" t="s">
        <v>36</v>
      </c>
      <c r="P72" s="6" t="s">
        <v>194</v>
      </c>
      <c r="Q72" s="6" t="s">
        <v>40</v>
      </c>
      <c r="R72" s="6" t="s">
        <v>41</v>
      </c>
      <c r="S72" s="6" t="s">
        <v>33</v>
      </c>
    </row>
    <row r="73" spans="1:19" x14ac:dyDescent="0.55000000000000004">
      <c r="A73" s="11">
        <v>599271</v>
      </c>
      <c r="B73" s="6">
        <v>25</v>
      </c>
      <c r="C73" s="6" t="s">
        <v>20</v>
      </c>
      <c r="D73" s="6" t="s">
        <v>356</v>
      </c>
      <c r="E73" s="6" t="s">
        <v>32</v>
      </c>
      <c r="F73" s="3" t="s">
        <v>128</v>
      </c>
      <c r="G73" s="6" t="s">
        <v>296</v>
      </c>
      <c r="H73" s="6" t="s">
        <v>34</v>
      </c>
      <c r="I73" s="6">
        <v>1</v>
      </c>
      <c r="J73" s="6" t="s">
        <v>136</v>
      </c>
      <c r="K73" s="3" t="s">
        <v>363</v>
      </c>
      <c r="L73" s="6" t="s">
        <v>35</v>
      </c>
      <c r="M73" s="6">
        <v>2</v>
      </c>
      <c r="N73" s="6" t="s">
        <v>36</v>
      </c>
      <c r="O73" s="6" t="s">
        <v>36</v>
      </c>
      <c r="P73" s="6" t="s">
        <v>336</v>
      </c>
      <c r="Q73" s="6" t="s">
        <v>380</v>
      </c>
      <c r="R73" s="6" t="s">
        <v>41</v>
      </c>
      <c r="S73" s="6" t="s">
        <v>33</v>
      </c>
    </row>
    <row r="74" spans="1:19" x14ac:dyDescent="0.55000000000000004">
      <c r="A74" s="11">
        <v>599271</v>
      </c>
      <c r="B74" s="6">
        <v>25</v>
      </c>
      <c r="C74" s="6" t="s">
        <v>20</v>
      </c>
      <c r="D74" s="6" t="s">
        <v>356</v>
      </c>
      <c r="E74" s="6" t="s">
        <v>32</v>
      </c>
      <c r="F74" s="3" t="s">
        <v>128</v>
      </c>
      <c r="G74" s="6" t="s">
        <v>296</v>
      </c>
      <c r="H74" s="6" t="s">
        <v>382</v>
      </c>
      <c r="I74" s="14">
        <v>10</v>
      </c>
      <c r="J74" s="6" t="s">
        <v>237</v>
      </c>
      <c r="K74" s="3" t="s">
        <v>358</v>
      </c>
      <c r="L74" s="6" t="s">
        <v>35</v>
      </c>
      <c r="M74" s="6">
        <v>2</v>
      </c>
      <c r="N74" s="6" t="s">
        <v>36</v>
      </c>
      <c r="O74" s="6" t="s">
        <v>36</v>
      </c>
      <c r="P74" s="6" t="s">
        <v>336</v>
      </c>
      <c r="Q74" s="6" t="s">
        <v>381</v>
      </c>
      <c r="R74" s="6" t="s">
        <v>41</v>
      </c>
      <c r="S74" s="6" t="s">
        <v>33</v>
      </c>
    </row>
    <row r="75" spans="1:19" x14ac:dyDescent="0.55000000000000004">
      <c r="A75" s="11">
        <v>599271</v>
      </c>
      <c r="B75" s="6">
        <v>25</v>
      </c>
      <c r="C75" s="6" t="s">
        <v>20</v>
      </c>
      <c r="D75" s="6" t="s">
        <v>356</v>
      </c>
      <c r="E75" s="6" t="s">
        <v>32</v>
      </c>
      <c r="F75" s="3" t="s">
        <v>128</v>
      </c>
      <c r="G75" s="6" t="s">
        <v>296</v>
      </c>
      <c r="H75" s="6" t="s">
        <v>34</v>
      </c>
      <c r="I75" s="6">
        <v>1</v>
      </c>
      <c r="J75" s="6" t="s">
        <v>237</v>
      </c>
      <c r="K75" s="3">
        <v>0</v>
      </c>
      <c r="L75" s="6" t="s">
        <v>129</v>
      </c>
      <c r="M75" s="6">
        <v>5</v>
      </c>
      <c r="N75" s="6" t="s">
        <v>36</v>
      </c>
      <c r="O75" s="6" t="s">
        <v>36</v>
      </c>
      <c r="P75" s="6" t="s">
        <v>186</v>
      </c>
      <c r="Q75" s="6" t="s">
        <v>383</v>
      </c>
      <c r="R75" s="6" t="s">
        <v>41</v>
      </c>
      <c r="S75" s="6" t="s">
        <v>33</v>
      </c>
    </row>
    <row r="76" spans="1:19" x14ac:dyDescent="0.55000000000000004">
      <c r="A76" s="11">
        <v>599271</v>
      </c>
      <c r="B76" s="6">
        <v>25</v>
      </c>
      <c r="C76" s="6" t="s">
        <v>20</v>
      </c>
      <c r="D76" s="6" t="s">
        <v>356</v>
      </c>
      <c r="E76" s="6" t="s">
        <v>32</v>
      </c>
      <c r="F76" s="3" t="s">
        <v>128</v>
      </c>
      <c r="G76" s="6" t="s">
        <v>296</v>
      </c>
      <c r="H76" s="6" t="s">
        <v>34</v>
      </c>
      <c r="I76" s="6">
        <v>1</v>
      </c>
      <c r="J76" s="6" t="s">
        <v>136</v>
      </c>
      <c r="K76" s="3" t="s">
        <v>359</v>
      </c>
      <c r="L76" s="6" t="s">
        <v>35</v>
      </c>
      <c r="M76" s="6">
        <v>2</v>
      </c>
      <c r="N76" s="6" t="s">
        <v>36</v>
      </c>
      <c r="O76" s="6" t="s">
        <v>36</v>
      </c>
      <c r="P76" s="6" t="s">
        <v>336</v>
      </c>
      <c r="Q76" s="6" t="s">
        <v>384</v>
      </c>
      <c r="R76" s="6" t="s">
        <v>41</v>
      </c>
      <c r="S76" s="6" t="s">
        <v>33</v>
      </c>
    </row>
    <row r="77" spans="1:19" x14ac:dyDescent="0.55000000000000004">
      <c r="A77" s="11">
        <v>599271</v>
      </c>
      <c r="B77" s="6">
        <v>25</v>
      </c>
      <c r="C77" s="6" t="s">
        <v>20</v>
      </c>
      <c r="D77" s="6" t="s">
        <v>356</v>
      </c>
      <c r="E77" s="6" t="s">
        <v>32</v>
      </c>
      <c r="F77" s="3" t="s">
        <v>128</v>
      </c>
      <c r="G77" s="6" t="s">
        <v>296</v>
      </c>
      <c r="H77" s="6" t="s">
        <v>34</v>
      </c>
      <c r="I77" s="6">
        <v>1</v>
      </c>
      <c r="J77" s="6" t="s">
        <v>136</v>
      </c>
      <c r="K77" s="3">
        <v>0</v>
      </c>
      <c r="L77" s="6" t="s">
        <v>129</v>
      </c>
      <c r="M77" s="6">
        <v>5</v>
      </c>
      <c r="N77" s="6" t="s">
        <v>36</v>
      </c>
      <c r="O77" s="6" t="s">
        <v>36</v>
      </c>
      <c r="P77" s="6" t="s">
        <v>385</v>
      </c>
      <c r="Q77" s="6" t="s">
        <v>40</v>
      </c>
      <c r="R77" s="6" t="s">
        <v>41</v>
      </c>
      <c r="S77" s="6" t="s">
        <v>33</v>
      </c>
    </row>
    <row r="78" spans="1:19" x14ac:dyDescent="0.55000000000000004">
      <c r="A78" s="11">
        <v>599271</v>
      </c>
      <c r="B78" s="6">
        <v>25</v>
      </c>
      <c r="C78" s="6" t="s">
        <v>20</v>
      </c>
      <c r="D78" s="6" t="s">
        <v>356</v>
      </c>
      <c r="E78" s="6" t="s">
        <v>32</v>
      </c>
      <c r="F78" s="3" t="s">
        <v>128</v>
      </c>
      <c r="G78" s="6" t="s">
        <v>296</v>
      </c>
      <c r="H78" s="6" t="s">
        <v>34</v>
      </c>
      <c r="I78" s="6">
        <v>1</v>
      </c>
      <c r="J78" s="6" t="s">
        <v>202</v>
      </c>
      <c r="K78" s="3">
        <v>0</v>
      </c>
      <c r="L78" s="6" t="s">
        <v>129</v>
      </c>
      <c r="M78" s="6">
        <v>5</v>
      </c>
      <c r="N78" s="6" t="s">
        <v>36</v>
      </c>
      <c r="O78" s="6" t="s">
        <v>36</v>
      </c>
      <c r="P78" s="6" t="s">
        <v>202</v>
      </c>
      <c r="Q78" s="6" t="s">
        <v>386</v>
      </c>
      <c r="R78" s="6" t="s">
        <v>41</v>
      </c>
      <c r="S78" s="6" t="s">
        <v>33</v>
      </c>
    </row>
    <row r="79" spans="1:19" x14ac:dyDescent="0.55000000000000004">
      <c r="A79" s="11">
        <v>599271</v>
      </c>
      <c r="B79" s="6">
        <v>25</v>
      </c>
      <c r="C79" s="6" t="s">
        <v>20</v>
      </c>
      <c r="D79" s="6" t="s">
        <v>356</v>
      </c>
      <c r="E79" s="6" t="s">
        <v>32</v>
      </c>
      <c r="F79" s="3" t="s">
        <v>128</v>
      </c>
      <c r="G79" s="6" t="s">
        <v>296</v>
      </c>
      <c r="H79" s="6" t="s">
        <v>34</v>
      </c>
      <c r="I79" s="6">
        <v>1</v>
      </c>
      <c r="J79" s="6" t="s">
        <v>202</v>
      </c>
      <c r="K79" s="3">
        <v>0</v>
      </c>
      <c r="L79" s="6" t="s">
        <v>129</v>
      </c>
      <c r="M79" s="6">
        <v>5</v>
      </c>
      <c r="N79" s="6" t="s">
        <v>36</v>
      </c>
      <c r="O79" s="6" t="s">
        <v>36</v>
      </c>
      <c r="P79" s="6" t="s">
        <v>387</v>
      </c>
      <c r="Q79" s="6" t="s">
        <v>40</v>
      </c>
      <c r="R79" s="6" t="s">
        <v>41</v>
      </c>
      <c r="S79" s="6" t="s">
        <v>33</v>
      </c>
    </row>
    <row r="80" spans="1:19" x14ac:dyDescent="0.55000000000000004">
      <c r="A80" s="11">
        <v>599271</v>
      </c>
      <c r="B80" s="6">
        <v>25</v>
      </c>
      <c r="C80" s="6" t="s">
        <v>20</v>
      </c>
      <c r="D80" s="6" t="s">
        <v>356</v>
      </c>
      <c r="E80" s="6" t="s">
        <v>32</v>
      </c>
      <c r="F80" s="3" t="s">
        <v>128</v>
      </c>
      <c r="G80" s="6" t="s">
        <v>296</v>
      </c>
      <c r="H80" s="6" t="s">
        <v>388</v>
      </c>
      <c r="I80" s="14">
        <v>10</v>
      </c>
      <c r="J80" s="6" t="s">
        <v>387</v>
      </c>
      <c r="K80" s="3" t="s">
        <v>360</v>
      </c>
      <c r="L80" s="6" t="s">
        <v>35</v>
      </c>
      <c r="M80" s="6">
        <v>2</v>
      </c>
      <c r="N80" s="6" t="s">
        <v>36</v>
      </c>
      <c r="O80" s="6" t="s">
        <v>36</v>
      </c>
      <c r="P80" s="6" t="s">
        <v>377</v>
      </c>
      <c r="Q80" s="6" t="s">
        <v>389</v>
      </c>
      <c r="R80" s="6" t="s">
        <v>41</v>
      </c>
      <c r="S80" s="6" t="s">
        <v>33</v>
      </c>
    </row>
    <row r="81" spans="1:19" x14ac:dyDescent="0.55000000000000004">
      <c r="A81" s="11">
        <v>599271</v>
      </c>
      <c r="B81" s="6">
        <v>25</v>
      </c>
      <c r="C81" s="6" t="s">
        <v>20</v>
      </c>
      <c r="D81" s="6" t="s">
        <v>356</v>
      </c>
      <c r="E81" s="6" t="s">
        <v>32</v>
      </c>
      <c r="F81" s="3" t="s">
        <v>128</v>
      </c>
      <c r="G81" s="6" t="s">
        <v>296</v>
      </c>
      <c r="H81" s="6" t="s">
        <v>390</v>
      </c>
      <c r="I81" s="6">
        <v>2</v>
      </c>
      <c r="J81" s="6" t="s">
        <v>137</v>
      </c>
      <c r="K81" s="3" t="s">
        <v>361</v>
      </c>
      <c r="L81" s="6" t="s">
        <v>327</v>
      </c>
      <c r="M81" s="6">
        <v>4</v>
      </c>
      <c r="N81" s="6" t="s">
        <v>36</v>
      </c>
      <c r="O81" s="6" t="s">
        <v>36</v>
      </c>
      <c r="P81" s="6" t="s">
        <v>137</v>
      </c>
      <c r="Q81" s="6" t="s">
        <v>391</v>
      </c>
      <c r="R81" s="6" t="s">
        <v>41</v>
      </c>
      <c r="S81" s="6" t="s">
        <v>33</v>
      </c>
    </row>
    <row r="82" spans="1:19" x14ac:dyDescent="0.55000000000000004">
      <c r="A82" s="3">
        <v>645776</v>
      </c>
      <c r="B82" s="6">
        <v>66</v>
      </c>
      <c r="C82" s="6" t="s">
        <v>18</v>
      </c>
      <c r="D82" s="6" t="s">
        <v>31</v>
      </c>
      <c r="E82" s="6" t="s">
        <v>32</v>
      </c>
      <c r="F82" s="3" t="s">
        <v>36</v>
      </c>
      <c r="G82" s="6" t="s">
        <v>134</v>
      </c>
      <c r="H82" s="6" t="s">
        <v>397</v>
      </c>
      <c r="I82" s="14">
        <v>3</v>
      </c>
      <c r="J82" s="14" t="s">
        <v>398</v>
      </c>
      <c r="K82" s="3">
        <v>0</v>
      </c>
      <c r="L82" s="6" t="s">
        <v>129</v>
      </c>
      <c r="M82" s="6">
        <v>5</v>
      </c>
      <c r="N82" s="6" t="s">
        <v>36</v>
      </c>
      <c r="O82" s="6" t="s">
        <v>36</v>
      </c>
      <c r="P82" s="6" t="s">
        <v>136</v>
      </c>
      <c r="Q82" s="6" t="s">
        <v>40</v>
      </c>
      <c r="R82" s="6" t="s">
        <v>41</v>
      </c>
      <c r="S82" s="6" t="s">
        <v>33</v>
      </c>
    </row>
    <row r="83" spans="1:19" x14ac:dyDescent="0.55000000000000004">
      <c r="A83" s="3">
        <v>645776</v>
      </c>
      <c r="B83" s="6">
        <v>66</v>
      </c>
      <c r="C83" s="6" t="s">
        <v>18</v>
      </c>
      <c r="D83" s="6" t="s">
        <v>31</v>
      </c>
      <c r="E83" s="6" t="s">
        <v>32</v>
      </c>
      <c r="F83" s="3" t="s">
        <v>36</v>
      </c>
      <c r="G83" s="6" t="s">
        <v>134</v>
      </c>
      <c r="H83" s="6" t="s">
        <v>397</v>
      </c>
      <c r="I83" s="14">
        <v>3</v>
      </c>
      <c r="J83" s="6" t="s">
        <v>135</v>
      </c>
      <c r="K83" s="3" t="s">
        <v>395</v>
      </c>
      <c r="L83" s="6" t="s">
        <v>396</v>
      </c>
      <c r="M83" s="6">
        <v>5</v>
      </c>
      <c r="N83" s="6" t="s">
        <v>36</v>
      </c>
      <c r="O83" s="6" t="s">
        <v>36</v>
      </c>
      <c r="P83" s="6" t="s">
        <v>136</v>
      </c>
      <c r="Q83" s="6" t="s">
        <v>40</v>
      </c>
      <c r="R83" s="6" t="s">
        <v>41</v>
      </c>
      <c r="S83" s="6" t="s">
        <v>33</v>
      </c>
    </row>
    <row r="84" spans="1:19" x14ac:dyDescent="0.55000000000000004">
      <c r="A84" s="3">
        <v>645776</v>
      </c>
      <c r="B84" s="6">
        <v>66</v>
      </c>
      <c r="C84" s="6" t="s">
        <v>18</v>
      </c>
      <c r="D84" s="6" t="s">
        <v>31</v>
      </c>
      <c r="E84" s="6" t="s">
        <v>32</v>
      </c>
      <c r="F84" s="3" t="s">
        <v>36</v>
      </c>
      <c r="G84" s="6" t="s">
        <v>134</v>
      </c>
      <c r="H84" s="6" t="s">
        <v>397</v>
      </c>
      <c r="I84" s="14">
        <v>3</v>
      </c>
      <c r="J84" s="6" t="s">
        <v>186</v>
      </c>
      <c r="K84" s="3">
        <v>0</v>
      </c>
      <c r="L84" s="6" t="s">
        <v>129</v>
      </c>
      <c r="M84" s="6">
        <v>5</v>
      </c>
      <c r="N84" s="6" t="s">
        <v>36</v>
      </c>
      <c r="O84" s="6" t="s">
        <v>36</v>
      </c>
      <c r="P84" s="6" t="s">
        <v>137</v>
      </c>
      <c r="Q84" s="6" t="s">
        <v>40</v>
      </c>
      <c r="R84" s="6" t="s">
        <v>41</v>
      </c>
      <c r="S84" s="6" t="s">
        <v>33</v>
      </c>
    </row>
    <row r="85" spans="1:19" x14ac:dyDescent="0.55000000000000004">
      <c r="A85" s="3">
        <v>645776</v>
      </c>
      <c r="B85" s="6">
        <v>66</v>
      </c>
      <c r="C85" s="6" t="s">
        <v>18</v>
      </c>
      <c r="D85" s="6" t="s">
        <v>31</v>
      </c>
      <c r="E85" s="6" t="s">
        <v>32</v>
      </c>
      <c r="F85" s="3" t="s">
        <v>36</v>
      </c>
      <c r="G85" s="6" t="s">
        <v>134</v>
      </c>
      <c r="H85" s="6" t="s">
        <v>397</v>
      </c>
      <c r="I85" s="14">
        <v>3</v>
      </c>
      <c r="J85" s="6" t="s">
        <v>137</v>
      </c>
      <c r="K85" s="3">
        <v>0</v>
      </c>
      <c r="L85" s="6" t="s">
        <v>129</v>
      </c>
      <c r="M85" s="6">
        <v>5</v>
      </c>
      <c r="N85" s="6" t="s">
        <v>36</v>
      </c>
      <c r="O85" s="6" t="s">
        <v>36</v>
      </c>
      <c r="P85" s="6" t="s">
        <v>137</v>
      </c>
      <c r="Q85" s="6" t="s">
        <v>40</v>
      </c>
      <c r="R85" s="6" t="s">
        <v>41</v>
      </c>
      <c r="S85" s="6" t="s">
        <v>33</v>
      </c>
    </row>
    <row r="86" spans="1:19" x14ac:dyDescent="0.55000000000000004">
      <c r="A86" s="3">
        <v>696218</v>
      </c>
      <c r="B86" s="6">
        <v>57</v>
      </c>
      <c r="C86" s="6" t="s">
        <v>20</v>
      </c>
      <c r="D86" s="6" t="s">
        <v>31</v>
      </c>
      <c r="E86" s="6" t="s">
        <v>32</v>
      </c>
      <c r="F86" s="3" t="s">
        <v>36</v>
      </c>
      <c r="G86" s="6" t="s">
        <v>33</v>
      </c>
      <c r="H86" s="6" t="s">
        <v>407</v>
      </c>
      <c r="I86" s="6">
        <v>2</v>
      </c>
      <c r="J86" s="6" t="s">
        <v>137</v>
      </c>
      <c r="K86" s="3" t="s">
        <v>402</v>
      </c>
      <c r="L86" s="6" t="s">
        <v>271</v>
      </c>
      <c r="M86" s="6">
        <v>4</v>
      </c>
      <c r="N86" s="6" t="s">
        <v>36</v>
      </c>
      <c r="O86" s="6" t="s">
        <v>242</v>
      </c>
      <c r="P86" s="6" t="s">
        <v>292</v>
      </c>
      <c r="Q86" s="6" t="s">
        <v>408</v>
      </c>
      <c r="R86" s="6" t="s">
        <v>411</v>
      </c>
      <c r="S86" s="6" t="s">
        <v>33</v>
      </c>
    </row>
    <row r="87" spans="1:19" x14ac:dyDescent="0.55000000000000004">
      <c r="A87" s="3">
        <v>696218</v>
      </c>
      <c r="B87" s="6">
        <v>57</v>
      </c>
      <c r="C87" s="6" t="s">
        <v>20</v>
      </c>
      <c r="D87" s="6" t="s">
        <v>31</v>
      </c>
      <c r="E87" s="6" t="s">
        <v>32</v>
      </c>
      <c r="F87" s="3" t="s">
        <v>36</v>
      </c>
      <c r="G87" s="6" t="s">
        <v>33</v>
      </c>
      <c r="H87" s="6" t="s">
        <v>409</v>
      </c>
      <c r="I87" s="14">
        <v>4</v>
      </c>
      <c r="J87" s="6" t="s">
        <v>181</v>
      </c>
      <c r="K87" s="3" t="s">
        <v>403</v>
      </c>
      <c r="L87" s="6" t="s">
        <v>35</v>
      </c>
      <c r="M87" s="6">
        <v>2</v>
      </c>
      <c r="N87" s="6" t="s">
        <v>36</v>
      </c>
      <c r="O87" s="6" t="s">
        <v>36</v>
      </c>
      <c r="P87" s="6" t="s">
        <v>136</v>
      </c>
      <c r="Q87" s="6" t="s">
        <v>410</v>
      </c>
      <c r="R87" s="6" t="s">
        <v>411</v>
      </c>
      <c r="S87" s="6" t="s">
        <v>33</v>
      </c>
    </row>
    <row r="88" spans="1:19" x14ac:dyDescent="0.55000000000000004">
      <c r="A88" s="3">
        <v>696218</v>
      </c>
      <c r="B88" s="6">
        <v>57</v>
      </c>
      <c r="C88" s="6" t="s">
        <v>20</v>
      </c>
      <c r="D88" s="6" t="s">
        <v>31</v>
      </c>
      <c r="E88" s="6" t="s">
        <v>32</v>
      </c>
      <c r="F88" s="3" t="s">
        <v>36</v>
      </c>
      <c r="G88" s="6" t="s">
        <v>33</v>
      </c>
      <c r="H88" s="6" t="s">
        <v>412</v>
      </c>
      <c r="I88" s="6">
        <v>5</v>
      </c>
      <c r="J88" s="6" t="s">
        <v>37</v>
      </c>
      <c r="K88" s="3" t="s">
        <v>404</v>
      </c>
      <c r="L88" s="6" t="s">
        <v>405</v>
      </c>
      <c r="M88" s="6">
        <v>5</v>
      </c>
      <c r="N88" s="6" t="s">
        <v>36</v>
      </c>
      <c r="O88" s="6" t="s">
        <v>413</v>
      </c>
      <c r="P88" s="6" t="s">
        <v>237</v>
      </c>
      <c r="Q88" s="6" t="s">
        <v>414</v>
      </c>
      <c r="R88" s="6" t="s">
        <v>41</v>
      </c>
      <c r="S88" s="6" t="s">
        <v>33</v>
      </c>
    </row>
    <row r="89" spans="1:19" x14ac:dyDescent="0.55000000000000004">
      <c r="A89" s="3">
        <v>696218</v>
      </c>
      <c r="B89" s="6">
        <v>57</v>
      </c>
      <c r="C89" s="6" t="s">
        <v>20</v>
      </c>
      <c r="D89" s="6" t="s">
        <v>31</v>
      </c>
      <c r="E89" s="6" t="s">
        <v>32</v>
      </c>
      <c r="F89" s="3" t="s">
        <v>36</v>
      </c>
      <c r="G89" s="6" t="s">
        <v>33</v>
      </c>
      <c r="H89" s="6" t="s">
        <v>415</v>
      </c>
      <c r="I89" s="14">
        <v>4</v>
      </c>
      <c r="J89" s="6" t="s">
        <v>237</v>
      </c>
      <c r="K89" s="3" t="s">
        <v>406</v>
      </c>
      <c r="L89" s="6" t="s">
        <v>405</v>
      </c>
      <c r="M89" s="6">
        <v>5</v>
      </c>
      <c r="N89" s="6" t="s">
        <v>36</v>
      </c>
      <c r="O89" s="6" t="s">
        <v>416</v>
      </c>
      <c r="P89" s="6" t="s">
        <v>417</v>
      </c>
      <c r="Q89" s="6" t="s">
        <v>418</v>
      </c>
      <c r="R89" s="6" t="s">
        <v>419</v>
      </c>
      <c r="S89" s="6" t="s">
        <v>33</v>
      </c>
    </row>
    <row r="90" spans="1:19" x14ac:dyDescent="0.55000000000000004">
      <c r="A90" s="11">
        <v>648859</v>
      </c>
      <c r="B90" s="6">
        <v>17</v>
      </c>
      <c r="C90" s="6" t="s">
        <v>20</v>
      </c>
      <c r="D90" s="6" t="s">
        <v>31</v>
      </c>
      <c r="E90" s="6" t="s">
        <v>143</v>
      </c>
      <c r="F90" s="3" t="s">
        <v>36</v>
      </c>
      <c r="G90" s="6" t="s">
        <v>146</v>
      </c>
      <c r="H90" s="6" t="s">
        <v>421</v>
      </c>
      <c r="I90" s="14">
        <v>4</v>
      </c>
      <c r="J90" s="6" t="s">
        <v>137</v>
      </c>
      <c r="K90" s="3" t="s">
        <v>423</v>
      </c>
      <c r="L90" s="6" t="s">
        <v>424</v>
      </c>
      <c r="M90" s="6">
        <v>7</v>
      </c>
      <c r="N90" s="6" t="s">
        <v>36</v>
      </c>
      <c r="O90" s="6" t="s">
        <v>36</v>
      </c>
      <c r="P90" s="6" t="s">
        <v>136</v>
      </c>
      <c r="Q90" s="6" t="s">
        <v>252</v>
      </c>
      <c r="R90" s="6" t="s">
        <v>41</v>
      </c>
      <c r="S90" s="6" t="s">
        <v>33</v>
      </c>
    </row>
    <row r="91" spans="1:19" x14ac:dyDescent="0.55000000000000004">
      <c r="A91" s="11">
        <v>648859</v>
      </c>
      <c r="B91" s="6">
        <v>17</v>
      </c>
      <c r="C91" s="6" t="s">
        <v>20</v>
      </c>
      <c r="D91" s="6" t="s">
        <v>31</v>
      </c>
      <c r="E91" s="6" t="s">
        <v>143</v>
      </c>
      <c r="F91" s="3" t="s">
        <v>36</v>
      </c>
      <c r="G91" s="6" t="s">
        <v>146</v>
      </c>
      <c r="H91" s="6" t="s">
        <v>34</v>
      </c>
      <c r="I91" s="6">
        <v>1</v>
      </c>
      <c r="J91" s="6">
        <v>5</v>
      </c>
      <c r="K91" s="3">
        <v>0</v>
      </c>
      <c r="L91" s="6" t="s">
        <v>129</v>
      </c>
      <c r="M91" s="6">
        <v>5</v>
      </c>
      <c r="N91" s="6" t="s">
        <v>36</v>
      </c>
      <c r="O91" s="6" t="s">
        <v>36</v>
      </c>
      <c r="P91" s="6" t="s">
        <v>166</v>
      </c>
      <c r="Q91" s="6" t="s">
        <v>422</v>
      </c>
      <c r="R91" s="6" t="s">
        <v>41</v>
      </c>
      <c r="S91" s="6" t="s">
        <v>33</v>
      </c>
    </row>
    <row r="92" spans="1:19" x14ac:dyDescent="0.55000000000000004">
      <c r="A92" s="11">
        <v>668668</v>
      </c>
      <c r="B92" s="6">
        <v>54</v>
      </c>
      <c r="C92" s="6" t="s">
        <v>20</v>
      </c>
      <c r="D92" s="6" t="s">
        <v>31</v>
      </c>
      <c r="E92" s="6" t="s">
        <v>143</v>
      </c>
      <c r="F92" s="3" t="s">
        <v>36</v>
      </c>
      <c r="G92" s="6" t="s">
        <v>146</v>
      </c>
      <c r="H92" s="6" t="s">
        <v>435</v>
      </c>
      <c r="I92" s="14">
        <v>10</v>
      </c>
      <c r="J92" s="6" t="s">
        <v>436</v>
      </c>
      <c r="K92" s="3" t="s">
        <v>427</v>
      </c>
      <c r="L92" s="6" t="s">
        <v>433</v>
      </c>
      <c r="M92" s="6">
        <v>4</v>
      </c>
      <c r="N92" s="6" t="s">
        <v>128</v>
      </c>
      <c r="O92" s="6" t="s">
        <v>438</v>
      </c>
      <c r="P92" s="6" t="s">
        <v>437</v>
      </c>
      <c r="Q92" s="6" t="s">
        <v>40</v>
      </c>
      <c r="R92" s="6" t="s">
        <v>41</v>
      </c>
      <c r="S92" s="6" t="s">
        <v>33</v>
      </c>
    </row>
    <row r="93" spans="1:19" x14ac:dyDescent="0.55000000000000004">
      <c r="A93" s="11">
        <v>668668</v>
      </c>
      <c r="B93" s="6">
        <v>54</v>
      </c>
      <c r="C93" s="6" t="s">
        <v>20</v>
      </c>
      <c r="D93" s="6" t="s">
        <v>31</v>
      </c>
      <c r="E93" s="6" t="s">
        <v>143</v>
      </c>
      <c r="F93" s="3" t="s">
        <v>36</v>
      </c>
      <c r="G93" s="6" t="s">
        <v>146</v>
      </c>
      <c r="H93" s="6" t="s">
        <v>439</v>
      </c>
      <c r="I93" s="14">
        <v>3</v>
      </c>
      <c r="J93" s="6" t="s">
        <v>149</v>
      </c>
      <c r="K93" s="3" t="s">
        <v>428</v>
      </c>
      <c r="L93" s="6" t="s">
        <v>433</v>
      </c>
      <c r="M93" s="6">
        <v>4</v>
      </c>
      <c r="N93" s="6" t="s">
        <v>128</v>
      </c>
      <c r="O93" s="6" t="s">
        <v>263</v>
      </c>
      <c r="P93" s="6" t="s">
        <v>149</v>
      </c>
      <c r="Q93" s="6" t="s">
        <v>40</v>
      </c>
      <c r="R93" s="6" t="s">
        <v>440</v>
      </c>
      <c r="S93" s="6" t="s">
        <v>33</v>
      </c>
    </row>
    <row r="94" spans="1:19" x14ac:dyDescent="0.55000000000000004">
      <c r="A94" s="11">
        <v>668668</v>
      </c>
      <c r="B94" s="6">
        <v>54</v>
      </c>
      <c r="C94" s="6" t="s">
        <v>20</v>
      </c>
      <c r="D94" s="6" t="s">
        <v>31</v>
      </c>
      <c r="E94" s="6" t="s">
        <v>143</v>
      </c>
      <c r="F94" s="3" t="s">
        <v>36</v>
      </c>
      <c r="G94" s="6" t="s">
        <v>146</v>
      </c>
      <c r="H94" s="6" t="s">
        <v>34</v>
      </c>
      <c r="I94" s="6">
        <v>1</v>
      </c>
      <c r="J94" s="6" t="s">
        <v>149</v>
      </c>
      <c r="K94" s="3" t="s">
        <v>429</v>
      </c>
      <c r="L94" s="6" t="s">
        <v>434</v>
      </c>
      <c r="M94" s="6">
        <v>3</v>
      </c>
      <c r="N94" s="6" t="s">
        <v>128</v>
      </c>
      <c r="O94" s="6" t="s">
        <v>36</v>
      </c>
      <c r="P94" s="6" t="s">
        <v>441</v>
      </c>
      <c r="Q94" s="6" t="s">
        <v>442</v>
      </c>
      <c r="R94" s="6" t="s">
        <v>249</v>
      </c>
      <c r="S94" s="6" t="s">
        <v>33</v>
      </c>
    </row>
    <row r="95" spans="1:19" x14ac:dyDescent="0.55000000000000004">
      <c r="A95" s="11">
        <v>668668</v>
      </c>
      <c r="B95" s="6">
        <v>54</v>
      </c>
      <c r="C95" s="6" t="s">
        <v>20</v>
      </c>
      <c r="D95" s="6" t="s">
        <v>31</v>
      </c>
      <c r="E95" s="6" t="s">
        <v>143</v>
      </c>
      <c r="F95" s="3" t="s">
        <v>36</v>
      </c>
      <c r="G95" s="6" t="s">
        <v>146</v>
      </c>
      <c r="H95" s="6" t="s">
        <v>34</v>
      </c>
      <c r="I95" s="6">
        <v>1</v>
      </c>
      <c r="J95" s="6" t="s">
        <v>443</v>
      </c>
      <c r="K95" s="3" t="s">
        <v>430</v>
      </c>
      <c r="L95" s="6" t="s">
        <v>433</v>
      </c>
      <c r="M95" s="6">
        <v>4</v>
      </c>
      <c r="N95" s="6" t="s">
        <v>36</v>
      </c>
      <c r="O95" s="6" t="s">
        <v>263</v>
      </c>
      <c r="P95" s="6" t="s">
        <v>444</v>
      </c>
      <c r="Q95" s="6" t="s">
        <v>445</v>
      </c>
      <c r="R95" s="6" t="s">
        <v>41</v>
      </c>
      <c r="S95" s="6" t="s">
        <v>33</v>
      </c>
    </row>
    <row r="96" spans="1:19" x14ac:dyDescent="0.55000000000000004">
      <c r="A96" s="11">
        <v>668668</v>
      </c>
      <c r="B96" s="6">
        <v>54</v>
      </c>
      <c r="C96" s="6" t="s">
        <v>20</v>
      </c>
      <c r="D96" s="6" t="s">
        <v>31</v>
      </c>
      <c r="E96" s="6" t="s">
        <v>143</v>
      </c>
      <c r="F96" s="3" t="s">
        <v>36</v>
      </c>
      <c r="G96" s="6" t="s">
        <v>146</v>
      </c>
      <c r="H96" s="6" t="s">
        <v>446</v>
      </c>
      <c r="I96" s="14">
        <v>3</v>
      </c>
      <c r="J96" s="6" t="s">
        <v>352</v>
      </c>
      <c r="K96" s="3" t="s">
        <v>431</v>
      </c>
      <c r="L96" s="6" t="s">
        <v>142</v>
      </c>
      <c r="M96" s="6">
        <v>3</v>
      </c>
      <c r="N96" s="6" t="s">
        <v>36</v>
      </c>
      <c r="O96" s="6" t="s">
        <v>263</v>
      </c>
      <c r="P96" s="6" t="s">
        <v>447</v>
      </c>
      <c r="Q96" s="6" t="s">
        <v>448</v>
      </c>
      <c r="R96" s="6" t="s">
        <v>41</v>
      </c>
      <c r="S96" s="6" t="s">
        <v>33</v>
      </c>
    </row>
    <row r="97" spans="1:19" x14ac:dyDescent="0.55000000000000004">
      <c r="A97" s="11">
        <v>668668</v>
      </c>
      <c r="B97" s="6">
        <v>54</v>
      </c>
      <c r="C97" s="6" t="s">
        <v>20</v>
      </c>
      <c r="D97" s="6" t="s">
        <v>31</v>
      </c>
      <c r="E97" s="6" t="s">
        <v>143</v>
      </c>
      <c r="F97" s="3" t="s">
        <v>36</v>
      </c>
      <c r="G97" s="6" t="s">
        <v>146</v>
      </c>
      <c r="H97" s="6" t="s">
        <v>449</v>
      </c>
      <c r="I97" s="6">
        <v>5</v>
      </c>
      <c r="J97" s="6" t="s">
        <v>352</v>
      </c>
      <c r="K97" s="3" t="s">
        <v>432</v>
      </c>
      <c r="L97" s="6" t="s">
        <v>327</v>
      </c>
      <c r="M97" s="6">
        <v>4</v>
      </c>
      <c r="N97" s="6" t="s">
        <v>36</v>
      </c>
      <c r="O97" s="6" t="s">
        <v>263</v>
      </c>
      <c r="P97" s="6" t="s">
        <v>441</v>
      </c>
      <c r="Q97" s="6" t="s">
        <v>450</v>
      </c>
      <c r="R97" s="6" t="s">
        <v>253</v>
      </c>
      <c r="S97" s="6" t="s">
        <v>33</v>
      </c>
    </row>
    <row r="98" spans="1:19" x14ac:dyDescent="0.55000000000000004">
      <c r="A98" s="3">
        <v>1952172</v>
      </c>
      <c r="B98" s="6">
        <v>46</v>
      </c>
      <c r="C98" s="6" t="s">
        <v>18</v>
      </c>
      <c r="D98" s="6" t="s">
        <v>31</v>
      </c>
      <c r="E98" s="6" t="s">
        <v>143</v>
      </c>
      <c r="F98" s="3" t="s">
        <v>36</v>
      </c>
      <c r="G98" s="6" t="s">
        <v>146</v>
      </c>
      <c r="H98" s="6" t="s">
        <v>34</v>
      </c>
      <c r="I98" s="6">
        <v>1</v>
      </c>
      <c r="J98" s="6" t="s">
        <v>37</v>
      </c>
      <c r="K98" s="3" t="s">
        <v>453</v>
      </c>
      <c r="L98" s="6" t="s">
        <v>35</v>
      </c>
      <c r="M98" s="6">
        <v>2</v>
      </c>
      <c r="N98" s="6" t="s">
        <v>36</v>
      </c>
      <c r="O98" s="6" t="s">
        <v>36</v>
      </c>
      <c r="P98" s="6" t="s">
        <v>166</v>
      </c>
      <c r="Q98" s="6" t="s">
        <v>40</v>
      </c>
      <c r="R98" s="6" t="s">
        <v>41</v>
      </c>
      <c r="S98" s="6" t="s">
        <v>33</v>
      </c>
    </row>
    <row r="99" spans="1:19" x14ac:dyDescent="0.55000000000000004">
      <c r="A99" s="3">
        <v>1952172</v>
      </c>
      <c r="B99" s="6">
        <v>46</v>
      </c>
      <c r="C99" s="6" t="s">
        <v>18</v>
      </c>
      <c r="D99" s="6" t="s">
        <v>31</v>
      </c>
      <c r="E99" s="6" t="s">
        <v>143</v>
      </c>
      <c r="F99" s="3" t="s">
        <v>36</v>
      </c>
      <c r="G99" s="6" t="s">
        <v>146</v>
      </c>
      <c r="H99" s="6" t="s">
        <v>34</v>
      </c>
      <c r="I99" s="6">
        <v>1</v>
      </c>
      <c r="J99" s="6" t="s">
        <v>166</v>
      </c>
      <c r="K99" s="3">
        <v>0</v>
      </c>
      <c r="L99" s="6" t="s">
        <v>129</v>
      </c>
      <c r="M99" s="6">
        <v>5</v>
      </c>
      <c r="N99" s="6" t="s">
        <v>36</v>
      </c>
      <c r="O99" s="6" t="s">
        <v>36</v>
      </c>
      <c r="P99" s="6" t="s">
        <v>455</v>
      </c>
      <c r="Q99" s="6" t="s">
        <v>40</v>
      </c>
      <c r="R99" s="6" t="s">
        <v>41</v>
      </c>
      <c r="S99" s="6" t="s">
        <v>33</v>
      </c>
    </row>
    <row r="100" spans="1:19" x14ac:dyDescent="0.55000000000000004">
      <c r="A100" s="3">
        <v>1952172</v>
      </c>
      <c r="B100" s="6">
        <v>46</v>
      </c>
      <c r="C100" s="6" t="s">
        <v>18</v>
      </c>
      <c r="D100" s="6" t="s">
        <v>31</v>
      </c>
      <c r="E100" s="6" t="s">
        <v>143</v>
      </c>
      <c r="F100" s="3" t="s">
        <v>36</v>
      </c>
      <c r="G100" s="6" t="s">
        <v>146</v>
      </c>
      <c r="H100" s="6" t="s">
        <v>34</v>
      </c>
      <c r="I100" s="6">
        <v>1</v>
      </c>
      <c r="J100" s="6" t="s">
        <v>166</v>
      </c>
      <c r="K100" s="3" t="s">
        <v>454</v>
      </c>
      <c r="L100" s="6" t="s">
        <v>35</v>
      </c>
      <c r="M100" s="6">
        <v>2</v>
      </c>
      <c r="N100" s="6" t="s">
        <v>36</v>
      </c>
      <c r="O100" s="6" t="s">
        <v>457</v>
      </c>
      <c r="P100" s="6" t="s">
        <v>456</v>
      </c>
      <c r="Q100" s="6" t="s">
        <v>40</v>
      </c>
      <c r="R100" s="6" t="s">
        <v>41</v>
      </c>
      <c r="S100" s="6" t="s">
        <v>33</v>
      </c>
    </row>
    <row r="101" spans="1:19" x14ac:dyDescent="0.55000000000000004">
      <c r="A101" s="3">
        <v>2032289</v>
      </c>
      <c r="B101" s="6">
        <v>75</v>
      </c>
      <c r="C101" s="6" t="s">
        <v>18</v>
      </c>
      <c r="D101" s="6" t="s">
        <v>31</v>
      </c>
      <c r="E101" s="6" t="s">
        <v>32</v>
      </c>
      <c r="F101" s="3" t="s">
        <v>36</v>
      </c>
      <c r="G101" s="6" t="s">
        <v>163</v>
      </c>
      <c r="H101" s="6" t="s">
        <v>463</v>
      </c>
      <c r="I101" s="6">
        <v>9</v>
      </c>
      <c r="J101" s="6" t="s">
        <v>132</v>
      </c>
      <c r="K101" s="3" t="s">
        <v>461</v>
      </c>
      <c r="L101" s="6" t="s">
        <v>142</v>
      </c>
      <c r="M101" s="6">
        <v>3</v>
      </c>
      <c r="N101" s="6" t="s">
        <v>36</v>
      </c>
      <c r="O101" s="6" t="s">
        <v>36</v>
      </c>
      <c r="P101" s="6" t="s">
        <v>37</v>
      </c>
      <c r="Q101" s="6" t="s">
        <v>465</v>
      </c>
      <c r="R101" s="6" t="s">
        <v>41</v>
      </c>
      <c r="S101" s="6" t="s">
        <v>33</v>
      </c>
    </row>
    <row r="102" spans="1:19" x14ac:dyDescent="0.55000000000000004">
      <c r="A102" s="3">
        <v>2032289</v>
      </c>
      <c r="B102" s="6">
        <v>75</v>
      </c>
      <c r="C102" s="6" t="s">
        <v>18</v>
      </c>
      <c r="D102" s="6" t="s">
        <v>31</v>
      </c>
      <c r="E102" s="6" t="s">
        <v>32</v>
      </c>
      <c r="F102" s="3" t="s">
        <v>36</v>
      </c>
      <c r="G102" s="6" t="s">
        <v>163</v>
      </c>
      <c r="H102" s="6" t="s">
        <v>460</v>
      </c>
      <c r="I102" s="14">
        <v>10</v>
      </c>
      <c r="J102" s="6" t="s">
        <v>464</v>
      </c>
      <c r="K102" s="3" t="s">
        <v>462</v>
      </c>
      <c r="L102" s="6" t="s">
        <v>204</v>
      </c>
      <c r="M102" s="6">
        <v>4</v>
      </c>
      <c r="N102" s="6" t="s">
        <v>36</v>
      </c>
      <c r="P102" s="6" t="s">
        <v>466</v>
      </c>
      <c r="Q102" s="52" t="s">
        <v>467</v>
      </c>
      <c r="R102" s="6" t="s">
        <v>253</v>
      </c>
      <c r="S102" s="6" t="s">
        <v>33</v>
      </c>
    </row>
    <row r="103" spans="1:19" x14ac:dyDescent="0.55000000000000004">
      <c r="A103" s="3">
        <v>2313657</v>
      </c>
      <c r="B103" s="6">
        <v>54</v>
      </c>
      <c r="C103" s="6" t="s">
        <v>18</v>
      </c>
      <c r="D103" s="6" t="s">
        <v>31</v>
      </c>
      <c r="E103" s="6" t="s">
        <v>32</v>
      </c>
      <c r="F103" s="3" t="s">
        <v>36</v>
      </c>
      <c r="G103" s="6" t="s">
        <v>134</v>
      </c>
      <c r="H103" t="s">
        <v>473</v>
      </c>
      <c r="I103" s="14">
        <v>10</v>
      </c>
      <c r="J103" s="6" t="s">
        <v>137</v>
      </c>
      <c r="K103" s="3" t="s">
        <v>470</v>
      </c>
      <c r="L103" s="6" t="s">
        <v>472</v>
      </c>
      <c r="M103" s="6">
        <v>1</v>
      </c>
      <c r="N103" s="6" t="s">
        <v>128</v>
      </c>
      <c r="O103" s="6" t="s">
        <v>475</v>
      </c>
      <c r="P103" s="6" t="s">
        <v>341</v>
      </c>
      <c r="Q103" s="6" t="s">
        <v>474</v>
      </c>
      <c r="R103" s="6" t="s">
        <v>476</v>
      </c>
      <c r="S103" s="6" t="s">
        <v>33</v>
      </c>
    </row>
    <row r="104" spans="1:19" x14ac:dyDescent="0.55000000000000004">
      <c r="A104" s="3">
        <v>2313657</v>
      </c>
      <c r="B104" s="6">
        <v>54</v>
      </c>
      <c r="C104" s="6" t="s">
        <v>18</v>
      </c>
      <c r="D104" s="6" t="s">
        <v>31</v>
      </c>
      <c r="E104" s="6" t="s">
        <v>32</v>
      </c>
      <c r="F104" s="3" t="s">
        <v>36</v>
      </c>
      <c r="G104" s="6" t="s">
        <v>134</v>
      </c>
      <c r="H104" s="6" t="s">
        <v>477</v>
      </c>
      <c r="I104" s="6">
        <v>5</v>
      </c>
      <c r="J104" s="6" t="s">
        <v>132</v>
      </c>
      <c r="K104" s="3" t="s">
        <v>471</v>
      </c>
      <c r="L104" s="6" t="s">
        <v>142</v>
      </c>
      <c r="M104" s="6">
        <v>3</v>
      </c>
      <c r="N104" s="6" t="s">
        <v>36</v>
      </c>
      <c r="O104" s="6" t="s">
        <v>36</v>
      </c>
      <c r="P104" s="6" t="s">
        <v>479</v>
      </c>
      <c r="Q104" s="6" t="s">
        <v>478</v>
      </c>
      <c r="R104" s="6" t="s">
        <v>41</v>
      </c>
      <c r="S104" s="6" t="s">
        <v>33</v>
      </c>
    </row>
    <row r="105" spans="1:19" x14ac:dyDescent="0.55000000000000004">
      <c r="A105" s="3">
        <v>3661963</v>
      </c>
      <c r="B105" s="6">
        <v>76</v>
      </c>
      <c r="C105" s="6" t="s">
        <v>18</v>
      </c>
      <c r="D105" s="6" t="s">
        <v>31</v>
      </c>
      <c r="E105" s="6" t="s">
        <v>32</v>
      </c>
      <c r="F105" s="3" t="s">
        <v>36</v>
      </c>
      <c r="G105" s="6" t="s">
        <v>289</v>
      </c>
      <c r="H105" s="6" t="s">
        <v>463</v>
      </c>
      <c r="I105" s="6">
        <v>9</v>
      </c>
      <c r="J105" s="6" t="s">
        <v>132</v>
      </c>
      <c r="K105" s="3" t="s">
        <v>483</v>
      </c>
      <c r="L105" s="6" t="s">
        <v>142</v>
      </c>
      <c r="M105" s="6">
        <v>3</v>
      </c>
      <c r="N105" s="6" t="s">
        <v>36</v>
      </c>
      <c r="O105" s="6" t="s">
        <v>293</v>
      </c>
      <c r="P105" s="6" t="s">
        <v>487</v>
      </c>
      <c r="Q105" s="6" t="s">
        <v>488</v>
      </c>
      <c r="R105" s="6" t="s">
        <v>489</v>
      </c>
      <c r="S105" s="6" t="s">
        <v>33</v>
      </c>
    </row>
    <row r="106" spans="1:19" x14ac:dyDescent="0.55000000000000004">
      <c r="A106" s="3">
        <v>3661963</v>
      </c>
      <c r="B106" s="6">
        <v>76</v>
      </c>
      <c r="C106" s="6" t="s">
        <v>18</v>
      </c>
      <c r="D106" s="6" t="s">
        <v>31</v>
      </c>
      <c r="E106" s="6" t="s">
        <v>32</v>
      </c>
      <c r="F106" s="3" t="s">
        <v>36</v>
      </c>
      <c r="G106" s="6" t="s">
        <v>289</v>
      </c>
      <c r="H106" s="6" t="s">
        <v>490</v>
      </c>
      <c r="I106" s="14">
        <v>10</v>
      </c>
      <c r="J106" s="6" t="s">
        <v>181</v>
      </c>
      <c r="K106" s="3" t="s">
        <v>484</v>
      </c>
      <c r="L106" s="6" t="s">
        <v>472</v>
      </c>
      <c r="M106" s="6">
        <v>1</v>
      </c>
      <c r="N106" s="6" t="s">
        <v>128</v>
      </c>
      <c r="O106" s="6" t="s">
        <v>242</v>
      </c>
      <c r="P106" s="6" t="s">
        <v>341</v>
      </c>
      <c r="Q106" s="53" t="s">
        <v>491</v>
      </c>
      <c r="R106" s="6" t="s">
        <v>492</v>
      </c>
      <c r="S106" s="6" t="s">
        <v>33</v>
      </c>
    </row>
    <row r="107" spans="1:19" x14ac:dyDescent="0.55000000000000004">
      <c r="A107" s="3">
        <v>3661963</v>
      </c>
      <c r="B107" s="6">
        <v>76</v>
      </c>
      <c r="C107" s="6" t="s">
        <v>18</v>
      </c>
      <c r="D107" s="6" t="s">
        <v>31</v>
      </c>
      <c r="E107" s="6" t="s">
        <v>32</v>
      </c>
      <c r="F107" s="3" t="s">
        <v>36</v>
      </c>
      <c r="G107" s="6" t="s">
        <v>289</v>
      </c>
      <c r="H107" s="6" t="s">
        <v>34</v>
      </c>
      <c r="I107" s="6">
        <v>1</v>
      </c>
      <c r="J107" s="6" t="s">
        <v>181</v>
      </c>
      <c r="K107" s="3" t="s">
        <v>485</v>
      </c>
      <c r="L107" s="6" t="s">
        <v>35</v>
      </c>
      <c r="M107" s="6">
        <v>2</v>
      </c>
      <c r="N107" s="6" t="s">
        <v>36</v>
      </c>
      <c r="O107" s="6" t="s">
        <v>36</v>
      </c>
      <c r="P107" s="6" t="s">
        <v>336</v>
      </c>
      <c r="Q107" s="53" t="s">
        <v>493</v>
      </c>
      <c r="R107" s="6" t="s">
        <v>494</v>
      </c>
      <c r="S107" s="6" t="s">
        <v>33</v>
      </c>
    </row>
    <row r="108" spans="1:19" x14ac:dyDescent="0.55000000000000004">
      <c r="A108" s="3">
        <v>3661963</v>
      </c>
      <c r="B108" s="6">
        <v>76</v>
      </c>
      <c r="C108" s="6" t="s">
        <v>18</v>
      </c>
      <c r="D108" s="6" t="s">
        <v>31</v>
      </c>
      <c r="E108" s="6" t="s">
        <v>32</v>
      </c>
      <c r="F108" s="3" t="s">
        <v>36</v>
      </c>
      <c r="G108" s="6" t="s">
        <v>289</v>
      </c>
      <c r="H108" s="6" t="s">
        <v>34</v>
      </c>
      <c r="I108" s="6">
        <v>1</v>
      </c>
      <c r="J108" s="6" t="s">
        <v>202</v>
      </c>
      <c r="K108" s="3" t="s">
        <v>486</v>
      </c>
      <c r="L108" s="6" t="s">
        <v>35</v>
      </c>
      <c r="M108" s="6">
        <v>2</v>
      </c>
      <c r="N108" s="6" t="s">
        <v>36</v>
      </c>
      <c r="O108" s="6" t="s">
        <v>495</v>
      </c>
      <c r="P108" s="6" t="s">
        <v>202</v>
      </c>
      <c r="Q108" s="6" t="s">
        <v>40</v>
      </c>
      <c r="R108" s="6" t="s">
        <v>496</v>
      </c>
      <c r="S108" s="6" t="s">
        <v>33</v>
      </c>
    </row>
    <row r="109" spans="1:19" x14ac:dyDescent="0.55000000000000004">
      <c r="A109" s="11">
        <v>2103597</v>
      </c>
      <c r="B109" s="6">
        <v>77</v>
      </c>
      <c r="C109" s="6" t="s">
        <v>18</v>
      </c>
      <c r="D109" s="6" t="s">
        <v>31</v>
      </c>
      <c r="E109" s="6" t="s">
        <v>32</v>
      </c>
      <c r="F109" s="3" t="s">
        <v>36</v>
      </c>
      <c r="G109" s="6" t="s">
        <v>289</v>
      </c>
      <c r="H109" t="s">
        <v>500</v>
      </c>
      <c r="I109" s="6">
        <v>5</v>
      </c>
      <c r="J109" s="6" t="s">
        <v>181</v>
      </c>
      <c r="K109" s="3" t="s">
        <v>498</v>
      </c>
      <c r="L109" s="6" t="s">
        <v>142</v>
      </c>
      <c r="M109" s="6">
        <v>3</v>
      </c>
      <c r="N109" s="6" t="s">
        <v>128</v>
      </c>
      <c r="O109" s="6" t="s">
        <v>501</v>
      </c>
      <c r="P109" s="6" t="s">
        <v>502</v>
      </c>
      <c r="Q109" s="6" t="s">
        <v>503</v>
      </c>
      <c r="R109" s="6" t="s">
        <v>504</v>
      </c>
      <c r="S109" s="6" t="s">
        <v>33</v>
      </c>
    </row>
    <row r="110" spans="1:19" x14ac:dyDescent="0.55000000000000004">
      <c r="A110" s="11">
        <v>2103597</v>
      </c>
      <c r="B110" s="6">
        <v>77</v>
      </c>
      <c r="C110" s="6" t="s">
        <v>18</v>
      </c>
      <c r="D110" s="6" t="s">
        <v>31</v>
      </c>
      <c r="E110" s="6" t="s">
        <v>32</v>
      </c>
      <c r="F110" s="3" t="s">
        <v>36</v>
      </c>
      <c r="G110" s="6" t="s">
        <v>289</v>
      </c>
      <c r="H110" s="6" t="s">
        <v>34</v>
      </c>
      <c r="I110" s="6">
        <v>1</v>
      </c>
      <c r="J110" s="6" t="s">
        <v>273</v>
      </c>
      <c r="K110" s="3" t="s">
        <v>499</v>
      </c>
      <c r="L110" s="6" t="s">
        <v>129</v>
      </c>
      <c r="M110" s="6">
        <v>5</v>
      </c>
      <c r="N110" s="6" t="s">
        <v>36</v>
      </c>
      <c r="O110" s="6" t="s">
        <v>36</v>
      </c>
      <c r="P110" s="6" t="s">
        <v>273</v>
      </c>
      <c r="Q110" s="6" t="s">
        <v>505</v>
      </c>
      <c r="R110" s="6" t="s">
        <v>41</v>
      </c>
      <c r="S110" s="6" t="s">
        <v>33</v>
      </c>
    </row>
    <row r="111" spans="1:19" x14ac:dyDescent="0.55000000000000004">
      <c r="A111" s="3">
        <v>1155742</v>
      </c>
      <c r="B111" s="6">
        <v>66</v>
      </c>
      <c r="C111" s="6" t="s">
        <v>18</v>
      </c>
      <c r="D111" s="6" t="s">
        <v>31</v>
      </c>
      <c r="E111" s="6" t="s">
        <v>143</v>
      </c>
      <c r="F111" s="3" t="s">
        <v>36</v>
      </c>
      <c r="G111" s="6" t="s">
        <v>146</v>
      </c>
      <c r="H111" s="6" t="s">
        <v>463</v>
      </c>
      <c r="I111" s="6">
        <v>9</v>
      </c>
      <c r="J111" s="6" t="s">
        <v>132</v>
      </c>
      <c r="K111" s="3">
        <v>0</v>
      </c>
      <c r="L111" s="6" t="s">
        <v>129</v>
      </c>
      <c r="M111" s="6">
        <v>5</v>
      </c>
      <c r="N111" s="6" t="s">
        <v>36</v>
      </c>
      <c r="O111" s="6" t="s">
        <v>36</v>
      </c>
      <c r="P111" s="6" t="s">
        <v>507</v>
      </c>
      <c r="Q111" s="6" t="s">
        <v>40</v>
      </c>
      <c r="R111" s="6" t="s">
        <v>41</v>
      </c>
      <c r="S111" s="6" t="s">
        <v>33</v>
      </c>
    </row>
    <row r="112" spans="1:19" x14ac:dyDescent="0.55000000000000004">
      <c r="A112" s="3">
        <v>1155742</v>
      </c>
      <c r="B112" s="6">
        <v>66</v>
      </c>
      <c r="C112" s="6" t="s">
        <v>18</v>
      </c>
      <c r="D112" s="6" t="s">
        <v>31</v>
      </c>
      <c r="E112" s="6" t="s">
        <v>143</v>
      </c>
      <c r="F112" s="3" t="s">
        <v>36</v>
      </c>
      <c r="G112" s="6" t="s">
        <v>146</v>
      </c>
      <c r="H112" s="6" t="s">
        <v>34</v>
      </c>
      <c r="I112" s="6">
        <v>1</v>
      </c>
      <c r="J112" s="6" t="s">
        <v>507</v>
      </c>
      <c r="K112" s="3">
        <v>0</v>
      </c>
      <c r="L112" s="6" t="s">
        <v>129</v>
      </c>
      <c r="M112" s="6">
        <v>5</v>
      </c>
      <c r="N112" s="6" t="s">
        <v>36</v>
      </c>
      <c r="O112" s="6" t="s">
        <v>36</v>
      </c>
      <c r="P112" s="6" t="s">
        <v>508</v>
      </c>
      <c r="Q112" s="6" t="s">
        <v>40</v>
      </c>
      <c r="R112" s="6" t="s">
        <v>41</v>
      </c>
      <c r="S112" s="6" t="s">
        <v>33</v>
      </c>
    </row>
    <row r="113" spans="1:19" x14ac:dyDescent="0.55000000000000004">
      <c r="A113" s="11">
        <v>2627980</v>
      </c>
      <c r="B113" s="6">
        <v>55</v>
      </c>
      <c r="C113" s="6" t="s">
        <v>18</v>
      </c>
      <c r="D113" s="6" t="s">
        <v>31</v>
      </c>
      <c r="E113" s="6" t="s">
        <v>32</v>
      </c>
      <c r="F113" s="3" t="s">
        <v>36</v>
      </c>
      <c r="G113" s="6" t="s">
        <v>146</v>
      </c>
      <c r="H113" s="6" t="s">
        <v>34</v>
      </c>
      <c r="I113" s="6">
        <v>1</v>
      </c>
      <c r="J113" s="6" t="s">
        <v>181</v>
      </c>
      <c r="K113" s="3" t="s">
        <v>511</v>
      </c>
      <c r="L113" s="6" t="s">
        <v>35</v>
      </c>
      <c r="M113" s="6">
        <v>2</v>
      </c>
      <c r="N113" s="6" t="s">
        <v>36</v>
      </c>
      <c r="O113" s="6" t="s">
        <v>36</v>
      </c>
      <c r="P113" s="6" t="s">
        <v>136</v>
      </c>
      <c r="Q113" s="6" t="s">
        <v>40</v>
      </c>
      <c r="R113" s="6" t="s">
        <v>41</v>
      </c>
      <c r="S113" s="6" t="s">
        <v>33</v>
      </c>
    </row>
    <row r="114" spans="1:19" x14ac:dyDescent="0.55000000000000004">
      <c r="A114" s="11">
        <v>2627980</v>
      </c>
      <c r="B114" s="6">
        <v>55</v>
      </c>
      <c r="C114" s="6" t="s">
        <v>18</v>
      </c>
      <c r="D114" s="6" t="s">
        <v>31</v>
      </c>
      <c r="E114" s="6" t="s">
        <v>32</v>
      </c>
      <c r="F114" s="3" t="s">
        <v>36</v>
      </c>
      <c r="G114" s="6" t="s">
        <v>146</v>
      </c>
      <c r="H114" s="6" t="s">
        <v>34</v>
      </c>
      <c r="I114" s="6">
        <v>1</v>
      </c>
      <c r="J114" s="6" t="s">
        <v>181</v>
      </c>
      <c r="K114" s="3">
        <v>0</v>
      </c>
      <c r="L114" s="6" t="s">
        <v>129</v>
      </c>
      <c r="M114" s="6">
        <v>5</v>
      </c>
      <c r="N114" s="6" t="s">
        <v>36</v>
      </c>
      <c r="O114" s="6" t="s">
        <v>36</v>
      </c>
      <c r="P114" s="6" t="s">
        <v>515</v>
      </c>
      <c r="Q114" s="6" t="s">
        <v>516</v>
      </c>
      <c r="R114" s="6" t="s">
        <v>41</v>
      </c>
      <c r="S114" s="6" t="s">
        <v>33</v>
      </c>
    </row>
    <row r="115" spans="1:19" x14ac:dyDescent="0.55000000000000004">
      <c r="A115" s="11">
        <v>2627980</v>
      </c>
      <c r="B115" s="6">
        <v>55</v>
      </c>
      <c r="C115" s="6" t="s">
        <v>18</v>
      </c>
      <c r="D115" s="6" t="s">
        <v>31</v>
      </c>
      <c r="E115" s="6" t="s">
        <v>32</v>
      </c>
      <c r="F115" s="3" t="s">
        <v>36</v>
      </c>
      <c r="G115" s="6" t="s">
        <v>146</v>
      </c>
      <c r="H115" s="6" t="s">
        <v>34</v>
      </c>
      <c r="I115" s="6">
        <v>1</v>
      </c>
      <c r="J115" s="6" t="s">
        <v>181</v>
      </c>
      <c r="K115" s="3" t="s">
        <v>512</v>
      </c>
      <c r="L115" s="6" t="s">
        <v>513</v>
      </c>
      <c r="M115" s="6">
        <v>5</v>
      </c>
      <c r="N115" s="6" t="s">
        <v>36</v>
      </c>
      <c r="O115" s="6" t="s">
        <v>36</v>
      </c>
      <c r="P115" s="6" t="s">
        <v>136</v>
      </c>
      <c r="Q115" s="6" t="s">
        <v>40</v>
      </c>
      <c r="R115" s="6" t="s">
        <v>41</v>
      </c>
      <c r="S115" s="6" t="s">
        <v>33</v>
      </c>
    </row>
    <row r="116" spans="1:19" x14ac:dyDescent="0.55000000000000004">
      <c r="A116" s="11">
        <v>2627980</v>
      </c>
      <c r="B116" s="6">
        <v>55</v>
      </c>
      <c r="C116" s="6" t="s">
        <v>18</v>
      </c>
      <c r="D116" s="6" t="s">
        <v>31</v>
      </c>
      <c r="E116" s="6" t="s">
        <v>32</v>
      </c>
      <c r="F116" s="3" t="s">
        <v>36</v>
      </c>
      <c r="G116" s="6" t="s">
        <v>146</v>
      </c>
      <c r="H116" s="6" t="s">
        <v>34</v>
      </c>
      <c r="I116" s="6">
        <v>1</v>
      </c>
      <c r="J116" s="6" t="s">
        <v>181</v>
      </c>
      <c r="K116" s="3">
        <v>0</v>
      </c>
      <c r="L116" s="6" t="s">
        <v>129</v>
      </c>
      <c r="M116" s="6">
        <v>5</v>
      </c>
      <c r="N116" s="6" t="s">
        <v>36</v>
      </c>
      <c r="O116" s="6" t="s">
        <v>36</v>
      </c>
      <c r="P116" s="6" t="s">
        <v>517</v>
      </c>
      <c r="Q116" s="6" t="s">
        <v>40</v>
      </c>
      <c r="R116" s="6" t="s">
        <v>41</v>
      </c>
      <c r="S116" s="6" t="s">
        <v>33</v>
      </c>
    </row>
    <row r="117" spans="1:19" x14ac:dyDescent="0.55000000000000004">
      <c r="A117" s="11">
        <v>2627980</v>
      </c>
      <c r="B117" s="6">
        <v>55</v>
      </c>
      <c r="C117" s="6" t="s">
        <v>18</v>
      </c>
      <c r="D117" s="6" t="s">
        <v>31</v>
      </c>
      <c r="E117" s="6" t="s">
        <v>32</v>
      </c>
      <c r="F117" s="3" t="s">
        <v>36</v>
      </c>
      <c r="G117" s="6" t="s">
        <v>146</v>
      </c>
      <c r="H117" s="6" t="s">
        <v>34</v>
      </c>
      <c r="I117" s="6">
        <v>1</v>
      </c>
      <c r="J117" s="6" t="s">
        <v>181</v>
      </c>
      <c r="K117" s="3" t="s">
        <v>514</v>
      </c>
      <c r="L117" s="6" t="s">
        <v>35</v>
      </c>
      <c r="M117" s="6">
        <v>2</v>
      </c>
      <c r="N117" s="6" t="s">
        <v>36</v>
      </c>
      <c r="O117" s="6" t="s">
        <v>36</v>
      </c>
      <c r="P117" s="6" t="s">
        <v>136</v>
      </c>
      <c r="Q117" s="6" t="s">
        <v>40</v>
      </c>
      <c r="R117" s="6" t="s">
        <v>41</v>
      </c>
      <c r="S117" s="6" t="s">
        <v>33</v>
      </c>
    </row>
    <row r="118" spans="1:19" x14ac:dyDescent="0.55000000000000004">
      <c r="A118" s="11">
        <v>3111410</v>
      </c>
      <c r="B118" s="6">
        <v>66</v>
      </c>
      <c r="C118" s="6" t="s">
        <v>18</v>
      </c>
      <c r="D118" s="6" t="s">
        <v>31</v>
      </c>
      <c r="E118" s="6" t="s">
        <v>32</v>
      </c>
      <c r="F118" s="3" t="s">
        <v>36</v>
      </c>
      <c r="G118" s="6" t="s">
        <v>296</v>
      </c>
      <c r="H118" s="6" t="s">
        <v>521</v>
      </c>
      <c r="I118" s="6">
        <v>7</v>
      </c>
      <c r="J118" s="6" t="s">
        <v>132</v>
      </c>
      <c r="K118" s="3" t="s">
        <v>520</v>
      </c>
      <c r="L118" s="6" t="s">
        <v>472</v>
      </c>
      <c r="M118" s="6">
        <v>1</v>
      </c>
      <c r="N118" s="6" t="s">
        <v>128</v>
      </c>
      <c r="O118" s="6" t="s">
        <v>522</v>
      </c>
      <c r="P118" s="6" t="s">
        <v>523</v>
      </c>
      <c r="Q118" s="6" t="s">
        <v>524</v>
      </c>
      <c r="R118" s="6" t="s">
        <v>41</v>
      </c>
      <c r="S118" s="6" t="s">
        <v>33</v>
      </c>
    </row>
    <row r="119" spans="1:19" x14ac:dyDescent="0.55000000000000004">
      <c r="A119" s="11">
        <v>3111410</v>
      </c>
      <c r="B119" s="6">
        <v>66</v>
      </c>
      <c r="C119" s="6" t="s">
        <v>18</v>
      </c>
      <c r="D119" s="6" t="s">
        <v>31</v>
      </c>
      <c r="E119" s="6" t="s">
        <v>32</v>
      </c>
      <c r="F119" s="3" t="s">
        <v>36</v>
      </c>
      <c r="G119" s="6" t="s">
        <v>296</v>
      </c>
      <c r="H119" s="6" t="s">
        <v>34</v>
      </c>
      <c r="I119" s="6">
        <v>1</v>
      </c>
      <c r="J119" s="6" t="s">
        <v>181</v>
      </c>
      <c r="K119" s="3">
        <v>0</v>
      </c>
      <c r="L119" s="6" t="s">
        <v>129</v>
      </c>
      <c r="M119" s="6">
        <v>5</v>
      </c>
      <c r="N119" s="6" t="s">
        <v>36</v>
      </c>
      <c r="O119" s="6" t="s">
        <v>36</v>
      </c>
      <c r="P119" s="6" t="s">
        <v>341</v>
      </c>
      <c r="Q119" s="6" t="s">
        <v>40</v>
      </c>
      <c r="R119" s="6" t="s">
        <v>41</v>
      </c>
      <c r="S119" s="6" t="s">
        <v>33</v>
      </c>
    </row>
    <row r="120" spans="1:19" x14ac:dyDescent="0.55000000000000004">
      <c r="A120" s="11">
        <v>3111410</v>
      </c>
      <c r="B120" s="6">
        <v>66</v>
      </c>
      <c r="C120" s="6" t="s">
        <v>18</v>
      </c>
      <c r="D120" s="6" t="s">
        <v>31</v>
      </c>
      <c r="E120" s="6" t="s">
        <v>32</v>
      </c>
      <c r="F120" s="3" t="s">
        <v>36</v>
      </c>
      <c r="G120" s="6" t="s">
        <v>296</v>
      </c>
      <c r="H120" s="6" t="s">
        <v>34</v>
      </c>
      <c r="I120" s="6">
        <v>1</v>
      </c>
      <c r="J120" s="6" t="s">
        <v>181</v>
      </c>
      <c r="K120" s="3">
        <v>0</v>
      </c>
      <c r="L120" s="6" t="s">
        <v>129</v>
      </c>
      <c r="M120" s="6">
        <v>5</v>
      </c>
      <c r="N120" s="6" t="s">
        <v>36</v>
      </c>
      <c r="O120" s="6" t="s">
        <v>36</v>
      </c>
      <c r="P120" s="6" t="s">
        <v>341</v>
      </c>
      <c r="Q120" s="6" t="s">
        <v>40</v>
      </c>
      <c r="R120" s="6" t="s">
        <v>41</v>
      </c>
      <c r="S120" s="6" t="s">
        <v>33</v>
      </c>
    </row>
    <row r="121" spans="1:19" x14ac:dyDescent="0.55000000000000004">
      <c r="A121" s="3">
        <v>3261325</v>
      </c>
      <c r="B121" s="6">
        <v>73</v>
      </c>
      <c r="C121" s="6" t="s">
        <v>18</v>
      </c>
      <c r="D121" s="6" t="s">
        <v>31</v>
      </c>
      <c r="E121" s="6" t="s">
        <v>526</v>
      </c>
      <c r="F121" s="3" t="s">
        <v>36</v>
      </c>
      <c r="G121" s="6" t="s">
        <v>163</v>
      </c>
      <c r="H121" s="6" t="s">
        <v>34</v>
      </c>
      <c r="I121" s="6">
        <v>1</v>
      </c>
      <c r="J121" s="6" t="s">
        <v>181</v>
      </c>
      <c r="K121" s="3">
        <v>0</v>
      </c>
      <c r="L121" s="6" t="s">
        <v>129</v>
      </c>
      <c r="M121" s="6">
        <v>5</v>
      </c>
      <c r="N121" s="6" t="s">
        <v>36</v>
      </c>
      <c r="O121" s="6" t="s">
        <v>36</v>
      </c>
      <c r="P121" s="6" t="s">
        <v>527</v>
      </c>
      <c r="Q121" s="6" t="s">
        <v>528</v>
      </c>
      <c r="R121" s="6" t="s">
        <v>41</v>
      </c>
      <c r="S121" s="6" t="s">
        <v>33</v>
      </c>
    </row>
    <row r="122" spans="1:19" x14ac:dyDescent="0.55000000000000004">
      <c r="A122" s="11">
        <v>1912086</v>
      </c>
      <c r="B122" s="6">
        <v>27</v>
      </c>
      <c r="C122" s="6" t="s">
        <v>20</v>
      </c>
      <c r="D122" s="6" t="s">
        <v>31</v>
      </c>
      <c r="E122" s="6" t="s">
        <v>32</v>
      </c>
      <c r="F122" s="3" t="s">
        <v>128</v>
      </c>
      <c r="G122" s="6" t="s">
        <v>134</v>
      </c>
      <c r="H122" s="6" t="s">
        <v>382</v>
      </c>
      <c r="I122" s="66">
        <v>6</v>
      </c>
      <c r="J122" s="6" t="s">
        <v>181</v>
      </c>
      <c r="K122" s="3">
        <v>0</v>
      </c>
      <c r="L122" s="6" t="s">
        <v>535</v>
      </c>
      <c r="M122" s="6">
        <v>5</v>
      </c>
      <c r="N122" s="6" t="s">
        <v>36</v>
      </c>
      <c r="O122" s="6" t="s">
        <v>36</v>
      </c>
      <c r="P122" s="6" t="s">
        <v>534</v>
      </c>
      <c r="Q122" s="6" t="s">
        <v>40</v>
      </c>
      <c r="R122" s="6" t="s">
        <v>41</v>
      </c>
      <c r="S122" s="6" t="s">
        <v>33</v>
      </c>
    </row>
    <row r="123" spans="1:19" x14ac:dyDescent="0.55000000000000004">
      <c r="A123" s="3">
        <v>2961098</v>
      </c>
      <c r="B123" s="6">
        <v>54</v>
      </c>
      <c r="C123" s="6" t="s">
        <v>18</v>
      </c>
      <c r="D123" s="6" t="s">
        <v>31</v>
      </c>
      <c r="E123" s="6" t="s">
        <v>32</v>
      </c>
      <c r="F123" s="3" t="s">
        <v>36</v>
      </c>
      <c r="G123" s="6" t="s">
        <v>163</v>
      </c>
      <c r="H123" s="6" t="s">
        <v>34</v>
      </c>
      <c r="I123" s="6">
        <v>1</v>
      </c>
      <c r="J123" s="6" t="s">
        <v>37</v>
      </c>
      <c r="K123" s="3">
        <v>13</v>
      </c>
      <c r="L123" s="6" t="s">
        <v>142</v>
      </c>
      <c r="M123" s="6">
        <v>3</v>
      </c>
      <c r="N123" s="6" t="s">
        <v>36</v>
      </c>
      <c r="O123" s="6" t="s">
        <v>536</v>
      </c>
      <c r="P123" s="6" t="s">
        <v>537</v>
      </c>
      <c r="Q123" s="6" t="s">
        <v>538</v>
      </c>
      <c r="R123" s="6" t="s">
        <v>41</v>
      </c>
      <c r="S123" s="6" t="s">
        <v>33</v>
      </c>
    </row>
    <row r="124" spans="1:19" x14ac:dyDescent="0.55000000000000004">
      <c r="A124" s="3">
        <v>1862747</v>
      </c>
      <c r="B124" s="6">
        <v>18</v>
      </c>
      <c r="C124" s="6" t="s">
        <v>20</v>
      </c>
      <c r="D124" s="6" t="s">
        <v>356</v>
      </c>
      <c r="E124" s="6" t="s">
        <v>32</v>
      </c>
      <c r="F124" s="3" t="s">
        <v>36</v>
      </c>
      <c r="G124" s="6" t="s">
        <v>289</v>
      </c>
      <c r="H124" s="6" t="s">
        <v>34</v>
      </c>
      <c r="I124" s="6">
        <v>1</v>
      </c>
      <c r="J124" s="6" t="s">
        <v>443</v>
      </c>
      <c r="K124" s="3" t="s">
        <v>540</v>
      </c>
      <c r="L124" s="6" t="s">
        <v>35</v>
      </c>
      <c r="M124" s="6">
        <v>2</v>
      </c>
      <c r="N124" s="6" t="s">
        <v>36</v>
      </c>
      <c r="O124" s="6" t="s">
        <v>36</v>
      </c>
      <c r="P124" s="6" t="s">
        <v>541</v>
      </c>
      <c r="Q124" s="6" t="s">
        <v>542</v>
      </c>
      <c r="R124" s="6" t="s">
        <v>41</v>
      </c>
      <c r="S124" s="6" t="s">
        <v>33</v>
      </c>
    </row>
    <row r="125" spans="1:19" x14ac:dyDescent="0.55000000000000004">
      <c r="A125" s="3">
        <v>3722574</v>
      </c>
      <c r="B125" s="6">
        <v>88</v>
      </c>
      <c r="C125" s="6" t="s">
        <v>20</v>
      </c>
      <c r="D125" s="6" t="s">
        <v>31</v>
      </c>
      <c r="E125" s="6" t="s">
        <v>32</v>
      </c>
      <c r="F125" s="3" t="s">
        <v>36</v>
      </c>
      <c r="G125" s="6" t="s">
        <v>146</v>
      </c>
      <c r="H125" s="6" t="s">
        <v>544</v>
      </c>
      <c r="I125" s="66">
        <v>6</v>
      </c>
      <c r="J125" s="6" t="s">
        <v>545</v>
      </c>
      <c r="K125" s="3">
        <v>0</v>
      </c>
      <c r="L125" s="6" t="s">
        <v>129</v>
      </c>
      <c r="M125" s="6">
        <v>5</v>
      </c>
      <c r="N125" s="6" t="s">
        <v>36</v>
      </c>
      <c r="O125" s="6" t="s">
        <v>36</v>
      </c>
      <c r="P125" s="6" t="s">
        <v>546</v>
      </c>
      <c r="Q125" s="6" t="s">
        <v>547</v>
      </c>
      <c r="R125" s="6" t="s">
        <v>41</v>
      </c>
      <c r="S125" s="6" t="s">
        <v>33</v>
      </c>
    </row>
    <row r="126" spans="1:19" x14ac:dyDescent="0.55000000000000004">
      <c r="A126" s="3">
        <v>2941614</v>
      </c>
      <c r="B126" s="6">
        <v>73</v>
      </c>
      <c r="C126" s="6" t="s">
        <v>18</v>
      </c>
      <c r="D126" s="6" t="s">
        <v>31</v>
      </c>
      <c r="E126" s="6" t="s">
        <v>526</v>
      </c>
      <c r="F126" s="3" t="s">
        <v>36</v>
      </c>
      <c r="G126" s="6" t="s">
        <v>296</v>
      </c>
      <c r="H126" s="6" t="s">
        <v>463</v>
      </c>
      <c r="I126" s="6">
        <v>9</v>
      </c>
      <c r="J126" s="6" t="s">
        <v>132</v>
      </c>
      <c r="K126" s="3">
        <v>92</v>
      </c>
      <c r="L126" s="6" t="s">
        <v>142</v>
      </c>
      <c r="M126" s="6">
        <v>3</v>
      </c>
      <c r="N126" s="6" t="s">
        <v>128</v>
      </c>
      <c r="O126" s="6" t="s">
        <v>36</v>
      </c>
      <c r="P126" s="6" t="s">
        <v>150</v>
      </c>
      <c r="Q126" s="6" t="s">
        <v>549</v>
      </c>
      <c r="R126" s="6" t="s">
        <v>550</v>
      </c>
      <c r="S126" s="6" t="s">
        <v>33</v>
      </c>
    </row>
    <row r="127" spans="1:19" x14ac:dyDescent="0.55000000000000004">
      <c r="A127" s="3">
        <v>1997848</v>
      </c>
      <c r="B127" s="6">
        <v>68</v>
      </c>
      <c r="C127" s="6" t="s">
        <v>18</v>
      </c>
      <c r="D127" s="6" t="s">
        <v>31</v>
      </c>
      <c r="E127" s="6" t="s">
        <v>143</v>
      </c>
      <c r="F127" s="3" t="s">
        <v>36</v>
      </c>
      <c r="G127" s="6" t="s">
        <v>146</v>
      </c>
      <c r="H127" s="6" t="s">
        <v>552</v>
      </c>
      <c r="I127" s="14">
        <v>10</v>
      </c>
      <c r="J127" s="6" t="s">
        <v>352</v>
      </c>
      <c r="K127" s="3">
        <v>18</v>
      </c>
      <c r="L127" s="6" t="s">
        <v>271</v>
      </c>
      <c r="M127" s="6">
        <v>4</v>
      </c>
      <c r="N127" s="6" t="s">
        <v>128</v>
      </c>
      <c r="O127" s="6" t="s">
        <v>416</v>
      </c>
      <c r="P127" s="6" t="s">
        <v>553</v>
      </c>
      <c r="Q127" s="6" t="s">
        <v>554</v>
      </c>
      <c r="R127" s="6" t="s">
        <v>253</v>
      </c>
      <c r="S127" s="6" t="s">
        <v>33</v>
      </c>
    </row>
    <row r="128" spans="1:19" x14ac:dyDescent="0.55000000000000004">
      <c r="A128" s="3">
        <v>2962315</v>
      </c>
      <c r="B128" s="6">
        <v>85</v>
      </c>
      <c r="C128" s="6" t="s">
        <v>18</v>
      </c>
      <c r="D128" s="6" t="s">
        <v>31</v>
      </c>
      <c r="E128" s="6" t="s">
        <v>32</v>
      </c>
      <c r="F128" s="3" t="s">
        <v>36</v>
      </c>
      <c r="G128" s="6" t="s">
        <v>134</v>
      </c>
      <c r="H128" s="6" t="s">
        <v>463</v>
      </c>
      <c r="I128" s="6">
        <v>9</v>
      </c>
      <c r="J128" s="6" t="s">
        <v>132</v>
      </c>
      <c r="K128" s="3">
        <v>0</v>
      </c>
      <c r="L128" s="6" t="s">
        <v>535</v>
      </c>
      <c r="M128" s="6">
        <v>5</v>
      </c>
      <c r="N128" s="6" t="s">
        <v>36</v>
      </c>
      <c r="O128" s="6" t="s">
        <v>36</v>
      </c>
      <c r="P128" s="6" t="s">
        <v>137</v>
      </c>
      <c r="Q128" s="6" t="s">
        <v>40</v>
      </c>
      <c r="R128" s="6" t="s">
        <v>41</v>
      </c>
      <c r="S128" s="6" t="s">
        <v>33</v>
      </c>
    </row>
    <row r="129" spans="1:19" x14ac:dyDescent="0.55000000000000004">
      <c r="A129" s="11">
        <v>23049</v>
      </c>
      <c r="B129" s="6">
        <v>42</v>
      </c>
      <c r="C129" s="6" t="s">
        <v>20</v>
      </c>
      <c r="D129" s="6" t="s">
        <v>31</v>
      </c>
      <c r="E129" s="6" t="s">
        <v>143</v>
      </c>
      <c r="F129" s="3" t="s">
        <v>128</v>
      </c>
      <c r="G129" s="6" t="s">
        <v>526</v>
      </c>
      <c r="H129" s="6" t="s">
        <v>34</v>
      </c>
      <c r="I129" s="6">
        <v>1</v>
      </c>
      <c r="J129" s="6" t="s">
        <v>37</v>
      </c>
      <c r="K129" s="3">
        <v>0</v>
      </c>
      <c r="L129" s="6" t="s">
        <v>642</v>
      </c>
      <c r="M129" s="6">
        <v>5</v>
      </c>
      <c r="N129" s="6" t="s">
        <v>36</v>
      </c>
      <c r="O129" s="6" t="s">
        <v>36</v>
      </c>
      <c r="P129" s="6" t="s">
        <v>147</v>
      </c>
      <c r="Q129" s="6" t="s">
        <v>645</v>
      </c>
      <c r="R129" s="6" t="s">
        <v>41</v>
      </c>
      <c r="S129" s="6" t="s">
        <v>33</v>
      </c>
    </row>
    <row r="130" spans="1:19" x14ac:dyDescent="0.55000000000000004">
      <c r="A130" s="11">
        <v>23049</v>
      </c>
      <c r="B130" s="6">
        <v>42</v>
      </c>
      <c r="C130" s="6" t="s">
        <v>20</v>
      </c>
      <c r="D130" s="6" t="s">
        <v>31</v>
      </c>
      <c r="E130" s="6" t="s">
        <v>143</v>
      </c>
      <c r="F130" s="3" t="s">
        <v>128</v>
      </c>
      <c r="G130" s="6" t="s">
        <v>526</v>
      </c>
      <c r="H130" s="6" t="s">
        <v>34</v>
      </c>
      <c r="I130" s="6">
        <v>1</v>
      </c>
      <c r="J130" s="6" t="s">
        <v>526</v>
      </c>
      <c r="K130" s="3">
        <v>1</v>
      </c>
      <c r="L130" s="6" t="s">
        <v>129</v>
      </c>
      <c r="M130" s="6">
        <v>5</v>
      </c>
      <c r="N130" s="6" t="s">
        <v>36</v>
      </c>
      <c r="O130" s="6" t="s">
        <v>36</v>
      </c>
      <c r="P130" s="6" t="s">
        <v>147</v>
      </c>
      <c r="Q130" s="6" t="s">
        <v>40</v>
      </c>
      <c r="R130" s="6" t="s">
        <v>41</v>
      </c>
      <c r="S130" s="6" t="s">
        <v>33</v>
      </c>
    </row>
    <row r="131" spans="1:19" x14ac:dyDescent="0.55000000000000004">
      <c r="A131" s="11">
        <v>23049</v>
      </c>
      <c r="B131" s="6">
        <v>42</v>
      </c>
      <c r="C131" s="6" t="s">
        <v>20</v>
      </c>
      <c r="D131" s="6" t="s">
        <v>31</v>
      </c>
      <c r="E131" s="6" t="s">
        <v>143</v>
      </c>
      <c r="F131" s="3" t="s">
        <v>128</v>
      </c>
      <c r="G131" s="6" t="s">
        <v>526</v>
      </c>
      <c r="H131" s="6" t="s">
        <v>34</v>
      </c>
      <c r="I131" s="6">
        <v>1</v>
      </c>
      <c r="J131" s="6" t="s">
        <v>649</v>
      </c>
      <c r="K131" s="3">
        <v>0</v>
      </c>
      <c r="L131" s="6" t="s">
        <v>643</v>
      </c>
      <c r="M131" s="6">
        <v>5</v>
      </c>
      <c r="N131" s="6" t="s">
        <v>36</v>
      </c>
      <c r="O131" s="6" t="s">
        <v>36</v>
      </c>
      <c r="P131" s="6" t="s">
        <v>646</v>
      </c>
      <c r="Q131" s="6" t="s">
        <v>647</v>
      </c>
      <c r="R131" s="6" t="s">
        <v>41</v>
      </c>
      <c r="S131" s="6" t="s">
        <v>33</v>
      </c>
    </row>
    <row r="132" spans="1:19" x14ac:dyDescent="0.55000000000000004">
      <c r="A132" s="11">
        <v>23049</v>
      </c>
      <c r="B132" s="6">
        <v>42</v>
      </c>
      <c r="C132" s="6" t="s">
        <v>20</v>
      </c>
      <c r="D132" s="6" t="s">
        <v>31</v>
      </c>
      <c r="E132" s="6" t="s">
        <v>143</v>
      </c>
      <c r="F132" s="3" t="s">
        <v>128</v>
      </c>
      <c r="G132" s="6" t="s">
        <v>526</v>
      </c>
      <c r="H132" s="6" t="s">
        <v>648</v>
      </c>
      <c r="I132" s="14">
        <v>3</v>
      </c>
      <c r="J132" s="6" t="s">
        <v>374</v>
      </c>
      <c r="K132" s="3">
        <v>0</v>
      </c>
      <c r="L132" s="6" t="s">
        <v>129</v>
      </c>
      <c r="M132" s="6">
        <v>5</v>
      </c>
      <c r="N132" s="6" t="s">
        <v>36</v>
      </c>
      <c r="O132" s="6" t="s">
        <v>36</v>
      </c>
      <c r="P132" s="6" t="s">
        <v>374</v>
      </c>
      <c r="Q132" s="6" t="s">
        <v>40</v>
      </c>
      <c r="R132" s="6" t="s">
        <v>41</v>
      </c>
      <c r="S132" s="6" t="s">
        <v>33</v>
      </c>
    </row>
    <row r="133" spans="1:19" x14ac:dyDescent="0.55000000000000004">
      <c r="A133" s="11">
        <v>23049</v>
      </c>
      <c r="B133" s="6">
        <v>42</v>
      </c>
      <c r="C133" s="6" t="s">
        <v>20</v>
      </c>
      <c r="D133" s="6" t="s">
        <v>31</v>
      </c>
      <c r="E133" s="6" t="s">
        <v>143</v>
      </c>
      <c r="F133" s="3" t="s">
        <v>128</v>
      </c>
      <c r="G133" s="6" t="s">
        <v>526</v>
      </c>
      <c r="H133" s="6" t="s">
        <v>34</v>
      </c>
      <c r="I133" s="6">
        <v>1</v>
      </c>
      <c r="J133" s="6" t="s">
        <v>649</v>
      </c>
      <c r="K133" s="3">
        <v>1</v>
      </c>
      <c r="L133" s="6" t="s">
        <v>644</v>
      </c>
      <c r="M133" s="6">
        <v>3</v>
      </c>
      <c r="N133" s="6" t="s">
        <v>36</v>
      </c>
      <c r="O133" s="6" t="s">
        <v>36</v>
      </c>
      <c r="P133" s="6" t="s">
        <v>649</v>
      </c>
      <c r="Q133" s="6" t="s">
        <v>40</v>
      </c>
      <c r="R133" s="6" t="s">
        <v>41</v>
      </c>
      <c r="S133" s="6" t="s">
        <v>33</v>
      </c>
    </row>
    <row r="134" spans="1:19" s="38" customFormat="1" x14ac:dyDescent="0.55000000000000004">
      <c r="A134" s="11">
        <v>69323</v>
      </c>
      <c r="B134" s="14">
        <v>35</v>
      </c>
      <c r="C134" s="14" t="s">
        <v>20</v>
      </c>
      <c r="D134" s="14" t="s">
        <v>31</v>
      </c>
      <c r="E134" s="14" t="s">
        <v>143</v>
      </c>
      <c r="F134" s="11" t="s">
        <v>128</v>
      </c>
      <c r="G134" s="14" t="s">
        <v>146</v>
      </c>
      <c r="H134" s="6" t="s">
        <v>34</v>
      </c>
      <c r="I134" s="6">
        <v>1</v>
      </c>
      <c r="J134" s="14" t="s">
        <v>655</v>
      </c>
      <c r="K134" s="11">
        <v>0</v>
      </c>
      <c r="L134" s="14" t="s">
        <v>129</v>
      </c>
      <c r="M134" s="14">
        <v>5</v>
      </c>
      <c r="N134" s="6" t="s">
        <v>36</v>
      </c>
      <c r="O134" s="6" t="s">
        <v>36</v>
      </c>
      <c r="P134" s="14" t="s">
        <v>214</v>
      </c>
      <c r="Q134" s="14" t="s">
        <v>658</v>
      </c>
      <c r="R134" s="6" t="s">
        <v>41</v>
      </c>
      <c r="S134" s="6" t="s">
        <v>33</v>
      </c>
    </row>
    <row r="135" spans="1:19" x14ac:dyDescent="0.55000000000000004">
      <c r="A135" s="11">
        <v>69323</v>
      </c>
      <c r="B135" s="14">
        <v>35</v>
      </c>
      <c r="C135" s="14" t="s">
        <v>20</v>
      </c>
      <c r="D135" s="14" t="s">
        <v>31</v>
      </c>
      <c r="E135" s="14" t="s">
        <v>143</v>
      </c>
      <c r="F135" s="11" t="s">
        <v>128</v>
      </c>
      <c r="G135" s="14" t="s">
        <v>146</v>
      </c>
      <c r="H135" s="6" t="s">
        <v>659</v>
      </c>
      <c r="I135" s="14">
        <v>10</v>
      </c>
      <c r="J135" s="14" t="s">
        <v>656</v>
      </c>
      <c r="K135" s="3" t="s">
        <v>652</v>
      </c>
      <c r="L135" s="14" t="s">
        <v>434</v>
      </c>
      <c r="M135" s="14">
        <v>3</v>
      </c>
      <c r="N135" s="6" t="s">
        <v>36</v>
      </c>
      <c r="O135" s="6" t="s">
        <v>36</v>
      </c>
      <c r="P135" s="14" t="s">
        <v>657</v>
      </c>
      <c r="Q135" s="6" t="s">
        <v>660</v>
      </c>
      <c r="R135" s="6" t="s">
        <v>41</v>
      </c>
      <c r="S135" s="6" t="s">
        <v>33</v>
      </c>
    </row>
    <row r="136" spans="1:19" x14ac:dyDescent="0.55000000000000004">
      <c r="A136" s="11">
        <v>69323</v>
      </c>
      <c r="B136" s="14">
        <v>35</v>
      </c>
      <c r="C136" s="14" t="s">
        <v>20</v>
      </c>
      <c r="D136" s="14" t="s">
        <v>31</v>
      </c>
      <c r="E136" s="14" t="s">
        <v>143</v>
      </c>
      <c r="F136" s="11" t="s">
        <v>128</v>
      </c>
      <c r="G136" s="14" t="s">
        <v>146</v>
      </c>
      <c r="H136" t="s">
        <v>661</v>
      </c>
      <c r="I136" s="14">
        <v>5</v>
      </c>
      <c r="J136" s="14" t="s">
        <v>153</v>
      </c>
      <c r="K136" s="3" t="s">
        <v>653</v>
      </c>
      <c r="L136" s="14" t="s">
        <v>35</v>
      </c>
      <c r="M136" s="14">
        <v>2</v>
      </c>
      <c r="N136" s="6" t="s">
        <v>36</v>
      </c>
      <c r="O136" s="6" t="s">
        <v>36</v>
      </c>
      <c r="P136" s="14" t="s">
        <v>150</v>
      </c>
      <c r="Q136" s="6" t="s">
        <v>662</v>
      </c>
      <c r="R136" s="6" t="s">
        <v>41</v>
      </c>
      <c r="S136" s="6" t="s">
        <v>33</v>
      </c>
    </row>
    <row r="137" spans="1:19" x14ac:dyDescent="0.55000000000000004">
      <c r="A137" s="11">
        <v>69323</v>
      </c>
      <c r="B137" s="14">
        <v>35</v>
      </c>
      <c r="C137" s="14" t="s">
        <v>20</v>
      </c>
      <c r="D137" s="14" t="s">
        <v>31</v>
      </c>
      <c r="E137" s="14" t="s">
        <v>143</v>
      </c>
      <c r="F137" s="11" t="s">
        <v>128</v>
      </c>
      <c r="G137" s="14" t="s">
        <v>146</v>
      </c>
      <c r="H137" s="6" t="s">
        <v>177</v>
      </c>
      <c r="I137" s="14">
        <v>10</v>
      </c>
      <c r="J137" s="14" t="s">
        <v>657</v>
      </c>
      <c r="K137" s="3" t="s">
        <v>654</v>
      </c>
      <c r="L137" s="14" t="s">
        <v>35</v>
      </c>
      <c r="M137" s="14">
        <v>2</v>
      </c>
      <c r="N137" s="6" t="s">
        <v>36</v>
      </c>
      <c r="O137" s="6" t="s">
        <v>36</v>
      </c>
      <c r="P137" s="14" t="s">
        <v>663</v>
      </c>
      <c r="Q137" s="6" t="s">
        <v>664</v>
      </c>
      <c r="R137" s="6" t="s">
        <v>41</v>
      </c>
      <c r="S137" s="6" t="s">
        <v>33</v>
      </c>
    </row>
    <row r="138" spans="1:19" x14ac:dyDescent="0.55000000000000004">
      <c r="A138" s="11">
        <v>139839</v>
      </c>
      <c r="B138" s="14">
        <v>77</v>
      </c>
      <c r="C138" s="14" t="s">
        <v>20</v>
      </c>
      <c r="D138" s="14" t="s">
        <v>31</v>
      </c>
      <c r="E138" s="14" t="s">
        <v>32</v>
      </c>
      <c r="F138" s="3" t="s">
        <v>36</v>
      </c>
      <c r="G138" s="14" t="s">
        <v>134</v>
      </c>
      <c r="H138" s="6" t="s">
        <v>34</v>
      </c>
      <c r="I138" s="6">
        <v>1</v>
      </c>
      <c r="J138" s="14" t="s">
        <v>181</v>
      </c>
      <c r="K138" s="3">
        <v>5</v>
      </c>
      <c r="L138" s="14" t="s">
        <v>35</v>
      </c>
      <c r="M138" s="14">
        <v>2</v>
      </c>
      <c r="N138" s="6" t="s">
        <v>36</v>
      </c>
      <c r="O138" s="6" t="s">
        <v>36</v>
      </c>
      <c r="P138" s="14" t="s">
        <v>136</v>
      </c>
      <c r="Q138" s="6" t="s">
        <v>40</v>
      </c>
      <c r="R138" s="6" t="s">
        <v>688</v>
      </c>
      <c r="S138" s="6" t="s">
        <v>33</v>
      </c>
    </row>
    <row r="139" spans="1:19" x14ac:dyDescent="0.55000000000000004">
      <c r="A139" s="11">
        <v>208934</v>
      </c>
      <c r="B139" s="14">
        <v>81</v>
      </c>
      <c r="C139" s="14" t="s">
        <v>18</v>
      </c>
      <c r="D139" s="14" t="s">
        <v>31</v>
      </c>
      <c r="E139" s="14" t="s">
        <v>32</v>
      </c>
      <c r="F139" s="3" t="s">
        <v>36</v>
      </c>
      <c r="G139" s="14" t="s">
        <v>134</v>
      </c>
      <c r="H139" s="6" t="s">
        <v>667</v>
      </c>
      <c r="I139" s="6">
        <v>1</v>
      </c>
      <c r="J139" s="14" t="s">
        <v>37</v>
      </c>
      <c r="K139" s="3">
        <v>0</v>
      </c>
      <c r="L139" s="14" t="s">
        <v>129</v>
      </c>
      <c r="M139" s="14">
        <v>5</v>
      </c>
      <c r="N139" s="6" t="s">
        <v>36</v>
      </c>
      <c r="O139" s="6" t="s">
        <v>36</v>
      </c>
      <c r="P139" s="14" t="s">
        <v>668</v>
      </c>
      <c r="Q139" s="6" t="s">
        <v>40</v>
      </c>
      <c r="R139" s="6" t="s">
        <v>41</v>
      </c>
      <c r="S139" s="6" t="s">
        <v>33</v>
      </c>
    </row>
    <row r="140" spans="1:19" x14ac:dyDescent="0.55000000000000004">
      <c r="A140" s="3">
        <v>132800</v>
      </c>
      <c r="B140" s="14">
        <v>59</v>
      </c>
      <c r="C140" s="14" t="s">
        <v>18</v>
      </c>
      <c r="D140" s="14" t="s">
        <v>31</v>
      </c>
      <c r="E140" s="14" t="s">
        <v>32</v>
      </c>
      <c r="F140" s="3" t="s">
        <v>36</v>
      </c>
      <c r="G140" s="14" t="s">
        <v>526</v>
      </c>
      <c r="H140" s="6" t="s">
        <v>670</v>
      </c>
      <c r="I140" s="14">
        <v>3</v>
      </c>
      <c r="J140" s="14" t="s">
        <v>671</v>
      </c>
      <c r="K140" s="3">
        <v>8</v>
      </c>
      <c r="L140" s="14" t="s">
        <v>669</v>
      </c>
      <c r="M140" s="14">
        <v>4</v>
      </c>
      <c r="N140" s="6" t="s">
        <v>128</v>
      </c>
      <c r="O140" s="6" t="s">
        <v>242</v>
      </c>
      <c r="P140" s="14" t="s">
        <v>672</v>
      </c>
      <c r="Q140" s="6" t="s">
        <v>673</v>
      </c>
      <c r="R140" s="6" t="s">
        <v>674</v>
      </c>
      <c r="S140" s="6" t="s">
        <v>33</v>
      </c>
    </row>
    <row r="141" spans="1:19" x14ac:dyDescent="0.55000000000000004">
      <c r="A141" s="3">
        <v>132800</v>
      </c>
      <c r="B141" s="14">
        <v>59</v>
      </c>
      <c r="C141" s="14" t="s">
        <v>18</v>
      </c>
      <c r="D141" s="14" t="s">
        <v>31</v>
      </c>
      <c r="E141" s="14" t="s">
        <v>32</v>
      </c>
      <c r="F141" s="3" t="s">
        <v>36</v>
      </c>
      <c r="G141" s="14" t="s">
        <v>526</v>
      </c>
      <c r="H141" s="6" t="s">
        <v>675</v>
      </c>
      <c r="I141" s="6">
        <v>2</v>
      </c>
      <c r="J141" s="14" t="s">
        <v>676</v>
      </c>
      <c r="K141" s="3">
        <v>0</v>
      </c>
      <c r="L141" s="14" t="s">
        <v>129</v>
      </c>
      <c r="M141" s="14">
        <v>5</v>
      </c>
      <c r="N141" s="6" t="s">
        <v>36</v>
      </c>
      <c r="O141" s="6" t="s">
        <v>36</v>
      </c>
      <c r="P141" s="14" t="s">
        <v>677</v>
      </c>
      <c r="Q141" s="6" t="s">
        <v>678</v>
      </c>
      <c r="R141" s="6" t="s">
        <v>41</v>
      </c>
      <c r="S141" s="6" t="s">
        <v>33</v>
      </c>
    </row>
    <row r="142" spans="1:19" x14ac:dyDescent="0.55000000000000004">
      <c r="A142" s="3">
        <v>268705</v>
      </c>
      <c r="B142" s="14">
        <v>37</v>
      </c>
      <c r="C142" s="14" t="s">
        <v>18</v>
      </c>
      <c r="D142" s="14" t="s">
        <v>31</v>
      </c>
      <c r="E142" s="14" t="s">
        <v>32</v>
      </c>
      <c r="F142" s="3" t="s">
        <v>128</v>
      </c>
      <c r="G142" s="14" t="s">
        <v>134</v>
      </c>
      <c r="H142" s="6" t="s">
        <v>34</v>
      </c>
      <c r="I142" s="6">
        <v>1</v>
      </c>
      <c r="J142" s="14" t="s">
        <v>137</v>
      </c>
      <c r="K142" s="3">
        <v>11</v>
      </c>
      <c r="L142" s="14" t="s">
        <v>35</v>
      </c>
      <c r="M142" s="14">
        <v>2</v>
      </c>
      <c r="N142" s="6" t="s">
        <v>36</v>
      </c>
      <c r="O142" s="6" t="s">
        <v>36</v>
      </c>
      <c r="P142" s="14" t="s">
        <v>336</v>
      </c>
      <c r="Q142" s="6" t="s">
        <v>680</v>
      </c>
      <c r="R142" s="6" t="s">
        <v>41</v>
      </c>
      <c r="S142" s="6" t="s">
        <v>33</v>
      </c>
    </row>
    <row r="143" spans="1:19" x14ac:dyDescent="0.55000000000000004">
      <c r="A143" s="11">
        <v>147262</v>
      </c>
      <c r="B143" s="14">
        <v>36</v>
      </c>
      <c r="C143" s="14" t="s">
        <v>18</v>
      </c>
      <c r="D143" s="14" t="s">
        <v>31</v>
      </c>
      <c r="E143" s="14" t="s">
        <v>526</v>
      </c>
      <c r="F143" s="3" t="s">
        <v>128</v>
      </c>
      <c r="G143" s="14" t="s">
        <v>146</v>
      </c>
      <c r="H143" s="6" t="s">
        <v>681</v>
      </c>
      <c r="I143" s="6">
        <v>5</v>
      </c>
      <c r="J143" s="14" t="s">
        <v>132</v>
      </c>
      <c r="K143" s="3">
        <v>8</v>
      </c>
      <c r="L143" s="14" t="s">
        <v>669</v>
      </c>
      <c r="M143" s="14">
        <v>4</v>
      </c>
      <c r="N143" s="6" t="s">
        <v>36</v>
      </c>
      <c r="O143" s="6" t="s">
        <v>682</v>
      </c>
      <c r="P143" s="14" t="s">
        <v>336</v>
      </c>
      <c r="Q143" s="6" t="s">
        <v>683</v>
      </c>
      <c r="R143" s="6" t="s">
        <v>41</v>
      </c>
      <c r="S143" s="6" t="s">
        <v>33</v>
      </c>
    </row>
    <row r="144" spans="1:19" x14ac:dyDescent="0.55000000000000004">
      <c r="A144" s="3">
        <v>184209</v>
      </c>
      <c r="B144" s="14">
        <v>69</v>
      </c>
      <c r="C144" s="14" t="s">
        <v>18</v>
      </c>
      <c r="D144" s="14" t="s">
        <v>31</v>
      </c>
      <c r="E144" s="14" t="s">
        <v>32</v>
      </c>
      <c r="F144" s="3" t="s">
        <v>36</v>
      </c>
      <c r="G144" s="14" t="s">
        <v>146</v>
      </c>
      <c r="H144" t="s">
        <v>684</v>
      </c>
      <c r="I144" s="6">
        <v>7</v>
      </c>
      <c r="J144" s="14" t="s">
        <v>655</v>
      </c>
      <c r="K144" s="3">
        <v>21</v>
      </c>
      <c r="L144" s="14" t="s">
        <v>685</v>
      </c>
      <c r="M144" s="14">
        <v>4</v>
      </c>
      <c r="N144" s="6" t="s">
        <v>128</v>
      </c>
      <c r="O144" s="6" t="s">
        <v>686</v>
      </c>
      <c r="P144" s="14" t="s">
        <v>655</v>
      </c>
      <c r="Q144" s="6" t="s">
        <v>687</v>
      </c>
      <c r="R144" s="6" t="s">
        <v>688</v>
      </c>
      <c r="S144" s="6" t="s">
        <v>33</v>
      </c>
    </row>
    <row r="145" spans="1:19" x14ac:dyDescent="0.55000000000000004">
      <c r="A145" s="3">
        <v>207713</v>
      </c>
      <c r="B145" s="14">
        <v>54</v>
      </c>
      <c r="C145" s="14" t="s">
        <v>18</v>
      </c>
      <c r="D145" s="14" t="s">
        <v>31</v>
      </c>
      <c r="E145" s="14" t="s">
        <v>32</v>
      </c>
      <c r="F145" s="3" t="s">
        <v>128</v>
      </c>
      <c r="G145" s="14" t="s">
        <v>146</v>
      </c>
      <c r="H145" s="6" t="s">
        <v>690</v>
      </c>
      <c r="I145" s="14">
        <v>4</v>
      </c>
      <c r="J145" s="14" t="s">
        <v>691</v>
      </c>
      <c r="K145" s="3" t="s">
        <v>692</v>
      </c>
      <c r="L145" s="14" t="s">
        <v>685</v>
      </c>
      <c r="M145" s="14">
        <v>4</v>
      </c>
      <c r="N145" s="6" t="s">
        <v>36</v>
      </c>
      <c r="O145" s="6" t="s">
        <v>36</v>
      </c>
      <c r="P145" s="14" t="s">
        <v>693</v>
      </c>
      <c r="Q145" s="6" t="s">
        <v>694</v>
      </c>
      <c r="R145" s="6" t="s">
        <v>41</v>
      </c>
      <c r="S145" s="6" t="s">
        <v>33</v>
      </c>
    </row>
    <row r="146" spans="1:19" x14ac:dyDescent="0.55000000000000004">
      <c r="A146" s="3">
        <v>207713</v>
      </c>
      <c r="B146" s="14">
        <v>54</v>
      </c>
      <c r="C146" s="14" t="s">
        <v>18</v>
      </c>
      <c r="D146" s="14" t="s">
        <v>31</v>
      </c>
      <c r="E146" s="14" t="s">
        <v>32</v>
      </c>
      <c r="F146" s="3" t="s">
        <v>128</v>
      </c>
      <c r="G146" s="14" t="s">
        <v>146</v>
      </c>
      <c r="H146" s="6" t="s">
        <v>34</v>
      </c>
      <c r="I146" s="6">
        <v>1</v>
      </c>
      <c r="J146" s="14" t="s">
        <v>545</v>
      </c>
      <c r="K146" s="3" t="s">
        <v>696</v>
      </c>
      <c r="L146" s="14" t="s">
        <v>35</v>
      </c>
      <c r="M146" s="14">
        <v>2</v>
      </c>
      <c r="N146" s="6" t="s">
        <v>36</v>
      </c>
      <c r="O146" s="6" t="s">
        <v>36</v>
      </c>
      <c r="P146" s="14" t="s">
        <v>695</v>
      </c>
      <c r="Q146" s="6" t="s">
        <v>694</v>
      </c>
      <c r="R146" s="6" t="s">
        <v>41</v>
      </c>
      <c r="S146" s="6" t="s">
        <v>33</v>
      </c>
    </row>
    <row r="147" spans="1:19" x14ac:dyDescent="0.55000000000000004">
      <c r="A147" s="3">
        <v>369136</v>
      </c>
      <c r="B147" s="14">
        <v>92</v>
      </c>
      <c r="C147" s="14" t="s">
        <v>20</v>
      </c>
      <c r="D147" s="14" t="s">
        <v>31</v>
      </c>
      <c r="E147" s="14" t="s">
        <v>32</v>
      </c>
      <c r="F147" s="3" t="s">
        <v>36</v>
      </c>
      <c r="G147" s="14" t="s">
        <v>146</v>
      </c>
      <c r="H147" s="6" t="s">
        <v>34</v>
      </c>
      <c r="I147" s="6">
        <v>1</v>
      </c>
      <c r="J147" s="14" t="s">
        <v>706</v>
      </c>
      <c r="K147" s="3" t="s">
        <v>698</v>
      </c>
      <c r="L147" s="14" t="s">
        <v>685</v>
      </c>
      <c r="M147" s="14">
        <v>4</v>
      </c>
      <c r="N147" s="6" t="s">
        <v>36</v>
      </c>
      <c r="O147" s="6" t="s">
        <v>36</v>
      </c>
      <c r="P147" s="14" t="s">
        <v>708</v>
      </c>
      <c r="Q147" s="6" t="s">
        <v>40</v>
      </c>
      <c r="R147" s="6" t="s">
        <v>41</v>
      </c>
      <c r="S147" s="6" t="s">
        <v>33</v>
      </c>
    </row>
    <row r="148" spans="1:19" x14ac:dyDescent="0.55000000000000004">
      <c r="A148" s="3">
        <v>369136</v>
      </c>
      <c r="B148" s="14">
        <v>92</v>
      </c>
      <c r="C148" s="14" t="s">
        <v>20</v>
      </c>
      <c r="D148" s="14" t="s">
        <v>31</v>
      </c>
      <c r="E148" s="14" t="s">
        <v>32</v>
      </c>
      <c r="F148" s="3" t="s">
        <v>36</v>
      </c>
      <c r="G148" s="14" t="s">
        <v>146</v>
      </c>
      <c r="H148" s="6" t="s">
        <v>34</v>
      </c>
      <c r="I148" s="6">
        <v>1</v>
      </c>
      <c r="J148" s="14" t="s">
        <v>706</v>
      </c>
      <c r="K148" s="3" t="s">
        <v>699</v>
      </c>
      <c r="L148" s="14" t="s">
        <v>35</v>
      </c>
      <c r="M148" s="14">
        <v>2</v>
      </c>
      <c r="N148" s="6" t="s">
        <v>36</v>
      </c>
      <c r="O148" s="6" t="s">
        <v>36</v>
      </c>
      <c r="P148" s="14" t="s">
        <v>709</v>
      </c>
      <c r="Q148" s="6" t="s">
        <v>694</v>
      </c>
      <c r="R148" s="6" t="s">
        <v>41</v>
      </c>
      <c r="S148" s="6" t="s">
        <v>33</v>
      </c>
    </row>
    <row r="149" spans="1:19" x14ac:dyDescent="0.55000000000000004">
      <c r="A149" s="3">
        <v>369136</v>
      </c>
      <c r="B149" s="14">
        <v>92</v>
      </c>
      <c r="C149" s="14" t="s">
        <v>20</v>
      </c>
      <c r="D149" s="14" t="s">
        <v>31</v>
      </c>
      <c r="E149" s="14" t="s">
        <v>32</v>
      </c>
      <c r="F149" s="3" t="s">
        <v>36</v>
      </c>
      <c r="G149" s="14" t="s">
        <v>146</v>
      </c>
      <c r="H149" s="6" t="s">
        <v>34</v>
      </c>
      <c r="I149" s="6">
        <v>1</v>
      </c>
      <c r="J149" s="14" t="s">
        <v>706</v>
      </c>
      <c r="K149" s="3" t="s">
        <v>700</v>
      </c>
      <c r="L149" s="14" t="s">
        <v>35</v>
      </c>
      <c r="M149" s="14">
        <v>2</v>
      </c>
      <c r="N149" s="6" t="s">
        <v>36</v>
      </c>
      <c r="O149" s="6" t="s">
        <v>36</v>
      </c>
      <c r="P149" s="14" t="s">
        <v>709</v>
      </c>
      <c r="Q149" s="6" t="s">
        <v>40</v>
      </c>
      <c r="R149" s="6" t="s">
        <v>41</v>
      </c>
      <c r="S149" s="6" t="s">
        <v>33</v>
      </c>
    </row>
    <row r="150" spans="1:19" x14ac:dyDescent="0.55000000000000004">
      <c r="A150" s="3">
        <v>369136</v>
      </c>
      <c r="B150" s="14">
        <v>92</v>
      </c>
      <c r="C150" s="14" t="s">
        <v>20</v>
      </c>
      <c r="D150" s="14" t="s">
        <v>31</v>
      </c>
      <c r="E150" s="14" t="s">
        <v>32</v>
      </c>
      <c r="F150" s="3" t="s">
        <v>36</v>
      </c>
      <c r="G150" s="14" t="s">
        <v>146</v>
      </c>
      <c r="H150" s="6" t="s">
        <v>34</v>
      </c>
      <c r="I150" s="6">
        <v>1</v>
      </c>
      <c r="J150" s="14" t="s">
        <v>706</v>
      </c>
      <c r="K150" s="3" t="s">
        <v>701</v>
      </c>
      <c r="L150" s="14" t="s">
        <v>35</v>
      </c>
      <c r="M150" s="14">
        <v>2</v>
      </c>
      <c r="N150" s="6" t="s">
        <v>36</v>
      </c>
      <c r="O150" s="6" t="s">
        <v>242</v>
      </c>
      <c r="P150" s="14" t="s">
        <v>166</v>
      </c>
      <c r="Q150" s="6" t="s">
        <v>40</v>
      </c>
      <c r="R150" s="6" t="s">
        <v>41</v>
      </c>
      <c r="S150" s="6" t="s">
        <v>33</v>
      </c>
    </row>
    <row r="151" spans="1:19" x14ac:dyDescent="0.55000000000000004">
      <c r="A151" s="3">
        <v>369136</v>
      </c>
      <c r="B151" s="14">
        <v>92</v>
      </c>
      <c r="C151" s="14" t="s">
        <v>20</v>
      </c>
      <c r="D151" s="14" t="s">
        <v>31</v>
      </c>
      <c r="E151" s="14" t="s">
        <v>32</v>
      </c>
      <c r="F151" s="3" t="s">
        <v>36</v>
      </c>
      <c r="G151" s="14" t="s">
        <v>146</v>
      </c>
      <c r="H151" s="6" t="s">
        <v>34</v>
      </c>
      <c r="I151" s="6">
        <v>1</v>
      </c>
      <c r="J151" s="14" t="s">
        <v>706</v>
      </c>
      <c r="K151" s="3" t="s">
        <v>702</v>
      </c>
      <c r="L151" s="14" t="s">
        <v>35</v>
      </c>
      <c r="M151" s="14">
        <v>2</v>
      </c>
      <c r="N151" s="6" t="s">
        <v>36</v>
      </c>
      <c r="O151" s="6" t="s">
        <v>242</v>
      </c>
      <c r="P151" s="14" t="s">
        <v>710</v>
      </c>
      <c r="Q151" s="6" t="s">
        <v>40</v>
      </c>
      <c r="R151" s="6" t="s">
        <v>41</v>
      </c>
      <c r="S151" s="6" t="s">
        <v>33</v>
      </c>
    </row>
    <row r="152" spans="1:19" x14ac:dyDescent="0.55000000000000004">
      <c r="A152" s="3">
        <v>369136</v>
      </c>
      <c r="B152" s="14">
        <v>92</v>
      </c>
      <c r="C152" s="14" t="s">
        <v>20</v>
      </c>
      <c r="D152" s="14" t="s">
        <v>31</v>
      </c>
      <c r="E152" s="14" t="s">
        <v>32</v>
      </c>
      <c r="F152" s="3" t="s">
        <v>36</v>
      </c>
      <c r="G152" s="14" t="s">
        <v>146</v>
      </c>
      <c r="H152" s="6" t="s">
        <v>34</v>
      </c>
      <c r="I152" s="6">
        <v>1</v>
      </c>
      <c r="J152" s="14" t="s">
        <v>706</v>
      </c>
      <c r="K152" s="3" t="s">
        <v>703</v>
      </c>
      <c r="L152" s="14" t="s">
        <v>35</v>
      </c>
      <c r="M152" s="14">
        <v>2</v>
      </c>
      <c r="N152" s="6" t="s">
        <v>36</v>
      </c>
      <c r="O152" s="6" t="s">
        <v>242</v>
      </c>
      <c r="P152" s="14" t="s">
        <v>712</v>
      </c>
      <c r="Q152" s="6" t="s">
        <v>713</v>
      </c>
      <c r="R152" s="6" t="s">
        <v>41</v>
      </c>
      <c r="S152" s="6" t="s">
        <v>33</v>
      </c>
    </row>
    <row r="153" spans="1:19" x14ac:dyDescent="0.55000000000000004">
      <c r="A153" s="3">
        <v>369136</v>
      </c>
      <c r="B153" s="14">
        <v>92</v>
      </c>
      <c r="C153" s="14" t="s">
        <v>20</v>
      </c>
      <c r="D153" s="14" t="s">
        <v>31</v>
      </c>
      <c r="E153" s="14" t="s">
        <v>32</v>
      </c>
      <c r="F153" s="3" t="s">
        <v>36</v>
      </c>
      <c r="G153" s="14" t="s">
        <v>146</v>
      </c>
      <c r="H153" s="6" t="s">
        <v>34</v>
      </c>
      <c r="I153" s="6">
        <v>1</v>
      </c>
      <c r="J153" s="14" t="s">
        <v>706</v>
      </c>
      <c r="K153" s="3" t="s">
        <v>704</v>
      </c>
      <c r="L153" s="14" t="s">
        <v>35</v>
      </c>
      <c r="M153" s="14">
        <v>2</v>
      </c>
      <c r="N153" s="6" t="s">
        <v>36</v>
      </c>
      <c r="O153" s="6" t="s">
        <v>242</v>
      </c>
      <c r="P153" s="14" t="s">
        <v>710</v>
      </c>
      <c r="Q153" s="6" t="s">
        <v>40</v>
      </c>
      <c r="R153" s="6" t="s">
        <v>41</v>
      </c>
      <c r="S153" s="6" t="s">
        <v>33</v>
      </c>
    </row>
    <row r="154" spans="1:19" x14ac:dyDescent="0.55000000000000004">
      <c r="A154" s="3">
        <v>369136</v>
      </c>
      <c r="B154" s="14">
        <v>92</v>
      </c>
      <c r="C154" s="14" t="s">
        <v>20</v>
      </c>
      <c r="D154" s="14" t="s">
        <v>31</v>
      </c>
      <c r="E154" s="14" t="s">
        <v>32</v>
      </c>
      <c r="F154" s="3" t="s">
        <v>36</v>
      </c>
      <c r="G154" s="14" t="s">
        <v>146</v>
      </c>
      <c r="H154" t="s">
        <v>714</v>
      </c>
      <c r="I154" s="14">
        <v>3</v>
      </c>
      <c r="J154" s="14" t="s">
        <v>707</v>
      </c>
      <c r="K154" s="3" t="s">
        <v>705</v>
      </c>
      <c r="L154" s="14" t="s">
        <v>685</v>
      </c>
      <c r="M154" s="14">
        <v>4</v>
      </c>
      <c r="N154" s="6" t="s">
        <v>36</v>
      </c>
      <c r="O154" s="6" t="s">
        <v>711</v>
      </c>
      <c r="P154" s="14" t="s">
        <v>706</v>
      </c>
      <c r="Q154" s="6" t="s">
        <v>715</v>
      </c>
      <c r="R154" s="6" t="s">
        <v>716</v>
      </c>
      <c r="S154" s="6" t="s">
        <v>33</v>
      </c>
    </row>
    <row r="155" spans="1:19" x14ac:dyDescent="0.55000000000000004">
      <c r="A155" s="3">
        <v>211682</v>
      </c>
      <c r="B155" s="14">
        <v>61</v>
      </c>
      <c r="C155" s="14" t="s">
        <v>20</v>
      </c>
      <c r="D155" s="14" t="s">
        <v>31</v>
      </c>
      <c r="E155" s="14" t="s">
        <v>32</v>
      </c>
      <c r="F155" s="3" t="s">
        <v>36</v>
      </c>
      <c r="G155" s="14" t="s">
        <v>134</v>
      </c>
      <c r="H155" t="s">
        <v>718</v>
      </c>
      <c r="I155" s="6">
        <v>2</v>
      </c>
      <c r="J155" s="14" t="s">
        <v>181</v>
      </c>
      <c r="K155" s="3">
        <v>7</v>
      </c>
      <c r="L155" s="14" t="s">
        <v>685</v>
      </c>
      <c r="M155" s="14">
        <v>4</v>
      </c>
      <c r="N155" s="6" t="s">
        <v>36</v>
      </c>
      <c r="O155" s="6" t="s">
        <v>263</v>
      </c>
      <c r="P155" s="14" t="s">
        <v>710</v>
      </c>
      <c r="Q155" s="6" t="s">
        <v>719</v>
      </c>
      <c r="R155" s="6" t="s">
        <v>41</v>
      </c>
      <c r="S155" s="6" t="s">
        <v>33</v>
      </c>
    </row>
    <row r="156" spans="1:19" x14ac:dyDescent="0.55000000000000004">
      <c r="A156" s="3">
        <v>267651</v>
      </c>
      <c r="B156" s="14">
        <v>78</v>
      </c>
      <c r="C156" s="14" t="s">
        <v>18</v>
      </c>
      <c r="D156" s="14" t="s">
        <v>31</v>
      </c>
      <c r="E156" s="14" t="s">
        <v>32</v>
      </c>
      <c r="F156" s="3" t="s">
        <v>36</v>
      </c>
      <c r="G156" s="14" t="s">
        <v>289</v>
      </c>
      <c r="H156" s="6" t="s">
        <v>463</v>
      </c>
      <c r="I156" s="6">
        <v>9</v>
      </c>
      <c r="J156" s="14" t="s">
        <v>132</v>
      </c>
      <c r="K156" s="3">
        <v>9</v>
      </c>
      <c r="L156" s="14" t="s">
        <v>720</v>
      </c>
      <c r="M156" s="14">
        <v>1</v>
      </c>
      <c r="N156" s="6" t="s">
        <v>36</v>
      </c>
      <c r="O156" s="6" t="s">
        <v>263</v>
      </c>
      <c r="P156" s="14" t="s">
        <v>377</v>
      </c>
      <c r="Q156" s="6" t="s">
        <v>721</v>
      </c>
      <c r="R156" s="6" t="s">
        <v>253</v>
      </c>
      <c r="S156" s="6" t="s">
        <v>33</v>
      </c>
    </row>
    <row r="157" spans="1:19" x14ac:dyDescent="0.55000000000000004">
      <c r="A157" s="3">
        <v>233163</v>
      </c>
      <c r="B157" s="14">
        <v>72</v>
      </c>
      <c r="C157" s="14" t="s">
        <v>20</v>
      </c>
      <c r="D157" s="14" t="s">
        <v>31</v>
      </c>
      <c r="E157" s="14" t="s">
        <v>32</v>
      </c>
      <c r="F157" s="3" t="s">
        <v>128</v>
      </c>
      <c r="G157" s="14" t="s">
        <v>163</v>
      </c>
      <c r="H157" s="6" t="s">
        <v>724</v>
      </c>
      <c r="I157" s="14">
        <v>10</v>
      </c>
      <c r="J157" s="14" t="s">
        <v>37</v>
      </c>
      <c r="K157" s="3">
        <v>4</v>
      </c>
      <c r="L157" s="14" t="s">
        <v>35</v>
      </c>
      <c r="M157" s="14">
        <v>2</v>
      </c>
      <c r="N157" s="6" t="s">
        <v>36</v>
      </c>
      <c r="O157" s="6" t="s">
        <v>457</v>
      </c>
      <c r="P157" s="14" t="s">
        <v>136</v>
      </c>
      <c r="Q157" s="6" t="s">
        <v>40</v>
      </c>
      <c r="R157" s="6" t="s">
        <v>41</v>
      </c>
      <c r="S157" s="6" t="s">
        <v>33</v>
      </c>
    </row>
    <row r="158" spans="1:19" x14ac:dyDescent="0.55000000000000004">
      <c r="A158" s="3">
        <v>299630</v>
      </c>
      <c r="B158" s="14">
        <v>64</v>
      </c>
      <c r="C158" s="14" t="s">
        <v>20</v>
      </c>
      <c r="D158" s="14" t="s">
        <v>31</v>
      </c>
      <c r="E158" s="14" t="s">
        <v>32</v>
      </c>
      <c r="F158" s="3" t="s">
        <v>36</v>
      </c>
      <c r="G158" s="14" t="s">
        <v>134</v>
      </c>
      <c r="H158" s="6" t="s">
        <v>725</v>
      </c>
      <c r="I158" s="14">
        <v>3</v>
      </c>
      <c r="J158" s="14" t="s">
        <v>181</v>
      </c>
      <c r="K158" s="3">
        <v>23</v>
      </c>
      <c r="L158" t="s">
        <v>726</v>
      </c>
      <c r="M158" s="14">
        <v>1</v>
      </c>
      <c r="N158" s="6" t="s">
        <v>128</v>
      </c>
      <c r="O158" s="6" t="s">
        <v>457</v>
      </c>
      <c r="P158" s="14" t="s">
        <v>264</v>
      </c>
      <c r="Q158" s="6" t="s">
        <v>727</v>
      </c>
      <c r="R158" s="6" t="s">
        <v>492</v>
      </c>
      <c r="S158" s="6" t="s">
        <v>33</v>
      </c>
    </row>
    <row r="159" spans="1:19" x14ac:dyDescent="0.55000000000000004">
      <c r="A159" s="3">
        <v>306734</v>
      </c>
      <c r="B159" s="14">
        <v>85</v>
      </c>
      <c r="C159" s="14" t="s">
        <v>18</v>
      </c>
      <c r="D159" s="14" t="s">
        <v>31</v>
      </c>
      <c r="E159" s="14" t="s">
        <v>526</v>
      </c>
      <c r="F159" s="3" t="s">
        <v>36</v>
      </c>
      <c r="G159" s="14" t="s">
        <v>526</v>
      </c>
      <c r="H159" s="6" t="s">
        <v>729</v>
      </c>
      <c r="I159" s="6">
        <v>5</v>
      </c>
      <c r="J159" s="14" t="s">
        <v>730</v>
      </c>
      <c r="K159" s="3" t="s">
        <v>731</v>
      </c>
      <c r="L159" s="14" t="s">
        <v>733</v>
      </c>
      <c r="M159" s="14">
        <v>1</v>
      </c>
      <c r="N159" s="6" t="s">
        <v>128</v>
      </c>
      <c r="O159" s="6" t="s">
        <v>734</v>
      </c>
      <c r="P159" s="14" t="s">
        <v>166</v>
      </c>
      <c r="Q159" s="6" t="s">
        <v>736</v>
      </c>
      <c r="R159" s="6" t="s">
        <v>492</v>
      </c>
      <c r="S159" s="6" t="s">
        <v>33</v>
      </c>
    </row>
    <row r="160" spans="1:19" x14ac:dyDescent="0.55000000000000004">
      <c r="A160" s="3">
        <v>306734</v>
      </c>
      <c r="B160" s="14">
        <v>85</v>
      </c>
      <c r="C160" s="14" t="s">
        <v>18</v>
      </c>
      <c r="D160" s="14" t="s">
        <v>31</v>
      </c>
      <c r="E160" s="14" t="s">
        <v>526</v>
      </c>
      <c r="F160" s="3" t="s">
        <v>36</v>
      </c>
      <c r="G160" s="14" t="s">
        <v>526</v>
      </c>
      <c r="H160" s="6" t="s">
        <v>728</v>
      </c>
      <c r="I160" s="14">
        <v>3</v>
      </c>
      <c r="J160" s="14" t="s">
        <v>37</v>
      </c>
      <c r="K160" s="3" t="s">
        <v>732</v>
      </c>
      <c r="L160" s="14" t="s">
        <v>142</v>
      </c>
      <c r="M160" s="14">
        <v>3</v>
      </c>
      <c r="N160" s="6" t="s">
        <v>128</v>
      </c>
      <c r="O160" s="6" t="s">
        <v>457</v>
      </c>
      <c r="P160" s="14" t="s">
        <v>707</v>
      </c>
      <c r="Q160" s="6" t="s">
        <v>737</v>
      </c>
      <c r="R160" s="6" t="s">
        <v>253</v>
      </c>
      <c r="S160" s="6" t="s">
        <v>33</v>
      </c>
    </row>
    <row r="161" spans="1:19" x14ac:dyDescent="0.55000000000000004">
      <c r="A161" s="3">
        <v>531038</v>
      </c>
      <c r="B161" s="14">
        <v>32</v>
      </c>
      <c r="C161" s="14" t="s">
        <v>20</v>
      </c>
      <c r="D161" s="14" t="s">
        <v>31</v>
      </c>
      <c r="E161" s="14" t="s">
        <v>32</v>
      </c>
      <c r="F161" s="3" t="s">
        <v>128</v>
      </c>
      <c r="G161" s="14" t="s">
        <v>526</v>
      </c>
      <c r="H161" s="6" t="s">
        <v>34</v>
      </c>
      <c r="I161" s="6">
        <v>1</v>
      </c>
      <c r="J161" s="14" t="s">
        <v>706</v>
      </c>
      <c r="K161" s="3" t="s">
        <v>739</v>
      </c>
      <c r="L161" s="14" t="s">
        <v>35</v>
      </c>
      <c r="M161" s="14">
        <v>2</v>
      </c>
      <c r="N161" s="6" t="s">
        <v>36</v>
      </c>
      <c r="O161" s="6" t="s">
        <v>36</v>
      </c>
      <c r="P161" s="14" t="s">
        <v>710</v>
      </c>
      <c r="Q161" s="6" t="s">
        <v>40</v>
      </c>
      <c r="R161" s="6" t="s">
        <v>41</v>
      </c>
      <c r="S161" s="6" t="s">
        <v>33</v>
      </c>
    </row>
    <row r="162" spans="1:19" x14ac:dyDescent="0.55000000000000004">
      <c r="A162" s="3">
        <v>531038</v>
      </c>
      <c r="B162" s="14">
        <v>32</v>
      </c>
      <c r="C162" s="14" t="s">
        <v>20</v>
      </c>
      <c r="D162" s="14" t="s">
        <v>31</v>
      </c>
      <c r="E162" s="14" t="s">
        <v>32</v>
      </c>
      <c r="F162" s="3" t="s">
        <v>128</v>
      </c>
      <c r="G162" s="14" t="s">
        <v>526</v>
      </c>
      <c r="H162" s="6" t="s">
        <v>745</v>
      </c>
      <c r="I162" s="6">
        <v>5</v>
      </c>
      <c r="J162" s="14" t="s">
        <v>746</v>
      </c>
      <c r="K162" s="3" t="s">
        <v>740</v>
      </c>
      <c r="L162" s="14" t="s">
        <v>35</v>
      </c>
      <c r="M162" s="14">
        <v>2</v>
      </c>
      <c r="N162" s="6" t="s">
        <v>36</v>
      </c>
      <c r="O162" s="6" t="s">
        <v>36</v>
      </c>
      <c r="P162" s="14" t="s">
        <v>747</v>
      </c>
      <c r="Q162" s="6" t="s">
        <v>748</v>
      </c>
      <c r="R162" s="6" t="s">
        <v>41</v>
      </c>
      <c r="S162" s="6" t="s">
        <v>33</v>
      </c>
    </row>
    <row r="163" spans="1:19" x14ac:dyDescent="0.55000000000000004">
      <c r="A163" s="3">
        <v>531038</v>
      </c>
      <c r="B163" s="14">
        <v>32</v>
      </c>
      <c r="C163" s="14" t="s">
        <v>20</v>
      </c>
      <c r="D163" s="14" t="s">
        <v>31</v>
      </c>
      <c r="E163" s="14" t="s">
        <v>32</v>
      </c>
      <c r="F163" s="3" t="s">
        <v>128</v>
      </c>
      <c r="G163" s="14" t="s">
        <v>526</v>
      </c>
      <c r="H163" s="6" t="s">
        <v>749</v>
      </c>
      <c r="I163" s="6">
        <v>8</v>
      </c>
      <c r="J163" s="14" t="s">
        <v>746</v>
      </c>
      <c r="K163" s="3" t="s">
        <v>741</v>
      </c>
      <c r="L163" s="14" t="s">
        <v>35</v>
      </c>
      <c r="M163" s="14">
        <v>2</v>
      </c>
      <c r="N163" s="6" t="s">
        <v>36</v>
      </c>
      <c r="O163" s="6" t="s">
        <v>36</v>
      </c>
      <c r="P163" s="14" t="s">
        <v>706</v>
      </c>
      <c r="Q163" s="6" t="s">
        <v>750</v>
      </c>
      <c r="R163" s="6" t="s">
        <v>41</v>
      </c>
      <c r="S163" s="6" t="s">
        <v>33</v>
      </c>
    </row>
    <row r="164" spans="1:19" x14ac:dyDescent="0.55000000000000004">
      <c r="A164" s="3">
        <v>531038</v>
      </c>
      <c r="B164" s="14">
        <v>32</v>
      </c>
      <c r="C164" s="14" t="s">
        <v>20</v>
      </c>
      <c r="D164" s="14" t="s">
        <v>31</v>
      </c>
      <c r="E164" s="14" t="s">
        <v>32</v>
      </c>
      <c r="F164" s="3" t="s">
        <v>128</v>
      </c>
      <c r="G164" s="14" t="s">
        <v>526</v>
      </c>
      <c r="H164" t="s">
        <v>751</v>
      </c>
      <c r="I164" s="14">
        <v>4</v>
      </c>
      <c r="J164" s="14" t="s">
        <v>37</v>
      </c>
      <c r="K164" s="3" t="s">
        <v>742</v>
      </c>
      <c r="L164" s="14" t="s">
        <v>35</v>
      </c>
      <c r="M164" s="14">
        <v>2</v>
      </c>
      <c r="N164" s="6" t="s">
        <v>128</v>
      </c>
      <c r="O164" s="6" t="s">
        <v>36</v>
      </c>
      <c r="P164" s="14" t="s">
        <v>752</v>
      </c>
      <c r="Q164" s="6" t="s">
        <v>40</v>
      </c>
      <c r="R164" s="6" t="s">
        <v>440</v>
      </c>
      <c r="S164" s="6" t="s">
        <v>33</v>
      </c>
    </row>
    <row r="165" spans="1:19" x14ac:dyDescent="0.55000000000000004">
      <c r="A165" s="3">
        <v>531038</v>
      </c>
      <c r="B165" s="14">
        <v>32</v>
      </c>
      <c r="C165" s="14" t="s">
        <v>20</v>
      </c>
      <c r="D165" s="14" t="s">
        <v>31</v>
      </c>
      <c r="E165" s="14" t="s">
        <v>32</v>
      </c>
      <c r="F165" s="3" t="s">
        <v>128</v>
      </c>
      <c r="G165" s="14" t="s">
        <v>526</v>
      </c>
      <c r="H165" t="s">
        <v>753</v>
      </c>
      <c r="I165" s="14">
        <v>10</v>
      </c>
      <c r="J165" s="14" t="s">
        <v>706</v>
      </c>
      <c r="K165" s="3" t="s">
        <v>743</v>
      </c>
      <c r="L165" s="14" t="s">
        <v>35</v>
      </c>
      <c r="M165" s="14">
        <v>2</v>
      </c>
      <c r="N165" s="6" t="s">
        <v>36</v>
      </c>
      <c r="O165" s="6" t="s">
        <v>36</v>
      </c>
      <c r="P165" s="14" t="s">
        <v>166</v>
      </c>
      <c r="Q165" s="6" t="s">
        <v>40</v>
      </c>
      <c r="R165" s="6" t="s">
        <v>41</v>
      </c>
      <c r="S165" s="6" t="s">
        <v>33</v>
      </c>
    </row>
    <row r="166" spans="1:19" x14ac:dyDescent="0.55000000000000004">
      <c r="A166" s="3">
        <v>531038</v>
      </c>
      <c r="B166" s="14">
        <v>32</v>
      </c>
      <c r="C166" s="14" t="s">
        <v>20</v>
      </c>
      <c r="D166" s="14" t="s">
        <v>31</v>
      </c>
      <c r="E166" s="14" t="s">
        <v>32</v>
      </c>
      <c r="F166" s="3" t="s">
        <v>128</v>
      </c>
      <c r="G166" s="14" t="s">
        <v>526</v>
      </c>
      <c r="H166" s="6" t="s">
        <v>211</v>
      </c>
      <c r="I166" s="14">
        <v>4</v>
      </c>
      <c r="J166" s="14" t="s">
        <v>706</v>
      </c>
      <c r="K166" s="3" t="s">
        <v>744</v>
      </c>
      <c r="L166" s="14" t="s">
        <v>35</v>
      </c>
      <c r="M166" s="14">
        <v>2</v>
      </c>
      <c r="N166" s="6" t="s">
        <v>36</v>
      </c>
      <c r="O166" s="6" t="s">
        <v>36</v>
      </c>
      <c r="P166" t="s">
        <v>709</v>
      </c>
      <c r="Q166" s="6" t="s">
        <v>40</v>
      </c>
      <c r="R166" s="6" t="s">
        <v>41</v>
      </c>
      <c r="S166" s="6" t="s">
        <v>33</v>
      </c>
    </row>
    <row r="167" spans="1:19" x14ac:dyDescent="0.55000000000000004">
      <c r="A167" s="3">
        <v>351924</v>
      </c>
      <c r="B167" s="14">
        <v>46</v>
      </c>
      <c r="C167" s="14" t="s">
        <v>20</v>
      </c>
      <c r="D167" s="14" t="s">
        <v>31</v>
      </c>
      <c r="E167" s="14" t="s">
        <v>143</v>
      </c>
      <c r="F167" s="3" t="s">
        <v>128</v>
      </c>
      <c r="G167" s="14" t="s">
        <v>163</v>
      </c>
      <c r="H167" t="s">
        <v>757</v>
      </c>
      <c r="I167" s="14">
        <v>10</v>
      </c>
      <c r="J167" s="14" t="s">
        <v>37</v>
      </c>
      <c r="K167" s="3">
        <v>1</v>
      </c>
      <c r="L167" s="14" t="s">
        <v>685</v>
      </c>
      <c r="M167" s="14">
        <v>4</v>
      </c>
      <c r="N167" s="6" t="s">
        <v>36</v>
      </c>
      <c r="O167" s="6" t="s">
        <v>36</v>
      </c>
      <c r="P167" s="14" t="s">
        <v>166</v>
      </c>
      <c r="Q167" s="6" t="s">
        <v>40</v>
      </c>
      <c r="R167" s="6" t="s">
        <v>41</v>
      </c>
      <c r="S167" s="6" t="s">
        <v>33</v>
      </c>
    </row>
    <row r="168" spans="1:19" x14ac:dyDescent="0.55000000000000004">
      <c r="A168" s="11">
        <v>353322</v>
      </c>
      <c r="B168" s="6">
        <v>63</v>
      </c>
      <c r="C168" s="6" t="s">
        <v>20</v>
      </c>
      <c r="D168" s="6" t="s">
        <v>31</v>
      </c>
      <c r="E168" s="6" t="s">
        <v>32</v>
      </c>
      <c r="F168" s="3" t="s">
        <v>36</v>
      </c>
      <c r="G168" s="6" t="s">
        <v>146</v>
      </c>
      <c r="H168" s="6" t="s">
        <v>34</v>
      </c>
      <c r="I168" s="14">
        <v>1</v>
      </c>
      <c r="J168" s="14" t="s">
        <v>132</v>
      </c>
      <c r="K168" s="3" t="s">
        <v>758</v>
      </c>
      <c r="L168" s="14" t="s">
        <v>759</v>
      </c>
      <c r="M168" s="14">
        <v>4</v>
      </c>
      <c r="N168" s="6" t="s">
        <v>36</v>
      </c>
      <c r="O168" s="6" t="s">
        <v>263</v>
      </c>
      <c r="P168" s="14" t="s">
        <v>147</v>
      </c>
      <c r="Q168" s="6" t="s">
        <v>762</v>
      </c>
      <c r="R168" s="6" t="s">
        <v>440</v>
      </c>
      <c r="S168" s="6" t="s">
        <v>33</v>
      </c>
    </row>
    <row r="169" spans="1:19" x14ac:dyDescent="0.55000000000000004">
      <c r="A169" s="11">
        <v>353322</v>
      </c>
      <c r="B169" s="6">
        <v>63</v>
      </c>
      <c r="C169" s="6" t="s">
        <v>20</v>
      </c>
      <c r="D169" s="6" t="s">
        <v>31</v>
      </c>
      <c r="E169" s="6" t="s">
        <v>32</v>
      </c>
      <c r="F169" s="3" t="s">
        <v>36</v>
      </c>
      <c r="G169" s="6" t="s">
        <v>146</v>
      </c>
      <c r="H169" s="6" t="s">
        <v>763</v>
      </c>
      <c r="I169" s="14">
        <v>10</v>
      </c>
      <c r="J169" s="14" t="s">
        <v>166</v>
      </c>
      <c r="K169" s="3" t="s">
        <v>760</v>
      </c>
      <c r="L169" s="14" t="s">
        <v>35</v>
      </c>
      <c r="M169" s="14">
        <v>2</v>
      </c>
      <c r="N169" s="6" t="s">
        <v>36</v>
      </c>
      <c r="O169" s="6" t="s">
        <v>36</v>
      </c>
      <c r="P169" s="14" t="s">
        <v>150</v>
      </c>
      <c r="Q169" s="6" t="s">
        <v>764</v>
      </c>
      <c r="R169" s="6" t="s">
        <v>41</v>
      </c>
      <c r="S169" s="6" t="s">
        <v>33</v>
      </c>
    </row>
    <row r="170" spans="1:19" x14ac:dyDescent="0.55000000000000004">
      <c r="A170" s="11">
        <v>353322</v>
      </c>
      <c r="B170" s="6">
        <v>63</v>
      </c>
      <c r="C170" s="6" t="s">
        <v>20</v>
      </c>
      <c r="D170" s="6" t="s">
        <v>31</v>
      </c>
      <c r="E170" s="6" t="s">
        <v>32</v>
      </c>
      <c r="F170" s="3" t="s">
        <v>36</v>
      </c>
      <c r="G170" s="6" t="s">
        <v>146</v>
      </c>
      <c r="H170" t="s">
        <v>765</v>
      </c>
      <c r="I170" s="14">
        <v>4</v>
      </c>
      <c r="J170" s="14" t="s">
        <v>37</v>
      </c>
      <c r="K170" s="3" t="s">
        <v>761</v>
      </c>
      <c r="L170" s="14" t="s">
        <v>35</v>
      </c>
      <c r="M170" s="14">
        <v>2</v>
      </c>
      <c r="N170" s="6" t="s">
        <v>36</v>
      </c>
      <c r="O170" s="6" t="s">
        <v>36</v>
      </c>
      <c r="P170" s="14" t="s">
        <v>150</v>
      </c>
      <c r="Q170" s="6" t="s">
        <v>766</v>
      </c>
      <c r="R170" s="6" t="s">
        <v>41</v>
      </c>
      <c r="S170" s="6" t="s">
        <v>33</v>
      </c>
    </row>
    <row r="171" spans="1:19" x14ac:dyDescent="0.55000000000000004">
      <c r="A171" s="11">
        <v>566488</v>
      </c>
      <c r="B171" s="6">
        <v>63</v>
      </c>
      <c r="C171" s="6" t="s">
        <v>20</v>
      </c>
      <c r="D171" s="6" t="s">
        <v>31</v>
      </c>
      <c r="E171" s="6" t="s">
        <v>32</v>
      </c>
      <c r="F171" s="3" t="s">
        <v>36</v>
      </c>
      <c r="G171" s="6" t="s">
        <v>33</v>
      </c>
      <c r="H171" s="6" t="s">
        <v>236</v>
      </c>
      <c r="I171" s="14">
        <v>4</v>
      </c>
      <c r="J171" s="14" t="s">
        <v>37</v>
      </c>
      <c r="K171" s="3" t="s">
        <v>770</v>
      </c>
      <c r="L171" s="14" t="s">
        <v>35</v>
      </c>
      <c r="M171" s="14">
        <v>2</v>
      </c>
      <c r="N171" s="6" t="s">
        <v>36</v>
      </c>
      <c r="O171" s="6" t="s">
        <v>242</v>
      </c>
      <c r="P171" s="14" t="s">
        <v>773</v>
      </c>
      <c r="Q171" s="6" t="s">
        <v>774</v>
      </c>
      <c r="R171" s="6" t="s">
        <v>253</v>
      </c>
      <c r="S171" s="6" t="s">
        <v>33</v>
      </c>
    </row>
    <row r="172" spans="1:19" x14ac:dyDescent="0.55000000000000004">
      <c r="A172" s="11">
        <v>566488</v>
      </c>
      <c r="B172" s="6">
        <v>63</v>
      </c>
      <c r="C172" s="6" t="s">
        <v>20</v>
      </c>
      <c r="D172" s="6" t="s">
        <v>31</v>
      </c>
      <c r="E172" s="6" t="s">
        <v>32</v>
      </c>
      <c r="F172" s="3" t="s">
        <v>36</v>
      </c>
      <c r="G172" s="6" t="s">
        <v>33</v>
      </c>
      <c r="H172" s="6" t="s">
        <v>775</v>
      </c>
      <c r="I172" s="14">
        <v>4</v>
      </c>
      <c r="J172" s="14" t="s">
        <v>214</v>
      </c>
      <c r="K172" s="3" t="s">
        <v>771</v>
      </c>
      <c r="L172" s="14" t="s">
        <v>142</v>
      </c>
      <c r="M172" s="14">
        <v>3</v>
      </c>
      <c r="N172" s="6" t="s">
        <v>128</v>
      </c>
      <c r="O172" s="6" t="s">
        <v>242</v>
      </c>
      <c r="P172" s="14" t="s">
        <v>776</v>
      </c>
      <c r="Q172" s="6" t="s">
        <v>777</v>
      </c>
      <c r="R172" s="6" t="s">
        <v>778</v>
      </c>
      <c r="S172" s="6" t="s">
        <v>33</v>
      </c>
    </row>
    <row r="173" spans="1:19" x14ac:dyDescent="0.55000000000000004">
      <c r="A173" s="11">
        <v>566488</v>
      </c>
      <c r="B173" s="6">
        <v>63</v>
      </c>
      <c r="C173" s="6" t="s">
        <v>20</v>
      </c>
      <c r="D173" s="6" t="s">
        <v>31</v>
      </c>
      <c r="E173" s="6" t="s">
        <v>32</v>
      </c>
      <c r="F173" s="3" t="s">
        <v>36</v>
      </c>
      <c r="G173" s="6" t="s">
        <v>33</v>
      </c>
      <c r="H173" t="s">
        <v>779</v>
      </c>
      <c r="I173" s="67">
        <v>7</v>
      </c>
      <c r="J173" s="14" t="s">
        <v>37</v>
      </c>
      <c r="K173" s="3" t="s">
        <v>772</v>
      </c>
      <c r="L173" s="14" t="s">
        <v>685</v>
      </c>
      <c r="M173" s="14">
        <v>4</v>
      </c>
      <c r="N173" s="6" t="s">
        <v>128</v>
      </c>
      <c r="O173" s="6" t="s">
        <v>242</v>
      </c>
      <c r="P173" s="14" t="s">
        <v>150</v>
      </c>
      <c r="Q173" s="6" t="s">
        <v>780</v>
      </c>
      <c r="R173" s="6" t="s">
        <v>778</v>
      </c>
      <c r="S173" s="6" t="s">
        <v>33</v>
      </c>
    </row>
    <row r="174" spans="1:19" x14ac:dyDescent="0.55000000000000004">
      <c r="A174" s="3">
        <v>328515</v>
      </c>
      <c r="B174" s="6">
        <v>87</v>
      </c>
      <c r="C174" s="6" t="s">
        <v>20</v>
      </c>
      <c r="D174" s="6" t="s">
        <v>31</v>
      </c>
      <c r="E174" s="6" t="s">
        <v>32</v>
      </c>
      <c r="F174" s="3" t="s">
        <v>36</v>
      </c>
      <c r="G174" s="6" t="s">
        <v>163</v>
      </c>
      <c r="H174" s="6" t="s">
        <v>463</v>
      </c>
      <c r="I174" s="6">
        <v>9</v>
      </c>
      <c r="J174" s="14" t="s">
        <v>132</v>
      </c>
      <c r="K174" s="3">
        <v>8</v>
      </c>
      <c r="L174" s="14" t="s">
        <v>685</v>
      </c>
      <c r="M174" s="14">
        <v>4</v>
      </c>
      <c r="N174" s="6" t="s">
        <v>36</v>
      </c>
      <c r="O174" s="6" t="s">
        <v>36</v>
      </c>
      <c r="P174" s="14" t="s">
        <v>781</v>
      </c>
      <c r="Q174" s="6" t="s">
        <v>40</v>
      </c>
      <c r="R174" s="6" t="s">
        <v>253</v>
      </c>
      <c r="S174" s="6" t="s">
        <v>33</v>
      </c>
    </row>
    <row r="175" spans="1:19" x14ac:dyDescent="0.55000000000000004">
      <c r="A175" s="3">
        <v>378901</v>
      </c>
      <c r="B175" s="6">
        <v>36</v>
      </c>
      <c r="C175" s="6" t="s">
        <v>20</v>
      </c>
      <c r="D175" s="6" t="s">
        <v>31</v>
      </c>
      <c r="E175" s="6" t="s">
        <v>32</v>
      </c>
      <c r="F175" s="3" t="s">
        <v>36</v>
      </c>
      <c r="G175" s="6" t="s">
        <v>163</v>
      </c>
      <c r="H175" s="6" t="s">
        <v>784</v>
      </c>
      <c r="I175" s="6">
        <v>2</v>
      </c>
      <c r="J175" s="14" t="s">
        <v>181</v>
      </c>
      <c r="K175" s="3" t="s">
        <v>782</v>
      </c>
      <c r="L175" s="14" t="s">
        <v>513</v>
      </c>
      <c r="M175" s="14">
        <v>5</v>
      </c>
      <c r="N175" s="6" t="s">
        <v>36</v>
      </c>
      <c r="O175" s="6" t="s">
        <v>36</v>
      </c>
      <c r="P175" s="14" t="s">
        <v>136</v>
      </c>
      <c r="Q175" s="6" t="s">
        <v>40</v>
      </c>
      <c r="R175" s="6" t="s">
        <v>41</v>
      </c>
      <c r="S175" s="6" t="s">
        <v>33</v>
      </c>
    </row>
    <row r="176" spans="1:19" x14ac:dyDescent="0.55000000000000004">
      <c r="A176" s="3">
        <v>378901</v>
      </c>
      <c r="B176" s="6">
        <v>36</v>
      </c>
      <c r="C176" s="6" t="s">
        <v>20</v>
      </c>
      <c r="D176" s="6" t="s">
        <v>31</v>
      </c>
      <c r="E176" s="6" t="s">
        <v>32</v>
      </c>
      <c r="F176" s="3" t="s">
        <v>36</v>
      </c>
      <c r="G176" s="6" t="s">
        <v>163</v>
      </c>
      <c r="H176" s="6" t="s">
        <v>785</v>
      </c>
      <c r="I176" s="14">
        <v>10</v>
      </c>
      <c r="J176" s="14" t="s">
        <v>37</v>
      </c>
      <c r="K176" s="3" t="s">
        <v>783</v>
      </c>
      <c r="L176" s="14" t="s">
        <v>329</v>
      </c>
      <c r="M176" s="14">
        <v>5</v>
      </c>
      <c r="N176" s="6" t="s">
        <v>36</v>
      </c>
      <c r="O176" s="6" t="s">
        <v>36</v>
      </c>
      <c r="P176" s="14" t="s">
        <v>214</v>
      </c>
      <c r="Q176" s="6" t="s">
        <v>40</v>
      </c>
      <c r="R176" s="6" t="s">
        <v>41</v>
      </c>
      <c r="S176" s="6" t="s">
        <v>33</v>
      </c>
    </row>
    <row r="177" spans="1:19" x14ac:dyDescent="0.55000000000000004">
      <c r="A177" s="3">
        <v>382370</v>
      </c>
      <c r="B177" s="6">
        <v>24</v>
      </c>
      <c r="C177" s="6" t="s">
        <v>18</v>
      </c>
      <c r="D177" s="6" t="s">
        <v>31</v>
      </c>
      <c r="E177" s="6" t="s">
        <v>143</v>
      </c>
      <c r="F177" s="3" t="s">
        <v>36</v>
      </c>
      <c r="G177" s="6" t="s">
        <v>134</v>
      </c>
      <c r="H177" s="6" t="s">
        <v>34</v>
      </c>
      <c r="I177" s="6">
        <v>1</v>
      </c>
      <c r="J177" s="14" t="s">
        <v>135</v>
      </c>
      <c r="K177" s="3" t="s">
        <v>787</v>
      </c>
      <c r="L177" s="14" t="s">
        <v>129</v>
      </c>
      <c r="M177" s="14">
        <v>5</v>
      </c>
      <c r="N177" s="6" t="s">
        <v>36</v>
      </c>
      <c r="O177" s="6" t="s">
        <v>36</v>
      </c>
      <c r="P177" s="14" t="s">
        <v>791</v>
      </c>
      <c r="Q177" s="6" t="s">
        <v>40</v>
      </c>
      <c r="R177" s="6" t="s">
        <v>41</v>
      </c>
      <c r="S177" s="6" t="s">
        <v>33</v>
      </c>
    </row>
    <row r="178" spans="1:19" x14ac:dyDescent="0.55000000000000004">
      <c r="A178" s="3">
        <v>382370</v>
      </c>
      <c r="B178" s="6">
        <v>24</v>
      </c>
      <c r="C178" s="6" t="s">
        <v>18</v>
      </c>
      <c r="D178" s="6" t="s">
        <v>31</v>
      </c>
      <c r="E178" s="6" t="s">
        <v>143</v>
      </c>
      <c r="F178" s="3" t="s">
        <v>36</v>
      </c>
      <c r="G178" s="6" t="s">
        <v>134</v>
      </c>
      <c r="H178" s="6" t="s">
        <v>34</v>
      </c>
      <c r="I178" s="6">
        <v>1</v>
      </c>
      <c r="J178" s="14" t="s">
        <v>135</v>
      </c>
      <c r="K178" s="3" t="s">
        <v>788</v>
      </c>
      <c r="L178" s="14" t="s">
        <v>129</v>
      </c>
      <c r="M178" s="14">
        <v>5</v>
      </c>
      <c r="N178" s="6" t="s">
        <v>36</v>
      </c>
      <c r="O178" s="6" t="s">
        <v>36</v>
      </c>
      <c r="P178" s="14" t="s">
        <v>792</v>
      </c>
      <c r="Q178" s="6" t="s">
        <v>40</v>
      </c>
      <c r="R178" s="6" t="s">
        <v>41</v>
      </c>
      <c r="S178" s="6" t="s">
        <v>33</v>
      </c>
    </row>
    <row r="179" spans="1:19" x14ac:dyDescent="0.55000000000000004">
      <c r="A179" s="3">
        <v>382370</v>
      </c>
      <c r="B179" s="6">
        <v>24</v>
      </c>
      <c r="C179" s="6" t="s">
        <v>18</v>
      </c>
      <c r="D179" s="6" t="s">
        <v>31</v>
      </c>
      <c r="E179" s="6" t="s">
        <v>143</v>
      </c>
      <c r="F179" s="3" t="s">
        <v>36</v>
      </c>
      <c r="G179" s="6" t="s">
        <v>134</v>
      </c>
      <c r="H179" s="6" t="s">
        <v>34</v>
      </c>
      <c r="I179" s="6">
        <v>1</v>
      </c>
      <c r="J179" s="14" t="s">
        <v>135</v>
      </c>
      <c r="K179" s="3" t="s">
        <v>789</v>
      </c>
      <c r="L179" s="14" t="s">
        <v>129</v>
      </c>
      <c r="M179" s="14">
        <v>5</v>
      </c>
      <c r="N179" s="6" t="s">
        <v>36</v>
      </c>
      <c r="O179" s="6" t="s">
        <v>36</v>
      </c>
      <c r="P179" s="14" t="s">
        <v>135</v>
      </c>
      <c r="Q179" s="6" t="s">
        <v>40</v>
      </c>
      <c r="R179" s="6" t="s">
        <v>41</v>
      </c>
      <c r="S179" s="6" t="s">
        <v>33</v>
      </c>
    </row>
    <row r="180" spans="1:19" x14ac:dyDescent="0.55000000000000004">
      <c r="A180" s="3">
        <v>382370</v>
      </c>
      <c r="B180" s="6">
        <v>24</v>
      </c>
      <c r="C180" s="6" t="s">
        <v>18</v>
      </c>
      <c r="D180" s="6" t="s">
        <v>31</v>
      </c>
      <c r="E180" s="6" t="s">
        <v>143</v>
      </c>
      <c r="F180" s="3" t="s">
        <v>36</v>
      </c>
      <c r="G180" s="6" t="s">
        <v>134</v>
      </c>
      <c r="H180" s="6" t="s">
        <v>34</v>
      </c>
      <c r="I180" s="6">
        <v>1</v>
      </c>
      <c r="J180" s="14" t="s">
        <v>135</v>
      </c>
      <c r="K180" s="3" t="s">
        <v>790</v>
      </c>
      <c r="L180" s="14" t="s">
        <v>129</v>
      </c>
      <c r="M180" s="14">
        <v>5</v>
      </c>
      <c r="N180" s="6" t="s">
        <v>36</v>
      </c>
      <c r="O180" s="6" t="s">
        <v>36</v>
      </c>
      <c r="P180" s="14" t="s">
        <v>793</v>
      </c>
      <c r="Q180" s="6" t="s">
        <v>794</v>
      </c>
      <c r="R180" s="6" t="s">
        <v>41</v>
      </c>
      <c r="S180" s="6" t="s">
        <v>33</v>
      </c>
    </row>
    <row r="181" spans="1:19" x14ac:dyDescent="0.55000000000000004">
      <c r="A181" s="3">
        <v>459308</v>
      </c>
      <c r="B181" s="6">
        <v>54</v>
      </c>
      <c r="C181" s="6" t="s">
        <v>18</v>
      </c>
      <c r="D181" s="6" t="s">
        <v>31</v>
      </c>
      <c r="E181" s="6" t="s">
        <v>526</v>
      </c>
      <c r="F181" s="3" t="s">
        <v>36</v>
      </c>
      <c r="G181" s="6" t="s">
        <v>134</v>
      </c>
      <c r="H181" s="6" t="s">
        <v>34</v>
      </c>
      <c r="I181" s="6">
        <v>1</v>
      </c>
      <c r="J181" s="14" t="s">
        <v>181</v>
      </c>
      <c r="K181" s="3">
        <v>4</v>
      </c>
      <c r="L181" s="14" t="s">
        <v>433</v>
      </c>
      <c r="M181" s="14">
        <v>4</v>
      </c>
      <c r="N181" s="6" t="s">
        <v>36</v>
      </c>
      <c r="O181" s="6" t="s">
        <v>36</v>
      </c>
      <c r="P181" s="14" t="s">
        <v>137</v>
      </c>
      <c r="Q181" s="6" t="s">
        <v>795</v>
      </c>
      <c r="R181" s="6" t="s">
        <v>41</v>
      </c>
      <c r="S181" s="6" t="s">
        <v>33</v>
      </c>
    </row>
    <row r="182" spans="1:19" x14ac:dyDescent="0.55000000000000004">
      <c r="A182" s="3">
        <v>464492</v>
      </c>
      <c r="B182" s="6">
        <v>52</v>
      </c>
      <c r="C182" s="6" t="s">
        <v>18</v>
      </c>
      <c r="D182" s="6" t="s">
        <v>31</v>
      </c>
      <c r="E182" s="6" t="s">
        <v>32</v>
      </c>
      <c r="F182" s="3" t="s">
        <v>36</v>
      </c>
      <c r="G182" s="6" t="s">
        <v>289</v>
      </c>
      <c r="H182" s="6" t="s">
        <v>463</v>
      </c>
      <c r="I182" s="6">
        <v>9</v>
      </c>
      <c r="J182" s="14" t="s">
        <v>132</v>
      </c>
      <c r="K182" s="3">
        <v>5</v>
      </c>
      <c r="L182" s="14" t="s">
        <v>685</v>
      </c>
      <c r="M182" s="14">
        <v>4</v>
      </c>
      <c r="N182" s="6" t="s">
        <v>36</v>
      </c>
      <c r="O182" s="6" t="s">
        <v>798</v>
      </c>
      <c r="P182" s="14" t="s">
        <v>374</v>
      </c>
      <c r="Q182" s="6" t="s">
        <v>40</v>
      </c>
      <c r="R182" s="6" t="s">
        <v>41</v>
      </c>
      <c r="S182" s="6" t="s">
        <v>33</v>
      </c>
    </row>
    <row r="183" spans="1:19" x14ac:dyDescent="0.55000000000000004">
      <c r="A183" s="3">
        <v>532860</v>
      </c>
      <c r="B183" s="6">
        <v>84</v>
      </c>
      <c r="C183" s="6" t="s">
        <v>20</v>
      </c>
      <c r="D183" s="6" t="s">
        <v>31</v>
      </c>
      <c r="E183" s="6" t="s">
        <v>32</v>
      </c>
      <c r="F183" s="3" t="s">
        <v>36</v>
      </c>
      <c r="G183" s="6" t="s">
        <v>289</v>
      </c>
      <c r="H183" s="6" t="s">
        <v>463</v>
      </c>
      <c r="I183" s="6">
        <v>9</v>
      </c>
      <c r="J183" s="14" t="s">
        <v>132</v>
      </c>
      <c r="K183" s="3" t="s">
        <v>799</v>
      </c>
      <c r="L183" s="14" t="s">
        <v>434</v>
      </c>
      <c r="M183" s="14">
        <v>3</v>
      </c>
      <c r="N183" s="6" t="s">
        <v>36</v>
      </c>
      <c r="O183" s="6" t="s">
        <v>36</v>
      </c>
      <c r="P183" s="14" t="s">
        <v>800</v>
      </c>
      <c r="Q183" s="6" t="s">
        <v>801</v>
      </c>
      <c r="R183" s="6" t="s">
        <v>440</v>
      </c>
      <c r="S183" s="6" t="s">
        <v>33</v>
      </c>
    </row>
    <row r="184" spans="1:19" x14ac:dyDescent="0.55000000000000004">
      <c r="A184" s="3">
        <v>556423</v>
      </c>
      <c r="B184" s="6">
        <v>70</v>
      </c>
      <c r="C184" s="6" t="s">
        <v>18</v>
      </c>
      <c r="D184" s="6" t="s">
        <v>31</v>
      </c>
      <c r="E184" s="6" t="s">
        <v>32</v>
      </c>
      <c r="F184" s="3" t="s">
        <v>36</v>
      </c>
      <c r="G184" s="6" t="s">
        <v>134</v>
      </c>
      <c r="H184" s="6" t="s">
        <v>463</v>
      </c>
      <c r="I184" s="6">
        <v>9</v>
      </c>
      <c r="J184" s="14" t="s">
        <v>132</v>
      </c>
      <c r="K184" s="3">
        <v>0</v>
      </c>
      <c r="L184" s="14" t="s">
        <v>129</v>
      </c>
      <c r="M184" s="14">
        <v>5</v>
      </c>
      <c r="N184" s="6" t="s">
        <v>36</v>
      </c>
      <c r="O184" s="6" t="s">
        <v>36</v>
      </c>
      <c r="P184" s="14" t="s">
        <v>37</v>
      </c>
      <c r="Q184" s="6" t="s">
        <v>40</v>
      </c>
      <c r="R184" s="6" t="s">
        <v>41</v>
      </c>
      <c r="S184" s="6" t="s">
        <v>33</v>
      </c>
    </row>
    <row r="185" spans="1:19" x14ac:dyDescent="0.55000000000000004">
      <c r="A185" s="3">
        <v>593567</v>
      </c>
      <c r="B185" s="6">
        <v>82</v>
      </c>
      <c r="C185" s="6" t="s">
        <v>18</v>
      </c>
      <c r="D185" s="6" t="s">
        <v>31</v>
      </c>
      <c r="E185" s="6" t="s">
        <v>32</v>
      </c>
      <c r="F185" s="3" t="s">
        <v>36</v>
      </c>
      <c r="G185" s="6" t="s">
        <v>146</v>
      </c>
      <c r="H185" s="6" t="s">
        <v>802</v>
      </c>
      <c r="I185" s="6">
        <v>1</v>
      </c>
      <c r="J185" s="14" t="s">
        <v>37</v>
      </c>
      <c r="K185" s="3">
        <v>0</v>
      </c>
      <c r="L185" s="14" t="s">
        <v>129</v>
      </c>
      <c r="M185" s="14">
        <v>5</v>
      </c>
      <c r="N185" s="6" t="s">
        <v>36</v>
      </c>
      <c r="O185" s="6" t="s">
        <v>36</v>
      </c>
      <c r="P185" s="14" t="s">
        <v>668</v>
      </c>
      <c r="Q185" s="6" t="s">
        <v>40</v>
      </c>
      <c r="R185" s="6" t="s">
        <v>41</v>
      </c>
      <c r="S185" s="6" t="s">
        <v>33</v>
      </c>
    </row>
    <row r="186" spans="1:19" x14ac:dyDescent="0.55000000000000004">
      <c r="A186" s="3">
        <v>568106</v>
      </c>
      <c r="B186" s="6">
        <v>41</v>
      </c>
      <c r="C186" s="6" t="s">
        <v>20</v>
      </c>
      <c r="D186" s="6" t="s">
        <v>31</v>
      </c>
      <c r="E186" s="6" t="s">
        <v>143</v>
      </c>
      <c r="F186" s="3" t="s">
        <v>36</v>
      </c>
      <c r="G186" s="6" t="s">
        <v>146</v>
      </c>
      <c r="H186" s="6" t="s">
        <v>804</v>
      </c>
      <c r="I186" s="14">
        <v>3</v>
      </c>
      <c r="J186" s="14" t="s">
        <v>805</v>
      </c>
      <c r="K186" s="3">
        <v>3</v>
      </c>
      <c r="L186" s="14" t="s">
        <v>35</v>
      </c>
      <c r="M186" s="14">
        <v>2</v>
      </c>
      <c r="N186" s="6" t="s">
        <v>36</v>
      </c>
      <c r="O186" s="6" t="s">
        <v>495</v>
      </c>
      <c r="P186" s="14" t="s">
        <v>806</v>
      </c>
      <c r="Q186" t="s">
        <v>807</v>
      </c>
      <c r="R186" s="6" t="s">
        <v>440</v>
      </c>
      <c r="S186" s="6" t="s">
        <v>33</v>
      </c>
    </row>
    <row r="187" spans="1:19" x14ac:dyDescent="0.55000000000000004">
      <c r="A187" s="3">
        <v>656684</v>
      </c>
      <c r="B187" s="6">
        <v>62</v>
      </c>
      <c r="C187" s="6" t="s">
        <v>18</v>
      </c>
      <c r="D187" s="6" t="s">
        <v>31</v>
      </c>
      <c r="E187" s="6" t="s">
        <v>32</v>
      </c>
      <c r="F187" s="3" t="s">
        <v>36</v>
      </c>
      <c r="G187" s="6" t="s">
        <v>163</v>
      </c>
      <c r="H187" s="6" t="s">
        <v>802</v>
      </c>
      <c r="I187" s="6">
        <v>1</v>
      </c>
      <c r="J187" s="14" t="s">
        <v>214</v>
      </c>
      <c r="K187" s="3" t="s">
        <v>808</v>
      </c>
      <c r="L187" s="14" t="s">
        <v>35</v>
      </c>
      <c r="M187" s="14">
        <v>2</v>
      </c>
      <c r="N187" s="6" t="s">
        <v>36</v>
      </c>
      <c r="O187" s="6" t="s">
        <v>36</v>
      </c>
      <c r="P187" s="14" t="s">
        <v>811</v>
      </c>
      <c r="Q187" s="6" t="s">
        <v>40</v>
      </c>
      <c r="R187" s="6" t="s">
        <v>41</v>
      </c>
      <c r="S187" s="6" t="s">
        <v>33</v>
      </c>
    </row>
    <row r="188" spans="1:19" x14ac:dyDescent="0.55000000000000004">
      <c r="A188" s="3">
        <v>656684</v>
      </c>
      <c r="B188" s="6">
        <v>62</v>
      </c>
      <c r="C188" s="6" t="s">
        <v>18</v>
      </c>
      <c r="D188" s="6" t="s">
        <v>31</v>
      </c>
      <c r="E188" s="6" t="s">
        <v>32</v>
      </c>
      <c r="F188" s="3" t="s">
        <v>36</v>
      </c>
      <c r="G188" s="6" t="s">
        <v>163</v>
      </c>
      <c r="H188" s="6" t="s">
        <v>802</v>
      </c>
      <c r="I188" s="6">
        <v>1</v>
      </c>
      <c r="J188" s="14" t="s">
        <v>810</v>
      </c>
      <c r="K188" s="3" t="s">
        <v>809</v>
      </c>
      <c r="L188" s="14" t="s">
        <v>35</v>
      </c>
      <c r="M188" s="14">
        <v>2</v>
      </c>
      <c r="N188" s="6" t="s">
        <v>36</v>
      </c>
      <c r="O188" s="6" t="s">
        <v>36</v>
      </c>
      <c r="P188" s="14" t="s">
        <v>812</v>
      </c>
      <c r="Q188" s="6" t="s">
        <v>813</v>
      </c>
      <c r="R188" s="6" t="s">
        <v>41</v>
      </c>
      <c r="S188" s="6" t="s">
        <v>33</v>
      </c>
    </row>
    <row r="189" spans="1:19" x14ac:dyDescent="0.55000000000000004">
      <c r="A189" s="3">
        <v>597515</v>
      </c>
      <c r="B189" s="6">
        <v>35</v>
      </c>
      <c r="C189" s="6" t="s">
        <v>18</v>
      </c>
      <c r="D189" s="6" t="s">
        <v>31</v>
      </c>
      <c r="E189" s="6" t="s">
        <v>143</v>
      </c>
      <c r="F189" s="3" t="s">
        <v>36</v>
      </c>
      <c r="G189" s="6" t="s">
        <v>163</v>
      </c>
      <c r="H189" s="6" t="s">
        <v>463</v>
      </c>
      <c r="I189" s="6">
        <v>9</v>
      </c>
      <c r="J189" s="14" t="s">
        <v>132</v>
      </c>
      <c r="K189" s="3" t="s">
        <v>815</v>
      </c>
      <c r="L189" s="14" t="s">
        <v>35</v>
      </c>
      <c r="M189" s="14">
        <v>2</v>
      </c>
      <c r="N189" s="6" t="s">
        <v>36</v>
      </c>
      <c r="O189" s="6" t="s">
        <v>36</v>
      </c>
      <c r="P189" s="14" t="s">
        <v>37</v>
      </c>
      <c r="Q189" s="6" t="s">
        <v>816</v>
      </c>
      <c r="R189" s="6" t="s">
        <v>41</v>
      </c>
      <c r="S189" s="6" t="s">
        <v>33</v>
      </c>
    </row>
    <row r="190" spans="1:19" x14ac:dyDescent="0.55000000000000004">
      <c r="A190" s="3">
        <v>669604</v>
      </c>
      <c r="B190" s="6">
        <v>68</v>
      </c>
      <c r="C190" s="6" t="s">
        <v>18</v>
      </c>
      <c r="D190" s="6" t="s">
        <v>31</v>
      </c>
      <c r="E190" s="6" t="s">
        <v>32</v>
      </c>
      <c r="F190" s="3" t="s">
        <v>36</v>
      </c>
      <c r="G190" s="6" t="s">
        <v>134</v>
      </c>
      <c r="H190" t="s">
        <v>817</v>
      </c>
      <c r="I190" s="6">
        <v>5</v>
      </c>
      <c r="J190" s="14" t="s">
        <v>37</v>
      </c>
      <c r="K190" s="3">
        <v>0</v>
      </c>
      <c r="L190" s="14" t="s">
        <v>129</v>
      </c>
      <c r="M190" s="14">
        <v>5</v>
      </c>
      <c r="N190" s="6" t="s">
        <v>36</v>
      </c>
      <c r="O190" s="6" t="s">
        <v>36</v>
      </c>
      <c r="P190" s="14" t="s">
        <v>181</v>
      </c>
      <c r="Q190" s="6" t="s">
        <v>40</v>
      </c>
      <c r="R190" s="6" t="s">
        <v>41</v>
      </c>
      <c r="S190" s="6" t="s">
        <v>33</v>
      </c>
    </row>
    <row r="191" spans="1:19" x14ac:dyDescent="0.55000000000000004">
      <c r="A191" s="3">
        <v>752192</v>
      </c>
      <c r="B191" s="6">
        <v>26</v>
      </c>
      <c r="C191" s="6" t="s">
        <v>20</v>
      </c>
      <c r="D191" s="6" t="s">
        <v>356</v>
      </c>
      <c r="E191" s="6" t="s">
        <v>32</v>
      </c>
      <c r="F191" s="3" t="s">
        <v>128</v>
      </c>
      <c r="G191" s="6" t="s">
        <v>526</v>
      </c>
      <c r="H191" s="6" t="s">
        <v>820</v>
      </c>
      <c r="I191" s="14">
        <v>3</v>
      </c>
      <c r="J191" s="14" t="s">
        <v>137</v>
      </c>
      <c r="K191" s="3">
        <v>9</v>
      </c>
      <c r="L191" s="14" t="s">
        <v>142</v>
      </c>
      <c r="M191" s="14">
        <v>3</v>
      </c>
      <c r="N191" s="6" t="s">
        <v>36</v>
      </c>
      <c r="O191" s="6" t="s">
        <v>36</v>
      </c>
      <c r="P191" s="14" t="s">
        <v>341</v>
      </c>
      <c r="Q191" t="s">
        <v>821</v>
      </c>
      <c r="R191" s="6" t="s">
        <v>41</v>
      </c>
      <c r="S191" s="6" t="s">
        <v>33</v>
      </c>
    </row>
    <row r="192" spans="1:19" x14ac:dyDescent="0.55000000000000004">
      <c r="A192" s="3">
        <v>1063117</v>
      </c>
      <c r="B192" s="6">
        <v>79</v>
      </c>
      <c r="C192" s="6" t="s">
        <v>18</v>
      </c>
      <c r="D192" s="6" t="s">
        <v>31</v>
      </c>
      <c r="E192" s="6" t="s">
        <v>143</v>
      </c>
      <c r="F192" s="3" t="s">
        <v>36</v>
      </c>
      <c r="G192" s="6" t="s">
        <v>146</v>
      </c>
      <c r="H192" s="6" t="s">
        <v>463</v>
      </c>
      <c r="I192" s="6">
        <v>9</v>
      </c>
      <c r="J192" s="14" t="s">
        <v>132</v>
      </c>
      <c r="K192" s="3">
        <v>4</v>
      </c>
      <c r="L192" s="14" t="s">
        <v>35</v>
      </c>
      <c r="M192" s="14">
        <v>2</v>
      </c>
      <c r="N192" s="6" t="s">
        <v>36</v>
      </c>
      <c r="O192" s="6" t="s">
        <v>36</v>
      </c>
      <c r="P192" s="14" t="s">
        <v>38</v>
      </c>
      <c r="Q192" s="6" t="s">
        <v>822</v>
      </c>
      <c r="R192" s="6" t="s">
        <v>253</v>
      </c>
      <c r="S192" s="6" t="s">
        <v>33</v>
      </c>
    </row>
    <row r="193" spans="1:19" x14ac:dyDescent="0.55000000000000004">
      <c r="A193" s="3">
        <v>1161300</v>
      </c>
      <c r="B193" s="6">
        <v>82</v>
      </c>
      <c r="C193" s="6" t="s">
        <v>20</v>
      </c>
      <c r="D193" s="6" t="s">
        <v>31</v>
      </c>
      <c r="E193" s="6" t="s">
        <v>32</v>
      </c>
      <c r="F193" s="3" t="s">
        <v>36</v>
      </c>
      <c r="G193" s="6" t="s">
        <v>289</v>
      </c>
      <c r="H193" s="6" t="s">
        <v>824</v>
      </c>
      <c r="I193" s="14">
        <v>4</v>
      </c>
      <c r="J193" s="14" t="s">
        <v>825</v>
      </c>
      <c r="K193" s="3">
        <v>0</v>
      </c>
      <c r="L193" s="14" t="s">
        <v>129</v>
      </c>
      <c r="M193" s="14">
        <v>5</v>
      </c>
      <c r="N193" s="6" t="s">
        <v>36</v>
      </c>
      <c r="O193" s="6" t="s">
        <v>36</v>
      </c>
      <c r="P193" s="14" t="s">
        <v>826</v>
      </c>
      <c r="Q193" s="6" t="s">
        <v>794</v>
      </c>
      <c r="R193" s="6" t="s">
        <v>41</v>
      </c>
      <c r="S193" s="6" t="s">
        <v>33</v>
      </c>
    </row>
    <row r="194" spans="1:19" x14ac:dyDescent="0.55000000000000004">
      <c r="A194" s="3">
        <v>1117353</v>
      </c>
      <c r="B194" s="6">
        <v>60</v>
      </c>
      <c r="C194" s="6" t="s">
        <v>18</v>
      </c>
      <c r="D194" s="6" t="s">
        <v>31</v>
      </c>
      <c r="E194" s="6" t="s">
        <v>143</v>
      </c>
      <c r="F194" s="3" t="s">
        <v>36</v>
      </c>
      <c r="G194" s="6" t="s">
        <v>146</v>
      </c>
      <c r="H194" s="6" t="s">
        <v>830</v>
      </c>
      <c r="I194" s="14">
        <v>3</v>
      </c>
      <c r="J194" s="14" t="s">
        <v>37</v>
      </c>
      <c r="K194" s="3" t="s">
        <v>828</v>
      </c>
      <c r="L194" s="14" t="s">
        <v>396</v>
      </c>
      <c r="M194" s="14">
        <v>5</v>
      </c>
      <c r="N194" s="6" t="s">
        <v>36</v>
      </c>
      <c r="O194" s="6" t="s">
        <v>36</v>
      </c>
      <c r="P194" s="14" t="s">
        <v>214</v>
      </c>
      <c r="Q194" s="6" t="s">
        <v>831</v>
      </c>
      <c r="R194" s="6" t="s">
        <v>41</v>
      </c>
      <c r="S194" s="6" t="s">
        <v>33</v>
      </c>
    </row>
    <row r="195" spans="1:19" x14ac:dyDescent="0.55000000000000004">
      <c r="A195" s="3">
        <v>1117353</v>
      </c>
      <c r="B195" s="6">
        <v>60</v>
      </c>
      <c r="C195" s="6" t="s">
        <v>18</v>
      </c>
      <c r="D195" s="6" t="s">
        <v>31</v>
      </c>
      <c r="E195" s="6" t="s">
        <v>143</v>
      </c>
      <c r="F195" s="3" t="s">
        <v>36</v>
      </c>
      <c r="G195" s="6" t="s">
        <v>146</v>
      </c>
      <c r="H195" s="6" t="s">
        <v>34</v>
      </c>
      <c r="I195" s="6">
        <v>1</v>
      </c>
      <c r="J195" s="14" t="s">
        <v>37</v>
      </c>
      <c r="K195" s="3" t="s">
        <v>829</v>
      </c>
      <c r="L195" s="14" t="s">
        <v>35</v>
      </c>
      <c r="M195" s="14">
        <v>2</v>
      </c>
      <c r="N195" s="6" t="s">
        <v>36</v>
      </c>
      <c r="O195" s="6" t="s">
        <v>457</v>
      </c>
      <c r="P195" s="14" t="s">
        <v>214</v>
      </c>
      <c r="Q195" s="6" t="s">
        <v>40</v>
      </c>
      <c r="R195" s="6" t="s">
        <v>41</v>
      </c>
      <c r="S195" s="6" t="s">
        <v>33</v>
      </c>
    </row>
    <row r="196" spans="1:19" x14ac:dyDescent="0.55000000000000004">
      <c r="A196" s="3">
        <v>990908</v>
      </c>
      <c r="B196" s="6">
        <v>28</v>
      </c>
      <c r="C196" s="6" t="s">
        <v>20</v>
      </c>
      <c r="D196" s="6" t="s">
        <v>31</v>
      </c>
      <c r="E196" s="6" t="s">
        <v>32</v>
      </c>
      <c r="F196" s="3" t="s">
        <v>36</v>
      </c>
      <c r="G196" s="6" t="s">
        <v>146</v>
      </c>
      <c r="H196" s="6" t="s">
        <v>34</v>
      </c>
      <c r="I196" s="6">
        <v>1</v>
      </c>
      <c r="J196" s="14" t="s">
        <v>137</v>
      </c>
      <c r="K196" s="3">
        <v>6</v>
      </c>
      <c r="L196" s="14" t="s">
        <v>35</v>
      </c>
      <c r="M196" s="14">
        <v>2</v>
      </c>
      <c r="N196" s="6" t="s">
        <v>36</v>
      </c>
      <c r="O196" s="6" t="s">
        <v>36</v>
      </c>
      <c r="P196" s="14" t="s">
        <v>247</v>
      </c>
      <c r="Q196" s="6" t="s">
        <v>832</v>
      </c>
      <c r="R196" s="6" t="s">
        <v>41</v>
      </c>
      <c r="S196" s="6" t="s">
        <v>33</v>
      </c>
    </row>
    <row r="197" spans="1:19" x14ac:dyDescent="0.55000000000000004">
      <c r="A197" s="3">
        <v>1280724</v>
      </c>
      <c r="B197" s="6">
        <v>73</v>
      </c>
      <c r="C197" s="6" t="s">
        <v>18</v>
      </c>
      <c r="D197" s="6" t="s">
        <v>31</v>
      </c>
      <c r="E197" s="6" t="s">
        <v>32</v>
      </c>
      <c r="F197" s="3" t="s">
        <v>36</v>
      </c>
      <c r="G197" s="6" t="s">
        <v>526</v>
      </c>
      <c r="H197" s="6" t="s">
        <v>833</v>
      </c>
      <c r="I197" s="14">
        <v>10</v>
      </c>
      <c r="J197" s="14" t="s">
        <v>137</v>
      </c>
      <c r="K197" s="3">
        <v>30</v>
      </c>
      <c r="L197" s="14" t="s">
        <v>35</v>
      </c>
      <c r="M197" s="14">
        <v>2</v>
      </c>
      <c r="N197" s="6" t="s">
        <v>36</v>
      </c>
      <c r="O197" s="6" t="s">
        <v>36</v>
      </c>
      <c r="P197" s="14" t="s">
        <v>834</v>
      </c>
      <c r="Q197" s="6" t="s">
        <v>835</v>
      </c>
      <c r="R197" s="6" t="s">
        <v>41</v>
      </c>
      <c r="S197" s="6" t="s">
        <v>33</v>
      </c>
    </row>
    <row r="198" spans="1:19" x14ac:dyDescent="0.55000000000000004">
      <c r="A198" s="3">
        <v>531723</v>
      </c>
      <c r="B198" s="6">
        <v>67</v>
      </c>
      <c r="C198" s="6" t="s">
        <v>18</v>
      </c>
      <c r="D198" s="6" t="s">
        <v>31</v>
      </c>
      <c r="E198" s="6" t="s">
        <v>143</v>
      </c>
      <c r="F198" s="3" t="s">
        <v>36</v>
      </c>
      <c r="G198" s="6" t="s">
        <v>163</v>
      </c>
      <c r="H198" s="6" t="s">
        <v>836</v>
      </c>
      <c r="I198" s="14">
        <v>3</v>
      </c>
      <c r="J198" s="14" t="s">
        <v>691</v>
      </c>
      <c r="K198" s="3">
        <v>6</v>
      </c>
      <c r="L198" s="14" t="s">
        <v>685</v>
      </c>
      <c r="M198" s="14">
        <v>4</v>
      </c>
      <c r="N198" s="6" t="s">
        <v>36</v>
      </c>
      <c r="O198" s="6" t="s">
        <v>36</v>
      </c>
      <c r="P198" s="14" t="s">
        <v>837</v>
      </c>
      <c r="Q198" s="6" t="s">
        <v>40</v>
      </c>
      <c r="R198" s="6" t="s">
        <v>838</v>
      </c>
      <c r="S198" s="6" t="s">
        <v>33</v>
      </c>
    </row>
    <row r="199" spans="1:19" x14ac:dyDescent="0.55000000000000004">
      <c r="A199" t="s">
        <v>845</v>
      </c>
      <c r="B199">
        <f>MAX(B2:B198)</f>
        <v>92</v>
      </c>
      <c r="D199">
        <f>COUNTIF(D2:D198,"White")</f>
        <v>180</v>
      </c>
      <c r="E199" s="6" t="s">
        <v>31</v>
      </c>
    </row>
    <row r="200" spans="1:19" x14ac:dyDescent="0.55000000000000004">
      <c r="A200" t="s">
        <v>846</v>
      </c>
      <c r="B200">
        <f>MIN(B2:B198)</f>
        <v>12</v>
      </c>
      <c r="D200">
        <f>COUNTIF(D2:D198,"Black")</f>
        <v>17</v>
      </c>
      <c r="E200" s="6" t="s">
        <v>844</v>
      </c>
    </row>
  </sheetData>
  <phoneticPr fontId="3" type="noConversion"/>
  <conditionalFormatting sqref="A5">
    <cfRule type="duplicateValues" dxfId="427" priority="446"/>
  </conditionalFormatting>
  <conditionalFormatting sqref="A5">
    <cfRule type="duplicateValues" dxfId="426" priority="445"/>
  </conditionalFormatting>
  <conditionalFormatting sqref="A6">
    <cfRule type="duplicateValues" dxfId="425" priority="444"/>
  </conditionalFormatting>
  <conditionalFormatting sqref="A6">
    <cfRule type="duplicateValues" dxfId="424" priority="443"/>
  </conditionalFormatting>
  <conditionalFormatting sqref="A7">
    <cfRule type="duplicateValues" dxfId="423" priority="442"/>
  </conditionalFormatting>
  <conditionalFormatting sqref="A7">
    <cfRule type="duplicateValues" dxfId="422" priority="441"/>
  </conditionalFormatting>
  <conditionalFormatting sqref="A8">
    <cfRule type="duplicateValues" dxfId="421" priority="440"/>
  </conditionalFormatting>
  <conditionalFormatting sqref="A8">
    <cfRule type="duplicateValues" dxfId="420" priority="439"/>
  </conditionalFormatting>
  <conditionalFormatting sqref="A9">
    <cfRule type="duplicateValues" dxfId="419" priority="438"/>
  </conditionalFormatting>
  <conditionalFormatting sqref="A9">
    <cfRule type="duplicateValues" dxfId="418" priority="437"/>
  </conditionalFormatting>
  <conditionalFormatting sqref="A10">
    <cfRule type="duplicateValues" dxfId="417" priority="436"/>
  </conditionalFormatting>
  <conditionalFormatting sqref="A10">
    <cfRule type="duplicateValues" dxfId="416" priority="435"/>
  </conditionalFormatting>
  <conditionalFormatting sqref="A11">
    <cfRule type="duplicateValues" dxfId="415" priority="434"/>
  </conditionalFormatting>
  <conditionalFormatting sqref="A11">
    <cfRule type="duplicateValues" dxfId="414" priority="433"/>
  </conditionalFormatting>
  <conditionalFormatting sqref="A12">
    <cfRule type="duplicateValues" dxfId="413" priority="432"/>
  </conditionalFormatting>
  <conditionalFormatting sqref="A12">
    <cfRule type="duplicateValues" dxfId="412" priority="431"/>
  </conditionalFormatting>
  <conditionalFormatting sqref="A13">
    <cfRule type="duplicateValues" dxfId="411" priority="430"/>
  </conditionalFormatting>
  <conditionalFormatting sqref="A13">
    <cfRule type="duplicateValues" dxfId="410" priority="429"/>
  </conditionalFormatting>
  <conditionalFormatting sqref="A14">
    <cfRule type="duplicateValues" dxfId="409" priority="428"/>
  </conditionalFormatting>
  <conditionalFormatting sqref="A14">
    <cfRule type="duplicateValues" dxfId="408" priority="427"/>
  </conditionalFormatting>
  <conditionalFormatting sqref="A15">
    <cfRule type="duplicateValues" dxfId="407" priority="426"/>
  </conditionalFormatting>
  <conditionalFormatting sqref="A15">
    <cfRule type="duplicateValues" dxfId="406" priority="425"/>
  </conditionalFormatting>
  <conditionalFormatting sqref="A16">
    <cfRule type="duplicateValues" dxfId="405" priority="424"/>
  </conditionalFormatting>
  <conditionalFormatting sqref="A16">
    <cfRule type="duplicateValues" dxfId="404" priority="423"/>
  </conditionalFormatting>
  <conditionalFormatting sqref="A18">
    <cfRule type="duplicateValues" dxfId="403" priority="422"/>
  </conditionalFormatting>
  <conditionalFormatting sqref="A18">
    <cfRule type="duplicateValues" dxfId="402" priority="421"/>
  </conditionalFormatting>
  <conditionalFormatting sqref="A19">
    <cfRule type="duplicateValues" dxfId="401" priority="420"/>
  </conditionalFormatting>
  <conditionalFormatting sqref="A19">
    <cfRule type="duplicateValues" dxfId="400" priority="419"/>
  </conditionalFormatting>
  <conditionalFormatting sqref="A20">
    <cfRule type="duplicateValues" dxfId="399" priority="418"/>
  </conditionalFormatting>
  <conditionalFormatting sqref="A20">
    <cfRule type="duplicateValues" dxfId="398" priority="417"/>
  </conditionalFormatting>
  <conditionalFormatting sqref="A21">
    <cfRule type="duplicateValues" dxfId="397" priority="416"/>
  </conditionalFormatting>
  <conditionalFormatting sqref="A21">
    <cfRule type="duplicateValues" dxfId="396" priority="415"/>
  </conditionalFormatting>
  <conditionalFormatting sqref="A17">
    <cfRule type="duplicateValues" dxfId="395" priority="412"/>
  </conditionalFormatting>
  <conditionalFormatting sqref="A17">
    <cfRule type="duplicateValues" dxfId="394" priority="411"/>
  </conditionalFormatting>
  <conditionalFormatting sqref="A22">
    <cfRule type="duplicateValues" dxfId="393" priority="410"/>
  </conditionalFormatting>
  <conditionalFormatting sqref="A22">
    <cfRule type="duplicateValues" dxfId="392" priority="409"/>
  </conditionalFormatting>
  <conditionalFormatting sqref="A23">
    <cfRule type="duplicateValues" dxfId="391" priority="408"/>
  </conditionalFormatting>
  <conditionalFormatting sqref="A23">
    <cfRule type="duplicateValues" dxfId="390" priority="407"/>
  </conditionalFormatting>
  <conditionalFormatting sqref="A24">
    <cfRule type="duplicateValues" dxfId="389" priority="406"/>
  </conditionalFormatting>
  <conditionalFormatting sqref="A24">
    <cfRule type="duplicateValues" dxfId="388" priority="405"/>
  </conditionalFormatting>
  <conditionalFormatting sqref="A25">
    <cfRule type="duplicateValues" dxfId="387" priority="404"/>
  </conditionalFormatting>
  <conditionalFormatting sqref="A25">
    <cfRule type="duplicateValues" dxfId="386" priority="403"/>
  </conditionalFormatting>
  <conditionalFormatting sqref="A26">
    <cfRule type="duplicateValues" dxfId="385" priority="402"/>
  </conditionalFormatting>
  <conditionalFormatting sqref="A26">
    <cfRule type="duplicateValues" dxfId="384" priority="401"/>
  </conditionalFormatting>
  <conditionalFormatting sqref="A27">
    <cfRule type="duplicateValues" dxfId="383" priority="400"/>
  </conditionalFormatting>
  <conditionalFormatting sqref="A27">
    <cfRule type="duplicateValues" dxfId="382" priority="399"/>
  </conditionalFormatting>
  <conditionalFormatting sqref="A28">
    <cfRule type="duplicateValues" dxfId="381" priority="398"/>
  </conditionalFormatting>
  <conditionalFormatting sqref="A28">
    <cfRule type="duplicateValues" dxfId="380" priority="397"/>
  </conditionalFormatting>
  <conditionalFormatting sqref="A29">
    <cfRule type="duplicateValues" dxfId="379" priority="396"/>
  </conditionalFormatting>
  <conditionalFormatting sqref="A29">
    <cfRule type="duplicateValues" dxfId="378" priority="395"/>
  </conditionalFormatting>
  <conditionalFormatting sqref="A30">
    <cfRule type="duplicateValues" dxfId="377" priority="394"/>
  </conditionalFormatting>
  <conditionalFormatting sqref="A30">
    <cfRule type="duplicateValues" dxfId="376" priority="393"/>
  </conditionalFormatting>
  <conditionalFormatting sqref="A31">
    <cfRule type="duplicateValues" dxfId="375" priority="392"/>
  </conditionalFormatting>
  <conditionalFormatting sqref="A31">
    <cfRule type="duplicateValues" dxfId="374" priority="391"/>
  </conditionalFormatting>
  <conditionalFormatting sqref="A32">
    <cfRule type="duplicateValues" dxfId="373" priority="390"/>
  </conditionalFormatting>
  <conditionalFormatting sqref="A32">
    <cfRule type="duplicateValues" dxfId="372" priority="389"/>
  </conditionalFormatting>
  <conditionalFormatting sqref="A33">
    <cfRule type="duplicateValues" dxfId="371" priority="388"/>
  </conditionalFormatting>
  <conditionalFormatting sqref="A33">
    <cfRule type="duplicateValues" dxfId="370" priority="387"/>
  </conditionalFormatting>
  <conditionalFormatting sqref="A34">
    <cfRule type="duplicateValues" dxfId="369" priority="386"/>
  </conditionalFormatting>
  <conditionalFormatting sqref="A34">
    <cfRule type="duplicateValues" dxfId="368" priority="385"/>
  </conditionalFormatting>
  <conditionalFormatting sqref="A35">
    <cfRule type="duplicateValues" dxfId="367" priority="384"/>
  </conditionalFormatting>
  <conditionalFormatting sqref="A35">
    <cfRule type="duplicateValues" dxfId="366" priority="383"/>
  </conditionalFormatting>
  <conditionalFormatting sqref="A36">
    <cfRule type="duplicateValues" dxfId="365" priority="382"/>
  </conditionalFormatting>
  <conditionalFormatting sqref="A36">
    <cfRule type="duplicateValues" dxfId="364" priority="381"/>
  </conditionalFormatting>
  <conditionalFormatting sqref="A37">
    <cfRule type="duplicateValues" dxfId="363" priority="380"/>
  </conditionalFormatting>
  <conditionalFormatting sqref="A37">
    <cfRule type="duplicateValues" dxfId="362" priority="379"/>
  </conditionalFormatting>
  <conditionalFormatting sqref="A38">
    <cfRule type="duplicateValues" dxfId="361" priority="378"/>
  </conditionalFormatting>
  <conditionalFormatting sqref="A38">
    <cfRule type="duplicateValues" dxfId="360" priority="377"/>
  </conditionalFormatting>
  <conditionalFormatting sqref="A39">
    <cfRule type="duplicateValues" dxfId="359" priority="376"/>
  </conditionalFormatting>
  <conditionalFormatting sqref="A39">
    <cfRule type="duplicateValues" dxfId="358" priority="375"/>
  </conditionalFormatting>
  <conditionalFormatting sqref="A40">
    <cfRule type="duplicateValues" dxfId="357" priority="374"/>
  </conditionalFormatting>
  <conditionalFormatting sqref="A40">
    <cfRule type="duplicateValues" dxfId="356" priority="373"/>
  </conditionalFormatting>
  <conditionalFormatting sqref="A41">
    <cfRule type="duplicateValues" dxfId="355" priority="372"/>
  </conditionalFormatting>
  <conditionalFormatting sqref="A41">
    <cfRule type="duplicateValues" dxfId="354" priority="371"/>
  </conditionalFormatting>
  <conditionalFormatting sqref="A42">
    <cfRule type="duplicateValues" dxfId="353" priority="370"/>
  </conditionalFormatting>
  <conditionalFormatting sqref="A42">
    <cfRule type="duplicateValues" dxfId="352" priority="369"/>
  </conditionalFormatting>
  <conditionalFormatting sqref="A43">
    <cfRule type="duplicateValues" dxfId="351" priority="368"/>
  </conditionalFormatting>
  <conditionalFormatting sqref="A43">
    <cfRule type="duplicateValues" dxfId="350" priority="367"/>
  </conditionalFormatting>
  <conditionalFormatting sqref="A44">
    <cfRule type="duplicateValues" dxfId="349" priority="366"/>
  </conditionalFormatting>
  <conditionalFormatting sqref="A44">
    <cfRule type="duplicateValues" dxfId="348" priority="365"/>
  </conditionalFormatting>
  <conditionalFormatting sqref="A48">
    <cfRule type="duplicateValues" dxfId="347" priority="358"/>
  </conditionalFormatting>
  <conditionalFormatting sqref="A48">
    <cfRule type="duplicateValues" dxfId="346" priority="357"/>
  </conditionalFormatting>
  <conditionalFormatting sqref="A49">
    <cfRule type="duplicateValues" dxfId="345" priority="356"/>
  </conditionalFormatting>
  <conditionalFormatting sqref="A49">
    <cfRule type="duplicateValues" dxfId="344" priority="355"/>
  </conditionalFormatting>
  <conditionalFormatting sqref="A50">
    <cfRule type="duplicateValues" dxfId="343" priority="354"/>
  </conditionalFormatting>
  <conditionalFormatting sqref="A50">
    <cfRule type="duplicateValues" dxfId="342" priority="353"/>
  </conditionalFormatting>
  <conditionalFormatting sqref="A51">
    <cfRule type="duplicateValues" dxfId="341" priority="352"/>
  </conditionalFormatting>
  <conditionalFormatting sqref="A51">
    <cfRule type="duplicateValues" dxfId="340" priority="351"/>
  </conditionalFormatting>
  <conditionalFormatting sqref="A52">
    <cfRule type="duplicateValues" dxfId="339" priority="350"/>
  </conditionalFormatting>
  <conditionalFormatting sqref="A52">
    <cfRule type="duplicateValues" dxfId="338" priority="349"/>
  </conditionalFormatting>
  <conditionalFormatting sqref="A53">
    <cfRule type="duplicateValues" dxfId="337" priority="348"/>
  </conditionalFormatting>
  <conditionalFormatting sqref="A53">
    <cfRule type="duplicateValues" dxfId="336" priority="347"/>
  </conditionalFormatting>
  <conditionalFormatting sqref="A54">
    <cfRule type="duplicateValues" dxfId="335" priority="346"/>
  </conditionalFormatting>
  <conditionalFormatting sqref="A54">
    <cfRule type="duplicateValues" dxfId="334" priority="345"/>
  </conditionalFormatting>
  <conditionalFormatting sqref="A55">
    <cfRule type="duplicateValues" dxfId="333" priority="344"/>
  </conditionalFormatting>
  <conditionalFormatting sqref="A55">
    <cfRule type="duplicateValues" dxfId="332" priority="343"/>
  </conditionalFormatting>
  <conditionalFormatting sqref="A56">
    <cfRule type="duplicateValues" dxfId="331" priority="342"/>
  </conditionalFormatting>
  <conditionalFormatting sqref="A56">
    <cfRule type="duplicateValues" dxfId="330" priority="341"/>
  </conditionalFormatting>
  <conditionalFormatting sqref="A57">
    <cfRule type="duplicateValues" dxfId="329" priority="340"/>
  </conditionalFormatting>
  <conditionalFormatting sqref="A57">
    <cfRule type="duplicateValues" dxfId="328" priority="339"/>
  </conditionalFormatting>
  <conditionalFormatting sqref="A58">
    <cfRule type="duplicateValues" dxfId="327" priority="338"/>
  </conditionalFormatting>
  <conditionalFormatting sqref="A58">
    <cfRule type="duplicateValues" dxfId="326" priority="337"/>
  </conditionalFormatting>
  <conditionalFormatting sqref="A59">
    <cfRule type="duplicateValues" dxfId="325" priority="336"/>
  </conditionalFormatting>
  <conditionalFormatting sqref="A59">
    <cfRule type="duplicateValues" dxfId="324" priority="335"/>
  </conditionalFormatting>
  <conditionalFormatting sqref="A60">
    <cfRule type="duplicateValues" dxfId="323" priority="334"/>
  </conditionalFormatting>
  <conditionalFormatting sqref="A60">
    <cfRule type="duplicateValues" dxfId="322" priority="333"/>
  </conditionalFormatting>
  <conditionalFormatting sqref="A61">
    <cfRule type="duplicateValues" dxfId="321" priority="332"/>
  </conditionalFormatting>
  <conditionalFormatting sqref="A61">
    <cfRule type="duplicateValues" dxfId="320" priority="331"/>
  </conditionalFormatting>
  <conditionalFormatting sqref="A62">
    <cfRule type="duplicateValues" dxfId="319" priority="330"/>
  </conditionalFormatting>
  <conditionalFormatting sqref="A62">
    <cfRule type="duplicateValues" dxfId="318" priority="329"/>
  </conditionalFormatting>
  <conditionalFormatting sqref="A63">
    <cfRule type="duplicateValues" dxfId="317" priority="328"/>
  </conditionalFormatting>
  <conditionalFormatting sqref="A63">
    <cfRule type="duplicateValues" dxfId="316" priority="327"/>
  </conditionalFormatting>
  <conditionalFormatting sqref="A64">
    <cfRule type="duplicateValues" dxfId="315" priority="324"/>
  </conditionalFormatting>
  <conditionalFormatting sqref="A64">
    <cfRule type="duplicateValues" dxfId="314" priority="323"/>
  </conditionalFormatting>
  <conditionalFormatting sqref="A65">
    <cfRule type="duplicateValues" dxfId="313" priority="322"/>
  </conditionalFormatting>
  <conditionalFormatting sqref="A65">
    <cfRule type="duplicateValues" dxfId="312" priority="321"/>
  </conditionalFormatting>
  <conditionalFormatting sqref="A66">
    <cfRule type="duplicateValues" dxfId="311" priority="320"/>
  </conditionalFormatting>
  <conditionalFormatting sqref="A66">
    <cfRule type="duplicateValues" dxfId="310" priority="319"/>
  </conditionalFormatting>
  <conditionalFormatting sqref="A82">
    <cfRule type="duplicateValues" dxfId="309" priority="316"/>
  </conditionalFormatting>
  <conditionalFormatting sqref="A82">
    <cfRule type="duplicateValues" dxfId="308" priority="315"/>
  </conditionalFormatting>
  <conditionalFormatting sqref="A83">
    <cfRule type="duplicateValues" dxfId="307" priority="314"/>
  </conditionalFormatting>
  <conditionalFormatting sqref="A83">
    <cfRule type="duplicateValues" dxfId="306" priority="313"/>
  </conditionalFormatting>
  <conditionalFormatting sqref="A84">
    <cfRule type="duplicateValues" dxfId="305" priority="312"/>
  </conditionalFormatting>
  <conditionalFormatting sqref="A84">
    <cfRule type="duplicateValues" dxfId="304" priority="311"/>
  </conditionalFormatting>
  <conditionalFormatting sqref="A85">
    <cfRule type="duplicateValues" dxfId="303" priority="310"/>
  </conditionalFormatting>
  <conditionalFormatting sqref="A85">
    <cfRule type="duplicateValues" dxfId="302" priority="309"/>
  </conditionalFormatting>
  <conditionalFormatting sqref="A86">
    <cfRule type="duplicateValues" dxfId="301" priority="308"/>
  </conditionalFormatting>
  <conditionalFormatting sqref="A86">
    <cfRule type="duplicateValues" dxfId="300" priority="307"/>
  </conditionalFormatting>
  <conditionalFormatting sqref="A87">
    <cfRule type="duplicateValues" dxfId="299" priority="306"/>
  </conditionalFormatting>
  <conditionalFormatting sqref="A87">
    <cfRule type="duplicateValues" dxfId="298" priority="305"/>
  </conditionalFormatting>
  <conditionalFormatting sqref="A88">
    <cfRule type="duplicateValues" dxfId="297" priority="304"/>
  </conditionalFormatting>
  <conditionalFormatting sqref="A88">
    <cfRule type="duplicateValues" dxfId="296" priority="303"/>
  </conditionalFormatting>
  <conditionalFormatting sqref="A89">
    <cfRule type="duplicateValues" dxfId="295" priority="302"/>
  </conditionalFormatting>
  <conditionalFormatting sqref="A89">
    <cfRule type="duplicateValues" dxfId="294" priority="301"/>
  </conditionalFormatting>
  <conditionalFormatting sqref="A90">
    <cfRule type="duplicateValues" dxfId="293" priority="300"/>
  </conditionalFormatting>
  <conditionalFormatting sqref="A90">
    <cfRule type="duplicateValues" dxfId="292" priority="299"/>
  </conditionalFormatting>
  <conditionalFormatting sqref="A91">
    <cfRule type="duplicateValues" dxfId="291" priority="298"/>
  </conditionalFormatting>
  <conditionalFormatting sqref="A91">
    <cfRule type="duplicateValues" dxfId="290" priority="297"/>
  </conditionalFormatting>
  <conditionalFormatting sqref="A92">
    <cfRule type="duplicateValues" dxfId="289" priority="296"/>
  </conditionalFormatting>
  <conditionalFormatting sqref="A92">
    <cfRule type="duplicateValues" dxfId="288" priority="295"/>
  </conditionalFormatting>
  <conditionalFormatting sqref="A93">
    <cfRule type="duplicateValues" dxfId="287" priority="294"/>
  </conditionalFormatting>
  <conditionalFormatting sqref="A93">
    <cfRule type="duplicateValues" dxfId="286" priority="293"/>
  </conditionalFormatting>
  <conditionalFormatting sqref="A94">
    <cfRule type="duplicateValues" dxfId="285" priority="292"/>
  </conditionalFormatting>
  <conditionalFormatting sqref="A94">
    <cfRule type="duplicateValues" dxfId="284" priority="291"/>
  </conditionalFormatting>
  <conditionalFormatting sqref="A95">
    <cfRule type="duplicateValues" dxfId="283" priority="290"/>
  </conditionalFormatting>
  <conditionalFormatting sqref="A95">
    <cfRule type="duplicateValues" dxfId="282" priority="289"/>
  </conditionalFormatting>
  <conditionalFormatting sqref="A96">
    <cfRule type="duplicateValues" dxfId="281" priority="288"/>
  </conditionalFormatting>
  <conditionalFormatting sqref="A96">
    <cfRule type="duplicateValues" dxfId="280" priority="287"/>
  </conditionalFormatting>
  <conditionalFormatting sqref="A97">
    <cfRule type="duplicateValues" dxfId="279" priority="286"/>
  </conditionalFormatting>
  <conditionalFormatting sqref="A97">
    <cfRule type="duplicateValues" dxfId="278" priority="285"/>
  </conditionalFormatting>
  <conditionalFormatting sqref="A98">
    <cfRule type="duplicateValues" dxfId="277" priority="284"/>
  </conditionalFormatting>
  <conditionalFormatting sqref="A98">
    <cfRule type="duplicateValues" dxfId="276" priority="283"/>
  </conditionalFormatting>
  <conditionalFormatting sqref="A99">
    <cfRule type="duplicateValues" dxfId="275" priority="282"/>
  </conditionalFormatting>
  <conditionalFormatting sqref="A99">
    <cfRule type="duplicateValues" dxfId="274" priority="281"/>
  </conditionalFormatting>
  <conditionalFormatting sqref="A100">
    <cfRule type="duplicateValues" dxfId="273" priority="280"/>
  </conditionalFormatting>
  <conditionalFormatting sqref="A100">
    <cfRule type="duplicateValues" dxfId="272" priority="279"/>
  </conditionalFormatting>
  <conditionalFormatting sqref="A101">
    <cfRule type="duplicateValues" dxfId="271" priority="278"/>
  </conditionalFormatting>
  <conditionalFormatting sqref="A101">
    <cfRule type="duplicateValues" dxfId="270" priority="277"/>
  </conditionalFormatting>
  <conditionalFormatting sqref="A102">
    <cfRule type="duplicateValues" dxfId="269" priority="276"/>
  </conditionalFormatting>
  <conditionalFormatting sqref="A102">
    <cfRule type="duplicateValues" dxfId="268" priority="275"/>
  </conditionalFormatting>
  <conditionalFormatting sqref="A103">
    <cfRule type="duplicateValues" dxfId="267" priority="274"/>
  </conditionalFormatting>
  <conditionalFormatting sqref="A103">
    <cfRule type="duplicateValues" dxfId="266" priority="273"/>
  </conditionalFormatting>
  <conditionalFormatting sqref="A104">
    <cfRule type="duplicateValues" dxfId="265" priority="272"/>
  </conditionalFormatting>
  <conditionalFormatting sqref="A104">
    <cfRule type="duplicateValues" dxfId="264" priority="271"/>
  </conditionalFormatting>
  <conditionalFormatting sqref="A105">
    <cfRule type="duplicateValues" dxfId="263" priority="270"/>
  </conditionalFormatting>
  <conditionalFormatting sqref="A105">
    <cfRule type="duplicateValues" dxfId="262" priority="269"/>
  </conditionalFormatting>
  <conditionalFormatting sqref="A106">
    <cfRule type="duplicateValues" dxfId="261" priority="268"/>
  </conditionalFormatting>
  <conditionalFormatting sqref="A106">
    <cfRule type="duplicateValues" dxfId="260" priority="267"/>
  </conditionalFormatting>
  <conditionalFormatting sqref="A107">
    <cfRule type="duplicateValues" dxfId="259" priority="266"/>
  </conditionalFormatting>
  <conditionalFormatting sqref="A107">
    <cfRule type="duplicateValues" dxfId="258" priority="265"/>
  </conditionalFormatting>
  <conditionalFormatting sqref="A108">
    <cfRule type="duplicateValues" dxfId="257" priority="264"/>
  </conditionalFormatting>
  <conditionalFormatting sqref="A108">
    <cfRule type="duplicateValues" dxfId="256" priority="263"/>
  </conditionalFormatting>
  <conditionalFormatting sqref="A109">
    <cfRule type="duplicateValues" dxfId="255" priority="262"/>
  </conditionalFormatting>
  <conditionalFormatting sqref="A109">
    <cfRule type="duplicateValues" dxfId="254" priority="261"/>
  </conditionalFormatting>
  <conditionalFormatting sqref="A110">
    <cfRule type="duplicateValues" dxfId="253" priority="260"/>
  </conditionalFormatting>
  <conditionalFormatting sqref="A110">
    <cfRule type="duplicateValues" dxfId="252" priority="259"/>
  </conditionalFormatting>
  <conditionalFormatting sqref="A111">
    <cfRule type="duplicateValues" dxfId="251" priority="258"/>
  </conditionalFormatting>
  <conditionalFormatting sqref="A111">
    <cfRule type="duplicateValues" dxfId="250" priority="257"/>
  </conditionalFormatting>
  <conditionalFormatting sqref="A112">
    <cfRule type="duplicateValues" dxfId="249" priority="256"/>
  </conditionalFormatting>
  <conditionalFormatting sqref="A112">
    <cfRule type="duplicateValues" dxfId="248" priority="255"/>
  </conditionalFormatting>
  <conditionalFormatting sqref="A113">
    <cfRule type="duplicateValues" dxfId="247" priority="254"/>
  </conditionalFormatting>
  <conditionalFormatting sqref="A113">
    <cfRule type="duplicateValues" dxfId="246" priority="253"/>
  </conditionalFormatting>
  <conditionalFormatting sqref="A114">
    <cfRule type="duplicateValues" dxfId="245" priority="252"/>
  </conditionalFormatting>
  <conditionalFormatting sqref="A114">
    <cfRule type="duplicateValues" dxfId="244" priority="251"/>
  </conditionalFormatting>
  <conditionalFormatting sqref="A115">
    <cfRule type="duplicateValues" dxfId="243" priority="250"/>
  </conditionalFormatting>
  <conditionalFormatting sqref="A115">
    <cfRule type="duplicateValues" dxfId="242" priority="249"/>
  </conditionalFormatting>
  <conditionalFormatting sqref="A116">
    <cfRule type="duplicateValues" dxfId="241" priority="248"/>
  </conditionalFormatting>
  <conditionalFormatting sqref="A116">
    <cfRule type="duplicateValues" dxfId="240" priority="247"/>
  </conditionalFormatting>
  <conditionalFormatting sqref="A117">
    <cfRule type="duplicateValues" dxfId="239" priority="246"/>
  </conditionalFormatting>
  <conditionalFormatting sqref="A117">
    <cfRule type="duplicateValues" dxfId="238" priority="245"/>
  </conditionalFormatting>
  <conditionalFormatting sqref="A118">
    <cfRule type="duplicateValues" dxfId="237" priority="244"/>
  </conditionalFormatting>
  <conditionalFormatting sqref="A118">
    <cfRule type="duplicateValues" dxfId="236" priority="243"/>
  </conditionalFormatting>
  <conditionalFormatting sqref="A119">
    <cfRule type="duplicateValues" dxfId="235" priority="242"/>
  </conditionalFormatting>
  <conditionalFormatting sqref="A119">
    <cfRule type="duplicateValues" dxfId="234" priority="241"/>
  </conditionalFormatting>
  <conditionalFormatting sqref="A120">
    <cfRule type="duplicateValues" dxfId="233" priority="240"/>
  </conditionalFormatting>
  <conditionalFormatting sqref="A120">
    <cfRule type="duplicateValues" dxfId="232" priority="239"/>
  </conditionalFormatting>
  <conditionalFormatting sqref="A121">
    <cfRule type="duplicateValues" dxfId="231" priority="238"/>
  </conditionalFormatting>
  <conditionalFormatting sqref="A121">
    <cfRule type="duplicateValues" dxfId="230" priority="237"/>
  </conditionalFormatting>
  <conditionalFormatting sqref="A122">
    <cfRule type="duplicateValues" dxfId="229" priority="236"/>
  </conditionalFormatting>
  <conditionalFormatting sqref="A122">
    <cfRule type="duplicateValues" dxfId="228" priority="235"/>
  </conditionalFormatting>
  <conditionalFormatting sqref="A123">
    <cfRule type="duplicateValues" dxfId="227" priority="234"/>
  </conditionalFormatting>
  <conditionalFormatting sqref="A123">
    <cfRule type="duplicateValues" dxfId="226" priority="233"/>
  </conditionalFormatting>
  <conditionalFormatting sqref="A124">
    <cfRule type="duplicateValues" dxfId="225" priority="232"/>
  </conditionalFormatting>
  <conditionalFormatting sqref="A124">
    <cfRule type="duplicateValues" dxfId="224" priority="231"/>
  </conditionalFormatting>
  <conditionalFormatting sqref="A125">
    <cfRule type="duplicateValues" dxfId="223" priority="230"/>
  </conditionalFormatting>
  <conditionalFormatting sqref="A125">
    <cfRule type="duplicateValues" dxfId="222" priority="229"/>
  </conditionalFormatting>
  <conditionalFormatting sqref="A126">
    <cfRule type="duplicateValues" dxfId="221" priority="228"/>
  </conditionalFormatting>
  <conditionalFormatting sqref="A126">
    <cfRule type="duplicateValues" dxfId="220" priority="227"/>
  </conditionalFormatting>
  <conditionalFormatting sqref="A127">
    <cfRule type="duplicateValues" dxfId="219" priority="226"/>
  </conditionalFormatting>
  <conditionalFormatting sqref="A127">
    <cfRule type="duplicateValues" dxfId="218" priority="225"/>
  </conditionalFormatting>
  <conditionalFormatting sqref="A128">
    <cfRule type="duplicateValues" dxfId="217" priority="224"/>
  </conditionalFormatting>
  <conditionalFormatting sqref="A128">
    <cfRule type="duplicateValues" dxfId="216" priority="223"/>
  </conditionalFormatting>
  <conditionalFormatting sqref="A129">
    <cfRule type="duplicateValues" dxfId="215" priority="217"/>
    <cfRule type="duplicateValues" dxfId="214" priority="219"/>
  </conditionalFormatting>
  <conditionalFormatting sqref="A129">
    <cfRule type="duplicateValues" dxfId="213" priority="218"/>
  </conditionalFormatting>
  <conditionalFormatting sqref="A130">
    <cfRule type="duplicateValues" dxfId="212" priority="214"/>
    <cfRule type="duplicateValues" dxfId="211" priority="216"/>
  </conditionalFormatting>
  <conditionalFormatting sqref="A130">
    <cfRule type="duplicateValues" dxfId="210" priority="215"/>
  </conditionalFormatting>
  <conditionalFormatting sqref="A131">
    <cfRule type="duplicateValues" dxfId="209" priority="211"/>
    <cfRule type="duplicateValues" dxfId="208" priority="213"/>
  </conditionalFormatting>
  <conditionalFormatting sqref="A131">
    <cfRule type="duplicateValues" dxfId="207" priority="212"/>
  </conditionalFormatting>
  <conditionalFormatting sqref="A132">
    <cfRule type="duplicateValues" dxfId="206" priority="208"/>
    <cfRule type="duplicateValues" dxfId="205" priority="210"/>
  </conditionalFormatting>
  <conditionalFormatting sqref="A132">
    <cfRule type="duplicateValues" dxfId="204" priority="209"/>
  </conditionalFormatting>
  <conditionalFormatting sqref="A133">
    <cfRule type="duplicateValues" dxfId="203" priority="205"/>
    <cfRule type="duplicateValues" dxfId="202" priority="207"/>
  </conditionalFormatting>
  <conditionalFormatting sqref="A133">
    <cfRule type="duplicateValues" dxfId="201" priority="206"/>
  </conditionalFormatting>
  <conditionalFormatting sqref="A134">
    <cfRule type="duplicateValues" dxfId="200" priority="201"/>
  </conditionalFormatting>
  <conditionalFormatting sqref="A134">
    <cfRule type="duplicateValues" dxfId="199" priority="200"/>
  </conditionalFormatting>
  <conditionalFormatting sqref="A135">
    <cfRule type="duplicateValues" dxfId="198" priority="199"/>
  </conditionalFormatting>
  <conditionalFormatting sqref="A135">
    <cfRule type="duplicateValues" dxfId="197" priority="198"/>
  </conditionalFormatting>
  <conditionalFormatting sqref="A136">
    <cfRule type="duplicateValues" dxfId="196" priority="197"/>
  </conditionalFormatting>
  <conditionalFormatting sqref="A136">
    <cfRule type="duplicateValues" dxfId="195" priority="196"/>
  </conditionalFormatting>
  <conditionalFormatting sqref="A137">
    <cfRule type="duplicateValues" dxfId="194" priority="195"/>
  </conditionalFormatting>
  <conditionalFormatting sqref="A137">
    <cfRule type="duplicateValues" dxfId="193" priority="194"/>
  </conditionalFormatting>
  <conditionalFormatting sqref="A138">
    <cfRule type="duplicateValues" dxfId="192" priority="191"/>
    <cfRule type="duplicateValues" dxfId="191" priority="193"/>
  </conditionalFormatting>
  <conditionalFormatting sqref="A138">
    <cfRule type="duplicateValues" dxfId="190" priority="192"/>
  </conditionalFormatting>
  <conditionalFormatting sqref="A139">
    <cfRule type="duplicateValues" dxfId="189" priority="188"/>
    <cfRule type="duplicateValues" dxfId="188" priority="190"/>
  </conditionalFormatting>
  <conditionalFormatting sqref="A139">
    <cfRule type="duplicateValues" dxfId="187" priority="189"/>
  </conditionalFormatting>
  <conditionalFormatting sqref="A140">
    <cfRule type="duplicateValues" dxfId="186" priority="185"/>
    <cfRule type="duplicateValues" dxfId="185" priority="187"/>
  </conditionalFormatting>
  <conditionalFormatting sqref="A140">
    <cfRule type="duplicateValues" dxfId="184" priority="186"/>
  </conditionalFormatting>
  <conditionalFormatting sqref="A141">
    <cfRule type="duplicateValues" dxfId="183" priority="182"/>
    <cfRule type="duplicateValues" dxfId="182" priority="184"/>
  </conditionalFormatting>
  <conditionalFormatting sqref="A141">
    <cfRule type="duplicateValues" dxfId="181" priority="183"/>
  </conditionalFormatting>
  <conditionalFormatting sqref="A142">
    <cfRule type="duplicateValues" dxfId="180" priority="179"/>
    <cfRule type="duplicateValues" dxfId="179" priority="181"/>
  </conditionalFormatting>
  <conditionalFormatting sqref="A142">
    <cfRule type="duplicateValues" dxfId="178" priority="180"/>
  </conditionalFormatting>
  <conditionalFormatting sqref="A143">
    <cfRule type="duplicateValues" dxfId="177" priority="176"/>
    <cfRule type="duplicateValues" dxfId="176" priority="178"/>
  </conditionalFormatting>
  <conditionalFormatting sqref="A143">
    <cfRule type="duplicateValues" dxfId="175" priority="177"/>
  </conditionalFormatting>
  <conditionalFormatting sqref="A144">
    <cfRule type="duplicateValues" dxfId="174" priority="173"/>
    <cfRule type="duplicateValues" dxfId="173" priority="175"/>
  </conditionalFormatting>
  <conditionalFormatting sqref="A144">
    <cfRule type="duplicateValues" dxfId="172" priority="174"/>
  </conditionalFormatting>
  <conditionalFormatting sqref="A145">
    <cfRule type="duplicateValues" dxfId="171" priority="170"/>
    <cfRule type="duplicateValues" dxfId="170" priority="172"/>
  </conditionalFormatting>
  <conditionalFormatting sqref="A145">
    <cfRule type="duplicateValues" dxfId="169" priority="171"/>
  </conditionalFormatting>
  <conditionalFormatting sqref="A146">
    <cfRule type="duplicateValues" dxfId="168" priority="167"/>
    <cfRule type="duplicateValues" dxfId="167" priority="169"/>
  </conditionalFormatting>
  <conditionalFormatting sqref="A146">
    <cfRule type="duplicateValues" dxfId="166" priority="168"/>
  </conditionalFormatting>
  <conditionalFormatting sqref="A147">
    <cfRule type="duplicateValues" dxfId="165" priority="164"/>
    <cfRule type="duplicateValues" dxfId="164" priority="166"/>
  </conditionalFormatting>
  <conditionalFormatting sqref="A147">
    <cfRule type="duplicateValues" dxfId="163" priority="165"/>
  </conditionalFormatting>
  <conditionalFormatting sqref="A148">
    <cfRule type="duplicateValues" dxfId="162" priority="161"/>
    <cfRule type="duplicateValues" dxfId="161" priority="163"/>
  </conditionalFormatting>
  <conditionalFormatting sqref="A148">
    <cfRule type="duplicateValues" dxfId="160" priority="162"/>
  </conditionalFormatting>
  <conditionalFormatting sqref="A149">
    <cfRule type="duplicateValues" dxfId="159" priority="158"/>
    <cfRule type="duplicateValues" dxfId="158" priority="160"/>
  </conditionalFormatting>
  <conditionalFormatting sqref="A149">
    <cfRule type="duplicateValues" dxfId="157" priority="159"/>
  </conditionalFormatting>
  <conditionalFormatting sqref="A150">
    <cfRule type="duplicateValues" dxfId="156" priority="155"/>
    <cfRule type="duplicateValues" dxfId="155" priority="157"/>
  </conditionalFormatting>
  <conditionalFormatting sqref="A150">
    <cfRule type="duplicateValues" dxfId="154" priority="156"/>
  </conditionalFormatting>
  <conditionalFormatting sqref="A151">
    <cfRule type="duplicateValues" dxfId="153" priority="152"/>
    <cfRule type="duplicateValues" dxfId="152" priority="154"/>
  </conditionalFormatting>
  <conditionalFormatting sqref="A151">
    <cfRule type="duplicateValues" dxfId="151" priority="153"/>
  </conditionalFormatting>
  <conditionalFormatting sqref="A152">
    <cfRule type="duplicateValues" dxfId="150" priority="149"/>
    <cfRule type="duplicateValues" dxfId="149" priority="151"/>
  </conditionalFormatting>
  <conditionalFormatting sqref="A152">
    <cfRule type="duplicateValues" dxfId="148" priority="150"/>
  </conditionalFormatting>
  <conditionalFormatting sqref="A153">
    <cfRule type="duplicateValues" dxfId="147" priority="146"/>
    <cfRule type="duplicateValues" dxfId="146" priority="148"/>
  </conditionalFormatting>
  <conditionalFormatting sqref="A153">
    <cfRule type="duplicateValues" dxfId="145" priority="147"/>
  </conditionalFormatting>
  <conditionalFormatting sqref="A154">
    <cfRule type="duplicateValues" dxfId="144" priority="143"/>
    <cfRule type="duplicateValues" dxfId="143" priority="145"/>
  </conditionalFormatting>
  <conditionalFormatting sqref="A154">
    <cfRule type="duplicateValues" dxfId="142" priority="144"/>
  </conditionalFormatting>
  <conditionalFormatting sqref="A155">
    <cfRule type="duplicateValues" dxfId="141" priority="140"/>
    <cfRule type="duplicateValues" dxfId="140" priority="142"/>
  </conditionalFormatting>
  <conditionalFormatting sqref="A155">
    <cfRule type="duplicateValues" dxfId="139" priority="141"/>
  </conditionalFormatting>
  <conditionalFormatting sqref="A156">
    <cfRule type="duplicateValues" dxfId="138" priority="137"/>
    <cfRule type="duplicateValues" dxfId="137" priority="139"/>
  </conditionalFormatting>
  <conditionalFormatting sqref="A156">
    <cfRule type="duplicateValues" dxfId="136" priority="138"/>
  </conditionalFormatting>
  <conditionalFormatting sqref="A157">
    <cfRule type="duplicateValues" dxfId="135" priority="134"/>
    <cfRule type="duplicateValues" dxfId="134" priority="136"/>
  </conditionalFormatting>
  <conditionalFormatting sqref="A157">
    <cfRule type="duplicateValues" dxfId="133" priority="135"/>
  </conditionalFormatting>
  <conditionalFormatting sqref="A158">
    <cfRule type="duplicateValues" dxfId="132" priority="131"/>
    <cfRule type="duplicateValues" dxfId="131" priority="133"/>
  </conditionalFormatting>
  <conditionalFormatting sqref="A158">
    <cfRule type="duplicateValues" dxfId="130" priority="132"/>
  </conditionalFormatting>
  <conditionalFormatting sqref="A159">
    <cfRule type="duplicateValues" dxfId="129" priority="128"/>
    <cfRule type="duplicateValues" dxfId="128" priority="130"/>
  </conditionalFormatting>
  <conditionalFormatting sqref="A159">
    <cfRule type="duplicateValues" dxfId="127" priority="129"/>
  </conditionalFormatting>
  <conditionalFormatting sqref="A160">
    <cfRule type="duplicateValues" dxfId="126" priority="125"/>
    <cfRule type="duplicateValues" dxfId="125" priority="127"/>
  </conditionalFormatting>
  <conditionalFormatting sqref="A160">
    <cfRule type="duplicateValues" dxfId="124" priority="126"/>
  </conditionalFormatting>
  <conditionalFormatting sqref="A161">
    <cfRule type="duplicateValues" dxfId="123" priority="122"/>
    <cfRule type="duplicateValues" dxfId="122" priority="124"/>
  </conditionalFormatting>
  <conditionalFormatting sqref="A161">
    <cfRule type="duplicateValues" dxfId="121" priority="123"/>
  </conditionalFormatting>
  <conditionalFormatting sqref="A162">
    <cfRule type="duplicateValues" dxfId="120" priority="119"/>
    <cfRule type="duplicateValues" dxfId="119" priority="121"/>
  </conditionalFormatting>
  <conditionalFormatting sqref="A162">
    <cfRule type="duplicateValues" dxfId="118" priority="120"/>
  </conditionalFormatting>
  <conditionalFormatting sqref="A163">
    <cfRule type="duplicateValues" dxfId="117" priority="116"/>
    <cfRule type="duplicateValues" dxfId="116" priority="118"/>
  </conditionalFormatting>
  <conditionalFormatting sqref="A163">
    <cfRule type="duplicateValues" dxfId="115" priority="117"/>
  </conditionalFormatting>
  <conditionalFormatting sqref="A164">
    <cfRule type="duplicateValues" dxfId="114" priority="113"/>
    <cfRule type="duplicateValues" dxfId="113" priority="115"/>
  </conditionalFormatting>
  <conditionalFormatting sqref="A164">
    <cfRule type="duplicateValues" dxfId="112" priority="114"/>
  </conditionalFormatting>
  <conditionalFormatting sqref="A165">
    <cfRule type="duplicateValues" dxfId="111" priority="110"/>
    <cfRule type="duplicateValues" dxfId="110" priority="112"/>
  </conditionalFormatting>
  <conditionalFormatting sqref="A165">
    <cfRule type="duplicateValues" dxfId="109" priority="111"/>
  </conditionalFormatting>
  <conditionalFormatting sqref="A166">
    <cfRule type="duplicateValues" dxfId="108" priority="107"/>
    <cfRule type="duplicateValues" dxfId="107" priority="109"/>
  </conditionalFormatting>
  <conditionalFormatting sqref="A166">
    <cfRule type="duplicateValues" dxfId="106" priority="108"/>
  </conditionalFormatting>
  <conditionalFormatting sqref="A167">
    <cfRule type="duplicateValues" dxfId="105" priority="104"/>
    <cfRule type="duplicateValues" dxfId="104" priority="106"/>
  </conditionalFormatting>
  <conditionalFormatting sqref="A167">
    <cfRule type="duplicateValues" dxfId="103" priority="105"/>
  </conditionalFormatting>
  <conditionalFormatting sqref="A47">
    <cfRule type="duplicateValues" dxfId="102" priority="101"/>
    <cfRule type="duplicateValues" dxfId="101" priority="103"/>
  </conditionalFormatting>
  <conditionalFormatting sqref="A47">
    <cfRule type="duplicateValues" dxfId="100" priority="102"/>
  </conditionalFormatting>
  <conditionalFormatting sqref="A46">
    <cfRule type="duplicateValues" dxfId="99" priority="98"/>
    <cfRule type="duplicateValues" dxfId="98" priority="100"/>
  </conditionalFormatting>
  <conditionalFormatting sqref="A46">
    <cfRule type="duplicateValues" dxfId="97" priority="99"/>
  </conditionalFormatting>
  <conditionalFormatting sqref="A45">
    <cfRule type="duplicateValues" dxfId="96" priority="95"/>
    <cfRule type="duplicateValues" dxfId="95" priority="97"/>
  </conditionalFormatting>
  <conditionalFormatting sqref="A45">
    <cfRule type="duplicateValues" dxfId="94" priority="96"/>
  </conditionalFormatting>
  <conditionalFormatting sqref="A170">
    <cfRule type="duplicateValues" dxfId="93" priority="92"/>
    <cfRule type="duplicateValues" dxfId="92" priority="94"/>
  </conditionalFormatting>
  <conditionalFormatting sqref="A170">
    <cfRule type="duplicateValues" dxfId="91" priority="93"/>
  </conditionalFormatting>
  <conditionalFormatting sqref="A169">
    <cfRule type="duplicateValues" dxfId="90" priority="89"/>
    <cfRule type="duplicateValues" dxfId="89" priority="91"/>
  </conditionalFormatting>
  <conditionalFormatting sqref="A169">
    <cfRule type="duplicateValues" dxfId="88" priority="90"/>
  </conditionalFormatting>
  <conditionalFormatting sqref="A168">
    <cfRule type="duplicateValues" dxfId="87" priority="86"/>
    <cfRule type="duplicateValues" dxfId="86" priority="88"/>
  </conditionalFormatting>
  <conditionalFormatting sqref="A168">
    <cfRule type="duplicateValues" dxfId="85" priority="87"/>
  </conditionalFormatting>
  <conditionalFormatting sqref="A171">
    <cfRule type="duplicateValues" dxfId="84" priority="85"/>
  </conditionalFormatting>
  <conditionalFormatting sqref="A171">
    <cfRule type="duplicateValues" dxfId="83" priority="84"/>
  </conditionalFormatting>
  <conditionalFormatting sqref="A172">
    <cfRule type="duplicateValues" dxfId="82" priority="83"/>
  </conditionalFormatting>
  <conditionalFormatting sqref="A172">
    <cfRule type="duplicateValues" dxfId="81" priority="82"/>
  </conditionalFormatting>
  <conditionalFormatting sqref="A173">
    <cfRule type="duplicateValues" dxfId="80" priority="81"/>
  </conditionalFormatting>
  <conditionalFormatting sqref="A173">
    <cfRule type="duplicateValues" dxfId="79" priority="80"/>
  </conditionalFormatting>
  <conditionalFormatting sqref="A174">
    <cfRule type="duplicateValues" dxfId="78" priority="75"/>
    <cfRule type="duplicateValues" dxfId="77" priority="77"/>
  </conditionalFormatting>
  <conditionalFormatting sqref="A174">
    <cfRule type="duplicateValues" dxfId="76" priority="76"/>
  </conditionalFormatting>
  <conditionalFormatting sqref="A175">
    <cfRule type="duplicateValues" dxfId="75" priority="74"/>
  </conditionalFormatting>
  <conditionalFormatting sqref="A175">
    <cfRule type="duplicateValues" dxfId="74" priority="73"/>
  </conditionalFormatting>
  <conditionalFormatting sqref="A176">
    <cfRule type="duplicateValues" dxfId="73" priority="72"/>
  </conditionalFormatting>
  <conditionalFormatting sqref="A176">
    <cfRule type="duplicateValues" dxfId="72" priority="71"/>
  </conditionalFormatting>
  <conditionalFormatting sqref="A177">
    <cfRule type="duplicateValues" dxfId="71" priority="68"/>
    <cfRule type="duplicateValues" dxfId="70" priority="70"/>
  </conditionalFormatting>
  <conditionalFormatting sqref="A177">
    <cfRule type="duplicateValues" dxfId="69" priority="69"/>
  </conditionalFormatting>
  <conditionalFormatting sqref="A178">
    <cfRule type="duplicateValues" dxfId="68" priority="65"/>
    <cfRule type="duplicateValues" dxfId="67" priority="67"/>
  </conditionalFormatting>
  <conditionalFormatting sqref="A178">
    <cfRule type="duplicateValues" dxfId="66" priority="66"/>
  </conditionalFormatting>
  <conditionalFormatting sqref="A179">
    <cfRule type="duplicateValues" dxfId="65" priority="62"/>
    <cfRule type="duplicateValues" dxfId="64" priority="64"/>
  </conditionalFormatting>
  <conditionalFormatting sqref="A179">
    <cfRule type="duplicateValues" dxfId="63" priority="63"/>
  </conditionalFormatting>
  <conditionalFormatting sqref="A180">
    <cfRule type="duplicateValues" dxfId="62" priority="59"/>
    <cfRule type="duplicateValues" dxfId="61" priority="61"/>
  </conditionalFormatting>
  <conditionalFormatting sqref="A180">
    <cfRule type="duplicateValues" dxfId="60" priority="60"/>
  </conditionalFormatting>
  <conditionalFormatting sqref="A181">
    <cfRule type="duplicateValues" dxfId="59" priority="56"/>
    <cfRule type="duplicateValues" dxfId="58" priority="58"/>
  </conditionalFormatting>
  <conditionalFormatting sqref="A181">
    <cfRule type="duplicateValues" dxfId="57" priority="57"/>
  </conditionalFormatting>
  <conditionalFormatting sqref="A182">
    <cfRule type="duplicateValues" dxfId="56" priority="53"/>
    <cfRule type="duplicateValues" dxfId="55" priority="55"/>
  </conditionalFormatting>
  <conditionalFormatting sqref="A182">
    <cfRule type="duplicateValues" dxfId="54" priority="54"/>
  </conditionalFormatting>
  <conditionalFormatting sqref="A183">
    <cfRule type="duplicateValues" dxfId="53" priority="50"/>
    <cfRule type="duplicateValues" dxfId="52" priority="52"/>
  </conditionalFormatting>
  <conditionalFormatting sqref="A183">
    <cfRule type="duplicateValues" dxfId="51" priority="51"/>
  </conditionalFormatting>
  <conditionalFormatting sqref="A184">
    <cfRule type="duplicateValues" dxfId="50" priority="47"/>
    <cfRule type="duplicateValues" dxfId="49" priority="49"/>
  </conditionalFormatting>
  <conditionalFormatting sqref="A184">
    <cfRule type="duplicateValues" dxfId="48" priority="48"/>
  </conditionalFormatting>
  <conditionalFormatting sqref="A185">
    <cfRule type="duplicateValues" dxfId="47" priority="44"/>
    <cfRule type="duplicateValues" dxfId="46" priority="46"/>
  </conditionalFormatting>
  <conditionalFormatting sqref="A185">
    <cfRule type="duplicateValues" dxfId="45" priority="45"/>
  </conditionalFormatting>
  <conditionalFormatting sqref="A186">
    <cfRule type="duplicateValues" dxfId="44" priority="41"/>
    <cfRule type="duplicateValues" dxfId="43" priority="43"/>
  </conditionalFormatting>
  <conditionalFormatting sqref="A186">
    <cfRule type="duplicateValues" dxfId="42" priority="42"/>
  </conditionalFormatting>
  <conditionalFormatting sqref="A187">
    <cfRule type="duplicateValues" dxfId="41" priority="38"/>
    <cfRule type="duplicateValues" dxfId="40" priority="40"/>
  </conditionalFormatting>
  <conditionalFormatting sqref="A187">
    <cfRule type="duplicateValues" dxfId="39" priority="39"/>
  </conditionalFormatting>
  <conditionalFormatting sqref="A188">
    <cfRule type="duplicateValues" dxfId="38" priority="35"/>
    <cfRule type="duplicateValues" dxfId="37" priority="37"/>
  </conditionalFormatting>
  <conditionalFormatting sqref="A188">
    <cfRule type="duplicateValues" dxfId="36" priority="36"/>
  </conditionalFormatting>
  <conditionalFormatting sqref="A189">
    <cfRule type="duplicateValues" dxfId="35" priority="29"/>
    <cfRule type="duplicateValues" dxfId="34" priority="31"/>
  </conditionalFormatting>
  <conditionalFormatting sqref="A189">
    <cfRule type="duplicateValues" dxfId="33" priority="30"/>
  </conditionalFormatting>
  <conditionalFormatting sqref="A190">
    <cfRule type="duplicateValues" dxfId="32" priority="26"/>
    <cfRule type="duplicateValues" dxfId="31" priority="28"/>
  </conditionalFormatting>
  <conditionalFormatting sqref="A190">
    <cfRule type="duplicateValues" dxfId="30" priority="27"/>
  </conditionalFormatting>
  <conditionalFormatting sqref="A191">
    <cfRule type="duplicateValues" dxfId="29" priority="23"/>
    <cfRule type="duplicateValues" dxfId="28" priority="25"/>
  </conditionalFormatting>
  <conditionalFormatting sqref="A191">
    <cfRule type="duplicateValues" dxfId="27" priority="24"/>
  </conditionalFormatting>
  <conditionalFormatting sqref="A192">
    <cfRule type="duplicateValues" dxfId="26" priority="20"/>
    <cfRule type="duplicateValues" dxfId="25" priority="22"/>
  </conditionalFormatting>
  <conditionalFormatting sqref="A192">
    <cfRule type="duplicateValues" dxfId="24" priority="21"/>
  </conditionalFormatting>
  <conditionalFormatting sqref="A193">
    <cfRule type="duplicateValues" dxfId="23" priority="17"/>
    <cfRule type="duplicateValues" dxfId="22" priority="19"/>
  </conditionalFormatting>
  <conditionalFormatting sqref="A193">
    <cfRule type="duplicateValues" dxfId="21" priority="18"/>
  </conditionalFormatting>
  <conditionalFormatting sqref="A194">
    <cfRule type="duplicateValues" dxfId="20" priority="14"/>
    <cfRule type="duplicateValues" dxfId="19" priority="16"/>
  </conditionalFormatting>
  <conditionalFormatting sqref="A194">
    <cfRule type="duplicateValues" dxfId="18" priority="15"/>
  </conditionalFormatting>
  <conditionalFormatting sqref="A195">
    <cfRule type="duplicateValues" dxfId="17" priority="11"/>
    <cfRule type="duplicateValues" dxfId="16" priority="13"/>
  </conditionalFormatting>
  <conditionalFormatting sqref="A195">
    <cfRule type="duplicateValues" dxfId="15" priority="12"/>
  </conditionalFormatting>
  <conditionalFormatting sqref="A196">
    <cfRule type="duplicateValues" dxfId="14" priority="8"/>
    <cfRule type="duplicateValues" dxfId="13" priority="10"/>
  </conditionalFormatting>
  <conditionalFormatting sqref="A196">
    <cfRule type="duplicateValues" dxfId="12" priority="9"/>
  </conditionalFormatting>
  <conditionalFormatting sqref="A197">
    <cfRule type="duplicateValues" dxfId="11" priority="5"/>
    <cfRule type="duplicateValues" dxfId="10" priority="7"/>
  </conditionalFormatting>
  <conditionalFormatting sqref="A197">
    <cfRule type="duplicateValues" dxfId="9" priority="6"/>
  </conditionalFormatting>
  <conditionalFormatting sqref="A198">
    <cfRule type="duplicateValues" dxfId="8" priority="2"/>
    <cfRule type="duplicateValues" dxfId="7" priority="4"/>
  </conditionalFormatting>
  <conditionalFormatting sqref="A198">
    <cfRule type="duplicateValues" dxfId="6" priority="3"/>
  </conditionalFormatting>
  <conditionalFormatting sqref="A1:A1048576">
    <cfRule type="duplicateValues" dxfId="5" priority="1"/>
  </conditionalFormatting>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149"/>
  <sheetViews>
    <sheetView zoomScale="70" zoomScaleNormal="70" workbookViewId="0">
      <pane ySplit="1" topLeftCell="A2" activePane="bottomLeft" state="frozen"/>
      <selection pane="bottomLeft" activeCell="A103" sqref="A103"/>
    </sheetView>
  </sheetViews>
  <sheetFormatPr defaultRowHeight="14.4" x14ac:dyDescent="0.55000000000000004"/>
  <cols>
    <col min="1" max="1" width="14.1015625" style="3" customWidth="1"/>
    <col min="2" max="2" width="16.734375" style="3" customWidth="1"/>
    <col min="3" max="3" width="16.1015625" customWidth="1"/>
    <col min="4" max="4" width="101.3671875" style="17" customWidth="1"/>
  </cols>
  <sheetData>
    <row r="1" spans="1:5" x14ac:dyDescent="0.55000000000000004">
      <c r="A1" s="2" t="s">
        <v>24</v>
      </c>
      <c r="B1" s="2" t="s">
        <v>15</v>
      </c>
      <c r="C1" s="2" t="s">
        <v>23</v>
      </c>
      <c r="D1" s="5" t="s">
        <v>161</v>
      </c>
      <c r="E1" s="5" t="s">
        <v>160</v>
      </c>
    </row>
    <row r="2" spans="1:5" x14ac:dyDescent="0.55000000000000004">
      <c r="A2" s="4">
        <v>3191119</v>
      </c>
      <c r="B2" s="4" t="s">
        <v>16</v>
      </c>
    </row>
    <row r="3" spans="1:5" x14ac:dyDescent="0.55000000000000004">
      <c r="A3" s="4">
        <v>383391</v>
      </c>
      <c r="B3" s="4" t="s">
        <v>17</v>
      </c>
    </row>
    <row r="4" spans="1:5" x14ac:dyDescent="0.55000000000000004">
      <c r="A4" s="4">
        <v>16049</v>
      </c>
      <c r="B4" s="4" t="s">
        <v>19</v>
      </c>
    </row>
    <row r="5" spans="1:5" x14ac:dyDescent="0.55000000000000004">
      <c r="A5" s="4">
        <v>47168</v>
      </c>
      <c r="B5" s="4" t="s">
        <v>21</v>
      </c>
    </row>
    <row r="6" spans="1:5" x14ac:dyDescent="0.55000000000000004">
      <c r="A6" s="4">
        <v>430168</v>
      </c>
      <c r="B6" s="4" t="s">
        <v>22</v>
      </c>
    </row>
    <row r="7" spans="1:5" s="8" customFormat="1" x14ac:dyDescent="0.55000000000000004">
      <c r="A7" s="7">
        <v>1322</v>
      </c>
      <c r="B7" s="7" t="s">
        <v>25</v>
      </c>
      <c r="C7" s="8" t="s">
        <v>26</v>
      </c>
      <c r="D7" s="18">
        <v>2</v>
      </c>
    </row>
    <row r="8" spans="1:5" x14ac:dyDescent="0.55000000000000004">
      <c r="A8" s="4">
        <v>2345</v>
      </c>
      <c r="B8" s="4" t="s">
        <v>27</v>
      </c>
      <c r="C8" s="4" t="s">
        <v>26</v>
      </c>
    </row>
    <row r="9" spans="1:5" s="10" customFormat="1" x14ac:dyDescent="0.55000000000000004">
      <c r="A9" s="9">
        <v>3962</v>
      </c>
      <c r="B9" s="9" t="s">
        <v>28</v>
      </c>
      <c r="C9" s="9" t="s">
        <v>26</v>
      </c>
      <c r="D9" s="19"/>
    </row>
    <row r="10" spans="1:5" s="10" customFormat="1" x14ac:dyDescent="0.55000000000000004">
      <c r="A10" s="9">
        <v>16161</v>
      </c>
      <c r="B10" s="9" t="s">
        <v>29</v>
      </c>
      <c r="C10" s="9" t="s">
        <v>26</v>
      </c>
      <c r="D10" s="19"/>
    </row>
    <row r="11" spans="1:5" s="8" customFormat="1" x14ac:dyDescent="0.55000000000000004">
      <c r="A11" s="7">
        <v>1102</v>
      </c>
      <c r="B11" s="7" t="s">
        <v>30</v>
      </c>
      <c r="C11" s="8" t="s">
        <v>26</v>
      </c>
      <c r="D11" s="18" t="s">
        <v>46</v>
      </c>
    </row>
    <row r="12" spans="1:5" s="8" customFormat="1" x14ac:dyDescent="0.55000000000000004">
      <c r="A12" s="7">
        <v>22958</v>
      </c>
      <c r="B12" s="7" t="s">
        <v>47</v>
      </c>
      <c r="C12" s="8" t="s">
        <v>26</v>
      </c>
      <c r="D12" s="20">
        <v>42968</v>
      </c>
    </row>
    <row r="13" spans="1:5" s="8" customFormat="1" ht="43.2" x14ac:dyDescent="0.55000000000000004">
      <c r="A13" s="7">
        <v>32787</v>
      </c>
      <c r="B13" s="7" t="s">
        <v>48</v>
      </c>
      <c r="C13" s="8" t="s">
        <v>26</v>
      </c>
      <c r="D13" s="21" t="s">
        <v>138</v>
      </c>
    </row>
    <row r="14" spans="1:5" s="8" customFormat="1" ht="43.2" x14ac:dyDescent="0.55000000000000004">
      <c r="A14" s="7">
        <v>69323</v>
      </c>
      <c r="B14" s="7" t="s">
        <v>49</v>
      </c>
      <c r="C14" s="8" t="s">
        <v>26</v>
      </c>
      <c r="D14" s="22" t="s">
        <v>152</v>
      </c>
    </row>
    <row r="15" spans="1:5" s="24" customFormat="1" x14ac:dyDescent="0.55000000000000004">
      <c r="A15" s="23">
        <v>39163</v>
      </c>
      <c r="B15" s="23" t="s">
        <v>50</v>
      </c>
      <c r="C15" s="24" t="s">
        <v>26</v>
      </c>
      <c r="D15" s="25">
        <v>42546</v>
      </c>
      <c r="E15" s="24" t="s">
        <v>162</v>
      </c>
    </row>
    <row r="16" spans="1:5" s="24" customFormat="1" x14ac:dyDescent="0.55000000000000004">
      <c r="A16" s="23">
        <v>148022</v>
      </c>
      <c r="B16" s="23" t="s">
        <v>51</v>
      </c>
      <c r="C16" s="24" t="s">
        <v>26</v>
      </c>
      <c r="D16" s="25">
        <v>43494</v>
      </c>
      <c r="E16" s="24" t="s">
        <v>162</v>
      </c>
    </row>
    <row r="17" spans="1:5" s="8" customFormat="1" ht="15.6" x14ac:dyDescent="0.55000000000000004">
      <c r="A17" s="7">
        <v>231498</v>
      </c>
      <c r="B17" s="7" t="s">
        <v>52</v>
      </c>
      <c r="C17" s="8" t="s">
        <v>26</v>
      </c>
      <c r="D17" s="26" t="s">
        <v>178</v>
      </c>
    </row>
    <row r="18" spans="1:5" s="24" customFormat="1" x14ac:dyDescent="0.55000000000000004">
      <c r="A18" s="23">
        <v>85023</v>
      </c>
      <c r="B18" s="23" t="s">
        <v>53</v>
      </c>
      <c r="C18" s="24" t="s">
        <v>26</v>
      </c>
      <c r="D18" s="25" t="s">
        <v>55</v>
      </c>
      <c r="E18" s="24" t="s">
        <v>179</v>
      </c>
    </row>
    <row r="19" spans="1:5" s="8" customFormat="1" x14ac:dyDescent="0.55000000000000004">
      <c r="A19" s="7">
        <v>254061</v>
      </c>
      <c r="B19" s="7" t="s">
        <v>54</v>
      </c>
      <c r="C19" s="8" t="s">
        <v>26</v>
      </c>
      <c r="D19" s="20">
        <v>42457</v>
      </c>
      <c r="E19" s="8" t="s">
        <v>180</v>
      </c>
    </row>
    <row r="20" spans="1:5" s="24" customFormat="1" x14ac:dyDescent="0.55000000000000004">
      <c r="A20" s="23">
        <v>140005</v>
      </c>
      <c r="B20" s="23" t="s">
        <v>56</v>
      </c>
      <c r="C20" s="24" t="s">
        <v>26</v>
      </c>
      <c r="D20" s="25" t="s">
        <v>182</v>
      </c>
      <c r="E20" s="27" t="s">
        <v>183</v>
      </c>
    </row>
    <row r="21" spans="1:5" s="24" customFormat="1" x14ac:dyDescent="0.55000000000000004">
      <c r="A21" s="23">
        <v>149436</v>
      </c>
      <c r="B21" s="23" t="s">
        <v>57</v>
      </c>
      <c r="C21" s="24" t="s">
        <v>26</v>
      </c>
      <c r="D21" s="25">
        <v>43197</v>
      </c>
      <c r="E21" s="24" t="s">
        <v>184</v>
      </c>
    </row>
    <row r="22" spans="1:5" s="24" customFormat="1" x14ac:dyDescent="0.55000000000000004">
      <c r="A22" s="23">
        <v>203740</v>
      </c>
      <c r="B22" s="23" t="s">
        <v>59</v>
      </c>
      <c r="C22" s="24" t="s">
        <v>26</v>
      </c>
      <c r="D22" s="25">
        <v>43539</v>
      </c>
      <c r="E22" s="24" t="s">
        <v>184</v>
      </c>
    </row>
    <row r="23" spans="1:5" s="8" customFormat="1" x14ac:dyDescent="0.55000000000000004">
      <c r="A23" s="7">
        <v>161756</v>
      </c>
      <c r="B23" s="7" t="s">
        <v>58</v>
      </c>
      <c r="C23" s="8" t="s">
        <v>26</v>
      </c>
      <c r="D23" s="20" t="s">
        <v>187</v>
      </c>
    </row>
    <row r="24" spans="1:5" s="8" customFormat="1" x14ac:dyDescent="0.55000000000000004">
      <c r="A24" s="7">
        <v>191595</v>
      </c>
      <c r="B24" s="7" t="s">
        <v>60</v>
      </c>
      <c r="C24" s="8" t="s">
        <v>26</v>
      </c>
      <c r="D24" s="28" t="s">
        <v>62</v>
      </c>
    </row>
    <row r="25" spans="1:5" s="30" customFormat="1" x14ac:dyDescent="0.55000000000000004">
      <c r="A25" s="29">
        <v>145593</v>
      </c>
      <c r="B25" s="29" t="s">
        <v>61</v>
      </c>
      <c r="C25" s="30" t="s">
        <v>26</v>
      </c>
      <c r="D25" s="31">
        <v>42426</v>
      </c>
      <c r="E25" s="30" t="s">
        <v>190</v>
      </c>
    </row>
    <row r="26" spans="1:5" s="8" customFormat="1" x14ac:dyDescent="0.55000000000000004">
      <c r="A26" s="7">
        <v>433562</v>
      </c>
      <c r="B26" s="7" t="s">
        <v>63</v>
      </c>
      <c r="C26" s="8" t="s">
        <v>26</v>
      </c>
      <c r="D26" s="36" t="s">
        <v>210</v>
      </c>
    </row>
    <row r="27" spans="1:5" s="8" customFormat="1" x14ac:dyDescent="0.55000000000000004">
      <c r="A27" s="7">
        <v>241659</v>
      </c>
      <c r="B27" s="7" t="s">
        <v>64</v>
      </c>
      <c r="C27" s="8" t="s">
        <v>26</v>
      </c>
      <c r="D27" s="37" t="s">
        <v>216</v>
      </c>
    </row>
    <row r="28" spans="1:5" s="24" customFormat="1" x14ac:dyDescent="0.55000000000000004">
      <c r="A28" s="23">
        <v>300175</v>
      </c>
      <c r="B28" s="23" t="s">
        <v>65</v>
      </c>
      <c r="C28" s="24" t="s">
        <v>26</v>
      </c>
      <c r="D28" s="25" t="s">
        <v>71</v>
      </c>
      <c r="E28" s="24" t="s">
        <v>217</v>
      </c>
    </row>
    <row r="29" spans="1:5" s="24" customFormat="1" x14ac:dyDescent="0.55000000000000004">
      <c r="A29" s="23">
        <v>287467</v>
      </c>
      <c r="B29" s="23" t="s">
        <v>66</v>
      </c>
      <c r="C29" s="24" t="s">
        <v>26</v>
      </c>
      <c r="D29" s="25">
        <v>42508</v>
      </c>
      <c r="E29" s="24" t="s">
        <v>218</v>
      </c>
    </row>
    <row r="30" spans="1:5" s="8" customFormat="1" x14ac:dyDescent="0.55000000000000004">
      <c r="A30" s="7">
        <v>299766</v>
      </c>
      <c r="B30" s="7" t="s">
        <v>67</v>
      </c>
      <c r="C30" s="8" t="s">
        <v>26</v>
      </c>
      <c r="D30" s="37" t="s">
        <v>238</v>
      </c>
      <c r="E30" s="8" t="s">
        <v>239</v>
      </c>
    </row>
    <row r="31" spans="1:5" s="8" customFormat="1" x14ac:dyDescent="0.55000000000000004">
      <c r="A31" s="7">
        <v>292062</v>
      </c>
      <c r="B31" s="7" t="s">
        <v>68</v>
      </c>
      <c r="C31" s="8" t="s">
        <v>26</v>
      </c>
      <c r="D31" s="20" t="s">
        <v>244</v>
      </c>
    </row>
    <row r="32" spans="1:5" s="40" customFormat="1" x14ac:dyDescent="0.55000000000000004">
      <c r="A32" s="39">
        <v>530580</v>
      </c>
      <c r="B32" s="39" t="s">
        <v>69</v>
      </c>
      <c r="C32" s="40" t="s">
        <v>26</v>
      </c>
      <c r="D32" s="41" t="s">
        <v>125</v>
      </c>
    </row>
    <row r="33" spans="1:5" s="8" customFormat="1" x14ac:dyDescent="0.55000000000000004">
      <c r="A33" s="7">
        <v>566488</v>
      </c>
      <c r="B33" s="7" t="s">
        <v>70</v>
      </c>
      <c r="C33" s="8" t="s">
        <v>26</v>
      </c>
      <c r="D33" s="22" t="s">
        <v>246</v>
      </c>
    </row>
    <row r="34" spans="1:5" s="8" customFormat="1" x14ac:dyDescent="0.55000000000000004">
      <c r="A34" s="7">
        <v>378901</v>
      </c>
      <c r="B34" s="7" t="s">
        <v>72</v>
      </c>
      <c r="C34" s="8" t="s">
        <v>26</v>
      </c>
      <c r="D34" s="42" t="s">
        <v>265</v>
      </c>
    </row>
    <row r="35" spans="1:5" s="8" customFormat="1" x14ac:dyDescent="0.55000000000000004">
      <c r="A35" s="7">
        <v>353322</v>
      </c>
      <c r="B35" s="7" t="s">
        <v>73</v>
      </c>
      <c r="C35" s="8" t="s">
        <v>26</v>
      </c>
      <c r="D35" s="43" t="s">
        <v>267</v>
      </c>
      <c r="E35" s="8" t="s">
        <v>266</v>
      </c>
    </row>
    <row r="36" spans="1:5" s="24" customFormat="1" x14ac:dyDescent="0.55000000000000004">
      <c r="A36" s="23">
        <v>576945</v>
      </c>
      <c r="B36" s="23" t="s">
        <v>74</v>
      </c>
      <c r="C36" s="24" t="s">
        <v>26</v>
      </c>
      <c r="D36" s="44">
        <v>43242</v>
      </c>
      <c r="E36" s="24" t="s">
        <v>278</v>
      </c>
    </row>
    <row r="37" spans="1:5" s="8" customFormat="1" x14ac:dyDescent="0.55000000000000004">
      <c r="A37" s="7">
        <v>366266</v>
      </c>
      <c r="B37" s="7" t="s">
        <v>75</v>
      </c>
      <c r="C37" s="8" t="s">
        <v>26</v>
      </c>
      <c r="D37" s="43">
        <v>43647</v>
      </c>
    </row>
    <row r="38" spans="1:5" s="8" customFormat="1" x14ac:dyDescent="0.55000000000000004">
      <c r="A38" s="7">
        <v>598261</v>
      </c>
      <c r="B38" s="7" t="s">
        <v>76</v>
      </c>
      <c r="C38" s="8" t="s">
        <v>26</v>
      </c>
      <c r="D38" s="42" t="s">
        <v>279</v>
      </c>
      <c r="E38" s="8" t="s">
        <v>288</v>
      </c>
    </row>
    <row r="39" spans="1:5" s="8" customFormat="1" x14ac:dyDescent="0.55000000000000004">
      <c r="A39" s="7">
        <v>371230</v>
      </c>
      <c r="B39" s="7" t="s">
        <v>77</v>
      </c>
      <c r="C39" s="8" t="s">
        <v>26</v>
      </c>
      <c r="D39" s="43">
        <v>42608</v>
      </c>
    </row>
    <row r="40" spans="1:5" s="8" customFormat="1" x14ac:dyDescent="0.55000000000000004">
      <c r="A40" s="7">
        <v>417705</v>
      </c>
      <c r="B40" s="7" t="s">
        <v>78</v>
      </c>
      <c r="C40" s="8" t="s">
        <v>26</v>
      </c>
      <c r="D40" s="43">
        <v>43210</v>
      </c>
    </row>
    <row r="41" spans="1:5" s="8" customFormat="1" x14ac:dyDescent="0.55000000000000004">
      <c r="A41" s="7">
        <v>635507</v>
      </c>
      <c r="B41" s="7" t="s">
        <v>79</v>
      </c>
      <c r="C41" s="8" t="s">
        <v>26</v>
      </c>
      <c r="D41" s="43" t="s">
        <v>93</v>
      </c>
    </row>
    <row r="42" spans="1:5" s="8" customFormat="1" x14ac:dyDescent="0.55000000000000004">
      <c r="A42" s="7">
        <v>441451</v>
      </c>
      <c r="B42" s="7" t="s">
        <v>308</v>
      </c>
      <c r="C42" s="8" t="s">
        <v>26</v>
      </c>
      <c r="D42" s="45" t="s">
        <v>309</v>
      </c>
      <c r="E42" s="8" t="s">
        <v>310</v>
      </c>
    </row>
    <row r="43" spans="1:5" s="24" customFormat="1" x14ac:dyDescent="0.55000000000000004">
      <c r="A43" s="23">
        <v>434939</v>
      </c>
      <c r="B43" s="23" t="s">
        <v>80</v>
      </c>
      <c r="C43" s="24" t="s">
        <v>26</v>
      </c>
      <c r="D43" s="44">
        <v>43094</v>
      </c>
      <c r="E43" s="24" t="s">
        <v>322</v>
      </c>
    </row>
    <row r="44" spans="1:5" s="24" customFormat="1" x14ac:dyDescent="0.55000000000000004">
      <c r="A44" s="23">
        <v>669604</v>
      </c>
      <c r="B44" s="23" t="s">
        <v>81</v>
      </c>
      <c r="C44" s="24" t="s">
        <v>26</v>
      </c>
      <c r="D44" s="46" t="s">
        <v>323</v>
      </c>
      <c r="E44" s="24" t="s">
        <v>324</v>
      </c>
    </row>
    <row r="45" spans="1:5" s="8" customFormat="1" x14ac:dyDescent="0.55000000000000004">
      <c r="A45" s="7">
        <v>497864</v>
      </c>
      <c r="B45" s="7" t="s">
        <v>82</v>
      </c>
      <c r="C45" s="8" t="s">
        <v>26</v>
      </c>
      <c r="D45" s="43">
        <v>42450</v>
      </c>
      <c r="E45" s="8" t="s">
        <v>328</v>
      </c>
    </row>
    <row r="46" spans="1:5" s="8" customFormat="1" x14ac:dyDescent="0.55000000000000004">
      <c r="A46" s="7">
        <v>970465</v>
      </c>
      <c r="B46" s="7" t="s">
        <v>83</v>
      </c>
      <c r="C46" s="8" t="s">
        <v>26</v>
      </c>
      <c r="D46" s="36" t="s">
        <v>333</v>
      </c>
      <c r="E46" s="8" t="s">
        <v>328</v>
      </c>
    </row>
    <row r="47" spans="1:5" s="8" customFormat="1" x14ac:dyDescent="0.55000000000000004">
      <c r="A47" s="7">
        <v>539617</v>
      </c>
      <c r="B47" s="7" t="s">
        <v>84</v>
      </c>
      <c r="C47" s="8" t="s">
        <v>26</v>
      </c>
      <c r="D47" s="42" t="s">
        <v>342</v>
      </c>
      <c r="E47" s="8" t="s">
        <v>343</v>
      </c>
    </row>
    <row r="48" spans="1:5" s="24" customFormat="1" x14ac:dyDescent="0.55000000000000004">
      <c r="A48" s="23">
        <v>499563</v>
      </c>
      <c r="B48" s="23" t="s">
        <v>85</v>
      </c>
      <c r="C48" s="24" t="s">
        <v>26</v>
      </c>
      <c r="D48" s="44">
        <v>42346</v>
      </c>
      <c r="E48" s="24" t="s">
        <v>347</v>
      </c>
    </row>
    <row r="49" spans="1:5" s="8" customFormat="1" x14ac:dyDescent="0.55000000000000004">
      <c r="A49" s="7">
        <v>3082031</v>
      </c>
      <c r="B49" s="7" t="s">
        <v>86</v>
      </c>
      <c r="C49" s="8" t="s">
        <v>26</v>
      </c>
      <c r="D49" s="42" t="s">
        <v>348</v>
      </c>
    </row>
    <row r="50" spans="1:5" s="8" customFormat="1" x14ac:dyDescent="0.55000000000000004">
      <c r="A50" s="7">
        <v>491133</v>
      </c>
      <c r="B50" s="7" t="s">
        <v>87</v>
      </c>
      <c r="C50" s="8" t="s">
        <v>26</v>
      </c>
      <c r="D50" s="43">
        <v>43439</v>
      </c>
    </row>
    <row r="51" spans="1:5" s="24" customFormat="1" x14ac:dyDescent="0.55000000000000004">
      <c r="A51" s="23">
        <v>532599</v>
      </c>
      <c r="B51" s="23" t="s">
        <v>88</v>
      </c>
      <c r="C51" s="24" t="s">
        <v>26</v>
      </c>
      <c r="D51" s="44">
        <v>42887</v>
      </c>
      <c r="E51" s="24" t="s">
        <v>217</v>
      </c>
    </row>
    <row r="52" spans="1:5" s="48" customFormat="1" x14ac:dyDescent="0.55000000000000004">
      <c r="A52" s="47">
        <v>512521</v>
      </c>
      <c r="B52" s="47" t="s">
        <v>89</v>
      </c>
      <c r="C52" s="48" t="s">
        <v>26</v>
      </c>
      <c r="D52" s="49">
        <v>43385</v>
      </c>
      <c r="E52" s="48" t="s">
        <v>354</v>
      </c>
    </row>
    <row r="53" spans="1:5" s="8" customFormat="1" x14ac:dyDescent="0.55000000000000004">
      <c r="A53" s="7">
        <v>599271</v>
      </c>
      <c r="B53" s="7" t="s">
        <v>90</v>
      </c>
      <c r="C53" s="8" t="s">
        <v>26</v>
      </c>
      <c r="D53" s="42" t="s">
        <v>355</v>
      </c>
      <c r="E53" s="8" t="s">
        <v>362</v>
      </c>
    </row>
    <row r="54" spans="1:5" s="48" customFormat="1" x14ac:dyDescent="0.55000000000000004">
      <c r="A54" s="47">
        <v>577475</v>
      </c>
      <c r="B54" s="47" t="s">
        <v>91</v>
      </c>
      <c r="C54" s="48" t="s">
        <v>26</v>
      </c>
      <c r="D54" s="49">
        <v>43311</v>
      </c>
      <c r="E54" s="48" t="s">
        <v>393</v>
      </c>
    </row>
    <row r="55" spans="1:5" s="8" customFormat="1" x14ac:dyDescent="0.55000000000000004">
      <c r="A55" s="7">
        <v>645776</v>
      </c>
      <c r="B55" s="7" t="s">
        <v>92</v>
      </c>
      <c r="C55" s="8" t="s">
        <v>26</v>
      </c>
      <c r="D55" s="42" t="s">
        <v>394</v>
      </c>
    </row>
    <row r="56" spans="1:5" s="40" customFormat="1" x14ac:dyDescent="0.55000000000000004">
      <c r="A56" s="39">
        <v>628698</v>
      </c>
      <c r="B56" s="39" t="s">
        <v>94</v>
      </c>
      <c r="C56" s="40" t="s">
        <v>26</v>
      </c>
      <c r="D56" s="50">
        <v>42402</v>
      </c>
      <c r="E56" s="40" t="s">
        <v>399</v>
      </c>
    </row>
    <row r="57" spans="1:5" s="8" customFormat="1" x14ac:dyDescent="0.55000000000000004">
      <c r="A57" s="7">
        <v>696218</v>
      </c>
      <c r="B57" s="7" t="s">
        <v>95</v>
      </c>
      <c r="C57" s="8" t="s">
        <v>26</v>
      </c>
      <c r="D57" s="42" t="s">
        <v>400</v>
      </c>
      <c r="E57" s="8" t="s">
        <v>401</v>
      </c>
    </row>
    <row r="58" spans="1:5" s="8" customFormat="1" x14ac:dyDescent="0.55000000000000004">
      <c r="A58" s="7">
        <v>648859</v>
      </c>
      <c r="B58" s="7" t="s">
        <v>96</v>
      </c>
      <c r="C58" s="8" t="s">
        <v>26</v>
      </c>
      <c r="D58" s="43" t="s">
        <v>97</v>
      </c>
      <c r="E58" s="8" t="s">
        <v>420</v>
      </c>
    </row>
    <row r="59" spans="1:5" s="48" customFormat="1" x14ac:dyDescent="0.55000000000000004">
      <c r="A59" s="47">
        <v>581673</v>
      </c>
      <c r="B59" s="47" t="s">
        <v>98</v>
      </c>
      <c r="C59" s="48" t="s">
        <v>26</v>
      </c>
      <c r="D59" s="49">
        <v>43451</v>
      </c>
      <c r="E59" s="48" t="s">
        <v>425</v>
      </c>
    </row>
    <row r="60" spans="1:5" s="8" customFormat="1" x14ac:dyDescent="0.55000000000000004">
      <c r="A60" s="7">
        <v>668668</v>
      </c>
      <c r="B60" s="7" t="s">
        <v>99</v>
      </c>
      <c r="C60" s="8" t="s">
        <v>26</v>
      </c>
      <c r="D60" s="43">
        <v>43114</v>
      </c>
      <c r="E60" s="8" t="s">
        <v>426</v>
      </c>
    </row>
    <row r="61" spans="1:5" s="48" customFormat="1" x14ac:dyDescent="0.55000000000000004">
      <c r="A61" s="47">
        <v>698065</v>
      </c>
      <c r="B61" s="47" t="s">
        <v>100</v>
      </c>
      <c r="C61" s="48" t="s">
        <v>26</v>
      </c>
      <c r="D61" s="49" t="s">
        <v>126</v>
      </c>
      <c r="E61" s="51" t="s">
        <v>451</v>
      </c>
    </row>
    <row r="62" spans="1:5" s="8" customFormat="1" x14ac:dyDescent="0.55000000000000004">
      <c r="A62" s="7">
        <v>1952172</v>
      </c>
      <c r="B62" s="7" t="s">
        <v>101</v>
      </c>
      <c r="C62" s="8" t="s">
        <v>26</v>
      </c>
      <c r="D62" s="42" t="s">
        <v>452</v>
      </c>
      <c r="E62" s="8" t="s">
        <v>420</v>
      </c>
    </row>
    <row r="63" spans="1:5" s="8" customFormat="1" x14ac:dyDescent="0.55000000000000004">
      <c r="A63" s="7">
        <v>2032289</v>
      </c>
      <c r="B63" s="7" t="s">
        <v>102</v>
      </c>
      <c r="C63" s="8" t="s">
        <v>26</v>
      </c>
      <c r="D63" s="42" t="s">
        <v>458</v>
      </c>
      <c r="E63" s="8" t="s">
        <v>459</v>
      </c>
    </row>
    <row r="64" spans="1:5" s="8" customFormat="1" x14ac:dyDescent="0.55000000000000004">
      <c r="A64" s="7">
        <v>2313657</v>
      </c>
      <c r="B64" s="7" t="s">
        <v>103</v>
      </c>
      <c r="C64" s="8" t="s">
        <v>26</v>
      </c>
      <c r="D64" s="36" t="s">
        <v>468</v>
      </c>
      <c r="E64" s="8" t="s">
        <v>469</v>
      </c>
    </row>
    <row r="65" spans="1:5" s="48" customFormat="1" x14ac:dyDescent="0.55000000000000004">
      <c r="A65" s="47">
        <v>1267139</v>
      </c>
      <c r="B65" s="47" t="s">
        <v>104</v>
      </c>
      <c r="C65" s="48" t="s">
        <v>26</v>
      </c>
      <c r="D65" s="49">
        <v>42802</v>
      </c>
      <c r="E65" s="48" t="s">
        <v>481</v>
      </c>
    </row>
    <row r="66" spans="1:5" s="48" customFormat="1" x14ac:dyDescent="0.55000000000000004">
      <c r="A66" s="47">
        <v>3061624</v>
      </c>
      <c r="B66" s="47" t="s">
        <v>105</v>
      </c>
      <c r="C66" s="48" t="s">
        <v>26</v>
      </c>
      <c r="D66" s="49">
        <v>43434</v>
      </c>
      <c r="E66" s="48" t="s">
        <v>480</v>
      </c>
    </row>
    <row r="67" spans="1:5" s="8" customFormat="1" x14ac:dyDescent="0.55000000000000004">
      <c r="A67" s="7">
        <v>3661963</v>
      </c>
      <c r="B67" s="7" t="s">
        <v>482</v>
      </c>
      <c r="C67" s="8" t="s">
        <v>26</v>
      </c>
      <c r="D67" s="42" t="s">
        <v>532</v>
      </c>
      <c r="E67" s="8" t="s">
        <v>469</v>
      </c>
    </row>
    <row r="68" spans="1:5" s="8" customFormat="1" x14ac:dyDescent="0.55000000000000004">
      <c r="A68" s="7">
        <v>2103597</v>
      </c>
      <c r="B68" s="7" t="s">
        <v>106</v>
      </c>
      <c r="C68" s="8" t="s">
        <v>26</v>
      </c>
      <c r="D68" s="42" t="s">
        <v>497</v>
      </c>
      <c r="E68" s="8" t="s">
        <v>420</v>
      </c>
    </row>
    <row r="69" spans="1:5" s="40" customFormat="1" x14ac:dyDescent="0.55000000000000004">
      <c r="A69" s="39">
        <v>1061859</v>
      </c>
      <c r="B69" s="39" t="s">
        <v>107</v>
      </c>
      <c r="C69" s="40" t="s">
        <v>26</v>
      </c>
      <c r="D69" s="50">
        <v>42436</v>
      </c>
      <c r="E69" s="40" t="s">
        <v>217</v>
      </c>
    </row>
    <row r="70" spans="1:5" s="8" customFormat="1" x14ac:dyDescent="0.55000000000000004">
      <c r="A70" s="7">
        <v>1155742</v>
      </c>
      <c r="B70" s="7" t="s">
        <v>108</v>
      </c>
      <c r="C70" s="8" t="s">
        <v>26</v>
      </c>
      <c r="D70" s="42" t="s">
        <v>506</v>
      </c>
      <c r="E70" s="8" t="s">
        <v>469</v>
      </c>
    </row>
    <row r="71" spans="1:5" s="30" customFormat="1" x14ac:dyDescent="0.55000000000000004">
      <c r="A71" s="29">
        <v>1895781</v>
      </c>
      <c r="B71" s="29" t="s">
        <v>109</v>
      </c>
      <c r="C71" s="30" t="s">
        <v>26</v>
      </c>
      <c r="D71" s="54" t="s">
        <v>121</v>
      </c>
      <c r="E71" s="30" t="s">
        <v>509</v>
      </c>
    </row>
    <row r="72" spans="1:5" s="24" customFormat="1" x14ac:dyDescent="0.55000000000000004">
      <c r="A72" s="23">
        <v>1845385</v>
      </c>
      <c r="B72" s="23" t="s">
        <v>110</v>
      </c>
      <c r="C72" s="24" t="s">
        <v>26</v>
      </c>
      <c r="D72" s="44">
        <v>42766</v>
      </c>
      <c r="E72" s="24" t="s">
        <v>217</v>
      </c>
    </row>
    <row r="73" spans="1:5" s="8" customFormat="1" x14ac:dyDescent="0.55000000000000004">
      <c r="A73" s="7">
        <v>2627980</v>
      </c>
      <c r="B73" s="7" t="s">
        <v>111</v>
      </c>
      <c r="C73" s="8" t="s">
        <v>26</v>
      </c>
      <c r="D73" s="36" t="s">
        <v>510</v>
      </c>
      <c r="E73" s="8" t="s">
        <v>469</v>
      </c>
    </row>
    <row r="74" spans="1:5" s="8" customFormat="1" x14ac:dyDescent="0.55000000000000004">
      <c r="A74" s="7">
        <v>3111410</v>
      </c>
      <c r="B74" s="7" t="s">
        <v>112</v>
      </c>
      <c r="C74" s="8" t="s">
        <v>26</v>
      </c>
      <c r="D74" s="42" t="s">
        <v>518</v>
      </c>
      <c r="E74" s="8" t="s">
        <v>519</v>
      </c>
    </row>
    <row r="75" spans="1:5" s="8" customFormat="1" x14ac:dyDescent="0.55000000000000004">
      <c r="A75" s="7">
        <v>3261325</v>
      </c>
      <c r="B75" s="7" t="s">
        <v>113</v>
      </c>
      <c r="C75" s="8" t="s">
        <v>26</v>
      </c>
      <c r="D75" s="42" t="s">
        <v>525</v>
      </c>
      <c r="E75" s="8" t="s">
        <v>529</v>
      </c>
    </row>
    <row r="76" spans="1:5" s="48" customFormat="1" x14ac:dyDescent="0.55000000000000004">
      <c r="A76" s="47">
        <v>3093398</v>
      </c>
      <c r="B76" s="47" t="s">
        <v>114</v>
      </c>
      <c r="C76" s="48" t="s">
        <v>26</v>
      </c>
      <c r="D76" s="49">
        <v>43254</v>
      </c>
      <c r="E76" s="48" t="s">
        <v>530</v>
      </c>
    </row>
    <row r="77" spans="1:5" s="24" customFormat="1" x14ac:dyDescent="0.55000000000000004">
      <c r="A77" s="23">
        <v>3611146</v>
      </c>
      <c r="B77" s="23" t="s">
        <v>115</v>
      </c>
      <c r="C77" s="24" t="s">
        <v>26</v>
      </c>
      <c r="D77" s="25">
        <v>43539</v>
      </c>
      <c r="E77" s="24" t="s">
        <v>531</v>
      </c>
    </row>
    <row r="78" spans="1:5" s="8" customFormat="1" x14ac:dyDescent="0.55000000000000004">
      <c r="A78" s="7">
        <v>1912086</v>
      </c>
      <c r="B78" s="7" t="s">
        <v>116</v>
      </c>
      <c r="C78" s="8" t="s">
        <v>26</v>
      </c>
      <c r="D78" s="20" t="s">
        <v>533</v>
      </c>
      <c r="E78" s="8" t="s">
        <v>420</v>
      </c>
    </row>
    <row r="79" spans="1:5" s="8" customFormat="1" x14ac:dyDescent="0.55000000000000004">
      <c r="A79" s="7">
        <v>2961098</v>
      </c>
      <c r="B79" s="7" t="s">
        <v>117</v>
      </c>
      <c r="C79" s="8" t="s">
        <v>26</v>
      </c>
      <c r="D79" s="43">
        <v>43059</v>
      </c>
      <c r="E79" s="8" t="s">
        <v>420</v>
      </c>
    </row>
    <row r="80" spans="1:5" s="8" customFormat="1" x14ac:dyDescent="0.55000000000000004">
      <c r="A80" s="7">
        <v>1862747</v>
      </c>
      <c r="B80" s="7" t="s">
        <v>118</v>
      </c>
      <c r="C80" s="8" t="s">
        <v>26</v>
      </c>
      <c r="D80" s="36" t="s">
        <v>539</v>
      </c>
      <c r="E80" s="8" t="s">
        <v>543</v>
      </c>
    </row>
    <row r="81" spans="1:5" s="8" customFormat="1" x14ac:dyDescent="0.55000000000000004">
      <c r="A81" s="7">
        <v>3722574</v>
      </c>
      <c r="B81" s="7" t="s">
        <v>119</v>
      </c>
      <c r="C81" s="8" t="s">
        <v>26</v>
      </c>
      <c r="D81" s="43">
        <v>43739</v>
      </c>
      <c r="E81" s="8" t="s">
        <v>420</v>
      </c>
    </row>
    <row r="82" spans="1:5" s="24" customFormat="1" x14ac:dyDescent="0.55000000000000004">
      <c r="A82" s="23">
        <v>1070560</v>
      </c>
      <c r="B82" s="23" t="s">
        <v>120</v>
      </c>
      <c r="C82" s="24" t="s">
        <v>26</v>
      </c>
      <c r="D82" s="44">
        <v>43277</v>
      </c>
      <c r="E82" s="24" t="s">
        <v>217</v>
      </c>
    </row>
    <row r="83" spans="1:5" s="48" customFormat="1" x14ac:dyDescent="0.55000000000000004">
      <c r="A83" s="47">
        <v>2940651</v>
      </c>
      <c r="B83" s="47" t="s">
        <v>122</v>
      </c>
      <c r="C83" s="48" t="s">
        <v>26</v>
      </c>
      <c r="D83" s="49">
        <v>43026</v>
      </c>
      <c r="E83" s="48" t="s">
        <v>548</v>
      </c>
    </row>
    <row r="84" spans="1:5" s="8" customFormat="1" x14ac:dyDescent="0.55000000000000004">
      <c r="A84" s="7">
        <v>2941614</v>
      </c>
      <c r="B84" s="7" t="s">
        <v>123</v>
      </c>
      <c r="C84" s="8" t="s">
        <v>26</v>
      </c>
      <c r="D84" s="43">
        <v>43000</v>
      </c>
      <c r="E84" s="8" t="s">
        <v>551</v>
      </c>
    </row>
    <row r="85" spans="1:5" s="8" customFormat="1" x14ac:dyDescent="0.55000000000000004">
      <c r="A85" s="7">
        <v>1997848</v>
      </c>
      <c r="B85" s="7" t="s">
        <v>124</v>
      </c>
      <c r="C85" s="8" t="s">
        <v>26</v>
      </c>
      <c r="D85" s="43">
        <v>42498</v>
      </c>
      <c r="E85" s="8" t="s">
        <v>420</v>
      </c>
    </row>
    <row r="86" spans="1:5" s="8" customFormat="1" x14ac:dyDescent="0.55000000000000004">
      <c r="A86" s="7">
        <v>2962315</v>
      </c>
      <c r="B86" s="7" t="s">
        <v>127</v>
      </c>
      <c r="C86" s="8" t="s">
        <v>26</v>
      </c>
      <c r="D86" s="43">
        <v>43091</v>
      </c>
      <c r="E86" s="8" t="s">
        <v>469</v>
      </c>
    </row>
    <row r="87" spans="1:5" s="8" customFormat="1" x14ac:dyDescent="0.55000000000000004">
      <c r="A87" s="7">
        <v>23049</v>
      </c>
      <c r="B87" s="7" t="s">
        <v>555</v>
      </c>
      <c r="C87" s="8" t="s">
        <v>556</v>
      </c>
      <c r="D87" s="36" t="s">
        <v>641</v>
      </c>
      <c r="E87" s="8" t="s">
        <v>420</v>
      </c>
    </row>
    <row r="88" spans="1:5" s="48" customFormat="1" x14ac:dyDescent="0.55000000000000004">
      <c r="A88" s="47">
        <v>46627</v>
      </c>
      <c r="B88" s="47" t="s">
        <v>557</v>
      </c>
      <c r="C88" s="48" t="s">
        <v>556</v>
      </c>
      <c r="D88" s="49">
        <v>40669</v>
      </c>
    </row>
    <row r="89" spans="1:5" s="8" customFormat="1" x14ac:dyDescent="0.55000000000000004">
      <c r="A89" s="7">
        <v>69323</v>
      </c>
      <c r="B89" s="7" t="s">
        <v>49</v>
      </c>
      <c r="C89" s="8" t="s">
        <v>556</v>
      </c>
      <c r="D89" s="42" t="s">
        <v>651</v>
      </c>
    </row>
    <row r="90" spans="1:5" s="48" customFormat="1" x14ac:dyDescent="0.55000000000000004">
      <c r="A90" s="47">
        <v>33419</v>
      </c>
      <c r="B90" s="47" t="s">
        <v>558</v>
      </c>
      <c r="C90" s="48" t="s">
        <v>556</v>
      </c>
      <c r="D90" s="49">
        <v>41555</v>
      </c>
      <c r="E90" s="48" t="s">
        <v>665</v>
      </c>
    </row>
    <row r="91" spans="1:5" s="8" customFormat="1" x14ac:dyDescent="0.55000000000000004">
      <c r="A91" s="7">
        <v>139839</v>
      </c>
      <c r="B91" s="7" t="s">
        <v>559</v>
      </c>
      <c r="C91" s="8" t="s">
        <v>556</v>
      </c>
      <c r="D91" s="43" t="s">
        <v>565</v>
      </c>
      <c r="E91" s="8" t="s">
        <v>420</v>
      </c>
    </row>
    <row r="92" spans="1:5" s="30" customFormat="1" x14ac:dyDescent="0.55000000000000004">
      <c r="A92" s="29">
        <v>145593</v>
      </c>
      <c r="B92" s="29" t="s">
        <v>61</v>
      </c>
      <c r="C92" s="30" t="s">
        <v>556</v>
      </c>
      <c r="D92" s="58" t="s">
        <v>560</v>
      </c>
      <c r="E92" s="30" t="s">
        <v>666</v>
      </c>
    </row>
    <row r="93" spans="1:5" s="8" customFormat="1" x14ac:dyDescent="0.55000000000000004">
      <c r="A93" s="7">
        <v>208934</v>
      </c>
      <c r="B93" s="7" t="s">
        <v>561</v>
      </c>
      <c r="C93" s="8" t="s">
        <v>556</v>
      </c>
      <c r="D93" s="59" t="s">
        <v>562</v>
      </c>
    </row>
    <row r="94" spans="1:5" s="8" customFormat="1" x14ac:dyDescent="0.55000000000000004">
      <c r="A94" s="7">
        <v>132800</v>
      </c>
      <c r="B94" s="7" t="s">
        <v>563</v>
      </c>
      <c r="C94" s="8" t="s">
        <v>556</v>
      </c>
      <c r="D94" s="59" t="s">
        <v>569</v>
      </c>
      <c r="E94" s="8" t="s">
        <v>420</v>
      </c>
    </row>
    <row r="95" spans="1:5" s="8" customFormat="1" x14ac:dyDescent="0.55000000000000004">
      <c r="A95" s="7">
        <v>268705</v>
      </c>
      <c r="B95" s="7" t="s">
        <v>564</v>
      </c>
      <c r="C95" s="8" t="s">
        <v>556</v>
      </c>
      <c r="D95" s="36" t="s">
        <v>650</v>
      </c>
      <c r="E95" s="8" t="s">
        <v>679</v>
      </c>
    </row>
    <row r="96" spans="1:5" s="8" customFormat="1" x14ac:dyDescent="0.55000000000000004">
      <c r="A96" s="7">
        <v>147262</v>
      </c>
      <c r="B96" s="7" t="s">
        <v>566</v>
      </c>
      <c r="C96" s="8" t="s">
        <v>556</v>
      </c>
      <c r="D96" s="43">
        <v>42231</v>
      </c>
    </row>
    <row r="97" spans="1:5" s="8" customFormat="1" x14ac:dyDescent="0.55000000000000004">
      <c r="A97" s="7">
        <v>184209</v>
      </c>
      <c r="B97" s="7" t="s">
        <v>567</v>
      </c>
      <c r="C97" s="8" t="s">
        <v>556</v>
      </c>
      <c r="D97" s="59" t="s">
        <v>568</v>
      </c>
      <c r="E97" s="8" t="s">
        <v>420</v>
      </c>
    </row>
    <row r="98" spans="1:5" s="8" customFormat="1" x14ac:dyDescent="0.55000000000000004">
      <c r="A98" s="7">
        <v>207713</v>
      </c>
      <c r="B98" s="7" t="s">
        <v>570</v>
      </c>
      <c r="C98" s="8" t="s">
        <v>556</v>
      </c>
      <c r="D98" s="36" t="s">
        <v>689</v>
      </c>
    </row>
    <row r="99" spans="1:5" s="8" customFormat="1" x14ac:dyDescent="0.55000000000000004">
      <c r="A99" s="7">
        <v>369136</v>
      </c>
      <c r="B99" s="7" t="s">
        <v>571</v>
      </c>
      <c r="C99" s="8" t="s">
        <v>556</v>
      </c>
      <c r="D99" s="42" t="s">
        <v>697</v>
      </c>
      <c r="E99" s="8" t="s">
        <v>420</v>
      </c>
    </row>
    <row r="100" spans="1:5" s="24" customFormat="1" x14ac:dyDescent="0.55000000000000004">
      <c r="A100" s="23">
        <v>184202</v>
      </c>
      <c r="B100" s="23" t="s">
        <v>572</v>
      </c>
      <c r="C100" s="24" t="s">
        <v>556</v>
      </c>
      <c r="D100" s="60" t="s">
        <v>717</v>
      </c>
      <c r="E100" s="24" t="s">
        <v>217</v>
      </c>
    </row>
    <row r="101" spans="1:5" s="8" customFormat="1" x14ac:dyDescent="0.55000000000000004">
      <c r="A101" s="7">
        <v>211682</v>
      </c>
      <c r="B101" s="7" t="s">
        <v>573</v>
      </c>
      <c r="C101" s="8" t="s">
        <v>556</v>
      </c>
      <c r="D101" s="59" t="s">
        <v>574</v>
      </c>
      <c r="E101" s="8" t="s">
        <v>420</v>
      </c>
    </row>
    <row r="102" spans="1:5" s="8" customFormat="1" x14ac:dyDescent="0.55000000000000004">
      <c r="A102" s="7">
        <v>267651</v>
      </c>
      <c r="B102" s="7" t="s">
        <v>575</v>
      </c>
      <c r="C102" s="8" t="s">
        <v>556</v>
      </c>
      <c r="D102" s="59" t="s">
        <v>576</v>
      </c>
      <c r="E102" s="8" t="s">
        <v>420</v>
      </c>
    </row>
    <row r="103" spans="1:5" s="8" customFormat="1" x14ac:dyDescent="0.55000000000000004">
      <c r="A103" s="7">
        <v>233163</v>
      </c>
      <c r="B103" s="7" t="s">
        <v>577</v>
      </c>
      <c r="C103" s="8" t="s">
        <v>556</v>
      </c>
      <c r="D103" s="59" t="s">
        <v>578</v>
      </c>
      <c r="E103" s="8" t="s">
        <v>420</v>
      </c>
    </row>
    <row r="104" spans="1:5" s="8" customFormat="1" x14ac:dyDescent="0.55000000000000004">
      <c r="A104" s="7">
        <v>299630</v>
      </c>
      <c r="B104" s="7" t="s">
        <v>579</v>
      </c>
      <c r="C104" s="8" t="s">
        <v>556</v>
      </c>
      <c r="D104" s="59" t="s">
        <v>580</v>
      </c>
      <c r="E104" s="8" t="s">
        <v>420</v>
      </c>
    </row>
    <row r="105" spans="1:5" s="8" customFormat="1" x14ac:dyDescent="0.55000000000000004">
      <c r="A105" s="7">
        <v>306734</v>
      </c>
      <c r="B105" s="7" t="s">
        <v>581</v>
      </c>
      <c r="C105" s="8" t="s">
        <v>556</v>
      </c>
      <c r="D105" s="59" t="s">
        <v>591</v>
      </c>
      <c r="E105" s="8" t="s">
        <v>420</v>
      </c>
    </row>
    <row r="106" spans="1:5" s="8" customFormat="1" x14ac:dyDescent="0.55000000000000004">
      <c r="A106" s="7">
        <v>299766</v>
      </c>
      <c r="B106" s="7" t="s">
        <v>582</v>
      </c>
      <c r="C106" s="8" t="s">
        <v>556</v>
      </c>
      <c r="D106" s="59" t="s">
        <v>583</v>
      </c>
      <c r="E106" s="8" t="s">
        <v>738</v>
      </c>
    </row>
    <row r="107" spans="1:5" s="8" customFormat="1" x14ac:dyDescent="0.55000000000000004">
      <c r="A107" s="7">
        <v>531038</v>
      </c>
      <c r="B107" s="7" t="s">
        <v>584</v>
      </c>
      <c r="C107" s="8" t="s">
        <v>556</v>
      </c>
      <c r="D107" s="42" t="s">
        <v>722</v>
      </c>
      <c r="E107" s="8" t="s">
        <v>420</v>
      </c>
    </row>
    <row r="108" spans="1:5" s="48" customFormat="1" x14ac:dyDescent="0.55000000000000004">
      <c r="A108" s="47">
        <v>553071</v>
      </c>
      <c r="B108" s="47" t="s">
        <v>585</v>
      </c>
      <c r="C108" s="48" t="s">
        <v>556</v>
      </c>
      <c r="D108" s="61" t="s">
        <v>723</v>
      </c>
      <c r="E108" s="48" t="s">
        <v>754</v>
      </c>
    </row>
    <row r="109" spans="1:5" s="48" customFormat="1" x14ac:dyDescent="0.55000000000000004">
      <c r="A109" s="47">
        <v>563457</v>
      </c>
      <c r="B109" s="47" t="s">
        <v>586</v>
      </c>
      <c r="C109" s="48" t="s">
        <v>556</v>
      </c>
      <c r="D109" s="62" t="s">
        <v>587</v>
      </c>
      <c r="E109" s="48" t="s">
        <v>755</v>
      </c>
    </row>
    <row r="110" spans="1:5" s="8" customFormat="1" x14ac:dyDescent="0.55000000000000004">
      <c r="A110" s="7">
        <v>351924</v>
      </c>
      <c r="B110" s="7" t="s">
        <v>588</v>
      </c>
      <c r="C110" s="8" t="s">
        <v>556</v>
      </c>
      <c r="D110" s="36" t="s">
        <v>756</v>
      </c>
    </row>
    <row r="111" spans="1:5" s="8" customFormat="1" x14ac:dyDescent="0.55000000000000004">
      <c r="A111" s="7">
        <v>353322</v>
      </c>
      <c r="B111" s="7" t="s">
        <v>519</v>
      </c>
      <c r="C111" s="8" t="s">
        <v>556</v>
      </c>
      <c r="D111" s="42" t="s">
        <v>767</v>
      </c>
    </row>
    <row r="112" spans="1:5" s="8" customFormat="1" x14ac:dyDescent="0.55000000000000004">
      <c r="A112" s="7">
        <v>566488</v>
      </c>
      <c r="B112" s="7" t="s">
        <v>70</v>
      </c>
      <c r="C112" s="8" t="s">
        <v>556</v>
      </c>
      <c r="D112" s="63" t="s">
        <v>769</v>
      </c>
    </row>
    <row r="113" spans="1:5" s="8" customFormat="1" x14ac:dyDescent="0.55000000000000004">
      <c r="A113" s="7">
        <v>328515</v>
      </c>
      <c r="B113" s="7" t="s">
        <v>589</v>
      </c>
      <c r="C113" s="8" t="s">
        <v>556</v>
      </c>
      <c r="D113" s="59" t="s">
        <v>590</v>
      </c>
    </row>
    <row r="114" spans="1:5" s="8" customFormat="1" x14ac:dyDescent="0.55000000000000004">
      <c r="A114" s="7">
        <v>378901</v>
      </c>
      <c r="B114" s="7" t="s">
        <v>72</v>
      </c>
      <c r="C114" s="8" t="s">
        <v>556</v>
      </c>
      <c r="D114" s="42" t="s">
        <v>786</v>
      </c>
    </row>
    <row r="115" spans="1:5" s="8" customFormat="1" x14ac:dyDescent="0.55000000000000004">
      <c r="A115" s="7">
        <v>382370</v>
      </c>
      <c r="B115" s="7" t="s">
        <v>592</v>
      </c>
      <c r="C115" s="8" t="s">
        <v>556</v>
      </c>
      <c r="D115" s="59" t="s">
        <v>593</v>
      </c>
    </row>
    <row r="116" spans="1:5" s="8" customFormat="1" x14ac:dyDescent="0.55000000000000004">
      <c r="A116" s="7">
        <v>459308</v>
      </c>
      <c r="B116" s="7" t="s">
        <v>594</v>
      </c>
      <c r="C116" s="8" t="s">
        <v>556</v>
      </c>
      <c r="D116" s="59" t="s">
        <v>595</v>
      </c>
      <c r="E116" s="8" t="s">
        <v>420</v>
      </c>
    </row>
    <row r="117" spans="1:5" s="48" customFormat="1" x14ac:dyDescent="0.55000000000000004">
      <c r="A117" s="47">
        <v>461302</v>
      </c>
      <c r="B117" s="47" t="s">
        <v>596</v>
      </c>
      <c r="C117" s="48" t="s">
        <v>556</v>
      </c>
      <c r="D117" s="62" t="s">
        <v>597</v>
      </c>
      <c r="E117" s="48" t="s">
        <v>393</v>
      </c>
    </row>
    <row r="118" spans="1:5" s="8" customFormat="1" x14ac:dyDescent="0.55000000000000004">
      <c r="A118" s="7">
        <v>696218</v>
      </c>
      <c r="B118" s="8" t="s">
        <v>401</v>
      </c>
      <c r="C118" s="8" t="s">
        <v>556</v>
      </c>
      <c r="D118" s="42" t="s">
        <v>796</v>
      </c>
      <c r="E118" s="8" t="s">
        <v>797</v>
      </c>
    </row>
    <row r="119" spans="1:5" s="8" customFormat="1" x14ac:dyDescent="0.55000000000000004">
      <c r="A119" s="7">
        <v>464492</v>
      </c>
      <c r="B119" s="7" t="s">
        <v>598</v>
      </c>
      <c r="C119" s="8" t="s">
        <v>556</v>
      </c>
      <c r="D119" s="59" t="s">
        <v>599</v>
      </c>
    </row>
    <row r="120" spans="1:5" s="8" customFormat="1" x14ac:dyDescent="0.55000000000000004">
      <c r="A120" s="7">
        <v>532860</v>
      </c>
      <c r="B120" s="7" t="s">
        <v>600</v>
      </c>
      <c r="C120" s="8" t="s">
        <v>556</v>
      </c>
      <c r="D120" s="59" t="s">
        <v>601</v>
      </c>
    </row>
    <row r="121" spans="1:5" s="24" customFormat="1" x14ac:dyDescent="0.55000000000000004">
      <c r="A121" s="23">
        <v>524980</v>
      </c>
      <c r="B121" s="23" t="s">
        <v>602</v>
      </c>
      <c r="C121" s="24" t="s">
        <v>556</v>
      </c>
      <c r="D121" s="60" t="s">
        <v>603</v>
      </c>
    </row>
    <row r="122" spans="1:5" s="8" customFormat="1" x14ac:dyDescent="0.55000000000000004">
      <c r="A122" s="7">
        <v>556423</v>
      </c>
      <c r="B122" s="7" t="s">
        <v>604</v>
      </c>
      <c r="C122" s="8" t="s">
        <v>556</v>
      </c>
      <c r="D122" s="59" t="s">
        <v>605</v>
      </c>
      <c r="E122" s="8" t="s">
        <v>420</v>
      </c>
    </row>
    <row r="123" spans="1:5" s="8" customFormat="1" x14ac:dyDescent="0.55000000000000004">
      <c r="A123" s="7">
        <v>593567</v>
      </c>
      <c r="B123" s="7" t="s">
        <v>606</v>
      </c>
      <c r="C123" s="8" t="s">
        <v>556</v>
      </c>
      <c r="D123" s="59" t="s">
        <v>607</v>
      </c>
    </row>
    <row r="124" spans="1:5" s="48" customFormat="1" x14ac:dyDescent="0.55000000000000004">
      <c r="A124" s="47">
        <v>582448</v>
      </c>
      <c r="B124" s="47" t="s">
        <v>608</v>
      </c>
      <c r="C124" s="48" t="s">
        <v>556</v>
      </c>
      <c r="D124" s="62" t="s">
        <v>609</v>
      </c>
      <c r="E124" s="48" t="s">
        <v>803</v>
      </c>
    </row>
    <row r="125" spans="1:5" s="8" customFormat="1" x14ac:dyDescent="0.55000000000000004">
      <c r="A125" s="7">
        <v>568106</v>
      </c>
      <c r="B125" s="7" t="s">
        <v>610</v>
      </c>
      <c r="C125" s="8" t="s">
        <v>556</v>
      </c>
      <c r="D125" s="59" t="s">
        <v>611</v>
      </c>
    </row>
    <row r="126" spans="1:5" s="24" customFormat="1" x14ac:dyDescent="0.55000000000000004">
      <c r="A126" s="23">
        <v>621928</v>
      </c>
      <c r="B126" s="23" t="s">
        <v>612</v>
      </c>
      <c r="C126" s="24" t="s">
        <v>556</v>
      </c>
      <c r="D126" s="60" t="s">
        <v>613</v>
      </c>
      <c r="E126" s="24" t="s">
        <v>218</v>
      </c>
    </row>
    <row r="127" spans="1:5" s="8" customFormat="1" x14ac:dyDescent="0.55000000000000004">
      <c r="A127" s="7">
        <v>656684</v>
      </c>
      <c r="B127" s="7" t="s">
        <v>614</v>
      </c>
      <c r="C127" s="8" t="s">
        <v>556</v>
      </c>
      <c r="D127" s="59" t="s">
        <v>615</v>
      </c>
    </row>
    <row r="128" spans="1:5" s="8" customFormat="1" x14ac:dyDescent="0.55000000000000004">
      <c r="A128" s="7">
        <v>597515</v>
      </c>
      <c r="B128" s="7" t="s">
        <v>616</v>
      </c>
      <c r="C128" s="8" t="s">
        <v>556</v>
      </c>
      <c r="D128" s="64" t="s">
        <v>617</v>
      </c>
      <c r="E128" s="8" t="s">
        <v>814</v>
      </c>
    </row>
    <row r="129" spans="1:5" s="24" customFormat="1" x14ac:dyDescent="0.55000000000000004">
      <c r="A129" s="23">
        <v>667784</v>
      </c>
      <c r="B129" s="23" t="s">
        <v>618</v>
      </c>
      <c r="C129" s="24" t="s">
        <v>556</v>
      </c>
      <c r="D129" s="60" t="s">
        <v>619</v>
      </c>
      <c r="E129" s="24" t="s">
        <v>217</v>
      </c>
    </row>
    <row r="130" spans="1:5" s="8" customFormat="1" x14ac:dyDescent="0.55000000000000004">
      <c r="A130" s="7">
        <v>669604</v>
      </c>
      <c r="B130" s="7" t="s">
        <v>420</v>
      </c>
      <c r="C130" s="8" t="s">
        <v>556</v>
      </c>
      <c r="D130" s="59" t="s">
        <v>620</v>
      </c>
    </row>
    <row r="131" spans="1:5" s="48" customFormat="1" x14ac:dyDescent="0.55000000000000004">
      <c r="A131" s="47">
        <v>709333</v>
      </c>
      <c r="B131" s="47" t="s">
        <v>621</v>
      </c>
      <c r="C131" s="48" t="s">
        <v>556</v>
      </c>
      <c r="D131" s="62" t="s">
        <v>622</v>
      </c>
      <c r="E131" s="48" t="s">
        <v>818</v>
      </c>
    </row>
    <row r="132" spans="1:5" s="8" customFormat="1" x14ac:dyDescent="0.55000000000000004">
      <c r="A132" s="7">
        <v>752192</v>
      </c>
      <c r="B132" s="7" t="s">
        <v>623</v>
      </c>
      <c r="C132" s="8" t="s">
        <v>556</v>
      </c>
      <c r="D132" s="42" t="s">
        <v>819</v>
      </c>
    </row>
    <row r="133" spans="1:5" s="24" customFormat="1" x14ac:dyDescent="0.55000000000000004">
      <c r="A133" s="23">
        <v>1060562</v>
      </c>
      <c r="B133" s="23" t="s">
        <v>624</v>
      </c>
      <c r="C133" s="24" t="s">
        <v>556</v>
      </c>
      <c r="D133" s="60" t="s">
        <v>625</v>
      </c>
      <c r="E133" s="24" t="s">
        <v>217</v>
      </c>
    </row>
    <row r="134" spans="1:5" s="8" customFormat="1" x14ac:dyDescent="0.55000000000000004">
      <c r="A134" s="7">
        <v>1063117</v>
      </c>
      <c r="B134" s="7" t="s">
        <v>626</v>
      </c>
      <c r="C134" s="8" t="s">
        <v>556</v>
      </c>
      <c r="D134" s="59" t="s">
        <v>627</v>
      </c>
    </row>
    <row r="135" spans="1:5" s="24" customFormat="1" x14ac:dyDescent="0.55000000000000004">
      <c r="A135" s="23">
        <v>1050080</v>
      </c>
      <c r="B135" s="23" t="s">
        <v>628</v>
      </c>
      <c r="C135" s="24" t="s">
        <v>556</v>
      </c>
      <c r="D135" s="60" t="s">
        <v>629</v>
      </c>
      <c r="E135" s="24" t="s">
        <v>823</v>
      </c>
    </row>
    <row r="136" spans="1:5" s="8" customFormat="1" x14ac:dyDescent="0.55000000000000004">
      <c r="A136" s="7">
        <v>1161300</v>
      </c>
      <c r="B136" s="7" t="s">
        <v>630</v>
      </c>
      <c r="C136" s="8" t="s">
        <v>556</v>
      </c>
      <c r="D136" s="59" t="s">
        <v>631</v>
      </c>
    </row>
    <row r="137" spans="1:5" s="8" customFormat="1" x14ac:dyDescent="0.55000000000000004">
      <c r="A137" s="7">
        <v>1117353</v>
      </c>
      <c r="B137" s="7" t="s">
        <v>632</v>
      </c>
      <c r="C137" s="8" t="s">
        <v>556</v>
      </c>
      <c r="D137" s="42" t="s">
        <v>827</v>
      </c>
    </row>
    <row r="138" spans="1:5" s="8" customFormat="1" x14ac:dyDescent="0.55000000000000004">
      <c r="A138" s="7">
        <v>990908</v>
      </c>
      <c r="B138" s="7" t="s">
        <v>633</v>
      </c>
      <c r="C138" s="8" t="s">
        <v>556</v>
      </c>
      <c r="D138" s="59" t="s">
        <v>634</v>
      </c>
    </row>
    <row r="139" spans="1:5" s="8" customFormat="1" x14ac:dyDescent="0.55000000000000004">
      <c r="A139" s="7">
        <v>1280724</v>
      </c>
      <c r="B139" s="7" t="s">
        <v>635</v>
      </c>
      <c r="C139" s="8" t="s">
        <v>556</v>
      </c>
      <c r="D139" s="59" t="s">
        <v>636</v>
      </c>
    </row>
    <row r="140" spans="1:5" s="8" customFormat="1" x14ac:dyDescent="0.55000000000000004">
      <c r="A140" s="7">
        <v>531723</v>
      </c>
      <c r="B140" s="7" t="s">
        <v>637</v>
      </c>
      <c r="C140" s="8" t="s">
        <v>556</v>
      </c>
      <c r="D140" s="59" t="s">
        <v>638</v>
      </c>
    </row>
    <row r="141" spans="1:5" s="56" customFormat="1" x14ac:dyDescent="0.55000000000000004">
      <c r="A141" s="55">
        <v>620735</v>
      </c>
      <c r="B141" s="55" t="s">
        <v>639</v>
      </c>
      <c r="C141" s="56" t="s">
        <v>556</v>
      </c>
      <c r="D141" s="57" t="s">
        <v>640</v>
      </c>
      <c r="E141" s="56" t="s">
        <v>839</v>
      </c>
    </row>
    <row r="148" spans="1:1" x14ac:dyDescent="0.55000000000000004">
      <c r="A148" s="52" t="s">
        <v>842</v>
      </c>
    </row>
    <row r="149" spans="1:1" x14ac:dyDescent="0.55000000000000004">
      <c r="A149" s="3" t="s">
        <v>843</v>
      </c>
    </row>
  </sheetData>
  <phoneticPr fontId="3" type="noConversion"/>
  <conditionalFormatting sqref="A1:A146 A148:A1048576">
    <cfRule type="duplicateValues" dxfId="4" priority="1"/>
    <cfRule type="duplicateValues" dxfId="3" priority="5"/>
  </conditionalFormatting>
  <conditionalFormatting sqref="B119:B1048576 B1:B117">
    <cfRule type="duplicateValues" dxfId="2" priority="2"/>
    <cfRule type="duplicateValues" dxfId="1" priority="4"/>
  </conditionalFormatting>
  <conditionalFormatting sqref="A119:B146 A148:B1048576 B147 A118 A1:B117">
    <cfRule type="duplicateValues" dxfId="0" priority="3"/>
  </conditionalFormatting>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262EE6-395D-475F-9BBA-CB0ED42A8A95}">
  <dimension ref="A1:S172"/>
  <sheetViews>
    <sheetView tabSelected="1" topLeftCell="J1" zoomScale="70" zoomScaleNormal="70" workbookViewId="0">
      <pane ySplit="1" topLeftCell="A2" activePane="bottomLeft" state="frozen"/>
      <selection activeCell="I1" sqref="I1"/>
      <selection pane="bottomLeft" activeCell="K144" sqref="K144"/>
    </sheetView>
  </sheetViews>
  <sheetFormatPr defaultRowHeight="14.4" x14ac:dyDescent="0.55000000000000004"/>
  <cols>
    <col min="5" max="5" width="14.89453125" customWidth="1"/>
    <col min="6" max="6" width="11.578125" style="3" customWidth="1"/>
    <col min="7" max="7" width="14.578125" customWidth="1"/>
    <col min="8" max="9" width="22.9453125" customWidth="1"/>
    <col min="10" max="10" width="33.1015625" customWidth="1"/>
    <col min="11" max="11" width="18.62890625" style="3" customWidth="1"/>
    <col min="12" max="13" width="16.3125" customWidth="1"/>
    <col min="14" max="14" width="13.9453125" customWidth="1"/>
    <col min="15" max="15" width="9.5234375" customWidth="1"/>
    <col min="16" max="16" width="39.3125" customWidth="1"/>
    <col min="17" max="17" width="42.7890625" style="6" customWidth="1"/>
    <col min="18" max="18" width="10.83984375" customWidth="1"/>
    <col min="19" max="19" width="9.578125" customWidth="1"/>
  </cols>
  <sheetData>
    <row r="1" spans="1:19" s="35" customFormat="1" ht="28.8" x14ac:dyDescent="0.55000000000000004">
      <c r="A1" s="32" t="s">
        <v>0</v>
      </c>
      <c r="B1" s="32" t="s">
        <v>1</v>
      </c>
      <c r="C1" s="32" t="s">
        <v>2</v>
      </c>
      <c r="D1" s="32" t="s">
        <v>3</v>
      </c>
      <c r="E1" s="33" t="s">
        <v>4</v>
      </c>
      <c r="F1" s="34" t="s">
        <v>5</v>
      </c>
      <c r="G1" s="33" t="s">
        <v>6</v>
      </c>
      <c r="H1" s="33" t="s">
        <v>7</v>
      </c>
      <c r="I1" s="33" t="s">
        <v>841</v>
      </c>
      <c r="J1" s="33" t="s">
        <v>8</v>
      </c>
      <c r="K1" s="34" t="s">
        <v>42</v>
      </c>
      <c r="L1" s="32" t="s">
        <v>9</v>
      </c>
      <c r="M1" s="33" t="s">
        <v>840</v>
      </c>
      <c r="N1" s="32" t="s">
        <v>10</v>
      </c>
      <c r="O1" s="32" t="s">
        <v>735</v>
      </c>
      <c r="P1" s="32" t="s">
        <v>11</v>
      </c>
      <c r="Q1" s="32" t="s">
        <v>12</v>
      </c>
      <c r="R1" s="32" t="s">
        <v>13</v>
      </c>
      <c r="S1" s="32" t="s">
        <v>14</v>
      </c>
    </row>
    <row r="2" spans="1:19" s="10" customFormat="1" x14ac:dyDescent="0.55000000000000004">
      <c r="A2" s="68">
        <v>1322</v>
      </c>
      <c r="B2" s="69">
        <v>55</v>
      </c>
      <c r="C2" s="69" t="s">
        <v>18</v>
      </c>
      <c r="D2" s="69" t="s">
        <v>31</v>
      </c>
      <c r="E2" s="69" t="s">
        <v>32</v>
      </c>
      <c r="F2" s="70" t="s">
        <v>128</v>
      </c>
      <c r="G2" s="69" t="s">
        <v>33</v>
      </c>
      <c r="H2" s="69" t="s">
        <v>34</v>
      </c>
      <c r="I2" s="69">
        <v>1</v>
      </c>
      <c r="J2" s="69" t="s">
        <v>132</v>
      </c>
      <c r="K2" s="68">
        <v>1</v>
      </c>
      <c r="L2" s="69" t="s">
        <v>35</v>
      </c>
      <c r="M2" s="69">
        <v>2</v>
      </c>
      <c r="N2" s="69" t="s">
        <v>36</v>
      </c>
      <c r="O2" s="69" t="s">
        <v>36</v>
      </c>
      <c r="P2" s="69" t="s">
        <v>37</v>
      </c>
      <c r="Q2" s="69" t="s">
        <v>40</v>
      </c>
      <c r="R2" s="69" t="s">
        <v>41</v>
      </c>
      <c r="S2" s="69" t="s">
        <v>33</v>
      </c>
    </row>
    <row r="3" spans="1:19" s="10" customFormat="1" x14ac:dyDescent="0.55000000000000004">
      <c r="A3" s="68">
        <v>1322</v>
      </c>
      <c r="B3" s="69">
        <v>55</v>
      </c>
      <c r="C3" s="69" t="s">
        <v>18</v>
      </c>
      <c r="D3" s="69" t="s">
        <v>31</v>
      </c>
      <c r="E3" s="69" t="s">
        <v>32</v>
      </c>
      <c r="F3" s="70" t="s">
        <v>128</v>
      </c>
      <c r="G3" s="69" t="s">
        <v>33</v>
      </c>
      <c r="H3" s="69" t="s">
        <v>34</v>
      </c>
      <c r="I3" s="69">
        <v>1</v>
      </c>
      <c r="J3" s="69" t="s">
        <v>37</v>
      </c>
      <c r="K3" s="68">
        <v>5</v>
      </c>
      <c r="L3" s="69" t="s">
        <v>35</v>
      </c>
      <c r="M3" s="69">
        <v>2</v>
      </c>
      <c r="N3" s="69" t="s">
        <v>36</v>
      </c>
      <c r="O3" s="69" t="s">
        <v>36</v>
      </c>
      <c r="P3" s="69" t="s">
        <v>38</v>
      </c>
      <c r="Q3" s="69" t="s">
        <v>39</v>
      </c>
      <c r="R3" s="69" t="s">
        <v>41</v>
      </c>
      <c r="S3" s="69" t="s">
        <v>33</v>
      </c>
    </row>
    <row r="4" spans="1:19" s="72" customFormat="1" x14ac:dyDescent="0.55000000000000004">
      <c r="A4" s="68">
        <v>1102</v>
      </c>
      <c r="B4" s="69">
        <v>49</v>
      </c>
      <c r="C4" s="69" t="s">
        <v>20</v>
      </c>
      <c r="D4" s="69" t="s">
        <v>31</v>
      </c>
      <c r="E4" s="69" t="s">
        <v>32</v>
      </c>
      <c r="F4" s="70" t="s">
        <v>128</v>
      </c>
      <c r="G4" s="69" t="s">
        <v>33</v>
      </c>
      <c r="H4" s="69" t="s">
        <v>34</v>
      </c>
      <c r="I4" s="69">
        <v>1</v>
      </c>
      <c r="J4" s="71" t="s">
        <v>131</v>
      </c>
      <c r="K4" s="68">
        <v>4</v>
      </c>
      <c r="L4" s="69" t="s">
        <v>35</v>
      </c>
      <c r="M4" s="69">
        <v>2</v>
      </c>
      <c r="N4" s="69" t="s">
        <v>36</v>
      </c>
      <c r="O4" s="69" t="s">
        <v>43</v>
      </c>
      <c r="P4" s="69" t="s">
        <v>847</v>
      </c>
      <c r="Q4" s="69" t="s">
        <v>45</v>
      </c>
      <c r="R4" s="69" t="s">
        <v>41</v>
      </c>
      <c r="S4" s="69" t="s">
        <v>33</v>
      </c>
    </row>
    <row r="5" spans="1:19" s="72" customFormat="1" x14ac:dyDescent="0.55000000000000004">
      <c r="A5" s="68">
        <v>32787</v>
      </c>
      <c r="B5" s="69">
        <v>55</v>
      </c>
      <c r="C5" s="69" t="s">
        <v>20</v>
      </c>
      <c r="D5" s="69" t="s">
        <v>31</v>
      </c>
      <c r="E5" s="69" t="s">
        <v>32</v>
      </c>
      <c r="F5" s="68" t="s">
        <v>36</v>
      </c>
      <c r="G5" s="69" t="s">
        <v>134</v>
      </c>
      <c r="H5" s="69" t="s">
        <v>34</v>
      </c>
      <c r="I5" s="69">
        <v>1</v>
      </c>
      <c r="J5" s="71" t="s">
        <v>135</v>
      </c>
      <c r="K5" s="68">
        <v>3</v>
      </c>
      <c r="L5" s="69" t="s">
        <v>142</v>
      </c>
      <c r="M5" s="69">
        <v>3</v>
      </c>
      <c r="N5" s="69" t="s">
        <v>36</v>
      </c>
      <c r="O5" s="69" t="s">
        <v>43</v>
      </c>
      <c r="P5" s="69" t="s">
        <v>136</v>
      </c>
      <c r="Q5" s="69" t="s">
        <v>40</v>
      </c>
      <c r="R5" s="69" t="s">
        <v>41</v>
      </c>
      <c r="S5" s="69" t="s">
        <v>33</v>
      </c>
    </row>
    <row r="6" spans="1:19" s="72" customFormat="1" x14ac:dyDescent="0.55000000000000004">
      <c r="A6" s="68">
        <v>32787</v>
      </c>
      <c r="B6" s="69">
        <v>55</v>
      </c>
      <c r="C6" s="69" t="s">
        <v>20</v>
      </c>
      <c r="D6" s="69" t="s">
        <v>31</v>
      </c>
      <c r="E6" s="69" t="s">
        <v>32</v>
      </c>
      <c r="F6" s="68" t="s">
        <v>36</v>
      </c>
      <c r="G6" s="69" t="s">
        <v>134</v>
      </c>
      <c r="H6" s="69" t="s">
        <v>141</v>
      </c>
      <c r="I6" s="69">
        <v>2</v>
      </c>
      <c r="J6" s="71" t="s">
        <v>137</v>
      </c>
      <c r="K6" s="68">
        <v>3</v>
      </c>
      <c r="L6" s="69" t="s">
        <v>35</v>
      </c>
      <c r="M6" s="69">
        <v>2</v>
      </c>
      <c r="N6" s="69" t="s">
        <v>36</v>
      </c>
      <c r="O6" s="69" t="s">
        <v>43</v>
      </c>
      <c r="P6" s="69" t="s">
        <v>139</v>
      </c>
      <c r="Q6" s="69" t="s">
        <v>40</v>
      </c>
      <c r="R6" s="69" t="s">
        <v>41</v>
      </c>
      <c r="S6" s="69" t="s">
        <v>33</v>
      </c>
    </row>
    <row r="7" spans="1:19" s="72" customFormat="1" x14ac:dyDescent="0.55000000000000004">
      <c r="A7" s="68">
        <v>69323</v>
      </c>
      <c r="B7" s="69">
        <v>35</v>
      </c>
      <c r="C7" s="69" t="s">
        <v>20</v>
      </c>
      <c r="D7" s="69" t="s">
        <v>31</v>
      </c>
      <c r="E7" s="69" t="s">
        <v>143</v>
      </c>
      <c r="F7" s="68" t="s">
        <v>128</v>
      </c>
      <c r="G7" s="69" t="s">
        <v>146</v>
      </c>
      <c r="H7" s="69" t="s">
        <v>154</v>
      </c>
      <c r="I7" s="69">
        <v>4</v>
      </c>
      <c r="J7" s="71" t="s">
        <v>153</v>
      </c>
      <c r="K7" s="68">
        <v>5</v>
      </c>
      <c r="L7" s="69" t="s">
        <v>142</v>
      </c>
      <c r="M7" s="69">
        <v>3</v>
      </c>
      <c r="N7" s="69" t="s">
        <v>36</v>
      </c>
      <c r="O7" s="69" t="s">
        <v>36</v>
      </c>
      <c r="P7" s="69" t="s">
        <v>155</v>
      </c>
      <c r="Q7" s="69" t="s">
        <v>40</v>
      </c>
      <c r="R7" s="69" t="s">
        <v>41</v>
      </c>
      <c r="S7" s="69" t="s">
        <v>33</v>
      </c>
    </row>
    <row r="8" spans="1:19" s="72" customFormat="1" x14ac:dyDescent="0.55000000000000004">
      <c r="A8" s="68">
        <v>69323</v>
      </c>
      <c r="B8" s="69">
        <v>35</v>
      </c>
      <c r="C8" s="69" t="s">
        <v>20</v>
      </c>
      <c r="D8" s="69" t="s">
        <v>31</v>
      </c>
      <c r="E8" s="69" t="s">
        <v>143</v>
      </c>
      <c r="F8" s="68" t="s">
        <v>128</v>
      </c>
      <c r="G8" s="69" t="s">
        <v>146</v>
      </c>
      <c r="H8" s="69" t="s">
        <v>156</v>
      </c>
      <c r="I8" s="69">
        <v>5</v>
      </c>
      <c r="J8" s="71" t="s">
        <v>159</v>
      </c>
      <c r="K8" s="68">
        <v>8</v>
      </c>
      <c r="L8" s="69" t="s">
        <v>35</v>
      </c>
      <c r="M8" s="69">
        <v>2</v>
      </c>
      <c r="N8" s="69" t="s">
        <v>36</v>
      </c>
      <c r="O8" s="69" t="s">
        <v>36</v>
      </c>
      <c r="P8" s="69" t="s">
        <v>848</v>
      </c>
      <c r="Q8" s="69" t="s">
        <v>157</v>
      </c>
      <c r="R8" s="69" t="s">
        <v>41</v>
      </c>
      <c r="S8" s="69" t="s">
        <v>33</v>
      </c>
    </row>
    <row r="9" spans="1:19" s="72" customFormat="1" x14ac:dyDescent="0.55000000000000004">
      <c r="A9" s="68">
        <v>231498</v>
      </c>
      <c r="B9" s="69">
        <v>45</v>
      </c>
      <c r="C9" s="69" t="s">
        <v>20</v>
      </c>
      <c r="D9" s="69" t="s">
        <v>31</v>
      </c>
      <c r="E9" s="69" t="s">
        <v>143</v>
      </c>
      <c r="F9" s="68" t="s">
        <v>36</v>
      </c>
      <c r="G9" s="69" t="s">
        <v>163</v>
      </c>
      <c r="H9" s="69" t="s">
        <v>34</v>
      </c>
      <c r="I9" s="69">
        <v>1</v>
      </c>
      <c r="J9" s="71" t="s">
        <v>132</v>
      </c>
      <c r="K9" s="68">
        <v>6</v>
      </c>
      <c r="L9" s="69" t="s">
        <v>35</v>
      </c>
      <c r="M9" s="69">
        <v>2</v>
      </c>
      <c r="N9" s="69" t="s">
        <v>36</v>
      </c>
      <c r="O9" s="69" t="s">
        <v>36</v>
      </c>
      <c r="P9" s="71" t="s">
        <v>166</v>
      </c>
      <c r="Q9" s="69" t="s">
        <v>40</v>
      </c>
      <c r="R9" s="69" t="s">
        <v>41</v>
      </c>
      <c r="S9" s="69" t="s">
        <v>33</v>
      </c>
    </row>
    <row r="10" spans="1:19" s="72" customFormat="1" x14ac:dyDescent="0.55000000000000004">
      <c r="A10" s="68">
        <v>231498</v>
      </c>
      <c r="B10" s="69">
        <v>45</v>
      </c>
      <c r="C10" s="69" t="s">
        <v>20</v>
      </c>
      <c r="D10" s="69" t="s">
        <v>31</v>
      </c>
      <c r="E10" s="69" t="s">
        <v>143</v>
      </c>
      <c r="F10" s="68" t="s">
        <v>36</v>
      </c>
      <c r="G10" s="69" t="s">
        <v>163</v>
      </c>
      <c r="H10" s="69" t="s">
        <v>177</v>
      </c>
      <c r="I10" s="69">
        <v>10</v>
      </c>
      <c r="J10" s="69" t="s">
        <v>166</v>
      </c>
      <c r="K10" s="68">
        <v>9</v>
      </c>
      <c r="L10" s="69" t="s">
        <v>35</v>
      </c>
      <c r="M10" s="69">
        <v>2</v>
      </c>
      <c r="N10" s="69" t="s">
        <v>36</v>
      </c>
      <c r="O10" s="69" t="s">
        <v>36</v>
      </c>
      <c r="P10" s="69" t="s">
        <v>150</v>
      </c>
      <c r="Q10" s="69" t="s">
        <v>40</v>
      </c>
      <c r="R10" s="69" t="s">
        <v>41</v>
      </c>
      <c r="S10" s="69" t="s">
        <v>33</v>
      </c>
    </row>
    <row r="11" spans="1:19" s="72" customFormat="1" x14ac:dyDescent="0.55000000000000004">
      <c r="A11" s="68">
        <v>231498</v>
      </c>
      <c r="B11" s="69">
        <v>45</v>
      </c>
      <c r="C11" s="69" t="s">
        <v>20</v>
      </c>
      <c r="D11" s="69" t="s">
        <v>31</v>
      </c>
      <c r="E11" s="69" t="s">
        <v>143</v>
      </c>
      <c r="F11" s="68" t="s">
        <v>36</v>
      </c>
      <c r="G11" s="69" t="s">
        <v>163</v>
      </c>
      <c r="H11" s="69" t="s">
        <v>34</v>
      </c>
      <c r="I11" s="69">
        <v>1</v>
      </c>
      <c r="J11" s="69" t="s">
        <v>166</v>
      </c>
      <c r="K11" s="68">
        <v>9</v>
      </c>
      <c r="L11" s="69" t="s">
        <v>35</v>
      </c>
      <c r="M11" s="69">
        <v>2</v>
      </c>
      <c r="N11" s="69" t="s">
        <v>36</v>
      </c>
      <c r="O11" s="69" t="s">
        <v>36</v>
      </c>
      <c r="P11" s="69" t="s">
        <v>150</v>
      </c>
      <c r="Q11" s="69" t="s">
        <v>40</v>
      </c>
      <c r="R11" s="69" t="s">
        <v>171</v>
      </c>
      <c r="S11" s="69"/>
    </row>
    <row r="12" spans="1:19" s="72" customFormat="1" x14ac:dyDescent="0.55000000000000004">
      <c r="A12" s="68">
        <v>231498</v>
      </c>
      <c r="B12" s="69">
        <v>45</v>
      </c>
      <c r="C12" s="69" t="s">
        <v>20</v>
      </c>
      <c r="D12" s="69" t="s">
        <v>31</v>
      </c>
      <c r="E12" s="69" t="s">
        <v>143</v>
      </c>
      <c r="F12" s="68" t="s">
        <v>36</v>
      </c>
      <c r="G12" s="69" t="s">
        <v>163</v>
      </c>
      <c r="H12" s="69" t="s">
        <v>34</v>
      </c>
      <c r="I12" s="69">
        <v>1</v>
      </c>
      <c r="J12" s="69" t="s">
        <v>166</v>
      </c>
      <c r="K12" s="68">
        <v>1</v>
      </c>
      <c r="L12" s="69" t="s">
        <v>35</v>
      </c>
      <c r="M12" s="69">
        <v>2</v>
      </c>
      <c r="N12" s="69" t="s">
        <v>36</v>
      </c>
      <c r="O12" s="69" t="s">
        <v>36</v>
      </c>
      <c r="P12" s="72" t="s">
        <v>173</v>
      </c>
      <c r="Q12" s="69" t="s">
        <v>174</v>
      </c>
      <c r="R12" s="69" t="s">
        <v>41</v>
      </c>
      <c r="S12" s="69" t="s">
        <v>33</v>
      </c>
    </row>
    <row r="13" spans="1:19" s="72" customFormat="1" x14ac:dyDescent="0.55000000000000004">
      <c r="A13" s="68">
        <v>161756</v>
      </c>
      <c r="B13" s="69">
        <v>53</v>
      </c>
      <c r="C13" s="69" t="s">
        <v>20</v>
      </c>
      <c r="D13" s="69" t="s">
        <v>31</v>
      </c>
      <c r="E13" s="69" t="s">
        <v>143</v>
      </c>
      <c r="F13" s="68" t="s">
        <v>36</v>
      </c>
      <c r="G13" s="69" t="s">
        <v>134</v>
      </c>
      <c r="H13" s="69" t="s">
        <v>34</v>
      </c>
      <c r="I13" s="69">
        <v>1</v>
      </c>
      <c r="J13" s="69" t="s">
        <v>181</v>
      </c>
      <c r="K13" s="68">
        <v>3</v>
      </c>
      <c r="L13" s="69" t="s">
        <v>35</v>
      </c>
      <c r="M13" s="69">
        <v>2</v>
      </c>
      <c r="N13" s="69" t="s">
        <v>36</v>
      </c>
      <c r="O13" s="69" t="s">
        <v>36</v>
      </c>
      <c r="P13" s="69" t="s">
        <v>186</v>
      </c>
      <c r="Q13" s="69" t="s">
        <v>40</v>
      </c>
      <c r="R13" s="69" t="s">
        <v>41</v>
      </c>
      <c r="S13" s="69" t="s">
        <v>33</v>
      </c>
    </row>
    <row r="14" spans="1:19" s="10" customFormat="1" x14ac:dyDescent="0.55000000000000004">
      <c r="A14" s="68">
        <v>191595</v>
      </c>
      <c r="B14" s="69">
        <v>45</v>
      </c>
      <c r="C14" s="69" t="s">
        <v>18</v>
      </c>
      <c r="D14" s="69" t="s">
        <v>31</v>
      </c>
      <c r="E14" s="69" t="s">
        <v>143</v>
      </c>
      <c r="F14" s="68" t="s">
        <v>36</v>
      </c>
      <c r="G14" s="69" t="s">
        <v>134</v>
      </c>
      <c r="H14" s="69" t="s">
        <v>34</v>
      </c>
      <c r="I14" s="69">
        <v>1</v>
      </c>
      <c r="J14" s="69" t="s">
        <v>132</v>
      </c>
      <c r="K14" s="68">
        <v>3</v>
      </c>
      <c r="L14" s="69" t="s">
        <v>35</v>
      </c>
      <c r="M14" s="69">
        <v>2</v>
      </c>
      <c r="N14" s="69" t="s">
        <v>36</v>
      </c>
      <c r="O14" s="69" t="s">
        <v>36</v>
      </c>
      <c r="P14" s="69" t="s">
        <v>181</v>
      </c>
      <c r="Q14" s="69" t="s">
        <v>40</v>
      </c>
      <c r="R14" s="69" t="s">
        <v>41</v>
      </c>
      <c r="S14" s="69" t="s">
        <v>33</v>
      </c>
    </row>
    <row r="15" spans="1:19" s="10" customFormat="1" x14ac:dyDescent="0.55000000000000004">
      <c r="A15" s="68">
        <v>433562</v>
      </c>
      <c r="B15" s="69">
        <v>57</v>
      </c>
      <c r="C15" s="69" t="s">
        <v>20</v>
      </c>
      <c r="D15" s="69" t="s">
        <v>31</v>
      </c>
      <c r="E15" s="69" t="s">
        <v>143</v>
      </c>
      <c r="F15" s="68" t="s">
        <v>36</v>
      </c>
      <c r="G15" s="69" t="s">
        <v>134</v>
      </c>
      <c r="H15" s="69" t="s">
        <v>34</v>
      </c>
      <c r="I15" s="69">
        <v>1</v>
      </c>
      <c r="J15" s="69" t="s">
        <v>38</v>
      </c>
      <c r="K15" s="68">
        <v>9</v>
      </c>
      <c r="L15" s="69" t="s">
        <v>204</v>
      </c>
      <c r="M15" s="69">
        <v>4</v>
      </c>
      <c r="N15" s="69" t="s">
        <v>36</v>
      </c>
      <c r="O15" s="69" t="s">
        <v>36</v>
      </c>
      <c r="P15" s="69" t="s">
        <v>194</v>
      </c>
      <c r="Q15" s="69" t="s">
        <v>195</v>
      </c>
      <c r="R15" s="69" t="s">
        <v>41</v>
      </c>
      <c r="S15" s="69" t="s">
        <v>33</v>
      </c>
    </row>
    <row r="16" spans="1:19" s="10" customFormat="1" x14ac:dyDescent="0.55000000000000004">
      <c r="A16" s="68">
        <v>433562</v>
      </c>
      <c r="B16" s="69">
        <v>57</v>
      </c>
      <c r="C16" s="69" t="s">
        <v>20</v>
      </c>
      <c r="D16" s="69" t="s">
        <v>31</v>
      </c>
      <c r="E16" s="69" t="s">
        <v>143</v>
      </c>
      <c r="F16" s="68" t="s">
        <v>36</v>
      </c>
      <c r="G16" s="69" t="s">
        <v>134</v>
      </c>
      <c r="H16" s="69" t="s">
        <v>34</v>
      </c>
      <c r="I16" s="69">
        <v>1</v>
      </c>
      <c r="J16" s="69" t="s">
        <v>181</v>
      </c>
      <c r="K16" s="68">
        <v>7</v>
      </c>
      <c r="L16" s="69" t="s">
        <v>35</v>
      </c>
      <c r="M16" s="69">
        <v>2</v>
      </c>
      <c r="N16" s="69" t="s">
        <v>36</v>
      </c>
      <c r="O16" s="69" t="s">
        <v>198</v>
      </c>
      <c r="P16" s="69" t="s">
        <v>196</v>
      </c>
      <c r="Q16" s="69" t="s">
        <v>197</v>
      </c>
      <c r="R16" s="69" t="s">
        <v>41</v>
      </c>
      <c r="S16" s="69" t="s">
        <v>33</v>
      </c>
    </row>
    <row r="17" spans="1:19" s="10" customFormat="1" x14ac:dyDescent="0.55000000000000004">
      <c r="A17" s="68">
        <v>433562</v>
      </c>
      <c r="B17" s="69">
        <v>57</v>
      </c>
      <c r="C17" s="69" t="s">
        <v>20</v>
      </c>
      <c r="D17" s="69" t="s">
        <v>31</v>
      </c>
      <c r="E17" s="69" t="s">
        <v>143</v>
      </c>
      <c r="F17" s="68" t="s">
        <v>36</v>
      </c>
      <c r="G17" s="69" t="s">
        <v>134</v>
      </c>
      <c r="H17" s="69" t="s">
        <v>205</v>
      </c>
      <c r="I17" s="69">
        <v>4</v>
      </c>
      <c r="J17" s="69" t="s">
        <v>206</v>
      </c>
      <c r="K17" s="68">
        <v>8</v>
      </c>
      <c r="L17" s="69" t="s">
        <v>35</v>
      </c>
      <c r="M17" s="69">
        <v>2</v>
      </c>
      <c r="N17" s="69" t="s">
        <v>36</v>
      </c>
      <c r="O17" s="69" t="s">
        <v>207</v>
      </c>
      <c r="P17" s="69" t="s">
        <v>208</v>
      </c>
      <c r="Q17" s="69" t="s">
        <v>209</v>
      </c>
      <c r="R17" s="69" t="s">
        <v>41</v>
      </c>
      <c r="S17" s="69" t="s">
        <v>33</v>
      </c>
    </row>
    <row r="18" spans="1:19" s="10" customFormat="1" x14ac:dyDescent="0.55000000000000004">
      <c r="A18" s="68">
        <v>241659</v>
      </c>
      <c r="B18" s="69">
        <v>12</v>
      </c>
      <c r="C18" s="69" t="s">
        <v>20</v>
      </c>
      <c r="D18" s="69" t="s">
        <v>31</v>
      </c>
      <c r="E18" s="69" t="s">
        <v>143</v>
      </c>
      <c r="F18" s="68" t="s">
        <v>36</v>
      </c>
      <c r="G18" s="69" t="s">
        <v>146</v>
      </c>
      <c r="H18" s="69" t="s">
        <v>211</v>
      </c>
      <c r="I18" s="69">
        <v>6</v>
      </c>
      <c r="J18" s="69" t="s">
        <v>132</v>
      </c>
      <c r="K18" s="68">
        <v>1</v>
      </c>
      <c r="L18" s="69" t="s">
        <v>213</v>
      </c>
      <c r="M18" s="69">
        <v>4</v>
      </c>
      <c r="N18" s="69" t="s">
        <v>36</v>
      </c>
      <c r="O18" s="69" t="s">
        <v>36</v>
      </c>
      <c r="P18" s="69" t="s">
        <v>214</v>
      </c>
      <c r="Q18" s="69" t="s">
        <v>215</v>
      </c>
      <c r="R18" s="69" t="s">
        <v>41</v>
      </c>
      <c r="S18" s="69" t="s">
        <v>33</v>
      </c>
    </row>
    <row r="19" spans="1:19" s="10" customFormat="1" x14ac:dyDescent="0.55000000000000004">
      <c r="A19" s="68">
        <v>299766</v>
      </c>
      <c r="B19" s="69">
        <v>15</v>
      </c>
      <c r="C19" s="69" t="s">
        <v>20</v>
      </c>
      <c r="D19" s="69" t="s">
        <v>31</v>
      </c>
      <c r="E19" s="69" t="s">
        <v>143</v>
      </c>
      <c r="F19" s="68" t="s">
        <v>36</v>
      </c>
      <c r="G19" s="69" t="s">
        <v>163</v>
      </c>
      <c r="H19" s="69" t="s">
        <v>34</v>
      </c>
      <c r="I19" s="69">
        <v>1</v>
      </c>
      <c r="J19" s="69" t="s">
        <v>37</v>
      </c>
      <c r="K19" s="68">
        <v>5</v>
      </c>
      <c r="L19" s="69" t="s">
        <v>213</v>
      </c>
      <c r="M19" s="69">
        <v>4</v>
      </c>
      <c r="N19" s="69" t="s">
        <v>36</v>
      </c>
      <c r="O19" s="69" t="s">
        <v>36</v>
      </c>
      <c r="P19" s="69" t="s">
        <v>226</v>
      </c>
      <c r="Q19" s="69" t="s">
        <v>227</v>
      </c>
      <c r="R19" s="69" t="s">
        <v>41</v>
      </c>
      <c r="S19" s="69" t="s">
        <v>33</v>
      </c>
    </row>
    <row r="20" spans="1:19" s="10" customFormat="1" x14ac:dyDescent="0.55000000000000004">
      <c r="A20" s="68">
        <v>299766</v>
      </c>
      <c r="B20" s="69">
        <v>15</v>
      </c>
      <c r="C20" s="69" t="s">
        <v>20</v>
      </c>
      <c r="D20" s="69" t="s">
        <v>31</v>
      </c>
      <c r="E20" s="69" t="s">
        <v>143</v>
      </c>
      <c r="F20" s="68" t="s">
        <v>36</v>
      </c>
      <c r="G20" s="69" t="s">
        <v>163</v>
      </c>
      <c r="H20" s="69" t="s">
        <v>229</v>
      </c>
      <c r="I20" s="69">
        <v>7</v>
      </c>
      <c r="J20" s="69" t="s">
        <v>136</v>
      </c>
      <c r="K20" s="68">
        <v>1</v>
      </c>
      <c r="L20" s="69" t="s">
        <v>213</v>
      </c>
      <c r="M20" s="69">
        <v>4</v>
      </c>
      <c r="N20" s="69" t="s">
        <v>36</v>
      </c>
      <c r="O20" s="69" t="s">
        <v>36</v>
      </c>
      <c r="P20" s="69" t="s">
        <v>137</v>
      </c>
      <c r="Q20" s="69" t="s">
        <v>228</v>
      </c>
      <c r="R20" s="69" t="s">
        <v>41</v>
      </c>
      <c r="S20" s="69" t="s">
        <v>33</v>
      </c>
    </row>
    <row r="21" spans="1:19" s="10" customFormat="1" x14ac:dyDescent="0.55000000000000004">
      <c r="A21" s="68">
        <v>299766</v>
      </c>
      <c r="B21" s="69">
        <v>15</v>
      </c>
      <c r="C21" s="69" t="s">
        <v>20</v>
      </c>
      <c r="D21" s="69" t="s">
        <v>31</v>
      </c>
      <c r="E21" s="69" t="s">
        <v>143</v>
      </c>
      <c r="F21" s="68" t="s">
        <v>36</v>
      </c>
      <c r="G21" s="69" t="s">
        <v>163</v>
      </c>
      <c r="H21" s="69" t="s">
        <v>34</v>
      </c>
      <c r="I21" s="69">
        <v>1</v>
      </c>
      <c r="J21" s="69" t="s">
        <v>136</v>
      </c>
      <c r="K21" s="68">
        <v>2</v>
      </c>
      <c r="L21" s="69" t="s">
        <v>223</v>
      </c>
      <c r="M21" s="69">
        <v>4</v>
      </c>
      <c r="N21" s="69" t="s">
        <v>36</v>
      </c>
      <c r="O21" s="69" t="s">
        <v>230</v>
      </c>
      <c r="P21" s="69" t="s">
        <v>136</v>
      </c>
      <c r="Q21" s="69" t="s">
        <v>40</v>
      </c>
      <c r="R21" s="69" t="s">
        <v>41</v>
      </c>
      <c r="S21" s="69" t="s">
        <v>33</v>
      </c>
    </row>
    <row r="22" spans="1:19" s="10" customFormat="1" x14ac:dyDescent="0.55000000000000004">
      <c r="A22" s="68">
        <v>299766</v>
      </c>
      <c r="B22" s="69">
        <v>15</v>
      </c>
      <c r="C22" s="69" t="s">
        <v>20</v>
      </c>
      <c r="D22" s="69" t="s">
        <v>31</v>
      </c>
      <c r="E22" s="69" t="s">
        <v>143</v>
      </c>
      <c r="F22" s="68" t="s">
        <v>36</v>
      </c>
      <c r="G22" s="69" t="s">
        <v>163</v>
      </c>
      <c r="H22" s="69" t="s">
        <v>232</v>
      </c>
      <c r="I22" s="69">
        <v>5</v>
      </c>
      <c r="J22" s="69" t="s">
        <v>231</v>
      </c>
      <c r="K22" s="68">
        <v>3</v>
      </c>
      <c r="L22" s="69" t="s">
        <v>213</v>
      </c>
      <c r="M22" s="69">
        <v>4</v>
      </c>
      <c r="N22" s="69" t="s">
        <v>36</v>
      </c>
      <c r="O22" s="69" t="s">
        <v>234</v>
      </c>
      <c r="P22" s="69" t="s">
        <v>233</v>
      </c>
      <c r="Q22" s="69" t="s">
        <v>40</v>
      </c>
      <c r="R22" s="69" t="s">
        <v>41</v>
      </c>
      <c r="S22" s="69" t="s">
        <v>33</v>
      </c>
    </row>
    <row r="23" spans="1:19" s="10" customFormat="1" x14ac:dyDescent="0.55000000000000004">
      <c r="A23" s="68">
        <v>299766</v>
      </c>
      <c r="B23" s="69">
        <v>15</v>
      </c>
      <c r="C23" s="69" t="s">
        <v>20</v>
      </c>
      <c r="D23" s="69" t="s">
        <v>31</v>
      </c>
      <c r="E23" s="69" t="s">
        <v>143</v>
      </c>
      <c r="F23" s="68" t="s">
        <v>36</v>
      </c>
      <c r="G23" s="69" t="s">
        <v>163</v>
      </c>
      <c r="H23" s="69" t="s">
        <v>34</v>
      </c>
      <c r="I23" s="69">
        <v>1</v>
      </c>
      <c r="J23" s="69" t="s">
        <v>136</v>
      </c>
      <c r="K23" s="68">
        <v>3</v>
      </c>
      <c r="L23" s="69" t="s">
        <v>213</v>
      </c>
      <c r="M23" s="69">
        <v>4</v>
      </c>
      <c r="N23" s="69" t="s">
        <v>36</v>
      </c>
      <c r="O23" s="69" t="s">
        <v>36</v>
      </c>
      <c r="P23" s="69" t="s">
        <v>166</v>
      </c>
      <c r="Q23" s="69" t="s">
        <v>235</v>
      </c>
      <c r="R23" s="69" t="s">
        <v>41</v>
      </c>
      <c r="S23" s="69" t="s">
        <v>33</v>
      </c>
    </row>
    <row r="24" spans="1:19" s="10" customFormat="1" x14ac:dyDescent="0.55000000000000004">
      <c r="A24" s="68">
        <v>299766</v>
      </c>
      <c r="B24" s="69">
        <v>15</v>
      </c>
      <c r="C24" s="69" t="s">
        <v>20</v>
      </c>
      <c r="D24" s="69" t="s">
        <v>31</v>
      </c>
      <c r="E24" s="69" t="s">
        <v>143</v>
      </c>
      <c r="F24" s="68" t="s">
        <v>36</v>
      </c>
      <c r="G24" s="69" t="s">
        <v>163</v>
      </c>
      <c r="H24" s="69" t="s">
        <v>236</v>
      </c>
      <c r="I24" s="69">
        <v>4</v>
      </c>
      <c r="J24" s="69" t="s">
        <v>136</v>
      </c>
      <c r="K24" s="68">
        <v>2</v>
      </c>
      <c r="L24" s="69" t="s">
        <v>213</v>
      </c>
      <c r="M24" s="69">
        <v>4</v>
      </c>
      <c r="N24" s="69" t="s">
        <v>36</v>
      </c>
      <c r="O24" s="69" t="s">
        <v>36</v>
      </c>
      <c r="P24" s="69" t="s">
        <v>237</v>
      </c>
      <c r="Q24" s="69" t="s">
        <v>40</v>
      </c>
      <c r="R24" s="69" t="s">
        <v>41</v>
      </c>
      <c r="S24" s="69" t="s">
        <v>33</v>
      </c>
    </row>
    <row r="25" spans="1:19" s="10" customFormat="1" x14ac:dyDescent="0.55000000000000004">
      <c r="A25" s="68">
        <v>292062</v>
      </c>
      <c r="B25" s="69">
        <v>28</v>
      </c>
      <c r="C25" s="69" t="s">
        <v>20</v>
      </c>
      <c r="D25" s="69" t="s">
        <v>31</v>
      </c>
      <c r="E25" s="69" t="s">
        <v>32</v>
      </c>
      <c r="F25" s="68" t="s">
        <v>36</v>
      </c>
      <c r="G25" s="69" t="s">
        <v>146</v>
      </c>
      <c r="H25" s="69" t="s">
        <v>34</v>
      </c>
      <c r="I25" s="69">
        <v>1</v>
      </c>
      <c r="J25" s="69" t="s">
        <v>181</v>
      </c>
      <c r="K25" s="68">
        <v>9</v>
      </c>
      <c r="L25" s="10" t="s">
        <v>245</v>
      </c>
      <c r="M25" s="69">
        <v>7</v>
      </c>
      <c r="N25" s="69" t="s">
        <v>36</v>
      </c>
      <c r="O25" s="69" t="s">
        <v>242</v>
      </c>
      <c r="P25" s="69" t="s">
        <v>240</v>
      </c>
      <c r="Q25" s="69" t="s">
        <v>243</v>
      </c>
      <c r="R25" s="69" t="s">
        <v>41</v>
      </c>
      <c r="S25" s="69" t="s">
        <v>33</v>
      </c>
    </row>
    <row r="26" spans="1:19" s="10" customFormat="1" x14ac:dyDescent="0.55000000000000004">
      <c r="A26" s="68">
        <v>566488</v>
      </c>
      <c r="B26" s="69">
        <v>63</v>
      </c>
      <c r="C26" s="69" t="s">
        <v>20</v>
      </c>
      <c r="D26" s="69" t="s">
        <v>31</v>
      </c>
      <c r="E26" s="69" t="s">
        <v>32</v>
      </c>
      <c r="F26" s="68" t="s">
        <v>36</v>
      </c>
      <c r="G26" s="69" t="s">
        <v>33</v>
      </c>
      <c r="H26" s="69" t="s">
        <v>250</v>
      </c>
      <c r="I26" s="69">
        <v>6</v>
      </c>
      <c r="J26" s="69" t="s">
        <v>37</v>
      </c>
      <c r="K26" s="68">
        <v>21</v>
      </c>
      <c r="L26" s="69" t="s">
        <v>142</v>
      </c>
      <c r="M26" s="69">
        <v>3</v>
      </c>
      <c r="N26" s="69" t="s">
        <v>128</v>
      </c>
      <c r="O26" s="69" t="s">
        <v>36</v>
      </c>
      <c r="P26" s="69" t="s">
        <v>247</v>
      </c>
      <c r="Q26" s="69" t="s">
        <v>248</v>
      </c>
      <c r="R26" s="69" t="s">
        <v>249</v>
      </c>
      <c r="S26" s="69" t="s">
        <v>33</v>
      </c>
    </row>
    <row r="27" spans="1:19" s="10" customFormat="1" x14ac:dyDescent="0.55000000000000004">
      <c r="A27" s="68">
        <v>566488</v>
      </c>
      <c r="B27" s="69">
        <v>63</v>
      </c>
      <c r="C27" s="69" t="s">
        <v>20</v>
      </c>
      <c r="D27" s="69" t="s">
        <v>31</v>
      </c>
      <c r="E27" s="69" t="s">
        <v>32</v>
      </c>
      <c r="F27" s="68" t="s">
        <v>36</v>
      </c>
      <c r="G27" s="69" t="s">
        <v>33</v>
      </c>
      <c r="H27" s="69" t="s">
        <v>34</v>
      </c>
      <c r="I27" s="69">
        <v>1</v>
      </c>
      <c r="J27" s="69" t="s">
        <v>166</v>
      </c>
      <c r="K27" s="68">
        <v>8</v>
      </c>
      <c r="L27" s="69" t="s">
        <v>142</v>
      </c>
      <c r="M27" s="69">
        <v>3</v>
      </c>
      <c r="N27" s="69" t="s">
        <v>36</v>
      </c>
      <c r="O27" s="69" t="s">
        <v>36</v>
      </c>
      <c r="P27" s="69" t="s">
        <v>37</v>
      </c>
      <c r="Q27" s="69" t="s">
        <v>252</v>
      </c>
      <c r="R27" s="69" t="s">
        <v>253</v>
      </c>
      <c r="S27" s="69" t="s">
        <v>33</v>
      </c>
    </row>
    <row r="28" spans="1:19" s="10" customFormat="1" x14ac:dyDescent="0.55000000000000004">
      <c r="A28" s="68">
        <v>566488</v>
      </c>
      <c r="B28" s="69">
        <v>63</v>
      </c>
      <c r="C28" s="69" t="s">
        <v>20</v>
      </c>
      <c r="D28" s="69" t="s">
        <v>31</v>
      </c>
      <c r="E28" s="69" t="s">
        <v>32</v>
      </c>
      <c r="F28" s="68" t="s">
        <v>36</v>
      </c>
      <c r="G28" s="69" t="s">
        <v>33</v>
      </c>
      <c r="H28" s="69" t="s">
        <v>255</v>
      </c>
      <c r="I28" s="69">
        <v>4</v>
      </c>
      <c r="J28" s="69" t="s">
        <v>166</v>
      </c>
      <c r="K28" s="68">
        <v>3</v>
      </c>
      <c r="L28" s="69" t="s">
        <v>35</v>
      </c>
      <c r="M28" s="69">
        <v>2</v>
      </c>
      <c r="N28" s="69" t="s">
        <v>36</v>
      </c>
      <c r="O28" s="69" t="s">
        <v>256</v>
      </c>
      <c r="P28" s="69" t="s">
        <v>166</v>
      </c>
      <c r="Q28" s="69" t="s">
        <v>40</v>
      </c>
      <c r="R28" s="69" t="s">
        <v>257</v>
      </c>
      <c r="S28" s="69" t="s">
        <v>33</v>
      </c>
    </row>
    <row r="29" spans="1:19" s="10" customFormat="1" x14ac:dyDescent="0.55000000000000004">
      <c r="A29" s="68">
        <v>566488</v>
      </c>
      <c r="B29" s="69">
        <v>63</v>
      </c>
      <c r="C29" s="69" t="s">
        <v>20</v>
      </c>
      <c r="D29" s="69" t="s">
        <v>31</v>
      </c>
      <c r="E29" s="69" t="s">
        <v>32</v>
      </c>
      <c r="F29" s="68" t="s">
        <v>36</v>
      </c>
      <c r="G29" s="69" t="s">
        <v>33</v>
      </c>
      <c r="H29" s="69" t="s">
        <v>34</v>
      </c>
      <c r="I29" s="69">
        <v>1</v>
      </c>
      <c r="J29" s="69" t="s">
        <v>166</v>
      </c>
      <c r="K29" s="68">
        <v>6</v>
      </c>
      <c r="L29" s="69" t="s">
        <v>142</v>
      </c>
      <c r="M29" s="69">
        <v>3</v>
      </c>
      <c r="N29" s="69" t="s">
        <v>36</v>
      </c>
      <c r="O29" s="69" t="s">
        <v>259</v>
      </c>
      <c r="P29" s="69" t="s">
        <v>186</v>
      </c>
      <c r="Q29" s="69" t="s">
        <v>260</v>
      </c>
      <c r="R29" s="69" t="s">
        <v>261</v>
      </c>
      <c r="S29" s="69" t="s">
        <v>33</v>
      </c>
    </row>
    <row r="30" spans="1:19" s="10" customFormat="1" x14ac:dyDescent="0.55000000000000004">
      <c r="A30" s="68">
        <v>378901</v>
      </c>
      <c r="B30" s="69">
        <v>36</v>
      </c>
      <c r="C30" s="69" t="s">
        <v>20</v>
      </c>
      <c r="D30" s="69" t="s">
        <v>31</v>
      </c>
      <c r="E30" s="69" t="s">
        <v>32</v>
      </c>
      <c r="F30" s="68" t="s">
        <v>36</v>
      </c>
      <c r="G30" s="69" t="s">
        <v>163</v>
      </c>
      <c r="H30" s="69" t="s">
        <v>34</v>
      </c>
      <c r="I30" s="69">
        <v>1</v>
      </c>
      <c r="J30" s="69" t="s">
        <v>166</v>
      </c>
      <c r="K30" s="68">
        <v>4</v>
      </c>
      <c r="L30" s="69" t="s">
        <v>35</v>
      </c>
      <c r="M30" s="69">
        <v>2</v>
      </c>
      <c r="N30" s="69" t="s">
        <v>36</v>
      </c>
      <c r="O30" s="69" t="s">
        <v>263</v>
      </c>
      <c r="P30" s="69" t="s">
        <v>264</v>
      </c>
      <c r="Q30" s="69" t="s">
        <v>40</v>
      </c>
      <c r="R30" s="69" t="s">
        <v>41</v>
      </c>
      <c r="S30" s="69" t="s">
        <v>33</v>
      </c>
    </row>
    <row r="31" spans="1:19" s="10" customFormat="1" x14ac:dyDescent="0.55000000000000004">
      <c r="A31" s="68">
        <v>353322</v>
      </c>
      <c r="B31" s="69">
        <v>63</v>
      </c>
      <c r="C31" s="69" t="s">
        <v>20</v>
      </c>
      <c r="D31" s="69" t="s">
        <v>31</v>
      </c>
      <c r="E31" s="69" t="s">
        <v>32</v>
      </c>
      <c r="F31" s="68" t="s">
        <v>36</v>
      </c>
      <c r="G31" s="69" t="s">
        <v>146</v>
      </c>
      <c r="H31" s="69" t="s">
        <v>34</v>
      </c>
      <c r="I31" s="69">
        <v>1</v>
      </c>
      <c r="J31" s="69" t="s">
        <v>132</v>
      </c>
      <c r="K31" s="68">
        <v>9</v>
      </c>
      <c r="L31" s="69" t="s">
        <v>35</v>
      </c>
      <c r="M31" s="69">
        <v>2</v>
      </c>
      <c r="N31" s="69" t="s">
        <v>36</v>
      </c>
      <c r="O31" s="69" t="s">
        <v>36</v>
      </c>
      <c r="P31" s="69" t="s">
        <v>147</v>
      </c>
      <c r="Q31" s="69" t="s">
        <v>269</v>
      </c>
      <c r="R31" s="69" t="s">
        <v>41</v>
      </c>
      <c r="S31" s="69" t="s">
        <v>33</v>
      </c>
    </row>
    <row r="32" spans="1:19" s="10" customFormat="1" x14ac:dyDescent="0.55000000000000004">
      <c r="A32" s="68">
        <v>353322</v>
      </c>
      <c r="B32" s="69">
        <v>63</v>
      </c>
      <c r="C32" s="69" t="s">
        <v>20</v>
      </c>
      <c r="D32" s="69" t="s">
        <v>31</v>
      </c>
      <c r="E32" s="69" t="s">
        <v>32</v>
      </c>
      <c r="F32" s="68" t="s">
        <v>36</v>
      </c>
      <c r="G32" s="69" t="s">
        <v>146</v>
      </c>
      <c r="H32" s="69" t="s">
        <v>272</v>
      </c>
      <c r="I32" s="69">
        <v>3</v>
      </c>
      <c r="J32" s="69" t="s">
        <v>132</v>
      </c>
      <c r="K32" s="68">
        <v>25</v>
      </c>
      <c r="L32" s="69" t="s">
        <v>271</v>
      </c>
      <c r="M32" s="69">
        <v>4</v>
      </c>
      <c r="N32" s="69" t="s">
        <v>128</v>
      </c>
      <c r="O32" s="69" t="s">
        <v>256</v>
      </c>
      <c r="P32" s="69" t="s">
        <v>273</v>
      </c>
      <c r="Q32" s="69" t="s">
        <v>274</v>
      </c>
      <c r="R32" s="69" t="s">
        <v>275</v>
      </c>
      <c r="S32" s="69" t="s">
        <v>33</v>
      </c>
    </row>
    <row r="33" spans="1:19" s="10" customFormat="1" x14ac:dyDescent="0.55000000000000004">
      <c r="A33" s="68">
        <v>353322</v>
      </c>
      <c r="B33" s="69">
        <v>63</v>
      </c>
      <c r="C33" s="69" t="s">
        <v>20</v>
      </c>
      <c r="D33" s="69" t="s">
        <v>31</v>
      </c>
      <c r="E33" s="69" t="s">
        <v>32</v>
      </c>
      <c r="F33" s="68" t="s">
        <v>36</v>
      </c>
      <c r="G33" s="69" t="s">
        <v>146</v>
      </c>
      <c r="H33" s="69" t="s">
        <v>34</v>
      </c>
      <c r="I33" s="69">
        <v>1</v>
      </c>
      <c r="J33" s="69" t="s">
        <v>132</v>
      </c>
      <c r="K33" s="68">
        <v>9</v>
      </c>
      <c r="L33" s="69" t="s">
        <v>35</v>
      </c>
      <c r="M33" s="69">
        <v>2</v>
      </c>
      <c r="N33" s="69" t="s">
        <v>36</v>
      </c>
      <c r="O33" s="69" t="s">
        <v>36</v>
      </c>
      <c r="P33" s="69" t="s">
        <v>247</v>
      </c>
      <c r="Q33" s="69" t="s">
        <v>277</v>
      </c>
      <c r="R33" s="69" t="s">
        <v>41</v>
      </c>
      <c r="S33" s="69" t="s">
        <v>33</v>
      </c>
    </row>
    <row r="34" spans="1:19" s="10" customFormat="1" x14ac:dyDescent="0.55000000000000004">
      <c r="A34" s="68">
        <v>598261</v>
      </c>
      <c r="B34" s="69">
        <v>63</v>
      </c>
      <c r="C34" s="69" t="s">
        <v>20</v>
      </c>
      <c r="D34" s="69" t="s">
        <v>31</v>
      </c>
      <c r="E34" s="69" t="s">
        <v>32</v>
      </c>
      <c r="F34" s="68" t="s">
        <v>36</v>
      </c>
      <c r="G34" s="69" t="s">
        <v>146</v>
      </c>
      <c r="H34" s="69" t="s">
        <v>283</v>
      </c>
      <c r="I34" s="69">
        <v>6</v>
      </c>
      <c r="J34" s="69" t="s">
        <v>132</v>
      </c>
      <c r="K34" s="68">
        <v>13</v>
      </c>
      <c r="L34" s="69" t="s">
        <v>35</v>
      </c>
      <c r="M34" s="69">
        <v>2</v>
      </c>
      <c r="N34" s="69" t="s">
        <v>128</v>
      </c>
      <c r="O34" s="69" t="s">
        <v>284</v>
      </c>
      <c r="P34" s="69" t="s">
        <v>285</v>
      </c>
      <c r="Q34" s="69" t="s">
        <v>286</v>
      </c>
      <c r="R34" s="69" t="s">
        <v>253</v>
      </c>
      <c r="S34" s="69" t="s">
        <v>33</v>
      </c>
    </row>
    <row r="35" spans="1:19" s="10" customFormat="1" x14ac:dyDescent="0.55000000000000004">
      <c r="A35" s="68">
        <v>598261</v>
      </c>
      <c r="B35" s="69">
        <v>63</v>
      </c>
      <c r="C35" s="69" t="s">
        <v>20</v>
      </c>
      <c r="D35" s="69" t="s">
        <v>31</v>
      </c>
      <c r="E35" s="69" t="s">
        <v>32</v>
      </c>
      <c r="F35" s="68" t="s">
        <v>36</v>
      </c>
      <c r="G35" s="69" t="s">
        <v>146</v>
      </c>
      <c r="H35" s="69" t="s">
        <v>34</v>
      </c>
      <c r="I35" s="69">
        <v>1</v>
      </c>
      <c r="J35" s="69" t="s">
        <v>166</v>
      </c>
      <c r="K35" s="68">
        <v>2</v>
      </c>
      <c r="L35" s="69" t="s">
        <v>282</v>
      </c>
      <c r="M35" s="69">
        <v>5</v>
      </c>
      <c r="N35" s="69" t="s">
        <v>36</v>
      </c>
      <c r="O35" s="69" t="s">
        <v>287</v>
      </c>
      <c r="P35" s="69" t="s">
        <v>37</v>
      </c>
      <c r="Q35" s="69" t="s">
        <v>40</v>
      </c>
      <c r="R35" s="69" t="s">
        <v>41</v>
      </c>
      <c r="S35" s="69" t="s">
        <v>33</v>
      </c>
    </row>
    <row r="36" spans="1:19" s="10" customFormat="1" x14ac:dyDescent="0.55000000000000004">
      <c r="A36" s="68">
        <v>371230</v>
      </c>
      <c r="B36" s="69">
        <v>79</v>
      </c>
      <c r="C36" s="69" t="s">
        <v>18</v>
      </c>
      <c r="D36" s="69" t="s">
        <v>31</v>
      </c>
      <c r="E36" s="69" t="s">
        <v>32</v>
      </c>
      <c r="F36" s="68" t="s">
        <v>36</v>
      </c>
      <c r="G36" s="69" t="s">
        <v>289</v>
      </c>
      <c r="H36" s="69" t="s">
        <v>290</v>
      </c>
      <c r="I36" s="69">
        <v>10</v>
      </c>
      <c r="J36" s="69" t="s">
        <v>37</v>
      </c>
      <c r="K36" s="68">
        <v>21</v>
      </c>
      <c r="L36" s="69" t="s">
        <v>35</v>
      </c>
      <c r="M36" s="69">
        <v>2</v>
      </c>
      <c r="N36" s="69" t="s">
        <v>128</v>
      </c>
      <c r="O36" s="69" t="s">
        <v>293</v>
      </c>
      <c r="P36" s="69" t="s">
        <v>292</v>
      </c>
      <c r="Q36" s="69" t="s">
        <v>291</v>
      </c>
      <c r="R36" s="69" t="s">
        <v>294</v>
      </c>
      <c r="S36" s="69" t="s">
        <v>33</v>
      </c>
    </row>
    <row r="37" spans="1:19" s="10" customFormat="1" x14ac:dyDescent="0.55000000000000004">
      <c r="A37" s="68">
        <v>417705</v>
      </c>
      <c r="B37" s="69">
        <v>62</v>
      </c>
      <c r="C37" s="69" t="s">
        <v>18</v>
      </c>
      <c r="D37" s="69" t="s">
        <v>31</v>
      </c>
      <c r="E37" s="69" t="s">
        <v>143</v>
      </c>
      <c r="F37" s="68" t="s">
        <v>36</v>
      </c>
      <c r="G37" s="69" t="s">
        <v>296</v>
      </c>
      <c r="H37" s="69" t="s">
        <v>297</v>
      </c>
      <c r="I37" s="69">
        <v>4</v>
      </c>
      <c r="J37" s="69" t="s">
        <v>132</v>
      </c>
      <c r="K37" s="68">
        <v>40</v>
      </c>
      <c r="L37" s="69" t="s">
        <v>35</v>
      </c>
      <c r="M37" s="69">
        <v>2</v>
      </c>
      <c r="N37" s="69" t="s">
        <v>128</v>
      </c>
      <c r="O37" s="69" t="s">
        <v>293</v>
      </c>
      <c r="P37" s="69" t="s">
        <v>299</v>
      </c>
      <c r="Q37" s="69" t="s">
        <v>301</v>
      </c>
      <c r="R37" s="69" t="s">
        <v>300</v>
      </c>
      <c r="S37" s="69" t="s">
        <v>33</v>
      </c>
    </row>
    <row r="38" spans="1:19" s="10" customFormat="1" x14ac:dyDescent="0.55000000000000004">
      <c r="A38" s="68">
        <v>635507</v>
      </c>
      <c r="B38" s="69">
        <v>14</v>
      </c>
      <c r="C38" s="69" t="s">
        <v>18</v>
      </c>
      <c r="D38" s="69" t="s">
        <v>31</v>
      </c>
      <c r="E38" s="69" t="s">
        <v>32</v>
      </c>
      <c r="F38" s="68" t="s">
        <v>128</v>
      </c>
      <c r="G38" s="69" t="s">
        <v>163</v>
      </c>
      <c r="H38" s="69" t="s">
        <v>302</v>
      </c>
      <c r="I38" s="69">
        <v>5</v>
      </c>
      <c r="J38" s="69" t="s">
        <v>303</v>
      </c>
      <c r="K38" s="68">
        <v>36</v>
      </c>
      <c r="L38" s="69" t="s">
        <v>305</v>
      </c>
      <c r="M38" s="69">
        <v>4</v>
      </c>
      <c r="N38" s="69" t="s">
        <v>128</v>
      </c>
      <c r="O38" s="69" t="s">
        <v>263</v>
      </c>
      <c r="P38" s="69" t="s">
        <v>306</v>
      </c>
      <c r="Q38" s="69" t="s">
        <v>307</v>
      </c>
      <c r="R38" s="69" t="s">
        <v>41</v>
      </c>
      <c r="S38" s="69" t="s">
        <v>33</v>
      </c>
    </row>
    <row r="39" spans="1:19" s="10" customFormat="1" x14ac:dyDescent="0.55000000000000004">
      <c r="A39" s="68">
        <v>441451</v>
      </c>
      <c r="B39" s="69">
        <v>65</v>
      </c>
      <c r="C39" s="69" t="s">
        <v>18</v>
      </c>
      <c r="D39" s="69" t="s">
        <v>31</v>
      </c>
      <c r="E39" s="69" t="s">
        <v>32</v>
      </c>
      <c r="F39" s="68" t="s">
        <v>36</v>
      </c>
      <c r="G39" s="69" t="s">
        <v>134</v>
      </c>
      <c r="H39" s="69" t="s">
        <v>34</v>
      </c>
      <c r="I39" s="69">
        <v>1</v>
      </c>
      <c r="J39" s="69" t="s">
        <v>314</v>
      </c>
      <c r="K39" s="68">
        <v>11</v>
      </c>
      <c r="L39" s="69" t="s">
        <v>35</v>
      </c>
      <c r="M39" s="69">
        <v>2</v>
      </c>
      <c r="N39" s="69" t="s">
        <v>36</v>
      </c>
      <c r="O39" s="69" t="s">
        <v>263</v>
      </c>
      <c r="P39" s="69" t="s">
        <v>315</v>
      </c>
      <c r="Q39" s="69" t="s">
        <v>316</v>
      </c>
      <c r="R39" s="69" t="s">
        <v>41</v>
      </c>
      <c r="S39" s="69" t="s">
        <v>33</v>
      </c>
    </row>
    <row r="40" spans="1:19" s="10" customFormat="1" x14ac:dyDescent="0.55000000000000004">
      <c r="A40" s="68">
        <v>441451</v>
      </c>
      <c r="B40" s="69">
        <v>65</v>
      </c>
      <c r="C40" s="69" t="s">
        <v>18</v>
      </c>
      <c r="D40" s="69" t="s">
        <v>31</v>
      </c>
      <c r="E40" s="69" t="s">
        <v>32</v>
      </c>
      <c r="F40" s="68" t="s">
        <v>36</v>
      </c>
      <c r="G40" s="69" t="s">
        <v>134</v>
      </c>
      <c r="H40" s="69" t="s">
        <v>34</v>
      </c>
      <c r="I40" s="69">
        <v>1</v>
      </c>
      <c r="J40" s="69" t="s">
        <v>317</v>
      </c>
      <c r="K40" s="68">
        <v>13</v>
      </c>
      <c r="L40" s="69" t="s">
        <v>35</v>
      </c>
      <c r="M40" s="69">
        <v>2</v>
      </c>
      <c r="N40" s="69" t="s">
        <v>36</v>
      </c>
      <c r="O40" s="69" t="s">
        <v>319</v>
      </c>
      <c r="P40" s="69" t="s">
        <v>318</v>
      </c>
      <c r="Q40" s="69" t="s">
        <v>320</v>
      </c>
      <c r="R40" s="69" t="s">
        <v>41</v>
      </c>
      <c r="S40" s="69" t="s">
        <v>33</v>
      </c>
    </row>
    <row r="41" spans="1:19" s="10" customFormat="1" x14ac:dyDescent="0.55000000000000004">
      <c r="A41" s="68">
        <v>441451</v>
      </c>
      <c r="B41" s="69">
        <v>65</v>
      </c>
      <c r="C41" s="69" t="s">
        <v>18</v>
      </c>
      <c r="D41" s="69" t="s">
        <v>31</v>
      </c>
      <c r="E41" s="69" t="s">
        <v>32</v>
      </c>
      <c r="F41" s="68" t="s">
        <v>36</v>
      </c>
      <c r="G41" s="69" t="s">
        <v>134</v>
      </c>
      <c r="H41" s="69" t="s">
        <v>34</v>
      </c>
      <c r="I41" s="69">
        <v>1</v>
      </c>
      <c r="J41" s="69" t="s">
        <v>136</v>
      </c>
      <c r="K41" s="68">
        <v>4</v>
      </c>
      <c r="L41" s="69" t="s">
        <v>327</v>
      </c>
      <c r="M41" s="69">
        <v>4</v>
      </c>
      <c r="N41" s="69" t="s">
        <v>36</v>
      </c>
      <c r="O41" s="69" t="s">
        <v>36</v>
      </c>
      <c r="P41" s="69" t="s">
        <v>321</v>
      </c>
      <c r="Q41" s="69" t="s">
        <v>40</v>
      </c>
      <c r="R41" s="69" t="s">
        <v>41</v>
      </c>
      <c r="S41" s="69" t="s">
        <v>33</v>
      </c>
    </row>
    <row r="42" spans="1:19" s="10" customFormat="1" x14ac:dyDescent="0.55000000000000004">
      <c r="A42" s="68">
        <v>970465</v>
      </c>
      <c r="B42" s="69">
        <v>25</v>
      </c>
      <c r="C42" s="69" t="s">
        <v>18</v>
      </c>
      <c r="D42" s="69" t="s">
        <v>31</v>
      </c>
      <c r="E42" s="69" t="s">
        <v>32</v>
      </c>
      <c r="F42" s="68" t="s">
        <v>128</v>
      </c>
      <c r="G42" s="69" t="s">
        <v>163</v>
      </c>
      <c r="H42" s="69" t="s">
        <v>340</v>
      </c>
      <c r="I42" s="69">
        <v>10</v>
      </c>
      <c r="J42" s="69" t="s">
        <v>339</v>
      </c>
      <c r="K42" s="68">
        <v>14</v>
      </c>
      <c r="L42" s="69" t="s">
        <v>335</v>
      </c>
      <c r="M42" s="69">
        <v>1</v>
      </c>
      <c r="N42" s="69" t="s">
        <v>128</v>
      </c>
      <c r="O42" s="69" t="s">
        <v>293</v>
      </c>
      <c r="P42" s="69" t="s">
        <v>202</v>
      </c>
      <c r="Q42" s="69" t="s">
        <v>337</v>
      </c>
      <c r="R42" s="69" t="s">
        <v>338</v>
      </c>
      <c r="S42" s="69" t="s">
        <v>33</v>
      </c>
    </row>
    <row r="43" spans="1:19" s="10" customFormat="1" x14ac:dyDescent="0.55000000000000004">
      <c r="A43" s="68">
        <v>539617</v>
      </c>
      <c r="B43" s="69">
        <v>71</v>
      </c>
      <c r="C43" s="69" t="s">
        <v>20</v>
      </c>
      <c r="D43" s="69" t="s">
        <v>31</v>
      </c>
      <c r="E43" s="69" t="s">
        <v>143</v>
      </c>
      <c r="F43" s="68" t="s">
        <v>36</v>
      </c>
      <c r="G43" s="69" t="s">
        <v>289</v>
      </c>
      <c r="H43" s="69" t="s">
        <v>34</v>
      </c>
      <c r="I43" s="69">
        <v>1</v>
      </c>
      <c r="J43" s="69" t="s">
        <v>344</v>
      </c>
      <c r="K43" s="68">
        <v>4</v>
      </c>
      <c r="L43" s="69" t="s">
        <v>35</v>
      </c>
      <c r="M43" s="69">
        <v>2</v>
      </c>
      <c r="N43" s="69" t="s">
        <v>36</v>
      </c>
      <c r="O43" s="69" t="s">
        <v>36</v>
      </c>
      <c r="P43" s="69" t="s">
        <v>346</v>
      </c>
      <c r="Q43" s="69" t="s">
        <v>40</v>
      </c>
      <c r="R43" s="69" t="s">
        <v>253</v>
      </c>
      <c r="S43" s="69" t="s">
        <v>33</v>
      </c>
    </row>
    <row r="44" spans="1:19" s="10" customFormat="1" x14ac:dyDescent="0.55000000000000004">
      <c r="A44" s="68">
        <v>3082031</v>
      </c>
      <c r="B44" s="69">
        <v>21</v>
      </c>
      <c r="C44" s="69" t="s">
        <v>20</v>
      </c>
      <c r="D44" s="69" t="s">
        <v>31</v>
      </c>
      <c r="E44" s="69" t="s">
        <v>143</v>
      </c>
      <c r="F44" s="68" t="s">
        <v>36</v>
      </c>
      <c r="G44" s="69" t="s">
        <v>146</v>
      </c>
      <c r="H44" s="69" t="s">
        <v>34</v>
      </c>
      <c r="I44" s="69">
        <v>1</v>
      </c>
      <c r="J44" s="69" t="s">
        <v>352</v>
      </c>
      <c r="K44" s="68">
        <v>4</v>
      </c>
      <c r="L44" s="69" t="s">
        <v>35</v>
      </c>
      <c r="M44" s="69">
        <v>2</v>
      </c>
      <c r="N44" s="69" t="s">
        <v>36</v>
      </c>
      <c r="O44" s="69" t="s">
        <v>263</v>
      </c>
      <c r="P44" s="69" t="s">
        <v>351</v>
      </c>
      <c r="Q44" s="69" t="s">
        <v>40</v>
      </c>
      <c r="R44" s="69" t="s">
        <v>41</v>
      </c>
      <c r="S44" s="69" t="s">
        <v>33</v>
      </c>
    </row>
    <row r="45" spans="1:19" s="10" customFormat="1" x14ac:dyDescent="0.55000000000000004">
      <c r="A45" s="68">
        <v>599271</v>
      </c>
      <c r="B45" s="69">
        <v>25</v>
      </c>
      <c r="C45" s="69" t="s">
        <v>20</v>
      </c>
      <c r="D45" s="69" t="s">
        <v>356</v>
      </c>
      <c r="E45" s="69" t="s">
        <v>32</v>
      </c>
      <c r="F45" s="68" t="s">
        <v>128</v>
      </c>
      <c r="G45" s="69" t="s">
        <v>296</v>
      </c>
      <c r="H45" s="69" t="s">
        <v>370</v>
      </c>
      <c r="I45" s="69">
        <v>7</v>
      </c>
      <c r="J45" s="69" t="s">
        <v>132</v>
      </c>
      <c r="K45" s="68">
        <v>9</v>
      </c>
      <c r="L45" s="69" t="s">
        <v>35</v>
      </c>
      <c r="M45" s="69">
        <v>2</v>
      </c>
      <c r="N45" s="69" t="s">
        <v>128</v>
      </c>
      <c r="O45" s="69" t="s">
        <v>36</v>
      </c>
      <c r="P45" s="69" t="s">
        <v>285</v>
      </c>
      <c r="Q45" s="69" t="s">
        <v>371</v>
      </c>
      <c r="R45" s="69" t="s">
        <v>41</v>
      </c>
      <c r="S45" s="69" t="s">
        <v>33</v>
      </c>
    </row>
    <row r="46" spans="1:19" s="10" customFormat="1" x14ac:dyDescent="0.55000000000000004">
      <c r="A46" s="68">
        <v>599271</v>
      </c>
      <c r="B46" s="69">
        <v>25</v>
      </c>
      <c r="C46" s="69" t="s">
        <v>20</v>
      </c>
      <c r="D46" s="69" t="s">
        <v>356</v>
      </c>
      <c r="E46" s="69" t="s">
        <v>32</v>
      </c>
      <c r="F46" s="68" t="s">
        <v>128</v>
      </c>
      <c r="G46" s="69" t="s">
        <v>296</v>
      </c>
      <c r="H46" s="69" t="s">
        <v>372</v>
      </c>
      <c r="I46" s="69">
        <v>4</v>
      </c>
      <c r="J46" s="69" t="s">
        <v>137</v>
      </c>
      <c r="K46" s="68">
        <v>4</v>
      </c>
      <c r="L46" s="69" t="s">
        <v>35</v>
      </c>
      <c r="M46" s="69">
        <v>2</v>
      </c>
      <c r="N46" s="69" t="s">
        <v>36</v>
      </c>
      <c r="O46" s="69" t="s">
        <v>36</v>
      </c>
      <c r="P46" s="69" t="s">
        <v>186</v>
      </c>
      <c r="Q46" s="69" t="s">
        <v>40</v>
      </c>
      <c r="R46" s="69" t="s">
        <v>41</v>
      </c>
      <c r="S46" s="69" t="s">
        <v>33</v>
      </c>
    </row>
    <row r="47" spans="1:19" s="10" customFormat="1" x14ac:dyDescent="0.55000000000000004">
      <c r="A47" s="68">
        <v>599271</v>
      </c>
      <c r="B47" s="69">
        <v>25</v>
      </c>
      <c r="C47" s="69" t="s">
        <v>20</v>
      </c>
      <c r="D47" s="69" t="s">
        <v>356</v>
      </c>
      <c r="E47" s="69" t="s">
        <v>32</v>
      </c>
      <c r="F47" s="68" t="s">
        <v>128</v>
      </c>
      <c r="G47" s="69" t="s">
        <v>296</v>
      </c>
      <c r="H47" s="69" t="s">
        <v>34</v>
      </c>
      <c r="I47" s="69">
        <v>1</v>
      </c>
      <c r="J47" s="69" t="s">
        <v>136</v>
      </c>
      <c r="K47" s="68">
        <v>2</v>
      </c>
      <c r="L47" s="69" t="s">
        <v>35</v>
      </c>
      <c r="M47" s="69">
        <v>2</v>
      </c>
      <c r="N47" s="69" t="s">
        <v>36</v>
      </c>
      <c r="O47" s="69" t="s">
        <v>36</v>
      </c>
      <c r="P47" s="69" t="s">
        <v>136</v>
      </c>
      <c r="Q47" s="69" t="s">
        <v>40</v>
      </c>
      <c r="R47" s="69" t="s">
        <v>373</v>
      </c>
      <c r="S47" s="69" t="s">
        <v>33</v>
      </c>
    </row>
    <row r="48" spans="1:19" s="10" customFormat="1" x14ac:dyDescent="0.55000000000000004">
      <c r="A48" s="68">
        <v>599271</v>
      </c>
      <c r="B48" s="69">
        <v>25</v>
      </c>
      <c r="C48" s="69" t="s">
        <v>20</v>
      </c>
      <c r="D48" s="69" t="s">
        <v>356</v>
      </c>
      <c r="E48" s="69" t="s">
        <v>32</v>
      </c>
      <c r="F48" s="68" t="s">
        <v>128</v>
      </c>
      <c r="G48" s="69" t="s">
        <v>296</v>
      </c>
      <c r="H48" s="69" t="s">
        <v>392</v>
      </c>
      <c r="I48" s="69">
        <v>5</v>
      </c>
      <c r="J48" s="69" t="s">
        <v>186</v>
      </c>
      <c r="K48" s="68">
        <v>1</v>
      </c>
      <c r="L48" s="69" t="s">
        <v>35</v>
      </c>
      <c r="M48" s="69">
        <v>2</v>
      </c>
      <c r="N48" s="69" t="s">
        <v>36</v>
      </c>
      <c r="O48" s="69" t="s">
        <v>36</v>
      </c>
      <c r="P48" s="69" t="s">
        <v>374</v>
      </c>
      <c r="Q48" s="69" t="s">
        <v>40</v>
      </c>
      <c r="R48" s="69" t="s">
        <v>375</v>
      </c>
      <c r="S48" s="69" t="s">
        <v>33</v>
      </c>
    </row>
    <row r="49" spans="1:19" s="10" customFormat="1" x14ac:dyDescent="0.55000000000000004">
      <c r="A49" s="68">
        <v>599271</v>
      </c>
      <c r="B49" s="69">
        <v>25</v>
      </c>
      <c r="C49" s="69" t="s">
        <v>20</v>
      </c>
      <c r="D49" s="69" t="s">
        <v>356</v>
      </c>
      <c r="E49" s="69" t="s">
        <v>32</v>
      </c>
      <c r="F49" s="68" t="s">
        <v>128</v>
      </c>
      <c r="G49" s="69" t="s">
        <v>296</v>
      </c>
      <c r="H49" s="69" t="s">
        <v>34</v>
      </c>
      <c r="I49" s="69">
        <v>1</v>
      </c>
      <c r="J49" s="69" t="s">
        <v>376</v>
      </c>
      <c r="K49" s="68">
        <v>8</v>
      </c>
      <c r="L49" s="69" t="s">
        <v>369</v>
      </c>
      <c r="M49" s="69">
        <v>4</v>
      </c>
      <c r="N49" s="69" t="s">
        <v>36</v>
      </c>
      <c r="O49" s="69" t="s">
        <v>36</v>
      </c>
      <c r="P49" s="69" t="s">
        <v>377</v>
      </c>
      <c r="Q49" s="69" t="s">
        <v>378</v>
      </c>
      <c r="R49" s="69" t="s">
        <v>41</v>
      </c>
      <c r="S49" s="69" t="s">
        <v>33</v>
      </c>
    </row>
    <row r="50" spans="1:19" s="10" customFormat="1" x14ac:dyDescent="0.55000000000000004">
      <c r="A50" s="68">
        <v>599271</v>
      </c>
      <c r="B50" s="69">
        <v>25</v>
      </c>
      <c r="C50" s="69" t="s">
        <v>20</v>
      </c>
      <c r="D50" s="69" t="s">
        <v>356</v>
      </c>
      <c r="E50" s="69" t="s">
        <v>32</v>
      </c>
      <c r="F50" s="68" t="s">
        <v>128</v>
      </c>
      <c r="G50" s="69" t="s">
        <v>296</v>
      </c>
      <c r="H50" s="69" t="s">
        <v>379</v>
      </c>
      <c r="I50" s="69">
        <v>5</v>
      </c>
      <c r="J50" s="69" t="s">
        <v>214</v>
      </c>
      <c r="K50" s="68">
        <v>7</v>
      </c>
      <c r="L50" s="69" t="s">
        <v>35</v>
      </c>
      <c r="M50" s="69">
        <v>2</v>
      </c>
      <c r="N50" s="69" t="s">
        <v>36</v>
      </c>
      <c r="O50" s="69" t="s">
        <v>36</v>
      </c>
      <c r="P50" s="69" t="s">
        <v>194</v>
      </c>
      <c r="Q50" s="69" t="s">
        <v>40</v>
      </c>
      <c r="R50" s="69" t="s">
        <v>41</v>
      </c>
      <c r="S50" s="69" t="s">
        <v>33</v>
      </c>
    </row>
    <row r="51" spans="1:19" s="10" customFormat="1" x14ac:dyDescent="0.55000000000000004">
      <c r="A51" s="68">
        <v>599271</v>
      </c>
      <c r="B51" s="69">
        <v>25</v>
      </c>
      <c r="C51" s="69" t="s">
        <v>20</v>
      </c>
      <c r="D51" s="69" t="s">
        <v>356</v>
      </c>
      <c r="E51" s="69" t="s">
        <v>32</v>
      </c>
      <c r="F51" s="68" t="s">
        <v>128</v>
      </c>
      <c r="G51" s="69" t="s">
        <v>296</v>
      </c>
      <c r="H51" s="69" t="s">
        <v>34</v>
      </c>
      <c r="I51" s="69">
        <v>1</v>
      </c>
      <c r="J51" s="69" t="s">
        <v>136</v>
      </c>
      <c r="K51" s="68">
        <v>5</v>
      </c>
      <c r="L51" s="69" t="s">
        <v>35</v>
      </c>
      <c r="M51" s="69">
        <v>2</v>
      </c>
      <c r="N51" s="69" t="s">
        <v>36</v>
      </c>
      <c r="O51" s="69" t="s">
        <v>36</v>
      </c>
      <c r="P51" s="69" t="s">
        <v>336</v>
      </c>
      <c r="Q51" s="69" t="s">
        <v>380</v>
      </c>
      <c r="R51" s="69" t="s">
        <v>41</v>
      </c>
      <c r="S51" s="69" t="s">
        <v>33</v>
      </c>
    </row>
    <row r="52" spans="1:19" s="10" customFormat="1" x14ac:dyDescent="0.55000000000000004">
      <c r="A52" s="68">
        <v>599271</v>
      </c>
      <c r="B52" s="69">
        <v>25</v>
      </c>
      <c r="C52" s="69" t="s">
        <v>20</v>
      </c>
      <c r="D52" s="69" t="s">
        <v>356</v>
      </c>
      <c r="E52" s="69" t="s">
        <v>32</v>
      </c>
      <c r="F52" s="68" t="s">
        <v>128</v>
      </c>
      <c r="G52" s="69" t="s">
        <v>296</v>
      </c>
      <c r="H52" s="69" t="s">
        <v>382</v>
      </c>
      <c r="I52" s="69">
        <v>10</v>
      </c>
      <c r="J52" s="69" t="s">
        <v>237</v>
      </c>
      <c r="K52" s="68">
        <v>6</v>
      </c>
      <c r="L52" s="69" t="s">
        <v>35</v>
      </c>
      <c r="M52" s="69">
        <v>2</v>
      </c>
      <c r="N52" s="69" t="s">
        <v>36</v>
      </c>
      <c r="O52" s="69" t="s">
        <v>36</v>
      </c>
      <c r="P52" s="69" t="s">
        <v>336</v>
      </c>
      <c r="Q52" s="69" t="s">
        <v>381</v>
      </c>
      <c r="R52" s="69" t="s">
        <v>41</v>
      </c>
      <c r="S52" s="69" t="s">
        <v>33</v>
      </c>
    </row>
    <row r="53" spans="1:19" s="10" customFormat="1" x14ac:dyDescent="0.55000000000000004">
      <c r="A53" s="68">
        <v>599271</v>
      </c>
      <c r="B53" s="69">
        <v>25</v>
      </c>
      <c r="C53" s="69" t="s">
        <v>20</v>
      </c>
      <c r="D53" s="69" t="s">
        <v>356</v>
      </c>
      <c r="E53" s="69" t="s">
        <v>32</v>
      </c>
      <c r="F53" s="68" t="s">
        <v>128</v>
      </c>
      <c r="G53" s="69" t="s">
        <v>296</v>
      </c>
      <c r="H53" s="69" t="s">
        <v>34</v>
      </c>
      <c r="I53" s="69">
        <v>1</v>
      </c>
      <c r="J53" s="69" t="s">
        <v>136</v>
      </c>
      <c r="K53" s="68">
        <v>7</v>
      </c>
      <c r="L53" s="69" t="s">
        <v>35</v>
      </c>
      <c r="M53" s="69">
        <v>2</v>
      </c>
      <c r="N53" s="69" t="s">
        <v>36</v>
      </c>
      <c r="O53" s="69" t="s">
        <v>36</v>
      </c>
      <c r="P53" s="69" t="s">
        <v>336</v>
      </c>
      <c r="Q53" s="69" t="s">
        <v>384</v>
      </c>
      <c r="R53" s="69" t="s">
        <v>41</v>
      </c>
      <c r="S53" s="69" t="s">
        <v>33</v>
      </c>
    </row>
    <row r="54" spans="1:19" s="10" customFormat="1" x14ac:dyDescent="0.55000000000000004">
      <c r="A54" s="68">
        <v>599271</v>
      </c>
      <c r="B54" s="69">
        <v>25</v>
      </c>
      <c r="C54" s="69" t="s">
        <v>20</v>
      </c>
      <c r="D54" s="69" t="s">
        <v>356</v>
      </c>
      <c r="E54" s="69" t="s">
        <v>32</v>
      </c>
      <c r="F54" s="68" t="s">
        <v>128</v>
      </c>
      <c r="G54" s="69" t="s">
        <v>296</v>
      </c>
      <c r="H54" s="69" t="s">
        <v>388</v>
      </c>
      <c r="I54" s="69">
        <v>10</v>
      </c>
      <c r="J54" s="69" t="s">
        <v>387</v>
      </c>
      <c r="K54" s="68">
        <v>10</v>
      </c>
      <c r="L54" s="69" t="s">
        <v>35</v>
      </c>
      <c r="M54" s="69">
        <v>2</v>
      </c>
      <c r="N54" s="69" t="s">
        <v>36</v>
      </c>
      <c r="O54" s="69" t="s">
        <v>36</v>
      </c>
      <c r="P54" s="69" t="s">
        <v>377</v>
      </c>
      <c r="Q54" s="69" t="s">
        <v>389</v>
      </c>
      <c r="R54" s="69" t="s">
        <v>41</v>
      </c>
      <c r="S54" s="69" t="s">
        <v>33</v>
      </c>
    </row>
    <row r="55" spans="1:19" s="10" customFormat="1" x14ac:dyDescent="0.55000000000000004">
      <c r="A55" s="68">
        <v>599271</v>
      </c>
      <c r="B55" s="69">
        <v>25</v>
      </c>
      <c r="C55" s="69" t="s">
        <v>20</v>
      </c>
      <c r="D55" s="69" t="s">
        <v>356</v>
      </c>
      <c r="E55" s="69" t="s">
        <v>32</v>
      </c>
      <c r="F55" s="68" t="s">
        <v>128</v>
      </c>
      <c r="G55" s="69" t="s">
        <v>296</v>
      </c>
      <c r="H55" s="69" t="s">
        <v>390</v>
      </c>
      <c r="I55" s="69">
        <v>2</v>
      </c>
      <c r="J55" s="69" t="s">
        <v>137</v>
      </c>
      <c r="K55" s="68">
        <v>4</v>
      </c>
      <c r="L55" s="69" t="s">
        <v>327</v>
      </c>
      <c r="M55" s="69">
        <v>4</v>
      </c>
      <c r="N55" s="69" t="s">
        <v>36</v>
      </c>
      <c r="O55" s="69" t="s">
        <v>36</v>
      </c>
      <c r="P55" s="69" t="s">
        <v>137</v>
      </c>
      <c r="Q55" s="69" t="s">
        <v>391</v>
      </c>
      <c r="R55" s="69" t="s">
        <v>41</v>
      </c>
      <c r="S55" s="69" t="s">
        <v>33</v>
      </c>
    </row>
    <row r="56" spans="1:19" s="10" customFormat="1" x14ac:dyDescent="0.55000000000000004">
      <c r="A56" s="68">
        <v>645776</v>
      </c>
      <c r="B56" s="69">
        <v>66</v>
      </c>
      <c r="C56" s="69" t="s">
        <v>18</v>
      </c>
      <c r="D56" s="69" t="s">
        <v>31</v>
      </c>
      <c r="E56" s="69" t="s">
        <v>32</v>
      </c>
      <c r="F56" s="68" t="s">
        <v>36</v>
      </c>
      <c r="G56" s="69" t="s">
        <v>134</v>
      </c>
      <c r="H56" s="69" t="s">
        <v>397</v>
      </c>
      <c r="I56" s="69">
        <v>3</v>
      </c>
      <c r="J56" s="69" t="s">
        <v>135</v>
      </c>
      <c r="K56" s="68">
        <v>4</v>
      </c>
      <c r="L56" s="69" t="s">
        <v>396</v>
      </c>
      <c r="M56" s="69">
        <v>5</v>
      </c>
      <c r="N56" s="69" t="s">
        <v>36</v>
      </c>
      <c r="O56" s="69" t="s">
        <v>36</v>
      </c>
      <c r="P56" s="69" t="s">
        <v>136</v>
      </c>
      <c r="Q56" s="69" t="s">
        <v>40</v>
      </c>
      <c r="R56" s="69" t="s">
        <v>41</v>
      </c>
      <c r="S56" s="69" t="s">
        <v>33</v>
      </c>
    </row>
    <row r="57" spans="1:19" s="10" customFormat="1" x14ac:dyDescent="0.55000000000000004">
      <c r="A57" s="68">
        <v>696218</v>
      </c>
      <c r="B57" s="69">
        <v>57</v>
      </c>
      <c r="C57" s="69" t="s">
        <v>20</v>
      </c>
      <c r="D57" s="69" t="s">
        <v>31</v>
      </c>
      <c r="E57" s="69" t="s">
        <v>32</v>
      </c>
      <c r="F57" s="68" t="s">
        <v>36</v>
      </c>
      <c r="G57" s="69" t="s">
        <v>33</v>
      </c>
      <c r="H57" s="69" t="s">
        <v>407</v>
      </c>
      <c r="I57" s="69">
        <v>2</v>
      </c>
      <c r="J57" s="69" t="s">
        <v>137</v>
      </c>
      <c r="K57" s="68">
        <v>9</v>
      </c>
      <c r="L57" s="69" t="s">
        <v>271</v>
      </c>
      <c r="M57" s="69">
        <v>4</v>
      </c>
      <c r="N57" s="69" t="s">
        <v>36</v>
      </c>
      <c r="O57" s="69" t="s">
        <v>242</v>
      </c>
      <c r="P57" s="69" t="s">
        <v>292</v>
      </c>
      <c r="Q57" s="69" t="s">
        <v>408</v>
      </c>
      <c r="R57" s="69" t="s">
        <v>411</v>
      </c>
      <c r="S57" s="69" t="s">
        <v>33</v>
      </c>
    </row>
    <row r="58" spans="1:19" s="10" customFormat="1" x14ac:dyDescent="0.55000000000000004">
      <c r="A58" s="68">
        <v>696218</v>
      </c>
      <c r="B58" s="69">
        <v>57</v>
      </c>
      <c r="C58" s="69" t="s">
        <v>20</v>
      </c>
      <c r="D58" s="69" t="s">
        <v>31</v>
      </c>
      <c r="E58" s="69" t="s">
        <v>32</v>
      </c>
      <c r="F58" s="68" t="s">
        <v>36</v>
      </c>
      <c r="G58" s="69" t="s">
        <v>33</v>
      </c>
      <c r="H58" s="69" t="s">
        <v>409</v>
      </c>
      <c r="I58" s="69">
        <v>4</v>
      </c>
      <c r="J58" s="69" t="s">
        <v>181</v>
      </c>
      <c r="K58" s="68">
        <v>5</v>
      </c>
      <c r="L58" s="69" t="s">
        <v>35</v>
      </c>
      <c r="M58" s="69">
        <v>2</v>
      </c>
      <c r="N58" s="69" t="s">
        <v>36</v>
      </c>
      <c r="O58" s="69" t="s">
        <v>36</v>
      </c>
      <c r="P58" s="69" t="s">
        <v>136</v>
      </c>
      <c r="Q58" s="69" t="s">
        <v>410</v>
      </c>
      <c r="R58" s="69" t="s">
        <v>411</v>
      </c>
      <c r="S58" s="69" t="s">
        <v>33</v>
      </c>
    </row>
    <row r="59" spans="1:19" s="10" customFormat="1" x14ac:dyDescent="0.55000000000000004">
      <c r="A59" s="68">
        <v>696218</v>
      </c>
      <c r="B59" s="69">
        <v>57</v>
      </c>
      <c r="C59" s="69" t="s">
        <v>20</v>
      </c>
      <c r="D59" s="69" t="s">
        <v>31</v>
      </c>
      <c r="E59" s="69" t="s">
        <v>32</v>
      </c>
      <c r="F59" s="68" t="s">
        <v>36</v>
      </c>
      <c r="G59" s="69" t="s">
        <v>33</v>
      </c>
      <c r="H59" s="69" t="s">
        <v>412</v>
      </c>
      <c r="I59" s="69">
        <v>5</v>
      </c>
      <c r="J59" s="69" t="s">
        <v>37</v>
      </c>
      <c r="K59" s="68">
        <v>6</v>
      </c>
      <c r="L59" s="69" t="s">
        <v>405</v>
      </c>
      <c r="M59" s="69">
        <v>5</v>
      </c>
      <c r="N59" s="69" t="s">
        <v>36</v>
      </c>
      <c r="O59" s="69" t="s">
        <v>413</v>
      </c>
      <c r="P59" s="69" t="s">
        <v>237</v>
      </c>
      <c r="Q59" s="69" t="s">
        <v>414</v>
      </c>
      <c r="R59" s="69" t="s">
        <v>41</v>
      </c>
      <c r="S59" s="69" t="s">
        <v>33</v>
      </c>
    </row>
    <row r="60" spans="1:19" s="10" customFormat="1" x14ac:dyDescent="0.55000000000000004">
      <c r="A60" s="68">
        <v>696218</v>
      </c>
      <c r="B60" s="69">
        <v>57</v>
      </c>
      <c r="C60" s="69" t="s">
        <v>20</v>
      </c>
      <c r="D60" s="69" t="s">
        <v>31</v>
      </c>
      <c r="E60" s="69" t="s">
        <v>32</v>
      </c>
      <c r="F60" s="68" t="s">
        <v>36</v>
      </c>
      <c r="G60" s="69" t="s">
        <v>33</v>
      </c>
      <c r="H60" s="69" t="s">
        <v>415</v>
      </c>
      <c r="I60" s="69">
        <v>4</v>
      </c>
      <c r="J60" s="69" t="s">
        <v>237</v>
      </c>
      <c r="K60" s="68">
        <v>5</v>
      </c>
      <c r="L60" s="69" t="s">
        <v>405</v>
      </c>
      <c r="M60" s="69">
        <v>5</v>
      </c>
      <c r="N60" s="69" t="s">
        <v>36</v>
      </c>
      <c r="O60" s="69" t="s">
        <v>416</v>
      </c>
      <c r="P60" s="69" t="s">
        <v>417</v>
      </c>
      <c r="Q60" s="69" t="s">
        <v>418</v>
      </c>
      <c r="R60" s="69" t="s">
        <v>419</v>
      </c>
      <c r="S60" s="69" t="s">
        <v>33</v>
      </c>
    </row>
    <row r="61" spans="1:19" s="10" customFormat="1" x14ac:dyDescent="0.55000000000000004">
      <c r="A61" s="68">
        <v>648859</v>
      </c>
      <c r="B61" s="69">
        <v>17</v>
      </c>
      <c r="C61" s="69" t="s">
        <v>20</v>
      </c>
      <c r="D61" s="69" t="s">
        <v>31</v>
      </c>
      <c r="E61" s="69" t="s">
        <v>143</v>
      </c>
      <c r="F61" s="68" t="s">
        <v>36</v>
      </c>
      <c r="G61" s="69" t="s">
        <v>146</v>
      </c>
      <c r="H61" s="69" t="s">
        <v>421</v>
      </c>
      <c r="I61" s="69">
        <v>4</v>
      </c>
      <c r="J61" s="69" t="s">
        <v>137</v>
      </c>
      <c r="K61" s="68">
        <v>4</v>
      </c>
      <c r="L61" s="69" t="s">
        <v>424</v>
      </c>
      <c r="M61" s="69">
        <v>7</v>
      </c>
      <c r="N61" s="69" t="s">
        <v>36</v>
      </c>
      <c r="O61" s="69" t="s">
        <v>36</v>
      </c>
      <c r="P61" s="69" t="s">
        <v>136</v>
      </c>
      <c r="Q61" s="69" t="s">
        <v>252</v>
      </c>
      <c r="R61" s="69" t="s">
        <v>41</v>
      </c>
      <c r="S61" s="69" t="s">
        <v>33</v>
      </c>
    </row>
    <row r="62" spans="1:19" s="10" customFormat="1" x14ac:dyDescent="0.55000000000000004">
      <c r="A62" s="68">
        <v>668668</v>
      </c>
      <c r="B62" s="69">
        <v>54</v>
      </c>
      <c r="C62" s="69" t="s">
        <v>20</v>
      </c>
      <c r="D62" s="69" t="s">
        <v>31</v>
      </c>
      <c r="E62" s="69" t="s">
        <v>143</v>
      </c>
      <c r="F62" s="68" t="s">
        <v>36</v>
      </c>
      <c r="G62" s="69" t="s">
        <v>146</v>
      </c>
      <c r="H62" s="69" t="s">
        <v>435</v>
      </c>
      <c r="I62" s="69">
        <v>10</v>
      </c>
      <c r="J62" s="69" t="s">
        <v>436</v>
      </c>
      <c r="K62" s="68">
        <v>5</v>
      </c>
      <c r="L62" s="69" t="s">
        <v>433</v>
      </c>
      <c r="M62" s="69">
        <v>4</v>
      </c>
      <c r="N62" s="69" t="s">
        <v>128</v>
      </c>
      <c r="O62" s="69" t="s">
        <v>438</v>
      </c>
      <c r="P62" s="69" t="s">
        <v>437</v>
      </c>
      <c r="Q62" s="69" t="s">
        <v>40</v>
      </c>
      <c r="R62" s="69" t="s">
        <v>41</v>
      </c>
      <c r="S62" s="69" t="s">
        <v>33</v>
      </c>
    </row>
    <row r="63" spans="1:19" s="10" customFormat="1" x14ac:dyDescent="0.55000000000000004">
      <c r="A63" s="68">
        <v>668668</v>
      </c>
      <c r="B63" s="69">
        <v>54</v>
      </c>
      <c r="C63" s="69" t="s">
        <v>20</v>
      </c>
      <c r="D63" s="69" t="s">
        <v>31</v>
      </c>
      <c r="E63" s="69" t="s">
        <v>143</v>
      </c>
      <c r="F63" s="68" t="s">
        <v>36</v>
      </c>
      <c r="G63" s="69" t="s">
        <v>146</v>
      </c>
      <c r="H63" s="69" t="s">
        <v>439</v>
      </c>
      <c r="I63" s="69">
        <v>3</v>
      </c>
      <c r="J63" s="69" t="s">
        <v>149</v>
      </c>
      <c r="K63" s="68">
        <v>8</v>
      </c>
      <c r="L63" s="69" t="s">
        <v>433</v>
      </c>
      <c r="M63" s="69">
        <v>4</v>
      </c>
      <c r="N63" s="69" t="s">
        <v>128</v>
      </c>
      <c r="O63" s="69" t="s">
        <v>263</v>
      </c>
      <c r="P63" s="69" t="s">
        <v>149</v>
      </c>
      <c r="Q63" s="69" t="s">
        <v>40</v>
      </c>
      <c r="R63" s="69" t="s">
        <v>440</v>
      </c>
      <c r="S63" s="69" t="s">
        <v>33</v>
      </c>
    </row>
    <row r="64" spans="1:19" s="10" customFormat="1" x14ac:dyDescent="0.55000000000000004">
      <c r="A64" s="68">
        <v>668668</v>
      </c>
      <c r="B64" s="69">
        <v>54</v>
      </c>
      <c r="C64" s="69" t="s">
        <v>20</v>
      </c>
      <c r="D64" s="69" t="s">
        <v>31</v>
      </c>
      <c r="E64" s="69" t="s">
        <v>143</v>
      </c>
      <c r="F64" s="68" t="s">
        <v>36</v>
      </c>
      <c r="G64" s="69" t="s">
        <v>146</v>
      </c>
      <c r="H64" s="69" t="s">
        <v>34</v>
      </c>
      <c r="I64" s="69">
        <v>1</v>
      </c>
      <c r="J64" s="69" t="s">
        <v>149</v>
      </c>
      <c r="K64" s="68">
        <v>20</v>
      </c>
      <c r="L64" s="69" t="s">
        <v>434</v>
      </c>
      <c r="M64" s="69">
        <v>3</v>
      </c>
      <c r="N64" s="69" t="s">
        <v>128</v>
      </c>
      <c r="O64" s="69" t="s">
        <v>36</v>
      </c>
      <c r="P64" s="69" t="s">
        <v>441</v>
      </c>
      <c r="Q64" s="69" t="s">
        <v>442</v>
      </c>
      <c r="R64" s="69" t="s">
        <v>249</v>
      </c>
      <c r="S64" s="69" t="s">
        <v>33</v>
      </c>
    </row>
    <row r="65" spans="1:19" s="10" customFormat="1" x14ac:dyDescent="0.55000000000000004">
      <c r="A65" s="68">
        <v>668668</v>
      </c>
      <c r="B65" s="69">
        <v>54</v>
      </c>
      <c r="C65" s="69" t="s">
        <v>20</v>
      </c>
      <c r="D65" s="69" t="s">
        <v>31</v>
      </c>
      <c r="E65" s="69" t="s">
        <v>143</v>
      </c>
      <c r="F65" s="68" t="s">
        <v>36</v>
      </c>
      <c r="G65" s="69" t="s">
        <v>146</v>
      </c>
      <c r="H65" s="69" t="s">
        <v>34</v>
      </c>
      <c r="I65" s="69">
        <v>1</v>
      </c>
      <c r="J65" s="69" t="s">
        <v>443</v>
      </c>
      <c r="K65" s="68">
        <v>11</v>
      </c>
      <c r="L65" s="69" t="s">
        <v>433</v>
      </c>
      <c r="M65" s="69">
        <v>4</v>
      </c>
      <c r="N65" s="69" t="s">
        <v>36</v>
      </c>
      <c r="O65" s="69" t="s">
        <v>263</v>
      </c>
      <c r="P65" s="69" t="s">
        <v>444</v>
      </c>
      <c r="Q65" s="69" t="s">
        <v>445</v>
      </c>
      <c r="R65" s="69" t="s">
        <v>41</v>
      </c>
      <c r="S65" s="69" t="s">
        <v>33</v>
      </c>
    </row>
    <row r="66" spans="1:19" s="10" customFormat="1" x14ac:dyDescent="0.55000000000000004">
      <c r="A66" s="68">
        <v>668668</v>
      </c>
      <c r="B66" s="69">
        <v>54</v>
      </c>
      <c r="C66" s="69" t="s">
        <v>20</v>
      </c>
      <c r="D66" s="69" t="s">
        <v>31</v>
      </c>
      <c r="E66" s="69" t="s">
        <v>143</v>
      </c>
      <c r="F66" s="68" t="s">
        <v>36</v>
      </c>
      <c r="G66" s="69" t="s">
        <v>146</v>
      </c>
      <c r="H66" s="69" t="s">
        <v>446</v>
      </c>
      <c r="I66" s="69">
        <v>3</v>
      </c>
      <c r="J66" s="69" t="s">
        <v>352</v>
      </c>
      <c r="K66" s="68">
        <v>7</v>
      </c>
      <c r="L66" s="69" t="s">
        <v>142</v>
      </c>
      <c r="M66" s="69">
        <v>3</v>
      </c>
      <c r="N66" s="69" t="s">
        <v>36</v>
      </c>
      <c r="O66" s="69" t="s">
        <v>263</v>
      </c>
      <c r="P66" s="69" t="s">
        <v>447</v>
      </c>
      <c r="Q66" s="69" t="s">
        <v>448</v>
      </c>
      <c r="R66" s="69" t="s">
        <v>41</v>
      </c>
      <c r="S66" s="69" t="s">
        <v>33</v>
      </c>
    </row>
    <row r="67" spans="1:19" s="10" customFormat="1" x14ac:dyDescent="0.55000000000000004">
      <c r="A67" s="68">
        <v>668668</v>
      </c>
      <c r="B67" s="69">
        <v>54</v>
      </c>
      <c r="C67" s="69" t="s">
        <v>20</v>
      </c>
      <c r="D67" s="69" t="s">
        <v>31</v>
      </c>
      <c r="E67" s="69" t="s">
        <v>143</v>
      </c>
      <c r="F67" s="68" t="s">
        <v>36</v>
      </c>
      <c r="G67" s="69" t="s">
        <v>146</v>
      </c>
      <c r="H67" s="69" t="s">
        <v>449</v>
      </c>
      <c r="I67" s="69">
        <v>5</v>
      </c>
      <c r="J67" s="69" t="s">
        <v>352</v>
      </c>
      <c r="K67" s="68">
        <v>19</v>
      </c>
      <c r="L67" s="69" t="s">
        <v>327</v>
      </c>
      <c r="M67" s="69">
        <v>4</v>
      </c>
      <c r="N67" s="69" t="s">
        <v>36</v>
      </c>
      <c r="O67" s="69" t="s">
        <v>263</v>
      </c>
      <c r="P67" s="69" t="s">
        <v>441</v>
      </c>
      <c r="Q67" s="69" t="s">
        <v>450</v>
      </c>
      <c r="R67" s="69" t="s">
        <v>253</v>
      </c>
      <c r="S67" s="69" t="s">
        <v>33</v>
      </c>
    </row>
    <row r="68" spans="1:19" s="10" customFormat="1" x14ac:dyDescent="0.55000000000000004">
      <c r="A68" s="68">
        <v>1952172</v>
      </c>
      <c r="B68" s="69">
        <v>46</v>
      </c>
      <c r="C68" s="69" t="s">
        <v>18</v>
      </c>
      <c r="D68" s="69" t="s">
        <v>31</v>
      </c>
      <c r="E68" s="69" t="s">
        <v>143</v>
      </c>
      <c r="F68" s="68" t="s">
        <v>36</v>
      </c>
      <c r="G68" s="69" t="s">
        <v>146</v>
      </c>
      <c r="H68" s="69" t="s">
        <v>34</v>
      </c>
      <c r="I68" s="69">
        <v>1</v>
      </c>
      <c r="J68" s="69" t="s">
        <v>37</v>
      </c>
      <c r="K68" s="68">
        <v>5</v>
      </c>
      <c r="L68" s="69" t="s">
        <v>35</v>
      </c>
      <c r="M68" s="69">
        <v>2</v>
      </c>
      <c r="N68" s="69" t="s">
        <v>36</v>
      </c>
      <c r="O68" s="69" t="s">
        <v>36</v>
      </c>
      <c r="P68" s="69" t="s">
        <v>166</v>
      </c>
      <c r="Q68" s="69" t="s">
        <v>40</v>
      </c>
      <c r="R68" s="69" t="s">
        <v>41</v>
      </c>
      <c r="S68" s="69" t="s">
        <v>33</v>
      </c>
    </row>
    <row r="69" spans="1:19" s="10" customFormat="1" x14ac:dyDescent="0.55000000000000004">
      <c r="A69" s="68">
        <v>1952172</v>
      </c>
      <c r="B69" s="69">
        <v>46</v>
      </c>
      <c r="C69" s="69" t="s">
        <v>18</v>
      </c>
      <c r="D69" s="69" t="s">
        <v>31</v>
      </c>
      <c r="E69" s="69" t="s">
        <v>143</v>
      </c>
      <c r="F69" s="68" t="s">
        <v>36</v>
      </c>
      <c r="G69" s="69" t="s">
        <v>146</v>
      </c>
      <c r="H69" s="69" t="s">
        <v>34</v>
      </c>
      <c r="I69" s="69">
        <v>1</v>
      </c>
      <c r="J69" s="69" t="s">
        <v>166</v>
      </c>
      <c r="K69" s="68">
        <v>4</v>
      </c>
      <c r="L69" s="69" t="s">
        <v>35</v>
      </c>
      <c r="M69" s="69">
        <v>2</v>
      </c>
      <c r="N69" s="69" t="s">
        <v>36</v>
      </c>
      <c r="O69" s="69" t="s">
        <v>457</v>
      </c>
      <c r="P69" s="69" t="s">
        <v>456</v>
      </c>
      <c r="Q69" s="69" t="s">
        <v>40</v>
      </c>
      <c r="R69" s="69" t="s">
        <v>41</v>
      </c>
      <c r="S69" s="69" t="s">
        <v>33</v>
      </c>
    </row>
    <row r="70" spans="1:19" s="10" customFormat="1" x14ac:dyDescent="0.55000000000000004">
      <c r="A70" s="68">
        <v>2032289</v>
      </c>
      <c r="B70" s="69">
        <v>75</v>
      </c>
      <c r="C70" s="69" t="s">
        <v>18</v>
      </c>
      <c r="D70" s="69" t="s">
        <v>31</v>
      </c>
      <c r="E70" s="69" t="s">
        <v>32</v>
      </c>
      <c r="F70" s="68" t="s">
        <v>36</v>
      </c>
      <c r="G70" s="69" t="s">
        <v>163</v>
      </c>
      <c r="H70" s="69" t="s">
        <v>463</v>
      </c>
      <c r="I70" s="69">
        <v>9</v>
      </c>
      <c r="J70" s="69" t="s">
        <v>132</v>
      </c>
      <c r="K70" s="68">
        <v>12</v>
      </c>
      <c r="L70" s="69" t="s">
        <v>142</v>
      </c>
      <c r="M70" s="69">
        <v>3</v>
      </c>
      <c r="N70" s="69" t="s">
        <v>36</v>
      </c>
      <c r="O70" s="69" t="s">
        <v>36</v>
      </c>
      <c r="P70" s="69" t="s">
        <v>37</v>
      </c>
      <c r="Q70" s="69" t="s">
        <v>465</v>
      </c>
      <c r="R70" s="69" t="s">
        <v>41</v>
      </c>
      <c r="S70" s="69" t="s">
        <v>33</v>
      </c>
    </row>
    <row r="71" spans="1:19" s="10" customFormat="1" x14ac:dyDescent="0.55000000000000004">
      <c r="A71" s="68">
        <v>2032289</v>
      </c>
      <c r="B71" s="69">
        <v>75</v>
      </c>
      <c r="C71" s="69" t="s">
        <v>18</v>
      </c>
      <c r="D71" s="69" t="s">
        <v>31</v>
      </c>
      <c r="E71" s="69" t="s">
        <v>32</v>
      </c>
      <c r="F71" s="68" t="s">
        <v>36</v>
      </c>
      <c r="G71" s="69" t="s">
        <v>163</v>
      </c>
      <c r="H71" s="69" t="s">
        <v>460</v>
      </c>
      <c r="I71" s="69">
        <v>10</v>
      </c>
      <c r="J71" s="69" t="s">
        <v>464</v>
      </c>
      <c r="K71" s="68">
        <v>17</v>
      </c>
      <c r="L71" s="69" t="s">
        <v>204</v>
      </c>
      <c r="M71" s="69">
        <v>4</v>
      </c>
      <c r="N71" s="69" t="s">
        <v>36</v>
      </c>
      <c r="P71" s="69" t="s">
        <v>466</v>
      </c>
      <c r="Q71" s="73" t="s">
        <v>467</v>
      </c>
      <c r="R71" s="69" t="s">
        <v>253</v>
      </c>
      <c r="S71" s="69" t="s">
        <v>33</v>
      </c>
    </row>
    <row r="72" spans="1:19" s="10" customFormat="1" x14ac:dyDescent="0.55000000000000004">
      <c r="A72" s="68">
        <v>2313657</v>
      </c>
      <c r="B72" s="69">
        <v>54</v>
      </c>
      <c r="C72" s="69" t="s">
        <v>18</v>
      </c>
      <c r="D72" s="69" t="s">
        <v>31</v>
      </c>
      <c r="E72" s="69" t="s">
        <v>32</v>
      </c>
      <c r="F72" s="68" t="s">
        <v>36</v>
      </c>
      <c r="G72" s="69" t="s">
        <v>134</v>
      </c>
      <c r="H72" s="10" t="s">
        <v>473</v>
      </c>
      <c r="I72" s="69">
        <v>10</v>
      </c>
      <c r="J72" s="69" t="s">
        <v>137</v>
      </c>
      <c r="K72" s="68">
        <v>24</v>
      </c>
      <c r="L72" s="69" t="s">
        <v>472</v>
      </c>
      <c r="M72" s="69">
        <v>1</v>
      </c>
      <c r="N72" s="69" t="s">
        <v>128</v>
      </c>
      <c r="O72" s="69" t="s">
        <v>475</v>
      </c>
      <c r="P72" s="69" t="s">
        <v>341</v>
      </c>
      <c r="Q72" s="69" t="s">
        <v>474</v>
      </c>
      <c r="R72" s="69" t="s">
        <v>476</v>
      </c>
      <c r="S72" s="69" t="s">
        <v>33</v>
      </c>
    </row>
    <row r="73" spans="1:19" s="10" customFormat="1" x14ac:dyDescent="0.55000000000000004">
      <c r="A73" s="68">
        <v>2313657</v>
      </c>
      <c r="B73" s="69">
        <v>54</v>
      </c>
      <c r="C73" s="69" t="s">
        <v>18</v>
      </c>
      <c r="D73" s="69" t="s">
        <v>31</v>
      </c>
      <c r="E73" s="69" t="s">
        <v>32</v>
      </c>
      <c r="F73" s="68" t="s">
        <v>36</v>
      </c>
      <c r="G73" s="69" t="s">
        <v>134</v>
      </c>
      <c r="H73" s="69" t="s">
        <v>477</v>
      </c>
      <c r="I73" s="69">
        <v>5</v>
      </c>
      <c r="J73" s="69" t="s">
        <v>132</v>
      </c>
      <c r="K73" s="68">
        <v>16</v>
      </c>
      <c r="L73" s="69" t="s">
        <v>142</v>
      </c>
      <c r="M73" s="69">
        <v>3</v>
      </c>
      <c r="N73" s="69" t="s">
        <v>36</v>
      </c>
      <c r="O73" s="69" t="s">
        <v>36</v>
      </c>
      <c r="P73" s="69" t="s">
        <v>479</v>
      </c>
      <c r="Q73" s="69" t="s">
        <v>478</v>
      </c>
      <c r="R73" s="69" t="s">
        <v>41</v>
      </c>
      <c r="S73" s="69" t="s">
        <v>33</v>
      </c>
    </row>
    <row r="74" spans="1:19" s="10" customFormat="1" x14ac:dyDescent="0.55000000000000004">
      <c r="A74" s="68">
        <v>3661963</v>
      </c>
      <c r="B74" s="69">
        <v>76</v>
      </c>
      <c r="C74" s="69" t="s">
        <v>18</v>
      </c>
      <c r="D74" s="69" t="s">
        <v>31</v>
      </c>
      <c r="E74" s="69" t="s">
        <v>32</v>
      </c>
      <c r="F74" s="68" t="s">
        <v>36</v>
      </c>
      <c r="G74" s="69" t="s">
        <v>289</v>
      </c>
      <c r="H74" s="69" t="s">
        <v>463</v>
      </c>
      <c r="I74" s="69">
        <v>9</v>
      </c>
      <c r="J74" s="69" t="s">
        <v>132</v>
      </c>
      <c r="K74" s="68">
        <v>9</v>
      </c>
      <c r="L74" s="69" t="s">
        <v>142</v>
      </c>
      <c r="M74" s="69">
        <v>3</v>
      </c>
      <c r="N74" s="69" t="s">
        <v>36</v>
      </c>
      <c r="O74" s="69" t="s">
        <v>293</v>
      </c>
      <c r="P74" s="69" t="s">
        <v>487</v>
      </c>
      <c r="Q74" s="69" t="s">
        <v>488</v>
      </c>
      <c r="R74" s="69" t="s">
        <v>489</v>
      </c>
      <c r="S74" s="69" t="s">
        <v>33</v>
      </c>
    </row>
    <row r="75" spans="1:19" s="10" customFormat="1" x14ac:dyDescent="0.55000000000000004">
      <c r="A75" s="68">
        <v>3661963</v>
      </c>
      <c r="B75" s="69">
        <v>76</v>
      </c>
      <c r="C75" s="69" t="s">
        <v>18</v>
      </c>
      <c r="D75" s="69" t="s">
        <v>31</v>
      </c>
      <c r="E75" s="69" t="s">
        <v>32</v>
      </c>
      <c r="F75" s="68" t="s">
        <v>36</v>
      </c>
      <c r="G75" s="69" t="s">
        <v>289</v>
      </c>
      <c r="H75" s="69" t="s">
        <v>490</v>
      </c>
      <c r="I75" s="69">
        <v>10</v>
      </c>
      <c r="J75" s="69" t="s">
        <v>181</v>
      </c>
      <c r="K75" s="68">
        <v>13</v>
      </c>
      <c r="L75" s="69" t="s">
        <v>472</v>
      </c>
      <c r="M75" s="69">
        <v>1</v>
      </c>
      <c r="N75" s="69" t="s">
        <v>128</v>
      </c>
      <c r="O75" s="69" t="s">
        <v>242</v>
      </c>
      <c r="P75" s="69" t="s">
        <v>341</v>
      </c>
      <c r="Q75" s="74" t="s">
        <v>491</v>
      </c>
      <c r="R75" s="69" t="s">
        <v>492</v>
      </c>
      <c r="S75" s="69" t="s">
        <v>33</v>
      </c>
    </row>
    <row r="76" spans="1:19" s="10" customFormat="1" x14ac:dyDescent="0.55000000000000004">
      <c r="A76" s="68">
        <v>3661963</v>
      </c>
      <c r="B76" s="69">
        <v>76</v>
      </c>
      <c r="C76" s="69" t="s">
        <v>18</v>
      </c>
      <c r="D76" s="69" t="s">
        <v>31</v>
      </c>
      <c r="E76" s="69" t="s">
        <v>32</v>
      </c>
      <c r="F76" s="68" t="s">
        <v>36</v>
      </c>
      <c r="G76" s="69" t="s">
        <v>289</v>
      </c>
      <c r="H76" s="69" t="s">
        <v>34</v>
      </c>
      <c r="I76" s="69">
        <v>1</v>
      </c>
      <c r="J76" s="69" t="s">
        <v>181</v>
      </c>
      <c r="K76" s="68">
        <v>8</v>
      </c>
      <c r="L76" s="69" t="s">
        <v>35</v>
      </c>
      <c r="M76" s="69">
        <v>2</v>
      </c>
      <c r="N76" s="69" t="s">
        <v>36</v>
      </c>
      <c r="O76" s="69" t="s">
        <v>36</v>
      </c>
      <c r="P76" s="69" t="s">
        <v>336</v>
      </c>
      <c r="Q76" s="74" t="s">
        <v>493</v>
      </c>
      <c r="R76" s="69" t="s">
        <v>494</v>
      </c>
      <c r="S76" s="69" t="s">
        <v>33</v>
      </c>
    </row>
    <row r="77" spans="1:19" s="10" customFormat="1" x14ac:dyDescent="0.55000000000000004">
      <c r="A77" s="68">
        <v>3661963</v>
      </c>
      <c r="B77" s="69">
        <v>76</v>
      </c>
      <c r="C77" s="69" t="s">
        <v>18</v>
      </c>
      <c r="D77" s="69" t="s">
        <v>31</v>
      </c>
      <c r="E77" s="69" t="s">
        <v>32</v>
      </c>
      <c r="F77" s="68" t="s">
        <v>36</v>
      </c>
      <c r="G77" s="69" t="s">
        <v>289</v>
      </c>
      <c r="H77" s="69" t="s">
        <v>34</v>
      </c>
      <c r="I77" s="69">
        <v>1</v>
      </c>
      <c r="J77" s="69" t="s">
        <v>202</v>
      </c>
      <c r="K77" s="68">
        <v>12</v>
      </c>
      <c r="L77" s="69" t="s">
        <v>35</v>
      </c>
      <c r="M77" s="69">
        <v>2</v>
      </c>
      <c r="N77" s="69" t="s">
        <v>36</v>
      </c>
      <c r="O77" s="69" t="s">
        <v>495</v>
      </c>
      <c r="P77" s="69" t="s">
        <v>202</v>
      </c>
      <c r="Q77" s="69" t="s">
        <v>40</v>
      </c>
      <c r="R77" s="69" t="s">
        <v>496</v>
      </c>
      <c r="S77" s="69" t="s">
        <v>33</v>
      </c>
    </row>
    <row r="78" spans="1:19" s="10" customFormat="1" x14ac:dyDescent="0.55000000000000004">
      <c r="A78" s="68">
        <v>2103597</v>
      </c>
      <c r="B78" s="69">
        <v>77</v>
      </c>
      <c r="C78" s="69" t="s">
        <v>18</v>
      </c>
      <c r="D78" s="69" t="s">
        <v>31</v>
      </c>
      <c r="E78" s="69" t="s">
        <v>32</v>
      </c>
      <c r="F78" s="68" t="s">
        <v>36</v>
      </c>
      <c r="G78" s="69" t="s">
        <v>289</v>
      </c>
      <c r="H78" s="10" t="s">
        <v>500</v>
      </c>
      <c r="I78" s="69">
        <v>5</v>
      </c>
      <c r="J78" s="69" t="s">
        <v>181</v>
      </c>
      <c r="K78" s="68">
        <v>21</v>
      </c>
      <c r="L78" s="69" t="s">
        <v>142</v>
      </c>
      <c r="M78" s="69">
        <v>3</v>
      </c>
      <c r="N78" s="69" t="s">
        <v>128</v>
      </c>
      <c r="O78" s="69" t="s">
        <v>501</v>
      </c>
      <c r="P78" s="69" t="s">
        <v>502</v>
      </c>
      <c r="Q78" s="69" t="s">
        <v>503</v>
      </c>
      <c r="R78" s="69" t="s">
        <v>504</v>
      </c>
      <c r="S78" s="69" t="s">
        <v>33</v>
      </c>
    </row>
    <row r="79" spans="1:19" s="10" customFormat="1" x14ac:dyDescent="0.55000000000000004">
      <c r="A79" s="68">
        <v>2627980</v>
      </c>
      <c r="B79" s="69">
        <v>55</v>
      </c>
      <c r="C79" s="69" t="s">
        <v>18</v>
      </c>
      <c r="D79" s="69" t="s">
        <v>31</v>
      </c>
      <c r="E79" s="69" t="s">
        <v>32</v>
      </c>
      <c r="F79" s="68" t="s">
        <v>36</v>
      </c>
      <c r="G79" s="69" t="s">
        <v>146</v>
      </c>
      <c r="H79" s="69" t="s">
        <v>34</v>
      </c>
      <c r="I79" s="69">
        <v>1</v>
      </c>
      <c r="J79" s="69" t="s">
        <v>181</v>
      </c>
      <c r="K79" s="68">
        <v>5</v>
      </c>
      <c r="L79" s="69" t="s">
        <v>35</v>
      </c>
      <c r="M79" s="69">
        <v>2</v>
      </c>
      <c r="N79" s="69" t="s">
        <v>36</v>
      </c>
      <c r="O79" s="69" t="s">
        <v>36</v>
      </c>
      <c r="P79" s="69" t="s">
        <v>136</v>
      </c>
      <c r="Q79" s="69" t="s">
        <v>40</v>
      </c>
      <c r="R79" s="69" t="s">
        <v>41</v>
      </c>
      <c r="S79" s="69" t="s">
        <v>33</v>
      </c>
    </row>
    <row r="80" spans="1:19" s="10" customFormat="1" x14ac:dyDescent="0.55000000000000004">
      <c r="A80" s="68">
        <v>2627980</v>
      </c>
      <c r="B80" s="69">
        <v>55</v>
      </c>
      <c r="C80" s="69" t="s">
        <v>18</v>
      </c>
      <c r="D80" s="69" t="s">
        <v>31</v>
      </c>
      <c r="E80" s="69" t="s">
        <v>32</v>
      </c>
      <c r="F80" s="68" t="s">
        <v>36</v>
      </c>
      <c r="G80" s="69" t="s">
        <v>146</v>
      </c>
      <c r="H80" s="69" t="s">
        <v>34</v>
      </c>
      <c r="I80" s="69">
        <v>1</v>
      </c>
      <c r="J80" s="69" t="s">
        <v>181</v>
      </c>
      <c r="K80" s="68">
        <v>4</v>
      </c>
      <c r="L80" s="69" t="s">
        <v>513</v>
      </c>
      <c r="M80" s="69">
        <v>5</v>
      </c>
      <c r="N80" s="69" t="s">
        <v>36</v>
      </c>
      <c r="O80" s="69" t="s">
        <v>36</v>
      </c>
      <c r="P80" s="69" t="s">
        <v>136</v>
      </c>
      <c r="Q80" s="69" t="s">
        <v>40</v>
      </c>
      <c r="R80" s="69" t="s">
        <v>41</v>
      </c>
      <c r="S80" s="69" t="s">
        <v>33</v>
      </c>
    </row>
    <row r="81" spans="1:19" s="10" customFormat="1" x14ac:dyDescent="0.55000000000000004">
      <c r="A81" s="68">
        <v>2627980</v>
      </c>
      <c r="B81" s="69">
        <v>55</v>
      </c>
      <c r="C81" s="69" t="s">
        <v>18</v>
      </c>
      <c r="D81" s="69" t="s">
        <v>31</v>
      </c>
      <c r="E81" s="69" t="s">
        <v>32</v>
      </c>
      <c r="F81" s="68" t="s">
        <v>36</v>
      </c>
      <c r="G81" s="69" t="s">
        <v>146</v>
      </c>
      <c r="H81" s="69" t="s">
        <v>34</v>
      </c>
      <c r="I81" s="69">
        <v>1</v>
      </c>
      <c r="J81" s="69" t="s">
        <v>181</v>
      </c>
      <c r="K81" s="68">
        <v>1</v>
      </c>
      <c r="L81" s="69" t="s">
        <v>35</v>
      </c>
      <c r="M81" s="69">
        <v>2</v>
      </c>
      <c r="N81" s="69" t="s">
        <v>36</v>
      </c>
      <c r="O81" s="69" t="s">
        <v>36</v>
      </c>
      <c r="P81" s="69" t="s">
        <v>136</v>
      </c>
      <c r="Q81" s="69" t="s">
        <v>40</v>
      </c>
      <c r="R81" s="69" t="s">
        <v>41</v>
      </c>
      <c r="S81" s="69" t="s">
        <v>33</v>
      </c>
    </row>
    <row r="82" spans="1:19" s="10" customFormat="1" x14ac:dyDescent="0.55000000000000004">
      <c r="A82" s="68">
        <v>3111410</v>
      </c>
      <c r="B82" s="69">
        <v>66</v>
      </c>
      <c r="C82" s="69" t="s">
        <v>18</v>
      </c>
      <c r="D82" s="69" t="s">
        <v>31</v>
      </c>
      <c r="E82" s="69" t="s">
        <v>32</v>
      </c>
      <c r="F82" s="68" t="s">
        <v>36</v>
      </c>
      <c r="G82" s="69" t="s">
        <v>296</v>
      </c>
      <c r="H82" s="69" t="s">
        <v>521</v>
      </c>
      <c r="I82" s="69">
        <v>7</v>
      </c>
      <c r="J82" s="69" t="s">
        <v>132</v>
      </c>
      <c r="K82" s="68">
        <v>16</v>
      </c>
      <c r="L82" s="69" t="s">
        <v>472</v>
      </c>
      <c r="M82" s="69">
        <v>1</v>
      </c>
      <c r="N82" s="69" t="s">
        <v>128</v>
      </c>
      <c r="O82" s="69" t="s">
        <v>522</v>
      </c>
      <c r="P82" s="69" t="s">
        <v>523</v>
      </c>
      <c r="Q82" s="69" t="s">
        <v>524</v>
      </c>
      <c r="R82" s="69" t="s">
        <v>41</v>
      </c>
      <c r="S82" s="69" t="s">
        <v>33</v>
      </c>
    </row>
    <row r="83" spans="1:19" s="10" customFormat="1" x14ac:dyDescent="0.55000000000000004">
      <c r="A83" s="68">
        <v>2961098</v>
      </c>
      <c r="B83" s="69">
        <v>54</v>
      </c>
      <c r="C83" s="69" t="s">
        <v>18</v>
      </c>
      <c r="D83" s="69" t="s">
        <v>31</v>
      </c>
      <c r="E83" s="69" t="s">
        <v>32</v>
      </c>
      <c r="F83" s="68" t="s">
        <v>36</v>
      </c>
      <c r="G83" s="69" t="s">
        <v>163</v>
      </c>
      <c r="H83" s="69" t="s">
        <v>34</v>
      </c>
      <c r="I83" s="69">
        <v>1</v>
      </c>
      <c r="J83" s="69" t="s">
        <v>37</v>
      </c>
      <c r="K83" s="68">
        <v>13</v>
      </c>
      <c r="L83" s="69" t="s">
        <v>142</v>
      </c>
      <c r="M83" s="69">
        <v>3</v>
      </c>
      <c r="N83" s="69" t="s">
        <v>36</v>
      </c>
      <c r="O83" s="69" t="s">
        <v>536</v>
      </c>
      <c r="P83" s="69" t="s">
        <v>537</v>
      </c>
      <c r="Q83" s="69" t="s">
        <v>538</v>
      </c>
      <c r="R83" s="69" t="s">
        <v>41</v>
      </c>
      <c r="S83" s="69" t="s">
        <v>33</v>
      </c>
    </row>
    <row r="84" spans="1:19" s="10" customFormat="1" x14ac:dyDescent="0.55000000000000004">
      <c r="A84" s="68">
        <v>1862747</v>
      </c>
      <c r="B84" s="69">
        <v>18</v>
      </c>
      <c r="C84" s="69" t="s">
        <v>20</v>
      </c>
      <c r="D84" s="69" t="s">
        <v>356</v>
      </c>
      <c r="E84" s="69" t="s">
        <v>32</v>
      </c>
      <c r="F84" s="68" t="s">
        <v>36</v>
      </c>
      <c r="G84" s="69" t="s">
        <v>289</v>
      </c>
      <c r="H84" s="69" t="s">
        <v>34</v>
      </c>
      <c r="I84" s="69">
        <v>1</v>
      </c>
      <c r="J84" s="69" t="s">
        <v>443</v>
      </c>
      <c r="K84" s="68">
        <v>9</v>
      </c>
      <c r="L84" s="69" t="s">
        <v>35</v>
      </c>
      <c r="M84" s="69">
        <v>2</v>
      </c>
      <c r="N84" s="69" t="s">
        <v>36</v>
      </c>
      <c r="O84" s="69" t="s">
        <v>36</v>
      </c>
      <c r="P84" s="69" t="s">
        <v>541</v>
      </c>
      <c r="Q84" s="69" t="s">
        <v>542</v>
      </c>
      <c r="R84" s="69" t="s">
        <v>41</v>
      </c>
      <c r="S84" s="69" t="s">
        <v>33</v>
      </c>
    </row>
    <row r="85" spans="1:19" s="10" customFormat="1" x14ac:dyDescent="0.55000000000000004">
      <c r="A85" s="68">
        <v>2941614</v>
      </c>
      <c r="B85" s="69">
        <v>73</v>
      </c>
      <c r="C85" s="69" t="s">
        <v>18</v>
      </c>
      <c r="D85" s="69" t="s">
        <v>31</v>
      </c>
      <c r="E85" s="69" t="s">
        <v>526</v>
      </c>
      <c r="F85" s="68" t="s">
        <v>36</v>
      </c>
      <c r="G85" s="69" t="s">
        <v>296</v>
      </c>
      <c r="H85" s="69" t="s">
        <v>463</v>
      </c>
      <c r="I85" s="69">
        <v>9</v>
      </c>
      <c r="J85" s="69" t="s">
        <v>132</v>
      </c>
      <c r="K85" s="68">
        <v>92</v>
      </c>
      <c r="L85" s="69" t="s">
        <v>142</v>
      </c>
      <c r="M85" s="69">
        <v>3</v>
      </c>
      <c r="N85" s="69" t="s">
        <v>128</v>
      </c>
      <c r="O85" s="69" t="s">
        <v>36</v>
      </c>
      <c r="P85" s="69" t="s">
        <v>150</v>
      </c>
      <c r="Q85" s="69" t="s">
        <v>549</v>
      </c>
      <c r="R85" s="69" t="s">
        <v>550</v>
      </c>
      <c r="S85" s="69" t="s">
        <v>33</v>
      </c>
    </row>
    <row r="86" spans="1:19" s="10" customFormat="1" x14ac:dyDescent="0.55000000000000004">
      <c r="A86" s="68">
        <v>1997848</v>
      </c>
      <c r="B86" s="69">
        <v>68</v>
      </c>
      <c r="C86" s="69" t="s">
        <v>18</v>
      </c>
      <c r="D86" s="69" t="s">
        <v>31</v>
      </c>
      <c r="E86" s="69" t="s">
        <v>143</v>
      </c>
      <c r="F86" s="68" t="s">
        <v>36</v>
      </c>
      <c r="G86" s="69" t="s">
        <v>146</v>
      </c>
      <c r="H86" s="69" t="s">
        <v>552</v>
      </c>
      <c r="I86" s="69">
        <v>10</v>
      </c>
      <c r="J86" s="69" t="s">
        <v>352</v>
      </c>
      <c r="K86" s="68">
        <v>18</v>
      </c>
      <c r="L86" s="69" t="s">
        <v>271</v>
      </c>
      <c r="M86" s="69">
        <v>4</v>
      </c>
      <c r="N86" s="69" t="s">
        <v>128</v>
      </c>
      <c r="O86" s="69" t="s">
        <v>416</v>
      </c>
      <c r="P86" s="69" t="s">
        <v>553</v>
      </c>
      <c r="Q86" s="69" t="s">
        <v>554</v>
      </c>
      <c r="R86" s="69" t="s">
        <v>253</v>
      </c>
      <c r="S86" s="69" t="s">
        <v>33</v>
      </c>
    </row>
    <row r="87" spans="1:19" s="10" customFormat="1" x14ac:dyDescent="0.55000000000000004">
      <c r="A87" s="68">
        <v>23049</v>
      </c>
      <c r="B87" s="69">
        <v>42</v>
      </c>
      <c r="C87" s="69" t="s">
        <v>20</v>
      </c>
      <c r="D87" s="69" t="s">
        <v>31</v>
      </c>
      <c r="E87" s="69" t="s">
        <v>143</v>
      </c>
      <c r="F87" s="68" t="s">
        <v>128</v>
      </c>
      <c r="G87" s="69" t="s">
        <v>526</v>
      </c>
      <c r="H87" s="69" t="s">
        <v>34</v>
      </c>
      <c r="I87" s="69">
        <v>1</v>
      </c>
      <c r="J87" s="69" t="s">
        <v>526</v>
      </c>
      <c r="K87" s="68">
        <v>1</v>
      </c>
      <c r="L87" s="69" t="s">
        <v>129</v>
      </c>
      <c r="M87" s="69">
        <v>5</v>
      </c>
      <c r="N87" s="69" t="s">
        <v>36</v>
      </c>
      <c r="O87" s="69" t="s">
        <v>36</v>
      </c>
      <c r="P87" s="69" t="s">
        <v>147</v>
      </c>
      <c r="Q87" s="69" t="s">
        <v>40</v>
      </c>
      <c r="R87" s="69" t="s">
        <v>41</v>
      </c>
      <c r="S87" s="69" t="s">
        <v>33</v>
      </c>
    </row>
    <row r="88" spans="1:19" s="10" customFormat="1" x14ac:dyDescent="0.55000000000000004">
      <c r="A88" s="68">
        <v>23049</v>
      </c>
      <c r="B88" s="69">
        <v>42</v>
      </c>
      <c r="C88" s="69" t="s">
        <v>20</v>
      </c>
      <c r="D88" s="69" t="s">
        <v>31</v>
      </c>
      <c r="E88" s="69" t="s">
        <v>143</v>
      </c>
      <c r="F88" s="68" t="s">
        <v>128</v>
      </c>
      <c r="G88" s="69" t="s">
        <v>526</v>
      </c>
      <c r="H88" s="69" t="s">
        <v>34</v>
      </c>
      <c r="I88" s="69">
        <v>1</v>
      </c>
      <c r="J88" s="69" t="s">
        <v>649</v>
      </c>
      <c r="K88" s="68">
        <v>1</v>
      </c>
      <c r="L88" s="69" t="s">
        <v>644</v>
      </c>
      <c r="M88" s="69">
        <v>3</v>
      </c>
      <c r="N88" s="69" t="s">
        <v>36</v>
      </c>
      <c r="O88" s="69" t="s">
        <v>36</v>
      </c>
      <c r="P88" s="69" t="s">
        <v>649</v>
      </c>
      <c r="Q88" s="69" t="s">
        <v>40</v>
      </c>
      <c r="R88" s="69" t="s">
        <v>41</v>
      </c>
      <c r="S88" s="69" t="s">
        <v>33</v>
      </c>
    </row>
    <row r="89" spans="1:19" s="10" customFormat="1" x14ac:dyDescent="0.55000000000000004">
      <c r="A89" s="68">
        <v>69323</v>
      </c>
      <c r="B89" s="69">
        <v>35</v>
      </c>
      <c r="C89" s="69" t="s">
        <v>20</v>
      </c>
      <c r="D89" s="69" t="s">
        <v>31</v>
      </c>
      <c r="E89" s="69" t="s">
        <v>143</v>
      </c>
      <c r="F89" s="68" t="s">
        <v>128</v>
      </c>
      <c r="G89" s="69" t="s">
        <v>146</v>
      </c>
      <c r="H89" s="69" t="s">
        <v>659</v>
      </c>
      <c r="I89" s="69">
        <v>10</v>
      </c>
      <c r="J89" s="69" t="s">
        <v>656</v>
      </c>
      <c r="K89" s="68">
        <v>2</v>
      </c>
      <c r="L89" s="69" t="s">
        <v>434</v>
      </c>
      <c r="M89" s="69">
        <v>3</v>
      </c>
      <c r="N89" s="69" t="s">
        <v>36</v>
      </c>
      <c r="O89" s="69" t="s">
        <v>36</v>
      </c>
      <c r="P89" s="69" t="s">
        <v>657</v>
      </c>
      <c r="Q89" s="69" t="s">
        <v>660</v>
      </c>
      <c r="R89" s="69" t="s">
        <v>41</v>
      </c>
      <c r="S89" s="69" t="s">
        <v>33</v>
      </c>
    </row>
    <row r="90" spans="1:19" s="10" customFormat="1" x14ac:dyDescent="0.55000000000000004">
      <c r="A90" s="68">
        <v>69323</v>
      </c>
      <c r="B90" s="69">
        <v>35</v>
      </c>
      <c r="C90" s="69" t="s">
        <v>20</v>
      </c>
      <c r="D90" s="69" t="s">
        <v>31</v>
      </c>
      <c r="E90" s="69" t="s">
        <v>143</v>
      </c>
      <c r="F90" s="68" t="s">
        <v>128</v>
      </c>
      <c r="G90" s="69" t="s">
        <v>146</v>
      </c>
      <c r="H90" s="10" t="s">
        <v>661</v>
      </c>
      <c r="I90" s="69">
        <v>5</v>
      </c>
      <c r="J90" s="69" t="s">
        <v>153</v>
      </c>
      <c r="K90" s="68">
        <v>5</v>
      </c>
      <c r="L90" s="69" t="s">
        <v>35</v>
      </c>
      <c r="M90" s="69">
        <v>2</v>
      </c>
      <c r="N90" s="69" t="s">
        <v>36</v>
      </c>
      <c r="O90" s="69" t="s">
        <v>36</v>
      </c>
      <c r="P90" s="69" t="s">
        <v>150</v>
      </c>
      <c r="Q90" s="69" t="s">
        <v>662</v>
      </c>
      <c r="R90" s="69" t="s">
        <v>41</v>
      </c>
      <c r="S90" s="69" t="s">
        <v>33</v>
      </c>
    </row>
    <row r="91" spans="1:19" s="10" customFormat="1" x14ac:dyDescent="0.55000000000000004">
      <c r="A91" s="68">
        <v>69323</v>
      </c>
      <c r="B91" s="69">
        <v>35</v>
      </c>
      <c r="C91" s="69" t="s">
        <v>20</v>
      </c>
      <c r="D91" s="69" t="s">
        <v>31</v>
      </c>
      <c r="E91" s="69" t="s">
        <v>143</v>
      </c>
      <c r="F91" s="68" t="s">
        <v>128</v>
      </c>
      <c r="G91" s="69" t="s">
        <v>146</v>
      </c>
      <c r="H91" s="69" t="s">
        <v>177</v>
      </c>
      <c r="I91" s="69">
        <v>10</v>
      </c>
      <c r="J91" s="69" t="s">
        <v>657</v>
      </c>
      <c r="K91" s="68">
        <v>7</v>
      </c>
      <c r="L91" s="69" t="s">
        <v>35</v>
      </c>
      <c r="M91" s="69">
        <v>2</v>
      </c>
      <c r="N91" s="69" t="s">
        <v>36</v>
      </c>
      <c r="O91" s="69" t="s">
        <v>36</v>
      </c>
      <c r="P91" s="69" t="s">
        <v>663</v>
      </c>
      <c r="Q91" s="69" t="s">
        <v>664</v>
      </c>
      <c r="R91" s="69" t="s">
        <v>41</v>
      </c>
      <c r="S91" s="69" t="s">
        <v>33</v>
      </c>
    </row>
    <row r="92" spans="1:19" s="10" customFormat="1" x14ac:dyDescent="0.55000000000000004">
      <c r="A92" s="68">
        <v>139839</v>
      </c>
      <c r="B92" s="69">
        <v>77</v>
      </c>
      <c r="C92" s="69" t="s">
        <v>20</v>
      </c>
      <c r="D92" s="69" t="s">
        <v>31</v>
      </c>
      <c r="E92" s="69" t="s">
        <v>32</v>
      </c>
      <c r="F92" s="68" t="s">
        <v>36</v>
      </c>
      <c r="G92" s="69" t="s">
        <v>134</v>
      </c>
      <c r="H92" s="69" t="s">
        <v>34</v>
      </c>
      <c r="I92" s="69">
        <v>1</v>
      </c>
      <c r="J92" s="69" t="s">
        <v>181</v>
      </c>
      <c r="K92" s="68">
        <v>5</v>
      </c>
      <c r="L92" s="69" t="s">
        <v>35</v>
      </c>
      <c r="M92" s="69">
        <v>2</v>
      </c>
      <c r="N92" s="69" t="s">
        <v>36</v>
      </c>
      <c r="O92" s="69" t="s">
        <v>36</v>
      </c>
      <c r="P92" s="69" t="s">
        <v>136</v>
      </c>
      <c r="Q92" s="69" t="s">
        <v>40</v>
      </c>
      <c r="R92" s="69" t="s">
        <v>688</v>
      </c>
      <c r="S92" s="69" t="s">
        <v>33</v>
      </c>
    </row>
    <row r="93" spans="1:19" s="10" customFormat="1" x14ac:dyDescent="0.55000000000000004">
      <c r="A93" s="68">
        <v>132800</v>
      </c>
      <c r="B93" s="69">
        <v>59</v>
      </c>
      <c r="C93" s="69" t="s">
        <v>18</v>
      </c>
      <c r="D93" s="69" t="s">
        <v>31</v>
      </c>
      <c r="E93" s="69" t="s">
        <v>32</v>
      </c>
      <c r="F93" s="68" t="s">
        <v>36</v>
      </c>
      <c r="G93" s="69" t="s">
        <v>526</v>
      </c>
      <c r="H93" s="69" t="s">
        <v>670</v>
      </c>
      <c r="I93" s="69">
        <v>3</v>
      </c>
      <c r="J93" s="69" t="s">
        <v>671</v>
      </c>
      <c r="K93" s="68">
        <v>8</v>
      </c>
      <c r="L93" s="69" t="s">
        <v>669</v>
      </c>
      <c r="M93" s="69">
        <v>4</v>
      </c>
      <c r="N93" s="69" t="s">
        <v>128</v>
      </c>
      <c r="O93" s="69" t="s">
        <v>242</v>
      </c>
      <c r="P93" s="69" t="s">
        <v>672</v>
      </c>
      <c r="Q93" s="69" t="s">
        <v>673</v>
      </c>
      <c r="R93" s="69" t="s">
        <v>674</v>
      </c>
      <c r="S93" s="69" t="s">
        <v>33</v>
      </c>
    </row>
    <row r="94" spans="1:19" s="10" customFormat="1" x14ac:dyDescent="0.55000000000000004">
      <c r="A94" s="68">
        <v>268705</v>
      </c>
      <c r="B94" s="69">
        <v>37</v>
      </c>
      <c r="C94" s="69" t="s">
        <v>18</v>
      </c>
      <c r="D94" s="69" t="s">
        <v>31</v>
      </c>
      <c r="E94" s="69" t="s">
        <v>32</v>
      </c>
      <c r="F94" s="68" t="s">
        <v>128</v>
      </c>
      <c r="G94" s="69" t="s">
        <v>134</v>
      </c>
      <c r="H94" s="69" t="s">
        <v>34</v>
      </c>
      <c r="I94" s="69">
        <v>1</v>
      </c>
      <c r="J94" s="69" t="s">
        <v>137</v>
      </c>
      <c r="K94" s="68">
        <v>11</v>
      </c>
      <c r="L94" s="69" t="s">
        <v>35</v>
      </c>
      <c r="M94" s="69">
        <v>2</v>
      </c>
      <c r="N94" s="69" t="s">
        <v>36</v>
      </c>
      <c r="O94" s="69" t="s">
        <v>36</v>
      </c>
      <c r="P94" s="69" t="s">
        <v>336</v>
      </c>
      <c r="Q94" s="69" t="s">
        <v>680</v>
      </c>
      <c r="R94" s="69" t="s">
        <v>41</v>
      </c>
      <c r="S94" s="69" t="s">
        <v>33</v>
      </c>
    </row>
    <row r="95" spans="1:19" s="10" customFormat="1" x14ac:dyDescent="0.55000000000000004">
      <c r="A95" s="68">
        <v>147262</v>
      </c>
      <c r="B95" s="69">
        <v>36</v>
      </c>
      <c r="C95" s="69" t="s">
        <v>18</v>
      </c>
      <c r="D95" s="69" t="s">
        <v>31</v>
      </c>
      <c r="E95" s="69" t="s">
        <v>526</v>
      </c>
      <c r="F95" s="68" t="s">
        <v>128</v>
      </c>
      <c r="G95" s="69" t="s">
        <v>146</v>
      </c>
      <c r="H95" s="69" t="s">
        <v>681</v>
      </c>
      <c r="I95" s="69">
        <v>5</v>
      </c>
      <c r="J95" s="69" t="s">
        <v>132</v>
      </c>
      <c r="K95" s="68">
        <v>8</v>
      </c>
      <c r="L95" s="69" t="s">
        <v>669</v>
      </c>
      <c r="M95" s="69">
        <v>4</v>
      </c>
      <c r="N95" s="69" t="s">
        <v>36</v>
      </c>
      <c r="O95" s="69" t="s">
        <v>682</v>
      </c>
      <c r="P95" s="69" t="s">
        <v>336</v>
      </c>
      <c r="Q95" s="69" t="s">
        <v>683</v>
      </c>
      <c r="R95" s="69" t="s">
        <v>41</v>
      </c>
      <c r="S95" s="69" t="s">
        <v>33</v>
      </c>
    </row>
    <row r="96" spans="1:19" s="10" customFormat="1" x14ac:dyDescent="0.55000000000000004">
      <c r="A96" s="68">
        <v>184209</v>
      </c>
      <c r="B96" s="69">
        <v>69</v>
      </c>
      <c r="C96" s="69" t="s">
        <v>18</v>
      </c>
      <c r="D96" s="69" t="s">
        <v>31</v>
      </c>
      <c r="E96" s="69" t="s">
        <v>32</v>
      </c>
      <c r="F96" s="68" t="s">
        <v>36</v>
      </c>
      <c r="G96" s="69" t="s">
        <v>146</v>
      </c>
      <c r="H96" s="10" t="s">
        <v>684</v>
      </c>
      <c r="I96" s="69">
        <v>7</v>
      </c>
      <c r="J96" s="69" t="s">
        <v>655</v>
      </c>
      <c r="K96" s="68">
        <v>21</v>
      </c>
      <c r="L96" s="69" t="s">
        <v>685</v>
      </c>
      <c r="M96" s="69">
        <v>4</v>
      </c>
      <c r="N96" s="69" t="s">
        <v>128</v>
      </c>
      <c r="O96" s="69" t="s">
        <v>686</v>
      </c>
      <c r="P96" s="69" t="s">
        <v>655</v>
      </c>
      <c r="Q96" s="69" t="s">
        <v>687</v>
      </c>
      <c r="R96" s="69" t="s">
        <v>688</v>
      </c>
      <c r="S96" s="69" t="s">
        <v>33</v>
      </c>
    </row>
    <row r="97" spans="1:19" s="10" customFormat="1" x14ac:dyDescent="0.55000000000000004">
      <c r="A97" s="68">
        <v>207713</v>
      </c>
      <c r="B97" s="69">
        <v>54</v>
      </c>
      <c r="C97" s="69" t="s">
        <v>18</v>
      </c>
      <c r="D97" s="69" t="s">
        <v>31</v>
      </c>
      <c r="E97" s="69" t="s">
        <v>32</v>
      </c>
      <c r="F97" s="68" t="s">
        <v>128</v>
      </c>
      <c r="G97" s="69" t="s">
        <v>146</v>
      </c>
      <c r="H97" s="69" t="s">
        <v>690</v>
      </c>
      <c r="I97" s="69">
        <v>4</v>
      </c>
      <c r="J97" s="69" t="s">
        <v>691</v>
      </c>
      <c r="K97" s="68">
        <v>5</v>
      </c>
      <c r="L97" s="69" t="s">
        <v>685</v>
      </c>
      <c r="M97" s="69">
        <v>4</v>
      </c>
      <c r="N97" s="69" t="s">
        <v>36</v>
      </c>
      <c r="O97" s="69" t="s">
        <v>36</v>
      </c>
      <c r="P97" s="69" t="s">
        <v>693</v>
      </c>
      <c r="Q97" s="69" t="s">
        <v>694</v>
      </c>
      <c r="R97" s="69" t="s">
        <v>41</v>
      </c>
      <c r="S97" s="69" t="s">
        <v>33</v>
      </c>
    </row>
    <row r="98" spans="1:19" s="10" customFormat="1" x14ac:dyDescent="0.55000000000000004">
      <c r="A98" s="68">
        <v>207713</v>
      </c>
      <c r="B98" s="69">
        <v>54</v>
      </c>
      <c r="C98" s="69" t="s">
        <v>18</v>
      </c>
      <c r="D98" s="69" t="s">
        <v>31</v>
      </c>
      <c r="E98" s="69" t="s">
        <v>32</v>
      </c>
      <c r="F98" s="68" t="s">
        <v>128</v>
      </c>
      <c r="G98" s="69" t="s">
        <v>146</v>
      </c>
      <c r="H98" s="69" t="s">
        <v>34</v>
      </c>
      <c r="I98" s="69">
        <v>1</v>
      </c>
      <c r="J98" s="69" t="s">
        <v>545</v>
      </c>
      <c r="K98" s="68">
        <v>2</v>
      </c>
      <c r="L98" s="69" t="s">
        <v>35</v>
      </c>
      <c r="M98" s="69">
        <v>2</v>
      </c>
      <c r="N98" s="69" t="s">
        <v>36</v>
      </c>
      <c r="O98" s="69" t="s">
        <v>36</v>
      </c>
      <c r="P98" s="69" t="s">
        <v>695</v>
      </c>
      <c r="Q98" s="69" t="s">
        <v>694</v>
      </c>
      <c r="R98" s="69" t="s">
        <v>41</v>
      </c>
      <c r="S98" s="69" t="s">
        <v>33</v>
      </c>
    </row>
    <row r="99" spans="1:19" s="10" customFormat="1" x14ac:dyDescent="0.55000000000000004">
      <c r="A99" s="68">
        <v>369136</v>
      </c>
      <c r="B99" s="69">
        <v>92</v>
      </c>
      <c r="C99" s="69" t="s">
        <v>20</v>
      </c>
      <c r="D99" s="69" t="s">
        <v>31</v>
      </c>
      <c r="E99" s="69" t="s">
        <v>32</v>
      </c>
      <c r="F99" s="68" t="s">
        <v>36</v>
      </c>
      <c r="G99" s="69" t="s">
        <v>146</v>
      </c>
      <c r="H99" s="69" t="s">
        <v>34</v>
      </c>
      <c r="I99" s="69">
        <v>1</v>
      </c>
      <c r="J99" s="69" t="s">
        <v>706</v>
      </c>
      <c r="K99" s="68">
        <v>3</v>
      </c>
      <c r="L99" s="69" t="s">
        <v>685</v>
      </c>
      <c r="M99" s="69">
        <v>4</v>
      </c>
      <c r="N99" s="69" t="s">
        <v>36</v>
      </c>
      <c r="O99" s="69" t="s">
        <v>36</v>
      </c>
      <c r="P99" s="69" t="s">
        <v>708</v>
      </c>
      <c r="Q99" s="69" t="s">
        <v>40</v>
      </c>
      <c r="R99" s="69" t="s">
        <v>41</v>
      </c>
      <c r="S99" s="69" t="s">
        <v>33</v>
      </c>
    </row>
    <row r="100" spans="1:19" s="10" customFormat="1" x14ac:dyDescent="0.55000000000000004">
      <c r="A100" s="68">
        <v>369136</v>
      </c>
      <c r="B100" s="69">
        <v>92</v>
      </c>
      <c r="C100" s="69" t="s">
        <v>20</v>
      </c>
      <c r="D100" s="69" t="s">
        <v>31</v>
      </c>
      <c r="E100" s="69" t="s">
        <v>32</v>
      </c>
      <c r="F100" s="68" t="s">
        <v>36</v>
      </c>
      <c r="G100" s="69" t="s">
        <v>146</v>
      </c>
      <c r="H100" s="69" t="s">
        <v>34</v>
      </c>
      <c r="I100" s="69">
        <v>1</v>
      </c>
      <c r="J100" s="69" t="s">
        <v>706</v>
      </c>
      <c r="K100" s="68">
        <v>4</v>
      </c>
      <c r="L100" s="69" t="s">
        <v>35</v>
      </c>
      <c r="M100" s="69">
        <v>2</v>
      </c>
      <c r="N100" s="69" t="s">
        <v>36</v>
      </c>
      <c r="O100" s="69" t="s">
        <v>36</v>
      </c>
      <c r="P100" s="69" t="s">
        <v>709</v>
      </c>
      <c r="Q100" s="69" t="s">
        <v>694</v>
      </c>
      <c r="R100" s="69" t="s">
        <v>41</v>
      </c>
      <c r="S100" s="69" t="s">
        <v>33</v>
      </c>
    </row>
    <row r="101" spans="1:19" s="10" customFormat="1" x14ac:dyDescent="0.55000000000000004">
      <c r="A101" s="68">
        <v>369136</v>
      </c>
      <c r="B101" s="69">
        <v>92</v>
      </c>
      <c r="C101" s="69" t="s">
        <v>20</v>
      </c>
      <c r="D101" s="69" t="s">
        <v>31</v>
      </c>
      <c r="E101" s="69" t="s">
        <v>32</v>
      </c>
      <c r="F101" s="68" t="s">
        <v>36</v>
      </c>
      <c r="G101" s="69" t="s">
        <v>146</v>
      </c>
      <c r="H101" s="69" t="s">
        <v>34</v>
      </c>
      <c r="I101" s="69">
        <v>1</v>
      </c>
      <c r="J101" s="69" t="s">
        <v>706</v>
      </c>
      <c r="K101" s="68">
        <v>3</v>
      </c>
      <c r="L101" s="69" t="s">
        <v>35</v>
      </c>
      <c r="M101" s="69">
        <v>2</v>
      </c>
      <c r="N101" s="69" t="s">
        <v>36</v>
      </c>
      <c r="O101" s="69" t="s">
        <v>36</v>
      </c>
      <c r="P101" s="69" t="s">
        <v>709</v>
      </c>
      <c r="Q101" s="69" t="s">
        <v>40</v>
      </c>
      <c r="R101" s="69" t="s">
        <v>41</v>
      </c>
      <c r="S101" s="69" t="s">
        <v>33</v>
      </c>
    </row>
    <row r="102" spans="1:19" s="10" customFormat="1" x14ac:dyDescent="0.55000000000000004">
      <c r="A102" s="68">
        <v>369136</v>
      </c>
      <c r="B102" s="69">
        <v>92</v>
      </c>
      <c r="C102" s="69" t="s">
        <v>20</v>
      </c>
      <c r="D102" s="69" t="s">
        <v>31</v>
      </c>
      <c r="E102" s="69" t="s">
        <v>32</v>
      </c>
      <c r="F102" s="68" t="s">
        <v>36</v>
      </c>
      <c r="G102" s="69" t="s">
        <v>146</v>
      </c>
      <c r="H102" s="69" t="s">
        <v>34</v>
      </c>
      <c r="I102" s="69">
        <v>1</v>
      </c>
      <c r="J102" s="69" t="s">
        <v>706</v>
      </c>
      <c r="K102" s="68">
        <v>3</v>
      </c>
      <c r="L102" s="69" t="s">
        <v>35</v>
      </c>
      <c r="M102" s="69">
        <v>2</v>
      </c>
      <c r="N102" s="69" t="s">
        <v>36</v>
      </c>
      <c r="O102" s="69" t="s">
        <v>242</v>
      </c>
      <c r="P102" s="69" t="s">
        <v>166</v>
      </c>
      <c r="Q102" s="69" t="s">
        <v>40</v>
      </c>
      <c r="R102" s="69" t="s">
        <v>41</v>
      </c>
      <c r="S102" s="69" t="s">
        <v>33</v>
      </c>
    </row>
    <row r="103" spans="1:19" s="10" customFormat="1" x14ac:dyDescent="0.55000000000000004">
      <c r="A103" s="68">
        <v>369136</v>
      </c>
      <c r="B103" s="69">
        <v>92</v>
      </c>
      <c r="C103" s="69" t="s">
        <v>20</v>
      </c>
      <c r="D103" s="69" t="s">
        <v>31</v>
      </c>
      <c r="E103" s="69" t="s">
        <v>32</v>
      </c>
      <c r="F103" s="68" t="s">
        <v>36</v>
      </c>
      <c r="G103" s="69" t="s">
        <v>146</v>
      </c>
      <c r="H103" s="69" t="s">
        <v>34</v>
      </c>
      <c r="I103" s="69">
        <v>1</v>
      </c>
      <c r="J103" s="69" t="s">
        <v>706</v>
      </c>
      <c r="K103" s="68">
        <v>3</v>
      </c>
      <c r="L103" s="69" t="s">
        <v>35</v>
      </c>
      <c r="M103" s="69">
        <v>2</v>
      </c>
      <c r="N103" s="69" t="s">
        <v>36</v>
      </c>
      <c r="O103" s="69" t="s">
        <v>242</v>
      </c>
      <c r="P103" s="69" t="s">
        <v>710</v>
      </c>
      <c r="Q103" s="69" t="s">
        <v>40</v>
      </c>
      <c r="R103" s="69" t="s">
        <v>41</v>
      </c>
      <c r="S103" s="69" t="s">
        <v>33</v>
      </c>
    </row>
    <row r="104" spans="1:19" s="10" customFormat="1" x14ac:dyDescent="0.55000000000000004">
      <c r="A104" s="68">
        <v>369136</v>
      </c>
      <c r="B104" s="69">
        <v>92</v>
      </c>
      <c r="C104" s="69" t="s">
        <v>20</v>
      </c>
      <c r="D104" s="69" t="s">
        <v>31</v>
      </c>
      <c r="E104" s="69" t="s">
        <v>32</v>
      </c>
      <c r="F104" s="68" t="s">
        <v>36</v>
      </c>
      <c r="G104" s="69" t="s">
        <v>146</v>
      </c>
      <c r="H104" s="69" t="s">
        <v>34</v>
      </c>
      <c r="I104" s="69">
        <v>1</v>
      </c>
      <c r="J104" s="69" t="s">
        <v>706</v>
      </c>
      <c r="K104" s="68">
        <v>1</v>
      </c>
      <c r="L104" s="69" t="s">
        <v>35</v>
      </c>
      <c r="M104" s="69">
        <v>2</v>
      </c>
      <c r="N104" s="69" t="s">
        <v>36</v>
      </c>
      <c r="O104" s="69" t="s">
        <v>242</v>
      </c>
      <c r="P104" s="69" t="s">
        <v>712</v>
      </c>
      <c r="Q104" s="69" t="s">
        <v>713</v>
      </c>
      <c r="R104" s="69" t="s">
        <v>41</v>
      </c>
      <c r="S104" s="69" t="s">
        <v>33</v>
      </c>
    </row>
    <row r="105" spans="1:19" s="10" customFormat="1" x14ac:dyDescent="0.55000000000000004">
      <c r="A105" s="68">
        <v>369136</v>
      </c>
      <c r="B105" s="69">
        <v>92</v>
      </c>
      <c r="C105" s="69" t="s">
        <v>20</v>
      </c>
      <c r="D105" s="69" t="s">
        <v>31</v>
      </c>
      <c r="E105" s="69" t="s">
        <v>32</v>
      </c>
      <c r="F105" s="68" t="s">
        <v>36</v>
      </c>
      <c r="G105" s="69" t="s">
        <v>146</v>
      </c>
      <c r="H105" s="69" t="s">
        <v>34</v>
      </c>
      <c r="I105" s="69">
        <v>1</v>
      </c>
      <c r="J105" s="69" t="s">
        <v>706</v>
      </c>
      <c r="K105" s="68">
        <v>3</v>
      </c>
      <c r="L105" s="69" t="s">
        <v>35</v>
      </c>
      <c r="M105" s="69">
        <v>2</v>
      </c>
      <c r="N105" s="69" t="s">
        <v>36</v>
      </c>
      <c r="O105" s="69" t="s">
        <v>242</v>
      </c>
      <c r="P105" s="69" t="s">
        <v>710</v>
      </c>
      <c r="Q105" s="69" t="s">
        <v>40</v>
      </c>
      <c r="R105" s="69" t="s">
        <v>41</v>
      </c>
      <c r="S105" s="69" t="s">
        <v>33</v>
      </c>
    </row>
    <row r="106" spans="1:19" s="10" customFormat="1" x14ac:dyDescent="0.55000000000000004">
      <c r="A106" s="68">
        <v>369136</v>
      </c>
      <c r="B106" s="69">
        <v>92</v>
      </c>
      <c r="C106" s="69" t="s">
        <v>20</v>
      </c>
      <c r="D106" s="69" t="s">
        <v>31</v>
      </c>
      <c r="E106" s="69" t="s">
        <v>32</v>
      </c>
      <c r="F106" s="68" t="s">
        <v>36</v>
      </c>
      <c r="G106" s="69" t="s">
        <v>146</v>
      </c>
      <c r="H106" s="10" t="s">
        <v>714</v>
      </c>
      <c r="I106" s="69">
        <v>3</v>
      </c>
      <c r="J106" s="69" t="s">
        <v>707</v>
      </c>
      <c r="K106" s="68">
        <v>4</v>
      </c>
      <c r="L106" s="69" t="s">
        <v>685</v>
      </c>
      <c r="M106" s="69">
        <v>4</v>
      </c>
      <c r="N106" s="69" t="s">
        <v>36</v>
      </c>
      <c r="O106" s="69" t="s">
        <v>711</v>
      </c>
      <c r="P106" s="69" t="s">
        <v>706</v>
      </c>
      <c r="Q106" s="69" t="s">
        <v>715</v>
      </c>
      <c r="R106" s="69" t="s">
        <v>716</v>
      </c>
      <c r="S106" s="69" t="s">
        <v>33</v>
      </c>
    </row>
    <row r="107" spans="1:19" s="10" customFormat="1" x14ac:dyDescent="0.55000000000000004">
      <c r="A107" s="68">
        <v>211682</v>
      </c>
      <c r="B107" s="69">
        <v>61</v>
      </c>
      <c r="C107" s="69" t="s">
        <v>20</v>
      </c>
      <c r="D107" s="69" t="s">
        <v>31</v>
      </c>
      <c r="E107" s="69" t="s">
        <v>32</v>
      </c>
      <c r="F107" s="68" t="s">
        <v>36</v>
      </c>
      <c r="G107" s="69" t="s">
        <v>134</v>
      </c>
      <c r="H107" s="10" t="s">
        <v>718</v>
      </c>
      <c r="I107" s="69">
        <v>2</v>
      </c>
      <c r="J107" s="69" t="s">
        <v>181</v>
      </c>
      <c r="K107" s="68">
        <v>7</v>
      </c>
      <c r="L107" s="69" t="s">
        <v>685</v>
      </c>
      <c r="M107" s="69">
        <v>4</v>
      </c>
      <c r="N107" s="69" t="s">
        <v>36</v>
      </c>
      <c r="O107" s="69" t="s">
        <v>263</v>
      </c>
      <c r="P107" s="69" t="s">
        <v>710</v>
      </c>
      <c r="Q107" s="69" t="s">
        <v>719</v>
      </c>
      <c r="R107" s="69" t="s">
        <v>41</v>
      </c>
      <c r="S107" s="69" t="s">
        <v>33</v>
      </c>
    </row>
    <row r="108" spans="1:19" s="10" customFormat="1" x14ac:dyDescent="0.55000000000000004">
      <c r="A108" s="68">
        <v>267651</v>
      </c>
      <c r="B108" s="69">
        <v>78</v>
      </c>
      <c r="C108" s="69" t="s">
        <v>18</v>
      </c>
      <c r="D108" s="69" t="s">
        <v>31</v>
      </c>
      <c r="E108" s="69" t="s">
        <v>32</v>
      </c>
      <c r="F108" s="68" t="s">
        <v>36</v>
      </c>
      <c r="G108" s="69" t="s">
        <v>289</v>
      </c>
      <c r="H108" s="69" t="s">
        <v>463</v>
      </c>
      <c r="I108" s="69">
        <v>9</v>
      </c>
      <c r="J108" s="69" t="s">
        <v>132</v>
      </c>
      <c r="K108" s="68">
        <v>9</v>
      </c>
      <c r="L108" s="69" t="s">
        <v>720</v>
      </c>
      <c r="M108" s="69">
        <v>1</v>
      </c>
      <c r="N108" s="69" t="s">
        <v>36</v>
      </c>
      <c r="O108" s="69" t="s">
        <v>263</v>
      </c>
      <c r="P108" s="69" t="s">
        <v>377</v>
      </c>
      <c r="Q108" s="69" t="s">
        <v>721</v>
      </c>
      <c r="R108" s="69" t="s">
        <v>253</v>
      </c>
      <c r="S108" s="69" t="s">
        <v>33</v>
      </c>
    </row>
    <row r="109" spans="1:19" s="10" customFormat="1" x14ac:dyDescent="0.55000000000000004">
      <c r="A109" s="68">
        <v>233163</v>
      </c>
      <c r="B109" s="69">
        <v>72</v>
      </c>
      <c r="C109" s="69" t="s">
        <v>20</v>
      </c>
      <c r="D109" s="69" t="s">
        <v>31</v>
      </c>
      <c r="E109" s="69" t="s">
        <v>32</v>
      </c>
      <c r="F109" s="68" t="s">
        <v>128</v>
      </c>
      <c r="G109" s="69" t="s">
        <v>163</v>
      </c>
      <c r="H109" s="69" t="s">
        <v>724</v>
      </c>
      <c r="I109" s="69">
        <v>10</v>
      </c>
      <c r="J109" s="69" t="s">
        <v>37</v>
      </c>
      <c r="K109" s="68">
        <v>4</v>
      </c>
      <c r="L109" s="69" t="s">
        <v>35</v>
      </c>
      <c r="M109" s="69">
        <v>2</v>
      </c>
      <c r="N109" s="69" t="s">
        <v>36</v>
      </c>
      <c r="O109" s="69" t="s">
        <v>457</v>
      </c>
      <c r="P109" s="69" t="s">
        <v>136</v>
      </c>
      <c r="Q109" s="69" t="s">
        <v>40</v>
      </c>
      <c r="R109" s="69" t="s">
        <v>41</v>
      </c>
      <c r="S109" s="69" t="s">
        <v>33</v>
      </c>
    </row>
    <row r="110" spans="1:19" s="10" customFormat="1" x14ac:dyDescent="0.55000000000000004">
      <c r="A110" s="68">
        <v>299630</v>
      </c>
      <c r="B110" s="69">
        <v>64</v>
      </c>
      <c r="C110" s="69" t="s">
        <v>20</v>
      </c>
      <c r="D110" s="69" t="s">
        <v>31</v>
      </c>
      <c r="E110" s="69" t="s">
        <v>32</v>
      </c>
      <c r="F110" s="68" t="s">
        <v>36</v>
      </c>
      <c r="G110" s="69" t="s">
        <v>134</v>
      </c>
      <c r="H110" s="69" t="s">
        <v>725</v>
      </c>
      <c r="I110" s="69">
        <v>3</v>
      </c>
      <c r="J110" s="69" t="s">
        <v>181</v>
      </c>
      <c r="K110" s="68">
        <v>23</v>
      </c>
      <c r="L110" s="10" t="s">
        <v>726</v>
      </c>
      <c r="M110" s="69">
        <v>1</v>
      </c>
      <c r="N110" s="69" t="s">
        <v>128</v>
      </c>
      <c r="O110" s="69" t="s">
        <v>457</v>
      </c>
      <c r="P110" s="69" t="s">
        <v>264</v>
      </c>
      <c r="Q110" s="69" t="s">
        <v>727</v>
      </c>
      <c r="R110" s="69" t="s">
        <v>492</v>
      </c>
      <c r="S110" s="69" t="s">
        <v>33</v>
      </c>
    </row>
    <row r="111" spans="1:19" s="10" customFormat="1" x14ac:dyDescent="0.55000000000000004">
      <c r="A111" s="68">
        <v>306734</v>
      </c>
      <c r="B111" s="69">
        <v>85</v>
      </c>
      <c r="C111" s="69" t="s">
        <v>18</v>
      </c>
      <c r="D111" s="69" t="s">
        <v>31</v>
      </c>
      <c r="E111" s="69" t="s">
        <v>526</v>
      </c>
      <c r="F111" s="68" t="s">
        <v>36</v>
      </c>
      <c r="G111" s="69" t="s">
        <v>526</v>
      </c>
      <c r="H111" s="69" t="s">
        <v>729</v>
      </c>
      <c r="I111" s="69">
        <v>5</v>
      </c>
      <c r="J111" s="69" t="s">
        <v>730</v>
      </c>
      <c r="K111" s="68">
        <v>16</v>
      </c>
      <c r="L111" s="69" t="s">
        <v>733</v>
      </c>
      <c r="M111" s="69">
        <v>1</v>
      </c>
      <c r="N111" s="69" t="s">
        <v>128</v>
      </c>
      <c r="O111" s="69" t="s">
        <v>734</v>
      </c>
      <c r="P111" s="69" t="s">
        <v>166</v>
      </c>
      <c r="Q111" s="69" t="s">
        <v>736</v>
      </c>
      <c r="R111" s="69" t="s">
        <v>492</v>
      </c>
      <c r="S111" s="69" t="s">
        <v>33</v>
      </c>
    </row>
    <row r="112" spans="1:19" s="10" customFormat="1" x14ac:dyDescent="0.55000000000000004">
      <c r="A112" s="68">
        <v>306734</v>
      </c>
      <c r="B112" s="69">
        <v>85</v>
      </c>
      <c r="C112" s="69" t="s">
        <v>18</v>
      </c>
      <c r="D112" s="69" t="s">
        <v>31</v>
      </c>
      <c r="E112" s="69" t="s">
        <v>526</v>
      </c>
      <c r="F112" s="68" t="s">
        <v>36</v>
      </c>
      <c r="G112" s="69" t="s">
        <v>526</v>
      </c>
      <c r="H112" s="69" t="s">
        <v>728</v>
      </c>
      <c r="I112" s="69">
        <v>3</v>
      </c>
      <c r="J112" s="69" t="s">
        <v>37</v>
      </c>
      <c r="K112" s="68">
        <v>21</v>
      </c>
      <c r="L112" s="69" t="s">
        <v>142</v>
      </c>
      <c r="M112" s="69">
        <v>3</v>
      </c>
      <c r="N112" s="69" t="s">
        <v>128</v>
      </c>
      <c r="O112" s="69" t="s">
        <v>457</v>
      </c>
      <c r="P112" s="69" t="s">
        <v>707</v>
      </c>
      <c r="Q112" s="69" t="s">
        <v>737</v>
      </c>
      <c r="R112" s="69" t="s">
        <v>253</v>
      </c>
      <c r="S112" s="69" t="s">
        <v>33</v>
      </c>
    </row>
    <row r="113" spans="1:19" s="10" customFormat="1" x14ac:dyDescent="0.55000000000000004">
      <c r="A113" s="68">
        <v>531038</v>
      </c>
      <c r="B113" s="69">
        <v>32</v>
      </c>
      <c r="C113" s="69" t="s">
        <v>20</v>
      </c>
      <c r="D113" s="69" t="s">
        <v>31</v>
      </c>
      <c r="E113" s="69" t="s">
        <v>32</v>
      </c>
      <c r="F113" s="68" t="s">
        <v>128</v>
      </c>
      <c r="G113" s="69" t="s">
        <v>526</v>
      </c>
      <c r="H113" s="69" t="s">
        <v>34</v>
      </c>
      <c r="I113" s="69">
        <v>1</v>
      </c>
      <c r="J113" s="69" t="s">
        <v>706</v>
      </c>
      <c r="K113" s="68">
        <v>2</v>
      </c>
      <c r="L113" s="69" t="s">
        <v>35</v>
      </c>
      <c r="M113" s="69">
        <v>2</v>
      </c>
      <c r="N113" s="69" t="s">
        <v>36</v>
      </c>
      <c r="O113" s="69" t="s">
        <v>36</v>
      </c>
      <c r="P113" s="69" t="s">
        <v>710</v>
      </c>
      <c r="Q113" s="69" t="s">
        <v>40</v>
      </c>
      <c r="R113" s="69" t="s">
        <v>41</v>
      </c>
      <c r="S113" s="69" t="s">
        <v>33</v>
      </c>
    </row>
    <row r="114" spans="1:19" s="10" customFormat="1" x14ac:dyDescent="0.55000000000000004">
      <c r="A114" s="68">
        <v>531038</v>
      </c>
      <c r="B114" s="69">
        <v>32</v>
      </c>
      <c r="C114" s="69" t="s">
        <v>20</v>
      </c>
      <c r="D114" s="69" t="s">
        <v>31</v>
      </c>
      <c r="E114" s="69" t="s">
        <v>32</v>
      </c>
      <c r="F114" s="68" t="s">
        <v>128</v>
      </c>
      <c r="G114" s="69" t="s">
        <v>526</v>
      </c>
      <c r="H114" s="69" t="s">
        <v>745</v>
      </c>
      <c r="I114" s="69">
        <v>5</v>
      </c>
      <c r="J114" s="69" t="s">
        <v>746</v>
      </c>
      <c r="K114" s="68">
        <v>1</v>
      </c>
      <c r="L114" s="69" t="s">
        <v>35</v>
      </c>
      <c r="M114" s="69">
        <v>2</v>
      </c>
      <c r="N114" s="69" t="s">
        <v>36</v>
      </c>
      <c r="O114" s="69" t="s">
        <v>36</v>
      </c>
      <c r="P114" s="69" t="s">
        <v>747</v>
      </c>
      <c r="Q114" s="69" t="s">
        <v>748</v>
      </c>
      <c r="R114" s="69" t="s">
        <v>41</v>
      </c>
      <c r="S114" s="69" t="s">
        <v>33</v>
      </c>
    </row>
    <row r="115" spans="1:19" s="10" customFormat="1" x14ac:dyDescent="0.55000000000000004">
      <c r="A115" s="68">
        <v>531038</v>
      </c>
      <c r="B115" s="69">
        <v>32</v>
      </c>
      <c r="C115" s="69" t="s">
        <v>20</v>
      </c>
      <c r="D115" s="69" t="s">
        <v>31</v>
      </c>
      <c r="E115" s="69" t="s">
        <v>32</v>
      </c>
      <c r="F115" s="68" t="s">
        <v>128</v>
      </c>
      <c r="G115" s="69" t="s">
        <v>526</v>
      </c>
      <c r="H115" s="69" t="s">
        <v>749</v>
      </c>
      <c r="I115" s="69">
        <v>8</v>
      </c>
      <c r="J115" s="69" t="s">
        <v>746</v>
      </c>
      <c r="K115" s="68">
        <v>2</v>
      </c>
      <c r="L115" s="69" t="s">
        <v>35</v>
      </c>
      <c r="M115" s="69">
        <v>2</v>
      </c>
      <c r="N115" s="69" t="s">
        <v>36</v>
      </c>
      <c r="O115" s="69" t="s">
        <v>36</v>
      </c>
      <c r="P115" s="69" t="s">
        <v>706</v>
      </c>
      <c r="Q115" s="69" t="s">
        <v>750</v>
      </c>
      <c r="R115" s="69" t="s">
        <v>41</v>
      </c>
      <c r="S115" s="69" t="s">
        <v>33</v>
      </c>
    </row>
    <row r="116" spans="1:19" s="10" customFormat="1" x14ac:dyDescent="0.55000000000000004">
      <c r="A116" s="68">
        <v>531038</v>
      </c>
      <c r="B116" s="69">
        <v>32</v>
      </c>
      <c r="C116" s="69" t="s">
        <v>20</v>
      </c>
      <c r="D116" s="69" t="s">
        <v>31</v>
      </c>
      <c r="E116" s="69" t="s">
        <v>32</v>
      </c>
      <c r="F116" s="68" t="s">
        <v>128</v>
      </c>
      <c r="G116" s="69" t="s">
        <v>526</v>
      </c>
      <c r="H116" s="10" t="s">
        <v>751</v>
      </c>
      <c r="I116" s="69">
        <v>4</v>
      </c>
      <c r="J116" s="69" t="s">
        <v>37</v>
      </c>
      <c r="K116" s="68">
        <v>8</v>
      </c>
      <c r="L116" s="69" t="s">
        <v>35</v>
      </c>
      <c r="M116" s="69">
        <v>2</v>
      </c>
      <c r="N116" s="69" t="s">
        <v>128</v>
      </c>
      <c r="O116" s="69" t="s">
        <v>36</v>
      </c>
      <c r="P116" s="69" t="s">
        <v>752</v>
      </c>
      <c r="Q116" s="69" t="s">
        <v>40</v>
      </c>
      <c r="R116" s="69" t="s">
        <v>440</v>
      </c>
      <c r="S116" s="69" t="s">
        <v>33</v>
      </c>
    </row>
    <row r="117" spans="1:19" s="10" customFormat="1" x14ac:dyDescent="0.55000000000000004">
      <c r="A117" s="68">
        <v>531038</v>
      </c>
      <c r="B117" s="69">
        <v>32</v>
      </c>
      <c r="C117" s="69" t="s">
        <v>20</v>
      </c>
      <c r="D117" s="69" t="s">
        <v>31</v>
      </c>
      <c r="E117" s="69" t="s">
        <v>32</v>
      </c>
      <c r="F117" s="68" t="s">
        <v>128</v>
      </c>
      <c r="G117" s="69" t="s">
        <v>526</v>
      </c>
      <c r="H117" s="10" t="s">
        <v>753</v>
      </c>
      <c r="I117" s="69">
        <v>10</v>
      </c>
      <c r="J117" s="69" t="s">
        <v>706</v>
      </c>
      <c r="K117" s="68">
        <v>1</v>
      </c>
      <c r="L117" s="69" t="s">
        <v>35</v>
      </c>
      <c r="M117" s="69">
        <v>2</v>
      </c>
      <c r="N117" s="69" t="s">
        <v>36</v>
      </c>
      <c r="O117" s="69" t="s">
        <v>36</v>
      </c>
      <c r="P117" s="69" t="s">
        <v>166</v>
      </c>
      <c r="Q117" s="69" t="s">
        <v>40</v>
      </c>
      <c r="R117" s="69" t="s">
        <v>41</v>
      </c>
      <c r="S117" s="69" t="s">
        <v>33</v>
      </c>
    </row>
    <row r="118" spans="1:19" s="10" customFormat="1" x14ac:dyDescent="0.55000000000000004">
      <c r="A118" s="68">
        <v>531038</v>
      </c>
      <c r="B118" s="69">
        <v>32</v>
      </c>
      <c r="C118" s="69" t="s">
        <v>20</v>
      </c>
      <c r="D118" s="69" t="s">
        <v>31</v>
      </c>
      <c r="E118" s="69" t="s">
        <v>32</v>
      </c>
      <c r="F118" s="68" t="s">
        <v>128</v>
      </c>
      <c r="G118" s="69" t="s">
        <v>526</v>
      </c>
      <c r="H118" s="69" t="s">
        <v>211</v>
      </c>
      <c r="I118" s="69">
        <v>4</v>
      </c>
      <c r="J118" s="69" t="s">
        <v>706</v>
      </c>
      <c r="K118" s="68">
        <v>3</v>
      </c>
      <c r="L118" s="69" t="s">
        <v>35</v>
      </c>
      <c r="M118" s="69">
        <v>2</v>
      </c>
      <c r="N118" s="69" t="s">
        <v>36</v>
      </c>
      <c r="O118" s="69" t="s">
        <v>36</v>
      </c>
      <c r="P118" s="10" t="s">
        <v>709</v>
      </c>
      <c r="Q118" s="69" t="s">
        <v>40</v>
      </c>
      <c r="R118" s="69" t="s">
        <v>41</v>
      </c>
      <c r="S118" s="69" t="s">
        <v>33</v>
      </c>
    </row>
    <row r="119" spans="1:19" s="10" customFormat="1" x14ac:dyDescent="0.55000000000000004">
      <c r="A119" s="68">
        <v>351924</v>
      </c>
      <c r="B119" s="69">
        <v>46</v>
      </c>
      <c r="C119" s="69" t="s">
        <v>20</v>
      </c>
      <c r="D119" s="69" t="s">
        <v>31</v>
      </c>
      <c r="E119" s="69" t="s">
        <v>143</v>
      </c>
      <c r="F119" s="68" t="s">
        <v>128</v>
      </c>
      <c r="G119" s="69" t="s">
        <v>163</v>
      </c>
      <c r="H119" s="10" t="s">
        <v>757</v>
      </c>
      <c r="I119" s="69">
        <v>10</v>
      </c>
      <c r="J119" s="69" t="s">
        <v>37</v>
      </c>
      <c r="K119" s="68">
        <v>1</v>
      </c>
      <c r="L119" s="69" t="s">
        <v>685</v>
      </c>
      <c r="M119" s="69">
        <v>4</v>
      </c>
      <c r="N119" s="69" t="s">
        <v>36</v>
      </c>
      <c r="O119" s="69" t="s">
        <v>36</v>
      </c>
      <c r="P119" s="69" t="s">
        <v>166</v>
      </c>
      <c r="Q119" s="69" t="s">
        <v>40</v>
      </c>
      <c r="R119" s="69" t="s">
        <v>41</v>
      </c>
      <c r="S119" s="69" t="s">
        <v>33</v>
      </c>
    </row>
    <row r="120" spans="1:19" s="10" customFormat="1" x14ac:dyDescent="0.55000000000000004">
      <c r="A120" s="68">
        <v>353322</v>
      </c>
      <c r="B120" s="69">
        <v>63</v>
      </c>
      <c r="C120" s="69" t="s">
        <v>20</v>
      </c>
      <c r="D120" s="69" t="s">
        <v>31</v>
      </c>
      <c r="E120" s="69" t="s">
        <v>32</v>
      </c>
      <c r="F120" s="68" t="s">
        <v>36</v>
      </c>
      <c r="G120" s="69" t="s">
        <v>146</v>
      </c>
      <c r="H120" s="69" t="s">
        <v>34</v>
      </c>
      <c r="I120" s="69">
        <v>1</v>
      </c>
      <c r="J120" s="69" t="s">
        <v>132</v>
      </c>
      <c r="K120" s="68">
        <v>7</v>
      </c>
      <c r="L120" s="69" t="s">
        <v>759</v>
      </c>
      <c r="M120" s="69">
        <v>4</v>
      </c>
      <c r="N120" s="69" t="s">
        <v>36</v>
      </c>
      <c r="O120" s="69" t="s">
        <v>263</v>
      </c>
      <c r="P120" s="69" t="s">
        <v>147</v>
      </c>
      <c r="Q120" s="69" t="s">
        <v>762</v>
      </c>
      <c r="R120" s="69" t="s">
        <v>440</v>
      </c>
      <c r="S120" s="69" t="s">
        <v>33</v>
      </c>
    </row>
    <row r="121" spans="1:19" s="10" customFormat="1" x14ac:dyDescent="0.55000000000000004">
      <c r="A121" s="68">
        <v>353322</v>
      </c>
      <c r="B121" s="69">
        <v>63</v>
      </c>
      <c r="C121" s="69" t="s">
        <v>20</v>
      </c>
      <c r="D121" s="69" t="s">
        <v>31</v>
      </c>
      <c r="E121" s="69" t="s">
        <v>32</v>
      </c>
      <c r="F121" s="68" t="s">
        <v>36</v>
      </c>
      <c r="G121" s="69" t="s">
        <v>146</v>
      </c>
      <c r="H121" s="69" t="s">
        <v>763</v>
      </c>
      <c r="I121" s="69">
        <v>10</v>
      </c>
      <c r="J121" s="69" t="s">
        <v>166</v>
      </c>
      <c r="K121" s="68">
        <v>10</v>
      </c>
      <c r="L121" s="69" t="s">
        <v>35</v>
      </c>
      <c r="M121" s="69">
        <v>2</v>
      </c>
      <c r="N121" s="69" t="s">
        <v>36</v>
      </c>
      <c r="O121" s="69" t="s">
        <v>36</v>
      </c>
      <c r="P121" s="69" t="s">
        <v>150</v>
      </c>
      <c r="Q121" s="69" t="s">
        <v>764</v>
      </c>
      <c r="R121" s="69" t="s">
        <v>41</v>
      </c>
      <c r="S121" s="69" t="s">
        <v>33</v>
      </c>
    </row>
    <row r="122" spans="1:19" s="10" customFormat="1" x14ac:dyDescent="0.55000000000000004">
      <c r="A122" s="68">
        <v>353322</v>
      </c>
      <c r="B122" s="69">
        <v>63</v>
      </c>
      <c r="C122" s="69" t="s">
        <v>20</v>
      </c>
      <c r="D122" s="69" t="s">
        <v>31</v>
      </c>
      <c r="E122" s="69" t="s">
        <v>32</v>
      </c>
      <c r="F122" s="68" t="s">
        <v>36</v>
      </c>
      <c r="G122" s="69" t="s">
        <v>146</v>
      </c>
      <c r="H122" s="10" t="s">
        <v>765</v>
      </c>
      <c r="I122" s="69">
        <v>4</v>
      </c>
      <c r="J122" s="69" t="s">
        <v>37</v>
      </c>
      <c r="K122" s="68">
        <v>8</v>
      </c>
      <c r="L122" s="69" t="s">
        <v>35</v>
      </c>
      <c r="M122" s="69">
        <v>2</v>
      </c>
      <c r="N122" s="69" t="s">
        <v>36</v>
      </c>
      <c r="O122" s="69" t="s">
        <v>36</v>
      </c>
      <c r="P122" s="69" t="s">
        <v>150</v>
      </c>
      <c r="Q122" s="69" t="s">
        <v>766</v>
      </c>
      <c r="R122" s="69" t="s">
        <v>41</v>
      </c>
      <c r="S122" s="69" t="s">
        <v>33</v>
      </c>
    </row>
    <row r="123" spans="1:19" s="10" customFormat="1" x14ac:dyDescent="0.55000000000000004">
      <c r="A123" s="68">
        <v>566488</v>
      </c>
      <c r="B123" s="69">
        <v>63</v>
      </c>
      <c r="C123" s="69" t="s">
        <v>20</v>
      </c>
      <c r="D123" s="69" t="s">
        <v>31</v>
      </c>
      <c r="E123" s="69" t="s">
        <v>32</v>
      </c>
      <c r="F123" s="68" t="s">
        <v>36</v>
      </c>
      <c r="G123" s="69" t="s">
        <v>33</v>
      </c>
      <c r="H123" s="69" t="s">
        <v>236</v>
      </c>
      <c r="I123" s="69">
        <v>4</v>
      </c>
      <c r="J123" s="69" t="s">
        <v>37</v>
      </c>
      <c r="K123" s="68">
        <v>7</v>
      </c>
      <c r="L123" s="69" t="s">
        <v>35</v>
      </c>
      <c r="M123" s="69">
        <v>2</v>
      </c>
      <c r="N123" s="69" t="s">
        <v>36</v>
      </c>
      <c r="O123" s="69" t="s">
        <v>242</v>
      </c>
      <c r="P123" s="69" t="s">
        <v>773</v>
      </c>
      <c r="Q123" s="69" t="s">
        <v>774</v>
      </c>
      <c r="R123" s="69" t="s">
        <v>253</v>
      </c>
      <c r="S123" s="69" t="s">
        <v>33</v>
      </c>
    </row>
    <row r="124" spans="1:19" s="10" customFormat="1" x14ac:dyDescent="0.55000000000000004">
      <c r="A124" s="68">
        <v>566488</v>
      </c>
      <c r="B124" s="69">
        <v>63</v>
      </c>
      <c r="C124" s="69" t="s">
        <v>20</v>
      </c>
      <c r="D124" s="69" t="s">
        <v>31</v>
      </c>
      <c r="E124" s="69" t="s">
        <v>32</v>
      </c>
      <c r="F124" s="68" t="s">
        <v>36</v>
      </c>
      <c r="G124" s="69" t="s">
        <v>33</v>
      </c>
      <c r="H124" s="69" t="s">
        <v>775</v>
      </c>
      <c r="I124" s="69">
        <v>4</v>
      </c>
      <c r="J124" s="69" t="s">
        <v>214</v>
      </c>
      <c r="K124" s="68">
        <v>15</v>
      </c>
      <c r="L124" s="69" t="s">
        <v>142</v>
      </c>
      <c r="M124" s="69">
        <v>3</v>
      </c>
      <c r="N124" s="69" t="s">
        <v>128</v>
      </c>
      <c r="O124" s="69" t="s">
        <v>242</v>
      </c>
      <c r="P124" s="69" t="s">
        <v>776</v>
      </c>
      <c r="Q124" s="69" t="s">
        <v>777</v>
      </c>
      <c r="R124" s="69" t="s">
        <v>778</v>
      </c>
      <c r="S124" s="69" t="s">
        <v>33</v>
      </c>
    </row>
    <row r="125" spans="1:19" s="10" customFormat="1" x14ac:dyDescent="0.55000000000000004">
      <c r="A125" s="68">
        <v>566488</v>
      </c>
      <c r="B125" s="69">
        <v>63</v>
      </c>
      <c r="C125" s="69" t="s">
        <v>20</v>
      </c>
      <c r="D125" s="69" t="s">
        <v>31</v>
      </c>
      <c r="E125" s="69" t="s">
        <v>32</v>
      </c>
      <c r="F125" s="68" t="s">
        <v>36</v>
      </c>
      <c r="G125" s="69" t="s">
        <v>33</v>
      </c>
      <c r="H125" s="10" t="s">
        <v>779</v>
      </c>
      <c r="I125" s="75">
        <v>7</v>
      </c>
      <c r="J125" s="69" t="s">
        <v>37</v>
      </c>
      <c r="K125" s="68">
        <v>33</v>
      </c>
      <c r="L125" s="69" t="s">
        <v>685</v>
      </c>
      <c r="M125" s="69">
        <v>4</v>
      </c>
      <c r="N125" s="69" t="s">
        <v>128</v>
      </c>
      <c r="O125" s="69" t="s">
        <v>242</v>
      </c>
      <c r="P125" s="69" t="s">
        <v>150</v>
      </c>
      <c r="Q125" s="69" t="s">
        <v>780</v>
      </c>
      <c r="R125" s="69" t="s">
        <v>778</v>
      </c>
      <c r="S125" s="69" t="s">
        <v>33</v>
      </c>
    </row>
    <row r="126" spans="1:19" s="10" customFormat="1" x14ac:dyDescent="0.55000000000000004">
      <c r="A126" s="68">
        <v>328515</v>
      </c>
      <c r="B126" s="69">
        <v>87</v>
      </c>
      <c r="C126" s="69" t="s">
        <v>20</v>
      </c>
      <c r="D126" s="69" t="s">
        <v>31</v>
      </c>
      <c r="E126" s="69" t="s">
        <v>32</v>
      </c>
      <c r="F126" s="68" t="s">
        <v>36</v>
      </c>
      <c r="G126" s="69" t="s">
        <v>163</v>
      </c>
      <c r="H126" s="69" t="s">
        <v>463</v>
      </c>
      <c r="I126" s="69">
        <v>9</v>
      </c>
      <c r="J126" s="69" t="s">
        <v>132</v>
      </c>
      <c r="K126" s="68">
        <v>8</v>
      </c>
      <c r="L126" s="69" t="s">
        <v>685</v>
      </c>
      <c r="M126" s="69">
        <v>4</v>
      </c>
      <c r="N126" s="69" t="s">
        <v>36</v>
      </c>
      <c r="O126" s="69" t="s">
        <v>36</v>
      </c>
      <c r="P126" s="69" t="s">
        <v>781</v>
      </c>
      <c r="Q126" s="69" t="s">
        <v>40</v>
      </c>
      <c r="R126" s="69" t="s">
        <v>253</v>
      </c>
      <c r="S126" s="69" t="s">
        <v>33</v>
      </c>
    </row>
    <row r="127" spans="1:19" s="10" customFormat="1" x14ac:dyDescent="0.55000000000000004">
      <c r="A127" s="68">
        <v>378901</v>
      </c>
      <c r="B127" s="69">
        <v>36</v>
      </c>
      <c r="C127" s="69" t="s">
        <v>20</v>
      </c>
      <c r="D127" s="69" t="s">
        <v>31</v>
      </c>
      <c r="E127" s="69" t="s">
        <v>32</v>
      </c>
      <c r="F127" s="68" t="s">
        <v>36</v>
      </c>
      <c r="G127" s="69" t="s">
        <v>163</v>
      </c>
      <c r="H127" s="69" t="s">
        <v>784</v>
      </c>
      <c r="I127" s="69">
        <v>2</v>
      </c>
      <c r="J127" s="69" t="s">
        <v>181</v>
      </c>
      <c r="K127" s="68">
        <v>4</v>
      </c>
      <c r="L127" s="69" t="s">
        <v>513</v>
      </c>
      <c r="M127" s="69">
        <v>5</v>
      </c>
      <c r="N127" s="69" t="s">
        <v>36</v>
      </c>
      <c r="O127" s="69" t="s">
        <v>36</v>
      </c>
      <c r="P127" s="69" t="s">
        <v>136</v>
      </c>
      <c r="Q127" s="69" t="s">
        <v>40</v>
      </c>
      <c r="R127" s="69" t="s">
        <v>41</v>
      </c>
      <c r="S127" s="69" t="s">
        <v>33</v>
      </c>
    </row>
    <row r="128" spans="1:19" s="10" customFormat="1" x14ac:dyDescent="0.55000000000000004">
      <c r="A128" s="68">
        <v>378901</v>
      </c>
      <c r="B128" s="69">
        <v>36</v>
      </c>
      <c r="C128" s="69" t="s">
        <v>20</v>
      </c>
      <c r="D128" s="69" t="s">
        <v>31</v>
      </c>
      <c r="E128" s="69" t="s">
        <v>32</v>
      </c>
      <c r="F128" s="68" t="s">
        <v>36</v>
      </c>
      <c r="G128" s="69" t="s">
        <v>163</v>
      </c>
      <c r="H128" s="69" t="s">
        <v>785</v>
      </c>
      <c r="I128" s="69">
        <v>10</v>
      </c>
      <c r="J128" s="69" t="s">
        <v>37</v>
      </c>
      <c r="K128" s="68">
        <v>1</v>
      </c>
      <c r="L128" s="69" t="s">
        <v>329</v>
      </c>
      <c r="M128" s="69">
        <v>5</v>
      </c>
      <c r="N128" s="69" t="s">
        <v>36</v>
      </c>
      <c r="O128" s="69" t="s">
        <v>36</v>
      </c>
      <c r="P128" s="69" t="s">
        <v>214</v>
      </c>
      <c r="Q128" s="69" t="s">
        <v>40</v>
      </c>
      <c r="R128" s="69" t="s">
        <v>41</v>
      </c>
      <c r="S128" s="69" t="s">
        <v>33</v>
      </c>
    </row>
    <row r="129" spans="1:19" s="10" customFormat="1" x14ac:dyDescent="0.55000000000000004">
      <c r="A129" s="68">
        <v>459308</v>
      </c>
      <c r="B129" s="69">
        <v>54</v>
      </c>
      <c r="C129" s="69" t="s">
        <v>18</v>
      </c>
      <c r="D129" s="69" t="s">
        <v>31</v>
      </c>
      <c r="E129" s="69" t="s">
        <v>526</v>
      </c>
      <c r="F129" s="68" t="s">
        <v>36</v>
      </c>
      <c r="G129" s="69" t="s">
        <v>134</v>
      </c>
      <c r="H129" s="69" t="s">
        <v>34</v>
      </c>
      <c r="I129" s="69">
        <v>1</v>
      </c>
      <c r="J129" s="69" t="s">
        <v>181</v>
      </c>
      <c r="K129" s="68">
        <v>4</v>
      </c>
      <c r="L129" s="69" t="s">
        <v>433</v>
      </c>
      <c r="M129" s="69">
        <v>4</v>
      </c>
      <c r="N129" s="69" t="s">
        <v>36</v>
      </c>
      <c r="O129" s="69" t="s">
        <v>36</v>
      </c>
      <c r="P129" s="69" t="s">
        <v>137</v>
      </c>
      <c r="Q129" s="69" t="s">
        <v>795</v>
      </c>
      <c r="R129" s="69" t="s">
        <v>41</v>
      </c>
      <c r="S129" s="69" t="s">
        <v>33</v>
      </c>
    </row>
    <row r="130" spans="1:19" s="10" customFormat="1" x14ac:dyDescent="0.55000000000000004">
      <c r="A130" s="68">
        <v>464492</v>
      </c>
      <c r="B130" s="69">
        <v>52</v>
      </c>
      <c r="C130" s="69" t="s">
        <v>18</v>
      </c>
      <c r="D130" s="69" t="s">
        <v>31</v>
      </c>
      <c r="E130" s="69" t="s">
        <v>32</v>
      </c>
      <c r="F130" s="68" t="s">
        <v>36</v>
      </c>
      <c r="G130" s="69" t="s">
        <v>289</v>
      </c>
      <c r="H130" s="69" t="s">
        <v>463</v>
      </c>
      <c r="I130" s="69">
        <v>9</v>
      </c>
      <c r="J130" s="69" t="s">
        <v>132</v>
      </c>
      <c r="K130" s="68">
        <v>5</v>
      </c>
      <c r="L130" s="69" t="s">
        <v>685</v>
      </c>
      <c r="M130" s="69">
        <v>4</v>
      </c>
      <c r="N130" s="69" t="s">
        <v>36</v>
      </c>
      <c r="O130" s="69" t="s">
        <v>798</v>
      </c>
      <c r="P130" s="69" t="s">
        <v>374</v>
      </c>
      <c r="Q130" s="69" t="s">
        <v>40</v>
      </c>
      <c r="R130" s="69" t="s">
        <v>41</v>
      </c>
      <c r="S130" s="69" t="s">
        <v>33</v>
      </c>
    </row>
    <row r="131" spans="1:19" s="10" customFormat="1" x14ac:dyDescent="0.55000000000000004">
      <c r="A131" s="68">
        <v>532860</v>
      </c>
      <c r="B131" s="69">
        <v>84</v>
      </c>
      <c r="C131" s="69" t="s">
        <v>20</v>
      </c>
      <c r="D131" s="69" t="s">
        <v>31</v>
      </c>
      <c r="E131" s="69" t="s">
        <v>32</v>
      </c>
      <c r="F131" s="68" t="s">
        <v>36</v>
      </c>
      <c r="G131" s="69" t="s">
        <v>289</v>
      </c>
      <c r="H131" s="69" t="s">
        <v>463</v>
      </c>
      <c r="I131" s="69">
        <v>9</v>
      </c>
      <c r="J131" s="69" t="s">
        <v>132</v>
      </c>
      <c r="K131" s="68">
        <v>4</v>
      </c>
      <c r="L131" s="69" t="s">
        <v>434</v>
      </c>
      <c r="M131" s="69">
        <v>3</v>
      </c>
      <c r="N131" s="69" t="s">
        <v>36</v>
      </c>
      <c r="O131" s="69" t="s">
        <v>36</v>
      </c>
      <c r="P131" s="69" t="s">
        <v>800</v>
      </c>
      <c r="Q131" s="69" t="s">
        <v>801</v>
      </c>
      <c r="R131" s="69" t="s">
        <v>440</v>
      </c>
      <c r="S131" s="69" t="s">
        <v>33</v>
      </c>
    </row>
    <row r="132" spans="1:19" s="10" customFormat="1" x14ac:dyDescent="0.55000000000000004">
      <c r="A132" s="68">
        <v>568106</v>
      </c>
      <c r="B132" s="69">
        <v>41</v>
      </c>
      <c r="C132" s="69" t="s">
        <v>20</v>
      </c>
      <c r="D132" s="69" t="s">
        <v>31</v>
      </c>
      <c r="E132" s="69" t="s">
        <v>143</v>
      </c>
      <c r="F132" s="68" t="s">
        <v>36</v>
      </c>
      <c r="G132" s="69" t="s">
        <v>146</v>
      </c>
      <c r="H132" s="69" t="s">
        <v>804</v>
      </c>
      <c r="I132" s="69">
        <v>3</v>
      </c>
      <c r="J132" s="69" t="s">
        <v>805</v>
      </c>
      <c r="K132" s="68">
        <v>3</v>
      </c>
      <c r="L132" s="69" t="s">
        <v>35</v>
      </c>
      <c r="M132" s="69">
        <v>2</v>
      </c>
      <c r="N132" s="69" t="s">
        <v>36</v>
      </c>
      <c r="O132" s="69" t="s">
        <v>495</v>
      </c>
      <c r="P132" s="69" t="s">
        <v>806</v>
      </c>
      <c r="Q132" s="10" t="s">
        <v>807</v>
      </c>
      <c r="R132" s="69" t="s">
        <v>440</v>
      </c>
      <c r="S132" s="69" t="s">
        <v>33</v>
      </c>
    </row>
    <row r="133" spans="1:19" s="10" customFormat="1" x14ac:dyDescent="0.55000000000000004">
      <c r="A133" s="68">
        <v>656684</v>
      </c>
      <c r="B133" s="69">
        <v>62</v>
      </c>
      <c r="C133" s="69" t="s">
        <v>18</v>
      </c>
      <c r="D133" s="69" t="s">
        <v>31</v>
      </c>
      <c r="E133" s="69" t="s">
        <v>32</v>
      </c>
      <c r="F133" s="68" t="s">
        <v>36</v>
      </c>
      <c r="G133" s="69" t="s">
        <v>163</v>
      </c>
      <c r="H133" s="69" t="s">
        <v>802</v>
      </c>
      <c r="I133" s="69">
        <v>1</v>
      </c>
      <c r="J133" s="69" t="s">
        <v>214</v>
      </c>
      <c r="K133" s="68">
        <v>11</v>
      </c>
      <c r="L133" s="69" t="s">
        <v>35</v>
      </c>
      <c r="M133" s="69">
        <v>2</v>
      </c>
      <c r="N133" s="69" t="s">
        <v>36</v>
      </c>
      <c r="O133" s="69" t="s">
        <v>36</v>
      </c>
      <c r="P133" s="69" t="s">
        <v>811</v>
      </c>
      <c r="Q133" s="69" t="s">
        <v>40</v>
      </c>
      <c r="R133" s="69" t="s">
        <v>41</v>
      </c>
      <c r="S133" s="69" t="s">
        <v>33</v>
      </c>
    </row>
    <row r="134" spans="1:19" s="10" customFormat="1" x14ac:dyDescent="0.55000000000000004">
      <c r="A134" s="68">
        <v>656684</v>
      </c>
      <c r="B134" s="69">
        <v>62</v>
      </c>
      <c r="C134" s="69" t="s">
        <v>18</v>
      </c>
      <c r="D134" s="69" t="s">
        <v>31</v>
      </c>
      <c r="E134" s="69" t="s">
        <v>32</v>
      </c>
      <c r="F134" s="68" t="s">
        <v>36</v>
      </c>
      <c r="G134" s="69" t="s">
        <v>163</v>
      </c>
      <c r="H134" s="69" t="s">
        <v>802</v>
      </c>
      <c r="I134" s="69">
        <v>1</v>
      </c>
      <c r="J134" s="69" t="s">
        <v>810</v>
      </c>
      <c r="K134" s="68">
        <v>9</v>
      </c>
      <c r="L134" s="69" t="s">
        <v>35</v>
      </c>
      <c r="M134" s="69">
        <v>2</v>
      </c>
      <c r="N134" s="69" t="s">
        <v>36</v>
      </c>
      <c r="O134" s="69" t="s">
        <v>36</v>
      </c>
      <c r="P134" s="69" t="s">
        <v>812</v>
      </c>
      <c r="Q134" s="69" t="s">
        <v>813</v>
      </c>
      <c r="R134" s="69" t="s">
        <v>41</v>
      </c>
      <c r="S134" s="69" t="s">
        <v>33</v>
      </c>
    </row>
    <row r="135" spans="1:19" s="10" customFormat="1" x14ac:dyDescent="0.55000000000000004">
      <c r="A135" s="68">
        <v>597515</v>
      </c>
      <c r="B135" s="69">
        <v>35</v>
      </c>
      <c r="C135" s="69" t="s">
        <v>18</v>
      </c>
      <c r="D135" s="69" t="s">
        <v>31</v>
      </c>
      <c r="E135" s="69" t="s">
        <v>143</v>
      </c>
      <c r="F135" s="68" t="s">
        <v>36</v>
      </c>
      <c r="G135" s="69" t="s">
        <v>163</v>
      </c>
      <c r="H135" s="69" t="s">
        <v>463</v>
      </c>
      <c r="I135" s="69">
        <v>9</v>
      </c>
      <c r="J135" s="69" t="s">
        <v>132</v>
      </c>
      <c r="K135" s="68">
        <v>2</v>
      </c>
      <c r="L135" s="69" t="s">
        <v>35</v>
      </c>
      <c r="M135" s="69">
        <v>2</v>
      </c>
      <c r="N135" s="69" t="s">
        <v>36</v>
      </c>
      <c r="O135" s="69" t="s">
        <v>36</v>
      </c>
      <c r="P135" s="69" t="s">
        <v>37</v>
      </c>
      <c r="Q135" s="69" t="s">
        <v>816</v>
      </c>
      <c r="R135" s="69" t="s">
        <v>41</v>
      </c>
      <c r="S135" s="69" t="s">
        <v>33</v>
      </c>
    </row>
    <row r="136" spans="1:19" s="10" customFormat="1" x14ac:dyDescent="0.55000000000000004">
      <c r="A136" s="68">
        <v>752192</v>
      </c>
      <c r="B136" s="69">
        <v>26</v>
      </c>
      <c r="C136" s="69" t="s">
        <v>20</v>
      </c>
      <c r="D136" s="69" t="s">
        <v>356</v>
      </c>
      <c r="E136" s="69" t="s">
        <v>32</v>
      </c>
      <c r="F136" s="68" t="s">
        <v>128</v>
      </c>
      <c r="G136" s="69" t="s">
        <v>526</v>
      </c>
      <c r="H136" s="69" t="s">
        <v>820</v>
      </c>
      <c r="I136" s="69">
        <v>3</v>
      </c>
      <c r="J136" s="69" t="s">
        <v>137</v>
      </c>
      <c r="K136" s="68">
        <v>9</v>
      </c>
      <c r="L136" s="69" t="s">
        <v>142</v>
      </c>
      <c r="M136" s="69">
        <v>3</v>
      </c>
      <c r="N136" s="69" t="s">
        <v>36</v>
      </c>
      <c r="O136" s="69" t="s">
        <v>36</v>
      </c>
      <c r="P136" s="69" t="s">
        <v>341</v>
      </c>
      <c r="Q136" s="10" t="s">
        <v>821</v>
      </c>
      <c r="R136" s="69" t="s">
        <v>41</v>
      </c>
      <c r="S136" s="69" t="s">
        <v>33</v>
      </c>
    </row>
    <row r="137" spans="1:19" s="10" customFormat="1" x14ac:dyDescent="0.55000000000000004">
      <c r="A137" s="68">
        <v>1063117</v>
      </c>
      <c r="B137" s="69">
        <v>79</v>
      </c>
      <c r="C137" s="69" t="s">
        <v>18</v>
      </c>
      <c r="D137" s="69" t="s">
        <v>31</v>
      </c>
      <c r="E137" s="69" t="s">
        <v>143</v>
      </c>
      <c r="F137" s="68" t="s">
        <v>36</v>
      </c>
      <c r="G137" s="69" t="s">
        <v>146</v>
      </c>
      <c r="H137" s="69" t="s">
        <v>463</v>
      </c>
      <c r="I137" s="69">
        <v>9</v>
      </c>
      <c r="J137" s="69" t="s">
        <v>132</v>
      </c>
      <c r="K137" s="68">
        <v>4</v>
      </c>
      <c r="L137" s="69" t="s">
        <v>35</v>
      </c>
      <c r="M137" s="69">
        <v>2</v>
      </c>
      <c r="N137" s="69" t="s">
        <v>36</v>
      </c>
      <c r="O137" s="69" t="s">
        <v>36</v>
      </c>
      <c r="P137" s="69" t="s">
        <v>38</v>
      </c>
      <c r="Q137" s="69" t="s">
        <v>822</v>
      </c>
      <c r="R137" s="69" t="s">
        <v>253</v>
      </c>
      <c r="S137" s="69" t="s">
        <v>33</v>
      </c>
    </row>
    <row r="138" spans="1:19" s="10" customFormat="1" x14ac:dyDescent="0.55000000000000004">
      <c r="A138" s="68">
        <v>1117353</v>
      </c>
      <c r="B138" s="69">
        <v>60</v>
      </c>
      <c r="C138" s="69" t="s">
        <v>18</v>
      </c>
      <c r="D138" s="69" t="s">
        <v>31</v>
      </c>
      <c r="E138" s="69" t="s">
        <v>143</v>
      </c>
      <c r="F138" s="68" t="s">
        <v>36</v>
      </c>
      <c r="G138" s="69" t="s">
        <v>146</v>
      </c>
      <c r="H138" s="69" t="s">
        <v>830</v>
      </c>
      <c r="I138" s="69">
        <v>3</v>
      </c>
      <c r="J138" s="69" t="s">
        <v>37</v>
      </c>
      <c r="K138" s="68">
        <v>3</v>
      </c>
      <c r="L138" s="69" t="s">
        <v>396</v>
      </c>
      <c r="M138" s="69">
        <v>5</v>
      </c>
      <c r="N138" s="69" t="s">
        <v>36</v>
      </c>
      <c r="O138" s="69" t="s">
        <v>36</v>
      </c>
      <c r="P138" s="69" t="s">
        <v>214</v>
      </c>
      <c r="Q138" s="69" t="s">
        <v>831</v>
      </c>
      <c r="R138" s="69" t="s">
        <v>41</v>
      </c>
      <c r="S138" s="69" t="s">
        <v>33</v>
      </c>
    </row>
    <row r="139" spans="1:19" s="10" customFormat="1" x14ac:dyDescent="0.55000000000000004">
      <c r="A139" s="68">
        <v>1117353</v>
      </c>
      <c r="B139" s="69">
        <v>60</v>
      </c>
      <c r="C139" s="69" t="s">
        <v>18</v>
      </c>
      <c r="D139" s="69" t="s">
        <v>31</v>
      </c>
      <c r="E139" s="69" t="s">
        <v>143</v>
      </c>
      <c r="F139" s="68" t="s">
        <v>36</v>
      </c>
      <c r="G139" s="69" t="s">
        <v>146</v>
      </c>
      <c r="H139" s="69" t="s">
        <v>34</v>
      </c>
      <c r="I139" s="69">
        <v>1</v>
      </c>
      <c r="J139" s="69" t="s">
        <v>37</v>
      </c>
      <c r="K139" s="68">
        <v>1</v>
      </c>
      <c r="L139" s="69" t="s">
        <v>35</v>
      </c>
      <c r="M139" s="69">
        <v>2</v>
      </c>
      <c r="N139" s="69" t="s">
        <v>36</v>
      </c>
      <c r="O139" s="69" t="s">
        <v>457</v>
      </c>
      <c r="P139" s="69" t="s">
        <v>214</v>
      </c>
      <c r="Q139" s="69" t="s">
        <v>40</v>
      </c>
      <c r="R139" s="69" t="s">
        <v>41</v>
      </c>
      <c r="S139" s="69" t="s">
        <v>33</v>
      </c>
    </row>
    <row r="140" spans="1:19" s="10" customFormat="1" x14ac:dyDescent="0.55000000000000004">
      <c r="A140" s="68">
        <v>990908</v>
      </c>
      <c r="B140" s="69">
        <v>28</v>
      </c>
      <c r="C140" s="69" t="s">
        <v>20</v>
      </c>
      <c r="D140" s="69" t="s">
        <v>31</v>
      </c>
      <c r="E140" s="69" t="s">
        <v>32</v>
      </c>
      <c r="F140" s="68" t="s">
        <v>36</v>
      </c>
      <c r="G140" s="69" t="s">
        <v>146</v>
      </c>
      <c r="H140" s="69" t="s">
        <v>34</v>
      </c>
      <c r="I140" s="69">
        <v>1</v>
      </c>
      <c r="J140" s="69" t="s">
        <v>137</v>
      </c>
      <c r="K140" s="68">
        <v>6</v>
      </c>
      <c r="L140" s="69" t="s">
        <v>35</v>
      </c>
      <c r="M140" s="69">
        <v>2</v>
      </c>
      <c r="N140" s="69" t="s">
        <v>36</v>
      </c>
      <c r="O140" s="69" t="s">
        <v>36</v>
      </c>
      <c r="P140" s="69" t="s">
        <v>247</v>
      </c>
      <c r="Q140" s="69" t="s">
        <v>832</v>
      </c>
      <c r="R140" s="69" t="s">
        <v>41</v>
      </c>
      <c r="S140" s="69" t="s">
        <v>33</v>
      </c>
    </row>
    <row r="141" spans="1:19" s="10" customFormat="1" x14ac:dyDescent="0.55000000000000004">
      <c r="A141" s="68">
        <v>1280724</v>
      </c>
      <c r="B141" s="69">
        <v>73</v>
      </c>
      <c r="C141" s="69" t="s">
        <v>18</v>
      </c>
      <c r="D141" s="69" t="s">
        <v>31</v>
      </c>
      <c r="E141" s="69" t="s">
        <v>32</v>
      </c>
      <c r="F141" s="68" t="s">
        <v>36</v>
      </c>
      <c r="G141" s="69" t="s">
        <v>526</v>
      </c>
      <c r="H141" s="69" t="s">
        <v>833</v>
      </c>
      <c r="I141" s="69">
        <v>10</v>
      </c>
      <c r="J141" s="69" t="s">
        <v>137</v>
      </c>
      <c r="K141" s="68">
        <v>30</v>
      </c>
      <c r="L141" s="69" t="s">
        <v>35</v>
      </c>
      <c r="M141" s="69">
        <v>2</v>
      </c>
      <c r="N141" s="69" t="s">
        <v>36</v>
      </c>
      <c r="O141" s="69" t="s">
        <v>36</v>
      </c>
      <c r="P141" s="69" t="s">
        <v>834</v>
      </c>
      <c r="Q141" s="69" t="s">
        <v>835</v>
      </c>
      <c r="R141" s="69" t="s">
        <v>41</v>
      </c>
      <c r="S141" s="69" t="s">
        <v>33</v>
      </c>
    </row>
    <row r="142" spans="1:19" s="10" customFormat="1" x14ac:dyDescent="0.55000000000000004">
      <c r="A142" s="68">
        <v>531723</v>
      </c>
      <c r="B142" s="69">
        <v>67</v>
      </c>
      <c r="C142" s="69" t="s">
        <v>18</v>
      </c>
      <c r="D142" s="69" t="s">
        <v>31</v>
      </c>
      <c r="E142" s="69" t="s">
        <v>143</v>
      </c>
      <c r="F142" s="68" t="s">
        <v>36</v>
      </c>
      <c r="G142" s="69" t="s">
        <v>163</v>
      </c>
      <c r="H142" s="69" t="s">
        <v>836</v>
      </c>
      <c r="I142" s="69">
        <v>3</v>
      </c>
      <c r="J142" s="69" t="s">
        <v>691</v>
      </c>
      <c r="K142" s="68">
        <v>6</v>
      </c>
      <c r="L142" s="69" t="s">
        <v>685</v>
      </c>
      <c r="M142" s="69">
        <v>4</v>
      </c>
      <c r="N142" s="69" t="s">
        <v>36</v>
      </c>
      <c r="O142" s="69" t="s">
        <v>36</v>
      </c>
      <c r="P142" s="69" t="s">
        <v>837</v>
      </c>
      <c r="Q142" s="69" t="s">
        <v>40</v>
      </c>
      <c r="R142" s="69" t="s">
        <v>838</v>
      </c>
      <c r="S142" s="69" t="s">
        <v>33</v>
      </c>
    </row>
    <row r="143" spans="1:19" s="10" customFormat="1" x14ac:dyDescent="0.55000000000000004">
      <c r="A143" s="10" t="s">
        <v>845</v>
      </c>
      <c r="B143" s="10">
        <f>MAX(B2:B142)</f>
        <v>92</v>
      </c>
      <c r="D143" s="10">
        <f>COUNTIF(D2:D142,"White")</f>
        <v>128</v>
      </c>
      <c r="E143" s="69" t="s">
        <v>31</v>
      </c>
      <c r="F143" s="68"/>
      <c r="I143" s="10">
        <f>COUNTIF(I2:I141,"1")</f>
        <v>60</v>
      </c>
      <c r="K143" s="68"/>
      <c r="Q143" s="69"/>
    </row>
    <row r="144" spans="1:19" s="10" customFormat="1" x14ac:dyDescent="0.55000000000000004">
      <c r="A144" s="10" t="s">
        <v>846</v>
      </c>
      <c r="B144" s="10">
        <f>MIN(B2:B142)</f>
        <v>12</v>
      </c>
      <c r="D144" s="10">
        <f>COUNTIF(D2:D142,"Black")</f>
        <v>13</v>
      </c>
      <c r="E144" s="69" t="s">
        <v>844</v>
      </c>
      <c r="F144" s="68"/>
      <c r="I144" s="10">
        <f>COUNTIF(I2:I142,"2")</f>
        <v>5</v>
      </c>
      <c r="J144" s="69"/>
      <c r="K144" s="68"/>
      <c r="Q144" s="69"/>
    </row>
    <row r="145" spans="6:17" s="10" customFormat="1" x14ac:dyDescent="0.55000000000000004">
      <c r="F145" s="68"/>
      <c r="I145" s="10">
        <f>COUNTIF(I2:I142,"3")</f>
        <v>12</v>
      </c>
      <c r="K145" s="68"/>
      <c r="Q145" s="69"/>
    </row>
    <row r="146" spans="6:17" s="10" customFormat="1" x14ac:dyDescent="0.55000000000000004">
      <c r="F146" s="68"/>
      <c r="I146" s="10">
        <f>COUNTIF(I2:I142,"4")</f>
        <v>15</v>
      </c>
      <c r="K146" s="68"/>
      <c r="Q146" s="69"/>
    </row>
    <row r="147" spans="6:17" s="10" customFormat="1" x14ac:dyDescent="0.55000000000000004">
      <c r="F147" s="68"/>
      <c r="I147" s="10">
        <f>COUNTIF(I2:I142,"5")</f>
        <v>13</v>
      </c>
      <c r="K147" s="68"/>
      <c r="Q147" s="69"/>
    </row>
    <row r="148" spans="6:17" s="10" customFormat="1" x14ac:dyDescent="0.55000000000000004">
      <c r="F148" s="68"/>
      <c r="I148" s="10">
        <f>COUNTIF(I2:I142,"6")</f>
        <v>3</v>
      </c>
      <c r="K148" s="68"/>
      <c r="Q148" s="69"/>
    </row>
    <row r="149" spans="6:17" s="10" customFormat="1" x14ac:dyDescent="0.55000000000000004">
      <c r="F149" s="68"/>
      <c r="I149" s="10">
        <f>COUNTIF(I2:I142,"7")</f>
        <v>5</v>
      </c>
      <c r="K149" s="68"/>
      <c r="Q149" s="69"/>
    </row>
    <row r="150" spans="6:17" s="10" customFormat="1" x14ac:dyDescent="0.55000000000000004">
      <c r="F150" s="68"/>
      <c r="I150" s="10">
        <f>COUNTIF(I2:I142,"8")</f>
        <v>1</v>
      </c>
      <c r="K150" s="68"/>
      <c r="Q150" s="69"/>
    </row>
    <row r="151" spans="6:17" s="10" customFormat="1" x14ac:dyDescent="0.55000000000000004">
      <c r="F151" s="68"/>
      <c r="I151" s="10">
        <f>COUNTIF(I2:I142,"9")</f>
        <v>9</v>
      </c>
      <c r="K151" s="68"/>
      <c r="Q151" s="69"/>
    </row>
    <row r="152" spans="6:17" s="10" customFormat="1" x14ac:dyDescent="0.55000000000000004">
      <c r="F152" s="68"/>
      <c r="I152" s="10">
        <f>COUNTIF(I2:I142,"10")</f>
        <v>18</v>
      </c>
      <c r="K152" s="68"/>
      <c r="Q152" s="69"/>
    </row>
    <row r="153" spans="6:17" s="10" customFormat="1" x14ac:dyDescent="0.55000000000000004">
      <c r="F153" s="68"/>
      <c r="I153" s="10">
        <f>SUM(I143:I152)</f>
        <v>141</v>
      </c>
      <c r="K153" s="68"/>
      <c r="Q153" s="69"/>
    </row>
    <row r="154" spans="6:17" s="10" customFormat="1" x14ac:dyDescent="0.55000000000000004">
      <c r="F154" s="68"/>
      <c r="K154" s="68"/>
      <c r="Q154" s="69"/>
    </row>
    <row r="155" spans="6:17" s="10" customFormat="1" x14ac:dyDescent="0.55000000000000004">
      <c r="F155" s="68"/>
      <c r="K155" s="68"/>
      <c r="Q155" s="69"/>
    </row>
    <row r="156" spans="6:17" s="10" customFormat="1" x14ac:dyDescent="0.55000000000000004">
      <c r="F156" s="68"/>
      <c r="K156" s="68"/>
      <c r="Q156" s="69"/>
    </row>
    <row r="157" spans="6:17" s="10" customFormat="1" x14ac:dyDescent="0.55000000000000004">
      <c r="F157" s="68"/>
      <c r="K157" s="68"/>
      <c r="Q157" s="69"/>
    </row>
    <row r="158" spans="6:17" s="10" customFormat="1" x14ac:dyDescent="0.55000000000000004">
      <c r="F158" s="68"/>
      <c r="K158" s="68"/>
      <c r="Q158" s="69"/>
    </row>
    <row r="159" spans="6:17" s="10" customFormat="1" x14ac:dyDescent="0.55000000000000004">
      <c r="F159" s="68"/>
      <c r="K159" s="68"/>
      <c r="Q159" s="69"/>
    </row>
    <row r="160" spans="6:17" s="10" customFormat="1" x14ac:dyDescent="0.55000000000000004">
      <c r="F160" s="68"/>
      <c r="K160" s="68"/>
      <c r="Q160" s="69"/>
    </row>
    <row r="161" spans="6:17" s="10" customFormat="1" x14ac:dyDescent="0.55000000000000004">
      <c r="F161" s="68"/>
      <c r="K161" s="68"/>
      <c r="Q161" s="69"/>
    </row>
    <row r="162" spans="6:17" s="10" customFormat="1" x14ac:dyDescent="0.55000000000000004">
      <c r="F162" s="68"/>
      <c r="K162" s="68"/>
      <c r="Q162" s="69"/>
    </row>
    <row r="163" spans="6:17" s="10" customFormat="1" x14ac:dyDescent="0.55000000000000004">
      <c r="F163" s="68"/>
      <c r="K163" s="68"/>
      <c r="Q163" s="69"/>
    </row>
    <row r="164" spans="6:17" s="10" customFormat="1" x14ac:dyDescent="0.55000000000000004">
      <c r="F164" s="68"/>
      <c r="K164" s="68"/>
      <c r="Q164" s="69"/>
    </row>
    <row r="165" spans="6:17" s="10" customFormat="1" x14ac:dyDescent="0.55000000000000004">
      <c r="F165" s="68"/>
      <c r="K165" s="68"/>
      <c r="Q165" s="69"/>
    </row>
    <row r="166" spans="6:17" s="10" customFormat="1" x14ac:dyDescent="0.55000000000000004">
      <c r="F166" s="68"/>
      <c r="K166" s="68"/>
      <c r="Q166" s="69"/>
    </row>
    <row r="167" spans="6:17" s="10" customFormat="1" x14ac:dyDescent="0.55000000000000004">
      <c r="F167" s="68"/>
      <c r="K167" s="68"/>
      <c r="Q167" s="69"/>
    </row>
    <row r="168" spans="6:17" s="10" customFormat="1" x14ac:dyDescent="0.55000000000000004">
      <c r="F168" s="68"/>
      <c r="K168" s="68"/>
      <c r="Q168" s="69"/>
    </row>
    <row r="169" spans="6:17" s="10" customFormat="1" x14ac:dyDescent="0.55000000000000004">
      <c r="F169" s="68"/>
      <c r="K169" s="68"/>
      <c r="Q169" s="69"/>
    </row>
    <row r="170" spans="6:17" s="10" customFormat="1" x14ac:dyDescent="0.55000000000000004">
      <c r="F170" s="68"/>
      <c r="K170" s="68"/>
      <c r="Q170" s="69"/>
    </row>
    <row r="171" spans="6:17" s="10" customFormat="1" x14ac:dyDescent="0.55000000000000004">
      <c r="F171" s="68"/>
      <c r="K171" s="68"/>
      <c r="Q171" s="69"/>
    </row>
    <row r="172" spans="6:17" s="10" customFormat="1" x14ac:dyDescent="0.55000000000000004">
      <c r="F172" s="68"/>
      <c r="K172" s="68"/>
      <c r="Q172" s="69"/>
    </row>
  </sheetData>
  <autoFilter ref="P1:P160" xr:uid="{F7262EE6-395D-475F-9BBA-CB0ED42A8A95}"/>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All Exacerbations</vt:lpstr>
      <vt:lpstr>Data Collection</vt:lpstr>
      <vt:lpstr>Hospital Exacerbations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2012-08-24T00:51:46Z</dcterms:created>
  <dcterms:modified xsi:type="dcterms:W3CDTF">2022-07-17T21:46:24Z</dcterms:modified>
</cp:coreProperties>
</file>