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08"/>
  <workbookPr filterPrivacy="1" defaultThemeVersion="124226"/>
  <xr:revisionPtr revIDLastSave="0" documentId="13_ncr:1_{35090021-3BD6-7640-B234-16261CA82E70}" xr6:coauthVersionLast="45" xr6:coauthVersionMax="46" xr10:uidLastSave="{00000000-0000-0000-0000-000000000000}"/>
  <bookViews>
    <workbookView xWindow="5260" yWindow="1220" windowWidth="26840" windowHeight="24820" xr2:uid="{00000000-000D-0000-FFFF-FFFF00000000}"/>
  </bookViews>
  <sheets>
    <sheet name="Mt EMPA" sheetId="5" r:id="rId1"/>
    <sheet name="Pyx EMPA" sheetId="6" r:id="rId2"/>
    <sheet name="Gt EMPA" sheetId="7" r:id="rId3"/>
  </sheets>
  <calcPr calcId="191029"/>
</workbook>
</file>

<file path=xl/calcChain.xml><?xml version="1.0" encoding="utf-8"?>
<calcChain xmlns="http://schemas.openxmlformats.org/spreadsheetml/2006/main">
  <c r="I60" i="7" l="1"/>
  <c r="H60" i="7"/>
  <c r="G60" i="7"/>
  <c r="F60" i="7"/>
  <c r="E60" i="7"/>
  <c r="D60" i="7"/>
  <c r="C60" i="7"/>
  <c r="I59" i="7"/>
  <c r="R59" i="7" s="1"/>
  <c r="Z59" i="7" s="1"/>
  <c r="H59" i="7"/>
  <c r="Q59" i="7" s="1"/>
  <c r="Y59" i="7" s="1"/>
  <c r="G59" i="7"/>
  <c r="P59" i="7" s="1"/>
  <c r="X59" i="7" s="1"/>
  <c r="F59" i="7"/>
  <c r="O59" i="7" s="1"/>
  <c r="W59" i="7" s="1"/>
  <c r="E59" i="7"/>
  <c r="N59" i="7" s="1"/>
  <c r="V59" i="7" s="1"/>
  <c r="D59" i="7"/>
  <c r="M59" i="7" s="1"/>
  <c r="U59" i="7" s="1"/>
  <c r="C59" i="7"/>
  <c r="L59" i="7" s="1"/>
  <c r="T59" i="7" s="1"/>
  <c r="Y57" i="7"/>
  <c r="X57" i="7"/>
  <c r="U57" i="7"/>
  <c r="T57" i="7"/>
  <c r="R57" i="7"/>
  <c r="Z57" i="7" s="1"/>
  <c r="Q57" i="7"/>
  <c r="P57" i="7"/>
  <c r="O57" i="7"/>
  <c r="W57" i="7" s="1"/>
  <c r="N57" i="7"/>
  <c r="V57" i="7" s="1"/>
  <c r="M57" i="7"/>
  <c r="L57" i="7"/>
  <c r="J57" i="7"/>
  <c r="X56" i="7"/>
  <c r="W56" i="7"/>
  <c r="T56" i="7"/>
  <c r="R56" i="7"/>
  <c r="Z56" i="7" s="1"/>
  <c r="Q56" i="7"/>
  <c r="Y56" i="7" s="1"/>
  <c r="P56" i="7"/>
  <c r="O56" i="7"/>
  <c r="N56" i="7"/>
  <c r="V56" i="7" s="1"/>
  <c r="M56" i="7"/>
  <c r="U56" i="7" s="1"/>
  <c r="L56" i="7"/>
  <c r="J56" i="7"/>
  <c r="Z55" i="7"/>
  <c r="W55" i="7"/>
  <c r="V55" i="7"/>
  <c r="R55" i="7"/>
  <c r="Q55" i="7"/>
  <c r="Y55" i="7" s="1"/>
  <c r="P55" i="7"/>
  <c r="X55" i="7" s="1"/>
  <c r="O55" i="7"/>
  <c r="N55" i="7"/>
  <c r="M55" i="7"/>
  <c r="U55" i="7" s="1"/>
  <c r="L55" i="7"/>
  <c r="T55" i="7" s="1"/>
  <c r="J55" i="7"/>
  <c r="Z54" i="7"/>
  <c r="Y54" i="7"/>
  <c r="W54" i="7"/>
  <c r="V54" i="7"/>
  <c r="U54" i="7"/>
  <c r="R54" i="7"/>
  <c r="Q54" i="7"/>
  <c r="P54" i="7"/>
  <c r="X54" i="7" s="1"/>
  <c r="O54" i="7"/>
  <c r="N54" i="7"/>
  <c r="M54" i="7"/>
  <c r="L54" i="7"/>
  <c r="T54" i="7" s="1"/>
  <c r="J54" i="7"/>
  <c r="Y53" i="7"/>
  <c r="X53" i="7"/>
  <c r="U53" i="7"/>
  <c r="T53" i="7"/>
  <c r="R53" i="7"/>
  <c r="Z53" i="7" s="1"/>
  <c r="Q53" i="7"/>
  <c r="P53" i="7"/>
  <c r="O53" i="7"/>
  <c r="W53" i="7" s="1"/>
  <c r="N53" i="7"/>
  <c r="V53" i="7" s="1"/>
  <c r="M53" i="7"/>
  <c r="L53" i="7"/>
  <c r="J53" i="7"/>
  <c r="X52" i="7"/>
  <c r="W52" i="7"/>
  <c r="T52" i="7"/>
  <c r="R52" i="7"/>
  <c r="Z52" i="7" s="1"/>
  <c r="Q52" i="7"/>
  <c r="Y52" i="7" s="1"/>
  <c r="P52" i="7"/>
  <c r="O52" i="7"/>
  <c r="N52" i="7"/>
  <c r="V52" i="7" s="1"/>
  <c r="M52" i="7"/>
  <c r="U52" i="7" s="1"/>
  <c r="L52" i="7"/>
  <c r="J52" i="7"/>
  <c r="Z51" i="7"/>
  <c r="W51" i="7"/>
  <c r="V51" i="7"/>
  <c r="R51" i="7"/>
  <c r="Q51" i="7"/>
  <c r="Y51" i="7" s="1"/>
  <c r="P51" i="7"/>
  <c r="X51" i="7" s="1"/>
  <c r="O51" i="7"/>
  <c r="N51" i="7"/>
  <c r="M51" i="7"/>
  <c r="U51" i="7" s="1"/>
  <c r="L51" i="7"/>
  <c r="T51" i="7" s="1"/>
  <c r="J51" i="7"/>
  <c r="Z50" i="7"/>
  <c r="Y50" i="7"/>
  <c r="V50" i="7"/>
  <c r="U50" i="7"/>
  <c r="R50" i="7"/>
  <c r="Q50" i="7"/>
  <c r="P50" i="7"/>
  <c r="X50" i="7" s="1"/>
  <c r="O50" i="7"/>
  <c r="W50" i="7" s="1"/>
  <c r="N50" i="7"/>
  <c r="M50" i="7"/>
  <c r="L50" i="7"/>
  <c r="T50" i="7" s="1"/>
  <c r="J50" i="7"/>
  <c r="Y49" i="7"/>
  <c r="X49" i="7"/>
  <c r="U49" i="7"/>
  <c r="T49" i="7"/>
  <c r="R49" i="7"/>
  <c r="Z49" i="7" s="1"/>
  <c r="Q49" i="7"/>
  <c r="P49" i="7"/>
  <c r="O49" i="7"/>
  <c r="W49" i="7" s="1"/>
  <c r="N49" i="7"/>
  <c r="V49" i="7" s="1"/>
  <c r="M49" i="7"/>
  <c r="L49" i="7"/>
  <c r="J49" i="7"/>
  <c r="X48" i="7"/>
  <c r="W48" i="7"/>
  <c r="T48" i="7"/>
  <c r="R48" i="7"/>
  <c r="Z48" i="7" s="1"/>
  <c r="Q48" i="7"/>
  <c r="Y48" i="7" s="1"/>
  <c r="P48" i="7"/>
  <c r="O48" i="7"/>
  <c r="N48" i="7"/>
  <c r="V48" i="7" s="1"/>
  <c r="M48" i="7"/>
  <c r="U48" i="7" s="1"/>
  <c r="L48" i="7"/>
  <c r="J48" i="7"/>
  <c r="W47" i="7"/>
  <c r="R47" i="7"/>
  <c r="Z47" i="7" s="1"/>
  <c r="Q47" i="7"/>
  <c r="Y47" i="7" s="1"/>
  <c r="P47" i="7"/>
  <c r="X47" i="7" s="1"/>
  <c r="O47" i="7"/>
  <c r="N47" i="7"/>
  <c r="V47" i="7" s="1"/>
  <c r="M47" i="7"/>
  <c r="U47" i="7" s="1"/>
  <c r="L47" i="7"/>
  <c r="T47" i="7" s="1"/>
  <c r="J47" i="7"/>
  <c r="Z46" i="7"/>
  <c r="X46" i="7"/>
  <c r="W46" i="7"/>
  <c r="V46" i="7"/>
  <c r="T46" i="7"/>
  <c r="R46" i="7"/>
  <c r="Q46" i="7"/>
  <c r="Y46" i="7" s="1"/>
  <c r="P46" i="7"/>
  <c r="O46" i="7"/>
  <c r="N46" i="7"/>
  <c r="M46" i="7"/>
  <c r="U46" i="7" s="1"/>
  <c r="L46" i="7"/>
  <c r="J46" i="7"/>
  <c r="Z45" i="7"/>
  <c r="Y45" i="7"/>
  <c r="W45" i="7"/>
  <c r="V45" i="7"/>
  <c r="U45" i="7"/>
  <c r="R45" i="7"/>
  <c r="Q45" i="7"/>
  <c r="P45" i="7"/>
  <c r="X45" i="7" s="1"/>
  <c r="O45" i="7"/>
  <c r="N45" i="7"/>
  <c r="M45" i="7"/>
  <c r="L45" i="7"/>
  <c r="T45" i="7" s="1"/>
  <c r="J45" i="7"/>
  <c r="Z44" i="7"/>
  <c r="Y44" i="7"/>
  <c r="X44" i="7"/>
  <c r="V44" i="7"/>
  <c r="U44" i="7"/>
  <c r="T44" i="7"/>
  <c r="R44" i="7"/>
  <c r="Q44" i="7"/>
  <c r="P44" i="7"/>
  <c r="O44" i="7"/>
  <c r="W44" i="7" s="1"/>
  <c r="N44" i="7"/>
  <c r="M44" i="7"/>
  <c r="L44" i="7"/>
  <c r="J44" i="7"/>
  <c r="Y43" i="7"/>
  <c r="X43" i="7"/>
  <c r="W43" i="7"/>
  <c r="U43" i="7"/>
  <c r="T43" i="7"/>
  <c r="R43" i="7"/>
  <c r="Z43" i="7" s="1"/>
  <c r="Q43" i="7"/>
  <c r="P43" i="7"/>
  <c r="O43" i="7"/>
  <c r="N43" i="7"/>
  <c r="V43" i="7" s="1"/>
  <c r="M43" i="7"/>
  <c r="L43" i="7"/>
  <c r="J43" i="7"/>
  <c r="AA42" i="7"/>
  <c r="X42" i="7"/>
  <c r="W42" i="7"/>
  <c r="V42" i="7"/>
  <c r="T42" i="7"/>
  <c r="R42" i="7"/>
  <c r="Z42" i="7" s="1"/>
  <c r="Q42" i="7"/>
  <c r="Y42" i="7" s="1"/>
  <c r="P42" i="7"/>
  <c r="O42" i="7"/>
  <c r="N42" i="7"/>
  <c r="M42" i="7"/>
  <c r="U42" i="7" s="1"/>
  <c r="L42" i="7"/>
  <c r="J42" i="7"/>
  <c r="Z41" i="7"/>
  <c r="W41" i="7"/>
  <c r="V41" i="7"/>
  <c r="U41" i="7"/>
  <c r="R41" i="7"/>
  <c r="Q41" i="7"/>
  <c r="Y41" i="7" s="1"/>
  <c r="P41" i="7"/>
  <c r="X41" i="7" s="1"/>
  <c r="O41" i="7"/>
  <c r="N41" i="7"/>
  <c r="M41" i="7"/>
  <c r="L41" i="7"/>
  <c r="T41" i="7" s="1"/>
  <c r="J41" i="7"/>
  <c r="Z40" i="7"/>
  <c r="V40" i="7"/>
  <c r="U40" i="7"/>
  <c r="R40" i="7"/>
  <c r="Q40" i="7"/>
  <c r="Y40" i="7" s="1"/>
  <c r="P40" i="7"/>
  <c r="X40" i="7" s="1"/>
  <c r="O40" i="7"/>
  <c r="W40" i="7" s="1"/>
  <c r="N40" i="7"/>
  <c r="M40" i="7"/>
  <c r="L40" i="7"/>
  <c r="T40" i="7" s="1"/>
  <c r="J40" i="7"/>
  <c r="AA39" i="7"/>
  <c r="AH39" i="7" s="1"/>
  <c r="AP39" i="7" s="1"/>
  <c r="Y39" i="7"/>
  <c r="W39" i="7"/>
  <c r="U39" i="7"/>
  <c r="R39" i="7"/>
  <c r="Z39" i="7" s="1"/>
  <c r="Q39" i="7"/>
  <c r="P39" i="7"/>
  <c r="X39" i="7" s="1"/>
  <c r="O39" i="7"/>
  <c r="N39" i="7"/>
  <c r="V39" i="7" s="1"/>
  <c r="M39" i="7"/>
  <c r="L39" i="7"/>
  <c r="T39" i="7" s="1"/>
  <c r="J39" i="7"/>
  <c r="X38" i="7"/>
  <c r="W38" i="7"/>
  <c r="V38" i="7"/>
  <c r="T38" i="7"/>
  <c r="R38" i="7"/>
  <c r="Z38" i="7" s="1"/>
  <c r="Q38" i="7"/>
  <c r="Y38" i="7" s="1"/>
  <c r="P38" i="7"/>
  <c r="O38" i="7"/>
  <c r="N38" i="7"/>
  <c r="M38" i="7"/>
  <c r="U38" i="7" s="1"/>
  <c r="L38" i="7"/>
  <c r="J38" i="7"/>
  <c r="X37" i="7"/>
  <c r="W37" i="7"/>
  <c r="V37" i="7"/>
  <c r="T37" i="7"/>
  <c r="R37" i="7"/>
  <c r="Z37" i="7" s="1"/>
  <c r="Q37" i="7"/>
  <c r="Y37" i="7" s="1"/>
  <c r="P37" i="7"/>
  <c r="O37" i="7"/>
  <c r="N37" i="7"/>
  <c r="M37" i="7"/>
  <c r="U37" i="7" s="1"/>
  <c r="L37" i="7"/>
  <c r="J37" i="7"/>
  <c r="Z36" i="7"/>
  <c r="W36" i="7"/>
  <c r="V36" i="7"/>
  <c r="U36" i="7"/>
  <c r="R36" i="7"/>
  <c r="Q36" i="7"/>
  <c r="Y36" i="7" s="1"/>
  <c r="P36" i="7"/>
  <c r="X36" i="7" s="1"/>
  <c r="O36" i="7"/>
  <c r="N36" i="7"/>
  <c r="M36" i="7"/>
  <c r="L36" i="7"/>
  <c r="T36" i="7" s="1"/>
  <c r="J36" i="7"/>
  <c r="Z35" i="7"/>
  <c r="Y35" i="7"/>
  <c r="V35" i="7"/>
  <c r="U35" i="7"/>
  <c r="T35" i="7"/>
  <c r="R35" i="7"/>
  <c r="Q35" i="7"/>
  <c r="P35" i="7"/>
  <c r="X35" i="7" s="1"/>
  <c r="O35" i="7"/>
  <c r="W35" i="7" s="1"/>
  <c r="N35" i="7"/>
  <c r="M35" i="7"/>
  <c r="L35" i="7"/>
  <c r="J35" i="7"/>
  <c r="Y34" i="7"/>
  <c r="X34" i="7"/>
  <c r="U34" i="7"/>
  <c r="T34" i="7"/>
  <c r="R34" i="7"/>
  <c r="Z34" i="7" s="1"/>
  <c r="Q34" i="7"/>
  <c r="P34" i="7"/>
  <c r="O34" i="7"/>
  <c r="W34" i="7" s="1"/>
  <c r="N34" i="7"/>
  <c r="V34" i="7" s="1"/>
  <c r="M34" i="7"/>
  <c r="L34" i="7"/>
  <c r="J34" i="7"/>
  <c r="X33" i="7"/>
  <c r="W33" i="7"/>
  <c r="T33" i="7"/>
  <c r="R33" i="7"/>
  <c r="Z33" i="7" s="1"/>
  <c r="Q33" i="7"/>
  <c r="Y33" i="7" s="1"/>
  <c r="P33" i="7"/>
  <c r="O33" i="7"/>
  <c r="N33" i="7"/>
  <c r="V33" i="7" s="1"/>
  <c r="M33" i="7"/>
  <c r="U33" i="7" s="1"/>
  <c r="L33" i="7"/>
  <c r="J33" i="7"/>
  <c r="Z32" i="7"/>
  <c r="W32" i="7"/>
  <c r="V32" i="7"/>
  <c r="R32" i="7"/>
  <c r="Q32" i="7"/>
  <c r="Y32" i="7" s="1"/>
  <c r="P32" i="7"/>
  <c r="X32" i="7" s="1"/>
  <c r="O32" i="7"/>
  <c r="N32" i="7"/>
  <c r="M32" i="7"/>
  <c r="U32" i="7" s="1"/>
  <c r="L32" i="7"/>
  <c r="T32" i="7" s="1"/>
  <c r="J32" i="7"/>
  <c r="I25" i="7"/>
  <c r="H25" i="7"/>
  <c r="G25" i="7"/>
  <c r="F25" i="7"/>
  <c r="E25" i="7"/>
  <c r="D25" i="7"/>
  <c r="C25" i="7"/>
  <c r="W24" i="7"/>
  <c r="O24" i="7"/>
  <c r="N24" i="7"/>
  <c r="V24" i="7" s="1"/>
  <c r="I24" i="7"/>
  <c r="R24" i="7" s="1"/>
  <c r="Z24" i="7" s="1"/>
  <c r="H24" i="7"/>
  <c r="Q24" i="7" s="1"/>
  <c r="Y24" i="7" s="1"/>
  <c r="G24" i="7"/>
  <c r="P24" i="7" s="1"/>
  <c r="X24" i="7" s="1"/>
  <c r="F24" i="7"/>
  <c r="E24" i="7"/>
  <c r="J24" i="7" s="1"/>
  <c r="D24" i="7"/>
  <c r="M24" i="7" s="1"/>
  <c r="U24" i="7" s="1"/>
  <c r="C24" i="7"/>
  <c r="L24" i="7" s="1"/>
  <c r="T24" i="7" s="1"/>
  <c r="Z22" i="7"/>
  <c r="Y22" i="7"/>
  <c r="W22" i="7"/>
  <c r="V22" i="7"/>
  <c r="U22" i="7"/>
  <c r="R22" i="7"/>
  <c r="Q22" i="7"/>
  <c r="P22" i="7"/>
  <c r="X22" i="7" s="1"/>
  <c r="O22" i="7"/>
  <c r="N22" i="7"/>
  <c r="M22" i="7"/>
  <c r="L22" i="7"/>
  <c r="T22" i="7" s="1"/>
  <c r="J22" i="7"/>
  <c r="Z21" i="7"/>
  <c r="Y21" i="7"/>
  <c r="X21" i="7"/>
  <c r="V21" i="7"/>
  <c r="U21" i="7"/>
  <c r="T21" i="7"/>
  <c r="R21" i="7"/>
  <c r="Q21" i="7"/>
  <c r="P21" i="7"/>
  <c r="O21" i="7"/>
  <c r="W21" i="7" s="1"/>
  <c r="N21" i="7"/>
  <c r="M21" i="7"/>
  <c r="L21" i="7"/>
  <c r="J21" i="7"/>
  <c r="Y20" i="7"/>
  <c r="X20" i="7"/>
  <c r="W20" i="7"/>
  <c r="U20" i="7"/>
  <c r="T20" i="7"/>
  <c r="AA20" i="7" s="1"/>
  <c r="AC20" i="7" s="1"/>
  <c r="AK20" i="7" s="1"/>
  <c r="R20" i="7"/>
  <c r="Z20" i="7" s="1"/>
  <c r="Q20" i="7"/>
  <c r="P20" i="7"/>
  <c r="O20" i="7"/>
  <c r="N20" i="7"/>
  <c r="V20" i="7" s="1"/>
  <c r="M20" i="7"/>
  <c r="L20" i="7"/>
  <c r="J20" i="7"/>
  <c r="X19" i="7"/>
  <c r="W19" i="7"/>
  <c r="V19" i="7"/>
  <c r="T19" i="7"/>
  <c r="R19" i="7"/>
  <c r="Z19" i="7" s="1"/>
  <c r="Q19" i="7"/>
  <c r="Y19" i="7" s="1"/>
  <c r="P19" i="7"/>
  <c r="O19" i="7"/>
  <c r="N19" i="7"/>
  <c r="M19" i="7"/>
  <c r="U19" i="7" s="1"/>
  <c r="L19" i="7"/>
  <c r="J19" i="7"/>
  <c r="Z18" i="7"/>
  <c r="W18" i="7"/>
  <c r="V18" i="7"/>
  <c r="U18" i="7"/>
  <c r="R18" i="7"/>
  <c r="Q18" i="7"/>
  <c r="Y18" i="7" s="1"/>
  <c r="P18" i="7"/>
  <c r="X18" i="7" s="1"/>
  <c r="O18" i="7"/>
  <c r="N18" i="7"/>
  <c r="M18" i="7"/>
  <c r="L18" i="7"/>
  <c r="T18" i="7" s="1"/>
  <c r="J18" i="7"/>
  <c r="Z17" i="7"/>
  <c r="Y17" i="7"/>
  <c r="V17" i="7"/>
  <c r="U17" i="7"/>
  <c r="T17" i="7"/>
  <c r="R17" i="7"/>
  <c r="Q17" i="7"/>
  <c r="P17" i="7"/>
  <c r="X17" i="7" s="1"/>
  <c r="O17" i="7"/>
  <c r="W17" i="7" s="1"/>
  <c r="N17" i="7"/>
  <c r="M17" i="7"/>
  <c r="L17" i="7"/>
  <c r="J17" i="7"/>
  <c r="Y16" i="7"/>
  <c r="X16" i="7"/>
  <c r="AG16" i="7" s="1"/>
  <c r="AO16" i="7" s="1"/>
  <c r="W16" i="7"/>
  <c r="AF16" i="7" s="1"/>
  <c r="AN16" i="7" s="1"/>
  <c r="U16" i="7"/>
  <c r="T16" i="7"/>
  <c r="AA16" i="7" s="1"/>
  <c r="R16" i="7"/>
  <c r="Z16" i="7" s="1"/>
  <c r="Q16" i="7"/>
  <c r="P16" i="7"/>
  <c r="O16" i="7"/>
  <c r="N16" i="7"/>
  <c r="V16" i="7" s="1"/>
  <c r="M16" i="7"/>
  <c r="L16" i="7"/>
  <c r="J16" i="7"/>
  <c r="X15" i="7"/>
  <c r="W15" i="7"/>
  <c r="T15" i="7"/>
  <c r="R15" i="7"/>
  <c r="Z15" i="7" s="1"/>
  <c r="Q15" i="7"/>
  <c r="Y15" i="7" s="1"/>
  <c r="P15" i="7"/>
  <c r="O15" i="7"/>
  <c r="N15" i="7"/>
  <c r="V15" i="7" s="1"/>
  <c r="M15" i="7"/>
  <c r="U15" i="7" s="1"/>
  <c r="L15" i="7"/>
  <c r="J15" i="7"/>
  <c r="W14" i="7"/>
  <c r="R14" i="7"/>
  <c r="Z14" i="7" s="1"/>
  <c r="Q14" i="7"/>
  <c r="Y14" i="7" s="1"/>
  <c r="P14" i="7"/>
  <c r="X14" i="7" s="1"/>
  <c r="O14" i="7"/>
  <c r="N14" i="7"/>
  <c r="V14" i="7" s="1"/>
  <c r="M14" i="7"/>
  <c r="U14" i="7" s="1"/>
  <c r="L14" i="7"/>
  <c r="T14" i="7" s="1"/>
  <c r="J14" i="7"/>
  <c r="Z13" i="7"/>
  <c r="Y13" i="7"/>
  <c r="X13" i="7"/>
  <c r="V13" i="7"/>
  <c r="U13" i="7"/>
  <c r="T13" i="7"/>
  <c r="R13" i="7"/>
  <c r="Q13" i="7"/>
  <c r="P13" i="7"/>
  <c r="O13" i="7"/>
  <c r="W13" i="7" s="1"/>
  <c r="N13" i="7"/>
  <c r="M13" i="7"/>
  <c r="L13" i="7"/>
  <c r="J13" i="7"/>
  <c r="Y12" i="7"/>
  <c r="X12" i="7"/>
  <c r="V12" i="7"/>
  <c r="U12" i="7"/>
  <c r="T12" i="7"/>
  <c r="R12" i="7"/>
  <c r="Z12" i="7" s="1"/>
  <c r="Q12" i="7"/>
  <c r="P12" i="7"/>
  <c r="O12" i="7"/>
  <c r="W12" i="7" s="1"/>
  <c r="N12" i="7"/>
  <c r="M12" i="7"/>
  <c r="L12" i="7"/>
  <c r="J12" i="7"/>
  <c r="Y11" i="7"/>
  <c r="X11" i="7"/>
  <c r="W11" i="7"/>
  <c r="U11" i="7"/>
  <c r="T11" i="7"/>
  <c r="R11" i="7"/>
  <c r="Z11" i="7" s="1"/>
  <c r="Q11" i="7"/>
  <c r="P11" i="7"/>
  <c r="O11" i="7"/>
  <c r="N11" i="7"/>
  <c r="V11" i="7" s="1"/>
  <c r="M11" i="7"/>
  <c r="L11" i="7"/>
  <c r="J11" i="7"/>
  <c r="Z10" i="7"/>
  <c r="X10" i="7"/>
  <c r="W10" i="7"/>
  <c r="V10" i="7"/>
  <c r="T10" i="7"/>
  <c r="R10" i="7"/>
  <c r="Q10" i="7"/>
  <c r="Y10" i="7" s="1"/>
  <c r="P10" i="7"/>
  <c r="O10" i="7"/>
  <c r="N10" i="7"/>
  <c r="M10" i="7"/>
  <c r="U10" i="7" s="1"/>
  <c r="L10" i="7"/>
  <c r="J10" i="7"/>
  <c r="Z9" i="7"/>
  <c r="Y9" i="7"/>
  <c r="W9" i="7"/>
  <c r="V9" i="7"/>
  <c r="U9" i="7"/>
  <c r="R9" i="7"/>
  <c r="Q9" i="7"/>
  <c r="P9" i="7"/>
  <c r="X9" i="7" s="1"/>
  <c r="O9" i="7"/>
  <c r="N9" i="7"/>
  <c r="M9" i="7"/>
  <c r="L9" i="7"/>
  <c r="T9" i="7" s="1"/>
  <c r="J9" i="7"/>
  <c r="Z8" i="7"/>
  <c r="Y8" i="7"/>
  <c r="X8" i="7"/>
  <c r="V8" i="7"/>
  <c r="U8" i="7"/>
  <c r="T8" i="7"/>
  <c r="R8" i="7"/>
  <c r="Q8" i="7"/>
  <c r="P8" i="7"/>
  <c r="O8" i="7"/>
  <c r="W8" i="7" s="1"/>
  <c r="N8" i="7"/>
  <c r="M8" i="7"/>
  <c r="L8" i="7"/>
  <c r="J8" i="7"/>
  <c r="Y7" i="7"/>
  <c r="X7" i="7"/>
  <c r="W7" i="7"/>
  <c r="U7" i="7"/>
  <c r="T7" i="7"/>
  <c r="R7" i="7"/>
  <c r="Z7" i="7" s="1"/>
  <c r="Q7" i="7"/>
  <c r="P7" i="7"/>
  <c r="O7" i="7"/>
  <c r="N7" i="7"/>
  <c r="V7" i="7" s="1"/>
  <c r="M7" i="7"/>
  <c r="L7" i="7"/>
  <c r="J7" i="7"/>
  <c r="Z6" i="7"/>
  <c r="X6" i="7"/>
  <c r="W6" i="7"/>
  <c r="V6" i="7"/>
  <c r="T6" i="7"/>
  <c r="R6" i="7"/>
  <c r="Q6" i="7"/>
  <c r="Y6" i="7" s="1"/>
  <c r="P6" i="7"/>
  <c r="O6" i="7"/>
  <c r="N6" i="7"/>
  <c r="M6" i="7"/>
  <c r="U6" i="7" s="1"/>
  <c r="L6" i="7"/>
  <c r="J6" i="7"/>
  <c r="AI6" i="7" l="1"/>
  <c r="AQ6" i="7" s="1"/>
  <c r="AA7" i="7"/>
  <c r="AE7" i="7" s="1"/>
  <c r="AM7" i="7" s="1"/>
  <c r="AG7" i="7"/>
  <c r="AO7" i="7" s="1"/>
  <c r="AD17" i="7"/>
  <c r="AL17" i="7" s="1"/>
  <c r="AD36" i="7"/>
  <c r="AL36" i="7" s="1"/>
  <c r="AA9" i="7"/>
  <c r="AE9" i="7" s="1"/>
  <c r="AM9" i="7" s="1"/>
  <c r="AA11" i="7"/>
  <c r="AC11" i="7" s="1"/>
  <c r="AK11" i="7" s="1"/>
  <c r="AE32" i="7"/>
  <c r="AM32" i="7" s="1"/>
  <c r="AG40" i="7"/>
  <c r="AO40" i="7" s="1"/>
  <c r="AH6" i="7"/>
  <c r="AP6" i="7" s="1"/>
  <c r="AV6" i="7" s="1"/>
  <c r="AA8" i="7"/>
  <c r="AE8" i="7" s="1"/>
  <c r="AM8" i="7" s="1"/>
  <c r="AG12" i="7"/>
  <c r="AO12" i="7" s="1"/>
  <c r="AD16" i="7"/>
  <c r="AL16" i="7" s="1"/>
  <c r="AH16" i="7"/>
  <c r="AP16" i="7" s="1"/>
  <c r="AV16" i="7" s="1"/>
  <c r="AC16" i="7"/>
  <c r="AK16" i="7" s="1"/>
  <c r="AF19" i="7"/>
  <c r="AN19" i="7" s="1"/>
  <c r="AF20" i="7"/>
  <c r="AN20" i="7" s="1"/>
  <c r="AF37" i="7"/>
  <c r="AN37" i="7" s="1"/>
  <c r="AI7" i="7"/>
  <c r="AQ7" i="7" s="1"/>
  <c r="AW7" i="7" s="1"/>
  <c r="AF11" i="7"/>
  <c r="AN11" i="7" s="1"/>
  <c r="AG17" i="7"/>
  <c r="AO17" i="7" s="1"/>
  <c r="AA24" i="7"/>
  <c r="AG24" i="7" s="1"/>
  <c r="AO24" i="7" s="1"/>
  <c r="AH7" i="7"/>
  <c r="AP7" i="7" s="1"/>
  <c r="AF33" i="7"/>
  <c r="AN33" i="7" s="1"/>
  <c r="AE37" i="7"/>
  <c r="AM37" i="7" s="1"/>
  <c r="AA6" i="7"/>
  <c r="AC6" i="7" s="1"/>
  <c r="AK6" i="7" s="1"/>
  <c r="AF6" i="7"/>
  <c r="AN6" i="7" s="1"/>
  <c r="AF8" i="7"/>
  <c r="AN8" i="7" s="1"/>
  <c r="AG6" i="7"/>
  <c r="AO6" i="7" s="1"/>
  <c r="AF7" i="7"/>
  <c r="AN7" i="7" s="1"/>
  <c r="AD8" i="7"/>
  <c r="AL8" i="7" s="1"/>
  <c r="AA10" i="7"/>
  <c r="AG10" i="7" s="1"/>
  <c r="AO10" i="7" s="1"/>
  <c r="AD11" i="7"/>
  <c r="AL11" i="7" s="1"/>
  <c r="AF12" i="7"/>
  <c r="AN12" i="7" s="1"/>
  <c r="AH12" i="7"/>
  <c r="AP12" i="7" s="1"/>
  <c r="AA15" i="7"/>
  <c r="AC15" i="7" s="1"/>
  <c r="AK15" i="7" s="1"/>
  <c r="AG20" i="7"/>
  <c r="AO20" i="7" s="1"/>
  <c r="AU20" i="7" s="1"/>
  <c r="AD22" i="7"/>
  <c r="AL22" i="7" s="1"/>
  <c r="AD32" i="7"/>
  <c r="AL32" i="7" s="1"/>
  <c r="AH32" i="7"/>
  <c r="AP32" i="7" s="1"/>
  <c r="AI32" i="7"/>
  <c r="AQ32" i="7" s="1"/>
  <c r="AW32" i="7" s="1"/>
  <c r="AI33" i="7"/>
  <c r="AQ33" i="7" s="1"/>
  <c r="AF34" i="7"/>
  <c r="AN34" i="7" s="1"/>
  <c r="AC34" i="7"/>
  <c r="AK34" i="7" s="1"/>
  <c r="AI37" i="7"/>
  <c r="AQ37" i="7" s="1"/>
  <c r="AW37" i="7" s="1"/>
  <c r="AH15" i="7"/>
  <c r="AP15" i="7" s="1"/>
  <c r="AA19" i="7"/>
  <c r="AE19" i="7" s="1"/>
  <c r="AM19" i="7" s="1"/>
  <c r="AE24" i="7"/>
  <c r="AM24" i="7" s="1"/>
  <c r="AC32" i="7"/>
  <c r="AK32" i="7" s="1"/>
  <c r="AR32" i="7" s="1"/>
  <c r="AA32" i="7"/>
  <c r="AG32" i="7"/>
  <c r="AO32" i="7" s="1"/>
  <c r="AD33" i="7"/>
  <c r="AL33" i="7" s="1"/>
  <c r="AH33" i="7"/>
  <c r="AP33" i="7" s="1"/>
  <c r="AV33" i="7" s="1"/>
  <c r="AI34" i="7"/>
  <c r="AQ34" i="7" s="1"/>
  <c r="AA35" i="7"/>
  <c r="AE35" i="7" s="1"/>
  <c r="AM35" i="7" s="1"/>
  <c r="AA37" i="7"/>
  <c r="AD40" i="7"/>
  <c r="AL40" i="7" s="1"/>
  <c r="AI46" i="7"/>
  <c r="AQ46" i="7" s="1"/>
  <c r="AA17" i="7"/>
  <c r="AF17" i="7" s="1"/>
  <c r="AN17" i="7" s="1"/>
  <c r="AA18" i="7"/>
  <c r="AI18" i="7" s="1"/>
  <c r="AQ18" i="7" s="1"/>
  <c r="AI20" i="7"/>
  <c r="AQ20" i="7" s="1"/>
  <c r="AD24" i="7"/>
  <c r="AL24" i="7" s="1"/>
  <c r="AH24" i="7"/>
  <c r="AP24" i="7" s="1"/>
  <c r="AF32" i="7"/>
  <c r="AN32" i="7" s="1"/>
  <c r="AG33" i="7"/>
  <c r="AO33" i="7" s="1"/>
  <c r="AH34" i="7"/>
  <c r="AP34" i="7" s="1"/>
  <c r="AI35" i="7"/>
  <c r="AQ35" i="7" s="1"/>
  <c r="AA36" i="7"/>
  <c r="AH36" i="7" s="1"/>
  <c r="AP36" i="7" s="1"/>
  <c r="AG36" i="7"/>
  <c r="AO36" i="7" s="1"/>
  <c r="AD37" i="7"/>
  <c r="AL37" i="7" s="1"/>
  <c r="AH37" i="7"/>
  <c r="AP37" i="7" s="1"/>
  <c r="AA38" i="7"/>
  <c r="AD39" i="7"/>
  <c r="AL39" i="7" s="1"/>
  <c r="AG39" i="7"/>
  <c r="AO39" i="7" s="1"/>
  <c r="AA40" i="7"/>
  <c r="AC40" i="7"/>
  <c r="AK40" i="7" s="1"/>
  <c r="AE40" i="7"/>
  <c r="AM40" i="7" s="1"/>
  <c r="AE42" i="7"/>
  <c r="AM42" i="7" s="1"/>
  <c r="AC8" i="7"/>
  <c r="AK8" i="7" s="1"/>
  <c r="AA13" i="7"/>
  <c r="AE16" i="7"/>
  <c r="AM16" i="7" s="1"/>
  <c r="AF21" i="7"/>
  <c r="AN21" i="7" s="1"/>
  <c r="AE12" i="7"/>
  <c r="AM12" i="7" s="1"/>
  <c r="AA12" i="7"/>
  <c r="AD12" i="7" s="1"/>
  <c r="AL12" i="7" s="1"/>
  <c r="AE17" i="7"/>
  <c r="AM17" i="7" s="1"/>
  <c r="AC17" i="7"/>
  <c r="AK17" i="7" s="1"/>
  <c r="AF18" i="7"/>
  <c r="AN18" i="7" s="1"/>
  <c r="AH20" i="7"/>
  <c r="AP20" i="7" s="1"/>
  <c r="AI21" i="7"/>
  <c r="AQ21" i="7" s="1"/>
  <c r="AC22" i="7"/>
  <c r="AK22" i="7" s="1"/>
  <c r="AA22" i="7"/>
  <c r="AE22" i="7" s="1"/>
  <c r="AM22" i="7" s="1"/>
  <c r="AG22" i="7"/>
  <c r="AO22" i="7" s="1"/>
  <c r="AC33" i="7"/>
  <c r="AK33" i="7" s="1"/>
  <c r="AD34" i="7"/>
  <c r="AL34" i="7" s="1"/>
  <c r="AA34" i="7"/>
  <c r="AG34" i="7" s="1"/>
  <c r="AO34" i="7" s="1"/>
  <c r="AU34" i="7" s="1"/>
  <c r="AF36" i="7"/>
  <c r="AN36" i="7" s="1"/>
  <c r="AG37" i="7"/>
  <c r="AO37" i="7" s="1"/>
  <c r="AE38" i="7"/>
  <c r="AM38" i="7" s="1"/>
  <c r="AC39" i="7"/>
  <c r="AK39" i="7" s="1"/>
  <c r="AF39" i="7"/>
  <c r="AN39" i="7" s="1"/>
  <c r="AT39" i="7" s="1"/>
  <c r="AH40" i="7"/>
  <c r="AP40" i="7" s="1"/>
  <c r="AI40" i="7"/>
  <c r="AQ40" i="7" s="1"/>
  <c r="AW40" i="7" s="1"/>
  <c r="AD41" i="7"/>
  <c r="AL41" i="7" s="1"/>
  <c r="AF42" i="7"/>
  <c r="AN42" i="7" s="1"/>
  <c r="AT42" i="7" s="1"/>
  <c r="AG44" i="7"/>
  <c r="AO44" i="7" s="1"/>
  <c r="AF46" i="7"/>
  <c r="AN46" i="7" s="1"/>
  <c r="AT46" i="7" s="1"/>
  <c r="AI16" i="7"/>
  <c r="AQ16" i="7" s="1"/>
  <c r="AI17" i="7"/>
  <c r="AQ17" i="7" s="1"/>
  <c r="AH19" i="7"/>
  <c r="AP19" i="7" s="1"/>
  <c r="AE20" i="7"/>
  <c r="AM20" i="7" s="1"/>
  <c r="AA21" i="7"/>
  <c r="AD21" i="7" s="1"/>
  <c r="AL21" i="7" s="1"/>
  <c r="AI12" i="7"/>
  <c r="AQ12" i="7" s="1"/>
  <c r="AW12" i="7" s="1"/>
  <c r="AC13" i="7"/>
  <c r="AK13" i="7" s="1"/>
  <c r="AA14" i="7"/>
  <c r="AH14" i="7" s="1"/>
  <c r="AP14" i="7" s="1"/>
  <c r="AC19" i="7"/>
  <c r="AK19" i="7" s="1"/>
  <c r="AD20" i="7"/>
  <c r="AL20" i="7" s="1"/>
  <c r="AR20" i="7" s="1"/>
  <c r="AE21" i="7"/>
  <c r="AM21" i="7" s="1"/>
  <c r="AC21" i="7"/>
  <c r="AK21" i="7" s="1"/>
  <c r="AF22" i="7"/>
  <c r="AN22" i="7" s="1"/>
  <c r="AA33" i="7"/>
  <c r="AE33" i="7" s="1"/>
  <c r="AM33" i="7" s="1"/>
  <c r="AC37" i="7"/>
  <c r="AK37" i="7" s="1"/>
  <c r="AD38" i="7"/>
  <c r="AL38" i="7" s="1"/>
  <c r="AH38" i="7"/>
  <c r="AP38" i="7" s="1"/>
  <c r="AI42" i="7"/>
  <c r="AQ42" i="7" s="1"/>
  <c r="AA43" i="7"/>
  <c r="AC43" i="7" s="1"/>
  <c r="AK43" i="7" s="1"/>
  <c r="AC46" i="7"/>
  <c r="AK46" i="7" s="1"/>
  <c r="AA49" i="7"/>
  <c r="AG49" i="7" s="1"/>
  <c r="AO49" i="7" s="1"/>
  <c r="AC49" i="7"/>
  <c r="AK49" i="7" s="1"/>
  <c r="AD52" i="7"/>
  <c r="AL52" i="7" s="1"/>
  <c r="AA52" i="7"/>
  <c r="AH52" i="7"/>
  <c r="AP52" i="7" s="1"/>
  <c r="AG52" i="7"/>
  <c r="AO52" i="7" s="1"/>
  <c r="AD53" i="7"/>
  <c r="AL53" i="7" s="1"/>
  <c r="AA41" i="7"/>
  <c r="AH41" i="7" s="1"/>
  <c r="AP41" i="7" s="1"/>
  <c r="AG41" i="7"/>
  <c r="AO41" i="7" s="1"/>
  <c r="AD42" i="7"/>
  <c r="AL42" i="7" s="1"/>
  <c r="AH42" i="7"/>
  <c r="AP42" i="7" s="1"/>
  <c r="AF44" i="7"/>
  <c r="AN44" i="7" s="1"/>
  <c r="AA44" i="7"/>
  <c r="AD44" i="7" s="1"/>
  <c r="AL44" i="7" s="1"/>
  <c r="AA46" i="7"/>
  <c r="AD46" i="7" s="1"/>
  <c r="AL46" i="7" s="1"/>
  <c r="AE48" i="7"/>
  <c r="AM48" i="7" s="1"/>
  <c r="AI48" i="7"/>
  <c r="AQ48" i="7" s="1"/>
  <c r="AA48" i="7"/>
  <c r="AF48" i="7" s="1"/>
  <c r="AN48" i="7" s="1"/>
  <c r="AE39" i="7"/>
  <c r="AM39" i="7" s="1"/>
  <c r="AI39" i="7"/>
  <c r="AQ39" i="7" s="1"/>
  <c r="AF41" i="7"/>
  <c r="AN41" i="7" s="1"/>
  <c r="AG42" i="7"/>
  <c r="AO42" i="7" s="1"/>
  <c r="AH43" i="7"/>
  <c r="AP43" i="7" s="1"/>
  <c r="AI44" i="7"/>
  <c r="AQ44" i="7" s="1"/>
  <c r="AA45" i="7"/>
  <c r="AE45" i="7" s="1"/>
  <c r="AM45" i="7" s="1"/>
  <c r="AG45" i="7"/>
  <c r="AO45" i="7" s="1"/>
  <c r="AH46" i="7"/>
  <c r="AP46" i="7" s="1"/>
  <c r="AC48" i="7"/>
  <c r="AK48" i="7" s="1"/>
  <c r="AI50" i="7"/>
  <c r="AQ50" i="7" s="1"/>
  <c r="AA51" i="7"/>
  <c r="AE51" i="7" s="1"/>
  <c r="AM51" i="7" s="1"/>
  <c r="AG51" i="7"/>
  <c r="AO51" i="7" s="1"/>
  <c r="AF51" i="7"/>
  <c r="AN51" i="7" s="1"/>
  <c r="AF40" i="7"/>
  <c r="AN40" i="7" s="1"/>
  <c r="AC42" i="7"/>
  <c r="AK42" i="7" s="1"/>
  <c r="AE44" i="7"/>
  <c r="AM44" i="7" s="1"/>
  <c r="AC44" i="7"/>
  <c r="AK44" i="7" s="1"/>
  <c r="AG46" i="7"/>
  <c r="AO46" i="7" s="1"/>
  <c r="AE49" i="7"/>
  <c r="AM49" i="7" s="1"/>
  <c r="AH49" i="7"/>
  <c r="AP49" i="7" s="1"/>
  <c r="AD50" i="7"/>
  <c r="AL50" i="7" s="1"/>
  <c r="AD51" i="7"/>
  <c r="AL51" i="7" s="1"/>
  <c r="AI51" i="7"/>
  <c r="AQ51" i="7" s="1"/>
  <c r="AF52" i="7"/>
  <c r="AN52" i="7" s="1"/>
  <c r="AT52" i="7" s="1"/>
  <c r="AC54" i="7"/>
  <c r="AK54" i="7" s="1"/>
  <c r="AA54" i="7"/>
  <c r="AG54" i="7"/>
  <c r="AO54" i="7" s="1"/>
  <c r="AU54" i="7" s="1"/>
  <c r="AE54" i="7"/>
  <c r="AM54" i="7" s="1"/>
  <c r="AE55" i="7"/>
  <c r="AM55" i="7" s="1"/>
  <c r="AE59" i="7"/>
  <c r="AM59" i="7" s="1"/>
  <c r="AI59" i="7"/>
  <c r="AQ59" i="7" s="1"/>
  <c r="AF54" i="7"/>
  <c r="AN54" i="7" s="1"/>
  <c r="AA55" i="7"/>
  <c r="AF55" i="7" s="1"/>
  <c r="AN55" i="7" s="1"/>
  <c r="AT55" i="7" s="1"/>
  <c r="AG55" i="7"/>
  <c r="AO55" i="7" s="1"/>
  <c r="AA56" i="7"/>
  <c r="AF56" i="7" s="1"/>
  <c r="AN56" i="7" s="1"/>
  <c r="AH56" i="7"/>
  <c r="AP56" i="7" s="1"/>
  <c r="AA47" i="7"/>
  <c r="AI47" i="7" s="1"/>
  <c r="AQ47" i="7" s="1"/>
  <c r="AG47" i="7"/>
  <c r="AO47" i="7" s="1"/>
  <c r="AD49" i="7"/>
  <c r="AL49" i="7" s="1"/>
  <c r="AF50" i="7"/>
  <c r="AN50" i="7" s="1"/>
  <c r="AE52" i="7"/>
  <c r="AM52" i="7" s="1"/>
  <c r="AI52" i="7"/>
  <c r="AQ52" i="7" s="1"/>
  <c r="AH53" i="7"/>
  <c r="AP53" i="7" s="1"/>
  <c r="AH54" i="7"/>
  <c r="AP54" i="7" s="1"/>
  <c r="AH55" i="7"/>
  <c r="AP55" i="7" s="1"/>
  <c r="AI55" i="7"/>
  <c r="AQ55" i="7" s="1"/>
  <c r="AA57" i="7"/>
  <c r="AI57" i="7" s="1"/>
  <c r="AQ57" i="7" s="1"/>
  <c r="AA59" i="7"/>
  <c r="AF59" i="7" s="1"/>
  <c r="AN59" i="7" s="1"/>
  <c r="AG59" i="7"/>
  <c r="AO59" i="7" s="1"/>
  <c r="AD47" i="7"/>
  <c r="AL47" i="7" s="1"/>
  <c r="AD48" i="7"/>
  <c r="AL48" i="7" s="1"/>
  <c r="AH48" i="7"/>
  <c r="AP48" i="7" s="1"/>
  <c r="AG48" i="7"/>
  <c r="AO48" i="7" s="1"/>
  <c r="AU48" i="7" s="1"/>
  <c r="AA50" i="7"/>
  <c r="AC50" i="7" s="1"/>
  <c r="AK50" i="7" s="1"/>
  <c r="AG50" i="7"/>
  <c r="AO50" i="7" s="1"/>
  <c r="AE50" i="7"/>
  <c r="AM50" i="7" s="1"/>
  <c r="AC52" i="7"/>
  <c r="AK52" i="7" s="1"/>
  <c r="AA53" i="7"/>
  <c r="AE53" i="7" s="1"/>
  <c r="AM53" i="7" s="1"/>
  <c r="AD54" i="7"/>
  <c r="AL54" i="7" s="1"/>
  <c r="AI54" i="7"/>
  <c r="AQ54" i="7" s="1"/>
  <c r="AD59" i="7"/>
  <c r="AL59" i="7" s="1"/>
  <c r="J59" i="7"/>
  <c r="AV41" i="7" l="1"/>
  <c r="AW55" i="7"/>
  <c r="AW48" i="7"/>
  <c r="AE13" i="7"/>
  <c r="AM13" i="7" s="1"/>
  <c r="AD13" i="7"/>
  <c r="AL13" i="7" s="1"/>
  <c r="AI13" i="7"/>
  <c r="AQ13" i="7" s="1"/>
  <c r="AU39" i="7"/>
  <c r="AE47" i="7"/>
  <c r="AM47" i="7" s="1"/>
  <c r="AT12" i="7"/>
  <c r="AG15" i="7"/>
  <c r="AO15" i="7" s="1"/>
  <c r="AC10" i="7"/>
  <c r="AK10" i="7" s="1"/>
  <c r="AD35" i="7"/>
  <c r="AL35" i="7" s="1"/>
  <c r="AD18" i="7"/>
  <c r="AL18" i="7" s="1"/>
  <c r="AH13" i="7"/>
  <c r="AP13" i="7" s="1"/>
  <c r="AH35" i="7"/>
  <c r="AP35" i="7" s="1"/>
  <c r="AF14" i="7"/>
  <c r="AN14" i="7" s="1"/>
  <c r="AE10" i="7"/>
  <c r="AM10" i="7" s="1"/>
  <c r="AE14" i="7"/>
  <c r="AM14" i="7" s="1"/>
  <c r="AI9" i="7"/>
  <c r="AQ9" i="7" s="1"/>
  <c r="AW6" i="7"/>
  <c r="AU55" i="7"/>
  <c r="AU50" i="7"/>
  <c r="AV55" i="7"/>
  <c r="AU46" i="7"/>
  <c r="AD43" i="7"/>
  <c r="AL43" i="7" s="1"/>
  <c r="AR48" i="7"/>
  <c r="AU42" i="7"/>
  <c r="AI43" i="7"/>
  <c r="AQ43" i="7" s="1"/>
  <c r="AU52" i="7"/>
  <c r="AI45" i="7"/>
  <c r="AQ45" i="7" s="1"/>
  <c r="AW42" i="7"/>
  <c r="AW17" i="7"/>
  <c r="AH45" i="7"/>
  <c r="AP45" i="7" s="1"/>
  <c r="AR39" i="7"/>
  <c r="AC35" i="7"/>
  <c r="AK35" i="7" s="1"/>
  <c r="AR33" i="7"/>
  <c r="AV34" i="7"/>
  <c r="AC18" i="7"/>
  <c r="AK18" i="7" s="1"/>
  <c r="AW46" i="7"/>
  <c r="AV39" i="7"/>
  <c r="AF35" i="7"/>
  <c r="AN35" i="7" s="1"/>
  <c r="AD15" i="7"/>
  <c r="AL15" i="7" s="1"/>
  <c r="AR15" i="7" s="1"/>
  <c r="AT34" i="7"/>
  <c r="AV32" i="7"/>
  <c r="AG13" i="7"/>
  <c r="AO13" i="7" s="1"/>
  <c r="AD10" i="7"/>
  <c r="AL10" i="7" s="1"/>
  <c r="AT7" i="7"/>
  <c r="AT6" i="7"/>
  <c r="AT33" i="7"/>
  <c r="AI14" i="7"/>
  <c r="AQ14" i="7" s="1"/>
  <c r="AG9" i="7"/>
  <c r="AO9" i="7" s="1"/>
  <c r="AU9" i="7" s="1"/>
  <c r="AI41" i="7"/>
  <c r="AQ41" i="7" s="1"/>
  <c r="AW41" i="7" s="1"/>
  <c r="AI24" i="7"/>
  <c r="AQ24" i="7" s="1"/>
  <c r="AW24" i="7" s="1"/>
  <c r="AH18" i="7"/>
  <c r="AP18" i="7" s="1"/>
  <c r="AU12" i="7"/>
  <c r="AF9" i="7"/>
  <c r="AN9" i="7" s="1"/>
  <c r="AU40" i="7"/>
  <c r="AH21" i="7"/>
  <c r="AP21" i="7" s="1"/>
  <c r="AC9" i="7"/>
  <c r="AK9" i="7" s="1"/>
  <c r="AG35" i="7"/>
  <c r="AO35" i="7" s="1"/>
  <c r="AU35" i="7" s="1"/>
  <c r="AT16" i="7"/>
  <c r="AU7" i="7"/>
  <c r="AI10" i="7"/>
  <c r="AQ10" i="7" s="1"/>
  <c r="AC57" i="7"/>
  <c r="AK57" i="7" s="1"/>
  <c r="AF57" i="7"/>
  <c r="AN57" i="7" s="1"/>
  <c r="AT57" i="7" s="1"/>
  <c r="AI53" i="7"/>
  <c r="AQ53" i="7" s="1"/>
  <c r="AG53" i="7"/>
  <c r="AO53" i="7" s="1"/>
  <c r="AU53" i="7" s="1"/>
  <c r="AC53" i="7"/>
  <c r="AK53" i="7" s="1"/>
  <c r="AR53" i="7" s="1"/>
  <c r="AC56" i="7"/>
  <c r="AK56" i="7" s="1"/>
  <c r="AF53" i="7"/>
  <c r="AN53" i="7" s="1"/>
  <c r="AI56" i="7"/>
  <c r="AQ56" i="7" s="1"/>
  <c r="AD55" i="7"/>
  <c r="AL55" i="7" s="1"/>
  <c r="AC47" i="7"/>
  <c r="AK47" i="7" s="1"/>
  <c r="AE57" i="7"/>
  <c r="AM57" i="7" s="1"/>
  <c r="AD56" i="7"/>
  <c r="AL56" i="7" s="1"/>
  <c r="AC55" i="7"/>
  <c r="AK55" i="7" s="1"/>
  <c r="AR55" i="7" s="1"/>
  <c r="AG57" i="7"/>
  <c r="AO57" i="7" s="1"/>
  <c r="AF45" i="7"/>
  <c r="AN45" i="7" s="1"/>
  <c r="AT45" i="7" s="1"/>
  <c r="AR42" i="7"/>
  <c r="AV46" i="7"/>
  <c r="AC45" i="7"/>
  <c r="AK45" i="7" s="1"/>
  <c r="AT41" i="7"/>
  <c r="AH50" i="7"/>
  <c r="AP50" i="7" s="1"/>
  <c r="AV50" i="7" s="1"/>
  <c r="AE43" i="7"/>
  <c r="AM43" i="7" s="1"/>
  <c r="AV52" i="7"/>
  <c r="AU49" i="7"/>
  <c r="AD45" i="7"/>
  <c r="AL45" i="7" s="1"/>
  <c r="AE41" i="7"/>
  <c r="AM41" i="7" s="1"/>
  <c r="AR37" i="7"/>
  <c r="AG14" i="7"/>
  <c r="AO14" i="7" s="1"/>
  <c r="AU14" i="7" s="1"/>
  <c r="AW16" i="7"/>
  <c r="AV20" i="7"/>
  <c r="AG18" i="7"/>
  <c r="AO18" i="7" s="1"/>
  <c r="AU18" i="7" s="1"/>
  <c r="AE46" i="7"/>
  <c r="AM46" i="7" s="1"/>
  <c r="AR46" i="7" s="1"/>
  <c r="AR40" i="7"/>
  <c r="AC38" i="7"/>
  <c r="AK38" i="7" s="1"/>
  <c r="AG38" i="7"/>
  <c r="AO38" i="7" s="1"/>
  <c r="AU33" i="7"/>
  <c r="AW20" i="7"/>
  <c r="AI38" i="7"/>
  <c r="AQ38" i="7" s="1"/>
  <c r="AW34" i="7"/>
  <c r="AU32" i="7"/>
  <c r="AW33" i="7"/>
  <c r="AI19" i="7"/>
  <c r="AQ19" i="7" s="1"/>
  <c r="AW19" i="7" s="1"/>
  <c r="AV12" i="7"/>
  <c r="AF10" i="7"/>
  <c r="AN10" i="7" s="1"/>
  <c r="AU10" i="7" s="1"/>
  <c r="AH9" i="7"/>
  <c r="AP9" i="7" s="1"/>
  <c r="AU6" i="7"/>
  <c r="AF24" i="7"/>
  <c r="AN24" i="7" s="1"/>
  <c r="AV24" i="7" s="1"/>
  <c r="AG11" i="7"/>
  <c r="AO11" i="7" s="1"/>
  <c r="AV7" i="7"/>
  <c r="AC24" i="7"/>
  <c r="AK24" i="7" s="1"/>
  <c r="AR24" i="7" s="1"/>
  <c r="AF15" i="7"/>
  <c r="AN15" i="7" s="1"/>
  <c r="AT15" i="7" s="1"/>
  <c r="AD9" i="7"/>
  <c r="AL9" i="7" s="1"/>
  <c r="AT37" i="7"/>
  <c r="AH22" i="7"/>
  <c r="AP22" i="7" s="1"/>
  <c r="AV22" i="7" s="1"/>
  <c r="AH17" i="7"/>
  <c r="AP17" i="7" s="1"/>
  <c r="AV17" i="7" s="1"/>
  <c r="AI15" i="7"/>
  <c r="AQ15" i="7" s="1"/>
  <c r="AH11" i="7"/>
  <c r="AP11" i="7" s="1"/>
  <c r="AE36" i="7"/>
  <c r="AM36" i="7" s="1"/>
  <c r="AE18" i="7"/>
  <c r="AM18" i="7" s="1"/>
  <c r="AE11" i="7"/>
  <c r="AM11" i="7" s="1"/>
  <c r="AR11" i="7" s="1"/>
  <c r="AG8" i="7"/>
  <c r="AO8" i="7" s="1"/>
  <c r="AT8" i="7" s="1"/>
  <c r="AD14" i="7"/>
  <c r="AL14" i="7" s="1"/>
  <c r="AV53" i="7"/>
  <c r="AH57" i="7"/>
  <c r="AP57" i="7" s="1"/>
  <c r="AR54" i="7"/>
  <c r="AD57" i="7"/>
  <c r="AL57" i="7" s="1"/>
  <c r="AV48" i="7"/>
  <c r="AT50" i="7"/>
  <c r="AU41" i="7"/>
  <c r="AH59" i="7"/>
  <c r="AP59" i="7" s="1"/>
  <c r="AV59" i="7" s="1"/>
  <c r="AW54" i="7"/>
  <c r="AR52" i="7"/>
  <c r="AH47" i="7"/>
  <c r="AP47" i="7" s="1"/>
  <c r="AV47" i="7" s="1"/>
  <c r="AC59" i="7"/>
  <c r="AK59" i="7" s="1"/>
  <c r="AR59" i="7" s="1"/>
  <c r="AE56" i="7"/>
  <c r="AM56" i="7" s="1"/>
  <c r="AV54" i="7"/>
  <c r="AW52" i="7"/>
  <c r="AF47" i="7"/>
  <c r="AN47" i="7" s="1"/>
  <c r="AW47" i="7" s="1"/>
  <c r="AG56" i="7"/>
  <c r="AO56" i="7" s="1"/>
  <c r="AU56" i="7" s="1"/>
  <c r="AT54" i="7"/>
  <c r="AH51" i="7"/>
  <c r="AP51" i="7" s="1"/>
  <c r="AV51" i="7" s="1"/>
  <c r="AI49" i="7"/>
  <c r="AQ49" i="7" s="1"/>
  <c r="AW49" i="7" s="1"/>
  <c r="AT40" i="7"/>
  <c r="AC51" i="7"/>
  <c r="AK51" i="7" s="1"/>
  <c r="AR51" i="7" s="1"/>
  <c r="AW44" i="7"/>
  <c r="AW39" i="7"/>
  <c r="AT48" i="7"/>
  <c r="AV42" i="7"/>
  <c r="AC41" i="7"/>
  <c r="AK41" i="7" s="1"/>
  <c r="AR41" i="7" s="1"/>
  <c r="AF49" i="7"/>
  <c r="AN49" i="7" s="1"/>
  <c r="AV49" i="7" s="1"/>
  <c r="AH44" i="7"/>
  <c r="AP44" i="7" s="1"/>
  <c r="AV44" i="7" s="1"/>
  <c r="AF38" i="7"/>
  <c r="AN38" i="7" s="1"/>
  <c r="AT38" i="7" s="1"/>
  <c r="AC14" i="7"/>
  <c r="AK14" i="7" s="1"/>
  <c r="AF13" i="7"/>
  <c r="AN13" i="7" s="1"/>
  <c r="AT13" i="7" s="1"/>
  <c r="AG43" i="7"/>
  <c r="AO43" i="7" s="1"/>
  <c r="AV40" i="7"/>
  <c r="AU37" i="7"/>
  <c r="AG19" i="7"/>
  <c r="AO19" i="7" s="1"/>
  <c r="AT19" i="7" s="1"/>
  <c r="AF43" i="7"/>
  <c r="AN43" i="7" s="1"/>
  <c r="AT43" i="7" s="1"/>
  <c r="AV37" i="7"/>
  <c r="AC36" i="7"/>
  <c r="AK36" i="7" s="1"/>
  <c r="AT32" i="7"/>
  <c r="AD19" i="7"/>
  <c r="AL19" i="7" s="1"/>
  <c r="AR19" i="7" s="1"/>
  <c r="AE34" i="7"/>
  <c r="AM34" i="7" s="1"/>
  <c r="AR34" i="7" s="1"/>
  <c r="AI36" i="7"/>
  <c r="AQ36" i="7" s="1"/>
  <c r="AW36" i="7" s="1"/>
  <c r="AI22" i="7"/>
  <c r="AQ22" i="7" s="1"/>
  <c r="AC12" i="7"/>
  <c r="AK12" i="7" s="1"/>
  <c r="AR12" i="7" s="1"/>
  <c r="AH10" i="7"/>
  <c r="AP10" i="7" s="1"/>
  <c r="AV10" i="7" s="1"/>
  <c r="AI8" i="7"/>
  <c r="AQ8" i="7" s="1"/>
  <c r="AW8" i="7" s="1"/>
  <c r="AH8" i="7"/>
  <c r="AP8" i="7" s="1"/>
  <c r="AR8" i="7" s="1"/>
  <c r="AD6" i="7"/>
  <c r="AL6" i="7" s="1"/>
  <c r="AR6" i="7" s="1"/>
  <c r="AI11" i="7"/>
  <c r="AQ11" i="7" s="1"/>
  <c r="AW11" i="7" s="1"/>
  <c r="AE6" i="7"/>
  <c r="AM6" i="7" s="1"/>
  <c r="AT20" i="7"/>
  <c r="AR16" i="7"/>
  <c r="AE15" i="7"/>
  <c r="AM15" i="7" s="1"/>
  <c r="AD7" i="7"/>
  <c r="AL7" i="7" s="1"/>
  <c r="AU16" i="7"/>
  <c r="AC7" i="7"/>
  <c r="AK7" i="7" s="1"/>
  <c r="AG21" i="7"/>
  <c r="AO21" i="7" s="1"/>
  <c r="AU21" i="7" s="1"/>
  <c r="AW38" i="7" l="1"/>
  <c r="AR38" i="7"/>
  <c r="AU45" i="7"/>
  <c r="AR49" i="7"/>
  <c r="AT14" i="7"/>
  <c r="AV15" i="7"/>
  <c r="AT18" i="7"/>
  <c r="AR13" i="7"/>
  <c r="AR43" i="7"/>
  <c r="AV56" i="7"/>
  <c r="AW18" i="7"/>
  <c r="AT51" i="7"/>
  <c r="AR7" i="7"/>
  <c r="AU43" i="7"/>
  <c r="AU8" i="7"/>
  <c r="AV11" i="7"/>
  <c r="AV9" i="7"/>
  <c r="AU22" i="7"/>
  <c r="AR45" i="7"/>
  <c r="AW56" i="7"/>
  <c r="AU59" i="7"/>
  <c r="AW59" i="7"/>
  <c r="AT9" i="7"/>
  <c r="AW14" i="7"/>
  <c r="AR18" i="7"/>
  <c r="AT21" i="7"/>
  <c r="AR35" i="7"/>
  <c r="AR21" i="7"/>
  <c r="AW50" i="7"/>
  <c r="AW9" i="7"/>
  <c r="AW13" i="7"/>
  <c r="AR22" i="7"/>
  <c r="AT44" i="7"/>
  <c r="AU24" i="7"/>
  <c r="AR50" i="7"/>
  <c r="AV36" i="7"/>
  <c r="AV8" i="7"/>
  <c r="AW22" i="7"/>
  <c r="AU19" i="7"/>
  <c r="AT49" i="7"/>
  <c r="AR44" i="7"/>
  <c r="AV57" i="7"/>
  <c r="AW15" i="7"/>
  <c r="AU11" i="7"/>
  <c r="AT10" i="7"/>
  <c r="AU44" i="7"/>
  <c r="AW51" i="7"/>
  <c r="AT53" i="7"/>
  <c r="AU51" i="7"/>
  <c r="AR57" i="7"/>
  <c r="AW10" i="7"/>
  <c r="AR9" i="7"/>
  <c r="AT11" i="7"/>
  <c r="AU13" i="7"/>
  <c r="AT35" i="7"/>
  <c r="AR17" i="7"/>
  <c r="AW43" i="7"/>
  <c r="AV35" i="7"/>
  <c r="AR10" i="7"/>
  <c r="AT36" i="7"/>
  <c r="AT22" i="7"/>
  <c r="AT17" i="7"/>
  <c r="AR36" i="7"/>
  <c r="AR14" i="7"/>
  <c r="AT47" i="7"/>
  <c r="AT24" i="7"/>
  <c r="AU38" i="7"/>
  <c r="AU57" i="7"/>
  <c r="AR47" i="7"/>
  <c r="AR56" i="7"/>
  <c r="AW53" i="7"/>
  <c r="AV21" i="7"/>
  <c r="AV18" i="7"/>
  <c r="AU17" i="7"/>
  <c r="AU36" i="7"/>
  <c r="AW21" i="7"/>
  <c r="AV45" i="7"/>
  <c r="AW45" i="7"/>
  <c r="AU47" i="7"/>
  <c r="AV13" i="7"/>
  <c r="AU15" i="7"/>
  <c r="AW35" i="7"/>
  <c r="AV19" i="7"/>
  <c r="AV38" i="7"/>
  <c r="AV43" i="7"/>
  <c r="AW57" i="7"/>
  <c r="AV14" i="7"/>
  <c r="AT56" i="7"/>
  <c r="AT59" i="7"/>
  <c r="L569" i="6" l="1"/>
  <c r="K569" i="6"/>
  <c r="J569" i="6"/>
  <c r="I569" i="6"/>
  <c r="H569" i="6"/>
  <c r="G569" i="6"/>
  <c r="F569" i="6"/>
  <c r="E569" i="6"/>
  <c r="D569" i="6"/>
  <c r="V568" i="6"/>
  <c r="AF568" i="6" s="1"/>
  <c r="R568" i="6"/>
  <c r="AB568" i="6" s="1"/>
  <c r="L568" i="6"/>
  <c r="X568" i="6" s="1"/>
  <c r="AH568" i="6" s="1"/>
  <c r="K568" i="6"/>
  <c r="W568" i="6" s="1"/>
  <c r="AG568" i="6" s="1"/>
  <c r="J568" i="6"/>
  <c r="I568" i="6"/>
  <c r="U568" i="6" s="1"/>
  <c r="AE568" i="6" s="1"/>
  <c r="H568" i="6"/>
  <c r="T568" i="6" s="1"/>
  <c r="AD568" i="6" s="1"/>
  <c r="G568" i="6"/>
  <c r="S568" i="6" s="1"/>
  <c r="AC568" i="6" s="1"/>
  <c r="F568" i="6"/>
  <c r="E568" i="6"/>
  <c r="Q568" i="6" s="1"/>
  <c r="AA568" i="6" s="1"/>
  <c r="D568" i="6"/>
  <c r="P568" i="6" s="1"/>
  <c r="Z568" i="6" s="1"/>
  <c r="AH566" i="6"/>
  <c r="AE566" i="6"/>
  <c r="AD566" i="6"/>
  <c r="AA566" i="6"/>
  <c r="Z566" i="6"/>
  <c r="X566" i="6"/>
  <c r="W566" i="6"/>
  <c r="AG566" i="6" s="1"/>
  <c r="V566" i="6"/>
  <c r="AF566" i="6" s="1"/>
  <c r="U566" i="6"/>
  <c r="T566" i="6"/>
  <c r="S566" i="6"/>
  <c r="AC566" i="6" s="1"/>
  <c r="R566" i="6"/>
  <c r="AB566" i="6" s="1"/>
  <c r="Q566" i="6"/>
  <c r="P566" i="6"/>
  <c r="N566" i="6"/>
  <c r="AH565" i="6"/>
  <c r="AG565" i="6"/>
  <c r="AD565" i="6"/>
  <c r="AC565" i="6"/>
  <c r="Z565" i="6"/>
  <c r="X565" i="6"/>
  <c r="W565" i="6"/>
  <c r="V565" i="6"/>
  <c r="AF565" i="6" s="1"/>
  <c r="U565" i="6"/>
  <c r="AE565" i="6" s="1"/>
  <c r="T565" i="6"/>
  <c r="S565" i="6"/>
  <c r="R565" i="6"/>
  <c r="AB565" i="6" s="1"/>
  <c r="Q565" i="6"/>
  <c r="AA565" i="6" s="1"/>
  <c r="P565" i="6"/>
  <c r="N565" i="6"/>
  <c r="AG564" i="6"/>
  <c r="AC564" i="6"/>
  <c r="X564" i="6"/>
  <c r="AH564" i="6" s="1"/>
  <c r="W564" i="6"/>
  <c r="V564" i="6"/>
  <c r="AF564" i="6" s="1"/>
  <c r="U564" i="6"/>
  <c r="AE564" i="6" s="1"/>
  <c r="T564" i="6"/>
  <c r="AD564" i="6" s="1"/>
  <c r="S564" i="6"/>
  <c r="R564" i="6"/>
  <c r="AB564" i="6" s="1"/>
  <c r="Q564" i="6"/>
  <c r="AA564" i="6" s="1"/>
  <c r="P564" i="6"/>
  <c r="Z564" i="6" s="1"/>
  <c r="N564" i="6"/>
  <c r="AF563" i="6"/>
  <c r="AB563" i="6"/>
  <c r="X563" i="6"/>
  <c r="AH563" i="6" s="1"/>
  <c r="W563" i="6"/>
  <c r="AG563" i="6" s="1"/>
  <c r="V563" i="6"/>
  <c r="U563" i="6"/>
  <c r="AE563" i="6" s="1"/>
  <c r="T563" i="6"/>
  <c r="AD563" i="6" s="1"/>
  <c r="S563" i="6"/>
  <c r="AC563" i="6" s="1"/>
  <c r="R563" i="6"/>
  <c r="Q563" i="6"/>
  <c r="AA563" i="6" s="1"/>
  <c r="P563" i="6"/>
  <c r="Z563" i="6" s="1"/>
  <c r="N563" i="6"/>
  <c r="AE562" i="6"/>
  <c r="AA562" i="6"/>
  <c r="X562" i="6"/>
  <c r="AH562" i="6" s="1"/>
  <c r="W562" i="6"/>
  <c r="AG562" i="6" s="1"/>
  <c r="V562" i="6"/>
  <c r="AF562" i="6" s="1"/>
  <c r="U562" i="6"/>
  <c r="T562" i="6"/>
  <c r="AD562" i="6" s="1"/>
  <c r="S562" i="6"/>
  <c r="AC562" i="6" s="1"/>
  <c r="R562" i="6"/>
  <c r="AB562" i="6" s="1"/>
  <c r="Q562" i="6"/>
  <c r="P562" i="6"/>
  <c r="Z562" i="6" s="1"/>
  <c r="N562" i="6"/>
  <c r="AH561" i="6"/>
  <c r="AD561" i="6"/>
  <c r="Z561" i="6"/>
  <c r="X561" i="6"/>
  <c r="W561" i="6"/>
  <c r="AG561" i="6" s="1"/>
  <c r="V561" i="6"/>
  <c r="AF561" i="6" s="1"/>
  <c r="U561" i="6"/>
  <c r="AE561" i="6" s="1"/>
  <c r="T561" i="6"/>
  <c r="S561" i="6"/>
  <c r="AC561" i="6" s="1"/>
  <c r="R561" i="6"/>
  <c r="AB561" i="6" s="1"/>
  <c r="Q561" i="6"/>
  <c r="AA561" i="6" s="1"/>
  <c r="P561" i="6"/>
  <c r="N561" i="6"/>
  <c r="AG560" i="6"/>
  <c r="AC560" i="6"/>
  <c r="X560" i="6"/>
  <c r="AH560" i="6" s="1"/>
  <c r="W560" i="6"/>
  <c r="V560" i="6"/>
  <c r="AF560" i="6" s="1"/>
  <c r="U560" i="6"/>
  <c r="AE560" i="6" s="1"/>
  <c r="T560" i="6"/>
  <c r="AD560" i="6" s="1"/>
  <c r="S560" i="6"/>
  <c r="R560" i="6"/>
  <c r="AB560" i="6" s="1"/>
  <c r="Q560" i="6"/>
  <c r="AA560" i="6" s="1"/>
  <c r="P560" i="6"/>
  <c r="Z560" i="6" s="1"/>
  <c r="N560" i="6"/>
  <c r="AH559" i="6"/>
  <c r="AF559" i="6"/>
  <c r="AB559" i="6"/>
  <c r="Z559" i="6"/>
  <c r="X559" i="6"/>
  <c r="W559" i="6"/>
  <c r="AG559" i="6" s="1"/>
  <c r="V559" i="6"/>
  <c r="U559" i="6"/>
  <c r="AE559" i="6" s="1"/>
  <c r="T559" i="6"/>
  <c r="AD559" i="6" s="1"/>
  <c r="S559" i="6"/>
  <c r="AC559" i="6" s="1"/>
  <c r="R559" i="6"/>
  <c r="Q559" i="6"/>
  <c r="AA559" i="6" s="1"/>
  <c r="P559" i="6"/>
  <c r="N559" i="6"/>
  <c r="AF558" i="6"/>
  <c r="AE558" i="6"/>
  <c r="AA558" i="6"/>
  <c r="X558" i="6"/>
  <c r="AH558" i="6" s="1"/>
  <c r="W558" i="6"/>
  <c r="AG558" i="6" s="1"/>
  <c r="V558" i="6"/>
  <c r="U558" i="6"/>
  <c r="T558" i="6"/>
  <c r="AD558" i="6" s="1"/>
  <c r="S558" i="6"/>
  <c r="AC558" i="6" s="1"/>
  <c r="R558" i="6"/>
  <c r="AB558" i="6" s="1"/>
  <c r="Q558" i="6"/>
  <c r="P558" i="6"/>
  <c r="Z558" i="6" s="1"/>
  <c r="N558" i="6"/>
  <c r="AG557" i="6"/>
  <c r="AE557" i="6"/>
  <c r="AA557" i="6"/>
  <c r="X557" i="6"/>
  <c r="AH557" i="6" s="1"/>
  <c r="W557" i="6"/>
  <c r="V557" i="6"/>
  <c r="AF557" i="6" s="1"/>
  <c r="U557" i="6"/>
  <c r="T557" i="6"/>
  <c r="AD557" i="6" s="1"/>
  <c r="S557" i="6"/>
  <c r="AC557" i="6" s="1"/>
  <c r="R557" i="6"/>
  <c r="AB557" i="6" s="1"/>
  <c r="Q557" i="6"/>
  <c r="P557" i="6"/>
  <c r="Z557" i="6" s="1"/>
  <c r="N557" i="6"/>
  <c r="AI556" i="6"/>
  <c r="AR556" i="6" s="1"/>
  <c r="BB556" i="6" s="1"/>
  <c r="AH556" i="6"/>
  <c r="AD556" i="6"/>
  <c r="Z556" i="6"/>
  <c r="X556" i="6"/>
  <c r="W556" i="6"/>
  <c r="AG556" i="6" s="1"/>
  <c r="V556" i="6"/>
  <c r="AF556" i="6" s="1"/>
  <c r="U556" i="6"/>
  <c r="AE556" i="6" s="1"/>
  <c r="T556" i="6"/>
  <c r="S556" i="6"/>
  <c r="AC556" i="6" s="1"/>
  <c r="R556" i="6"/>
  <c r="AB556" i="6" s="1"/>
  <c r="Q556" i="6"/>
  <c r="AA556" i="6" s="1"/>
  <c r="P556" i="6"/>
  <c r="N556" i="6"/>
  <c r="AH555" i="6"/>
  <c r="AG555" i="6"/>
  <c r="AC555" i="6"/>
  <c r="X555" i="6"/>
  <c r="W555" i="6"/>
  <c r="V555" i="6"/>
  <c r="AF555" i="6" s="1"/>
  <c r="U555" i="6"/>
  <c r="AE555" i="6" s="1"/>
  <c r="T555" i="6"/>
  <c r="AD555" i="6" s="1"/>
  <c r="S555" i="6"/>
  <c r="R555" i="6"/>
  <c r="AB555" i="6" s="1"/>
  <c r="Q555" i="6"/>
  <c r="AA555" i="6" s="1"/>
  <c r="P555" i="6"/>
  <c r="Z555" i="6" s="1"/>
  <c r="N555" i="6"/>
  <c r="AH554" i="6"/>
  <c r="AF554" i="6"/>
  <c r="AB554" i="6"/>
  <c r="X554" i="6"/>
  <c r="W554" i="6"/>
  <c r="AG554" i="6" s="1"/>
  <c r="V554" i="6"/>
  <c r="U554" i="6"/>
  <c r="AE554" i="6" s="1"/>
  <c r="T554" i="6"/>
  <c r="AD554" i="6" s="1"/>
  <c r="S554" i="6"/>
  <c r="AC554" i="6" s="1"/>
  <c r="R554" i="6"/>
  <c r="Q554" i="6"/>
  <c r="AA554" i="6" s="1"/>
  <c r="P554" i="6"/>
  <c r="Z554" i="6" s="1"/>
  <c r="N554" i="6"/>
  <c r="AG553" i="6"/>
  <c r="AE553" i="6"/>
  <c r="AA553" i="6"/>
  <c r="X553" i="6"/>
  <c r="AH553" i="6" s="1"/>
  <c r="W553" i="6"/>
  <c r="V553" i="6"/>
  <c r="AF553" i="6" s="1"/>
  <c r="U553" i="6"/>
  <c r="T553" i="6"/>
  <c r="AD553" i="6" s="1"/>
  <c r="S553" i="6"/>
  <c r="AC553" i="6" s="1"/>
  <c r="R553" i="6"/>
  <c r="AB553" i="6" s="1"/>
  <c r="Q553" i="6"/>
  <c r="P553" i="6"/>
  <c r="Z553" i="6" s="1"/>
  <c r="N553" i="6"/>
  <c r="AH552" i="6"/>
  <c r="AE552" i="6"/>
  <c r="AD552" i="6"/>
  <c r="AB552" i="6"/>
  <c r="Z552" i="6"/>
  <c r="X552" i="6"/>
  <c r="W552" i="6"/>
  <c r="AG552" i="6" s="1"/>
  <c r="V552" i="6"/>
  <c r="AF552" i="6" s="1"/>
  <c r="U552" i="6"/>
  <c r="T552" i="6"/>
  <c r="S552" i="6"/>
  <c r="AC552" i="6" s="1"/>
  <c r="R552" i="6"/>
  <c r="Q552" i="6"/>
  <c r="AA552" i="6" s="1"/>
  <c r="P552" i="6"/>
  <c r="N552" i="6"/>
  <c r="AG551" i="6"/>
  <c r="AD551" i="6"/>
  <c r="AC551" i="6"/>
  <c r="AA551" i="6"/>
  <c r="X551" i="6"/>
  <c r="AH551" i="6" s="1"/>
  <c r="W551" i="6"/>
  <c r="V551" i="6"/>
  <c r="AF551" i="6" s="1"/>
  <c r="U551" i="6"/>
  <c r="AE551" i="6" s="1"/>
  <c r="T551" i="6"/>
  <c r="S551" i="6"/>
  <c r="R551" i="6"/>
  <c r="AB551" i="6" s="1"/>
  <c r="Q551" i="6"/>
  <c r="P551" i="6"/>
  <c r="Z551" i="6" s="1"/>
  <c r="N551" i="6"/>
  <c r="AH550" i="6"/>
  <c r="AD550" i="6"/>
  <c r="AB550" i="6"/>
  <c r="Z550" i="6"/>
  <c r="X550" i="6"/>
  <c r="W550" i="6"/>
  <c r="AG550" i="6" s="1"/>
  <c r="V550" i="6"/>
  <c r="AF550" i="6" s="1"/>
  <c r="U550" i="6"/>
  <c r="AE550" i="6" s="1"/>
  <c r="T550" i="6"/>
  <c r="S550" i="6"/>
  <c r="AC550" i="6" s="1"/>
  <c r="R550" i="6"/>
  <c r="Q550" i="6"/>
  <c r="AA550" i="6" s="1"/>
  <c r="P550" i="6"/>
  <c r="N550" i="6"/>
  <c r="AH549" i="6"/>
  <c r="AG549" i="6"/>
  <c r="AC549" i="6"/>
  <c r="AA549" i="6"/>
  <c r="X549" i="6"/>
  <c r="W549" i="6"/>
  <c r="V549" i="6"/>
  <c r="AF549" i="6" s="1"/>
  <c r="U549" i="6"/>
  <c r="AE549" i="6" s="1"/>
  <c r="T549" i="6"/>
  <c r="AD549" i="6" s="1"/>
  <c r="S549" i="6"/>
  <c r="R549" i="6"/>
  <c r="AB549" i="6" s="1"/>
  <c r="Q549" i="6"/>
  <c r="P549" i="6"/>
  <c r="Z549" i="6" s="1"/>
  <c r="N549" i="6"/>
  <c r="AH548" i="6"/>
  <c r="AG548" i="6"/>
  <c r="AF548" i="6"/>
  <c r="AB548" i="6"/>
  <c r="Z548" i="6"/>
  <c r="X548" i="6"/>
  <c r="W548" i="6"/>
  <c r="V548" i="6"/>
  <c r="U548" i="6"/>
  <c r="AE548" i="6" s="1"/>
  <c r="T548" i="6"/>
  <c r="AD548" i="6" s="1"/>
  <c r="S548" i="6"/>
  <c r="AC548" i="6" s="1"/>
  <c r="R548" i="6"/>
  <c r="Q548" i="6"/>
  <c r="AA548" i="6" s="1"/>
  <c r="P548" i="6"/>
  <c r="N548" i="6"/>
  <c r="AI547" i="6"/>
  <c r="AP547" i="6" s="1"/>
  <c r="AZ547" i="6" s="1"/>
  <c r="AF547" i="6"/>
  <c r="AE547" i="6"/>
  <c r="AC547" i="6"/>
  <c r="AA547" i="6"/>
  <c r="AL547" i="6" s="1"/>
  <c r="AV547" i="6" s="1"/>
  <c r="X547" i="6"/>
  <c r="AH547" i="6" s="1"/>
  <c r="W547" i="6"/>
  <c r="AG547" i="6" s="1"/>
  <c r="V547" i="6"/>
  <c r="U547" i="6"/>
  <c r="T547" i="6"/>
  <c r="AD547" i="6" s="1"/>
  <c r="AO547" i="6" s="1"/>
  <c r="AY547" i="6" s="1"/>
  <c r="S547" i="6"/>
  <c r="R547" i="6"/>
  <c r="AB547" i="6" s="1"/>
  <c r="Q547" i="6"/>
  <c r="P547" i="6"/>
  <c r="Z547" i="6" s="1"/>
  <c r="N547" i="6"/>
  <c r="AH546" i="6"/>
  <c r="AF546" i="6"/>
  <c r="AD546" i="6"/>
  <c r="AA546" i="6"/>
  <c r="Z546" i="6"/>
  <c r="X546" i="6"/>
  <c r="W546" i="6"/>
  <c r="AG546" i="6" s="1"/>
  <c r="V546" i="6"/>
  <c r="U546" i="6"/>
  <c r="AE546" i="6" s="1"/>
  <c r="T546" i="6"/>
  <c r="S546" i="6"/>
  <c r="AC546" i="6" s="1"/>
  <c r="R546" i="6"/>
  <c r="AB546" i="6" s="1"/>
  <c r="Q546" i="6"/>
  <c r="P546" i="6"/>
  <c r="N546" i="6"/>
  <c r="AH545" i="6"/>
  <c r="AG545" i="6"/>
  <c r="AC545" i="6"/>
  <c r="AA545" i="6"/>
  <c r="Z545" i="6"/>
  <c r="X545" i="6"/>
  <c r="W545" i="6"/>
  <c r="V545" i="6"/>
  <c r="AF545" i="6" s="1"/>
  <c r="U545" i="6"/>
  <c r="AE545" i="6" s="1"/>
  <c r="T545" i="6"/>
  <c r="AD545" i="6" s="1"/>
  <c r="S545" i="6"/>
  <c r="R545" i="6"/>
  <c r="AB545" i="6" s="1"/>
  <c r="Q545" i="6"/>
  <c r="P545" i="6"/>
  <c r="N545" i="6"/>
  <c r="AG544" i="6"/>
  <c r="AF544" i="6"/>
  <c r="AD544" i="6"/>
  <c r="AB544" i="6"/>
  <c r="X544" i="6"/>
  <c r="AH544" i="6" s="1"/>
  <c r="W544" i="6"/>
  <c r="V544" i="6"/>
  <c r="U544" i="6"/>
  <c r="AE544" i="6" s="1"/>
  <c r="T544" i="6"/>
  <c r="S544" i="6"/>
  <c r="AC544" i="6" s="1"/>
  <c r="R544" i="6"/>
  <c r="Q544" i="6"/>
  <c r="AA544" i="6" s="1"/>
  <c r="P544" i="6"/>
  <c r="Z544" i="6" s="1"/>
  <c r="N544" i="6"/>
  <c r="L539" i="6"/>
  <c r="K539" i="6"/>
  <c r="J539" i="6"/>
  <c r="I539" i="6"/>
  <c r="H539" i="6"/>
  <c r="G539" i="6"/>
  <c r="F539" i="6"/>
  <c r="E539" i="6"/>
  <c r="D539" i="6"/>
  <c r="AF538" i="6"/>
  <c r="Z538" i="6"/>
  <c r="X538" i="6"/>
  <c r="AH538" i="6" s="1"/>
  <c r="T538" i="6"/>
  <c r="AD538" i="6" s="1"/>
  <c r="S538" i="6"/>
  <c r="AC538" i="6" s="1"/>
  <c r="P538" i="6"/>
  <c r="L538" i="6"/>
  <c r="K538" i="6"/>
  <c r="W538" i="6" s="1"/>
  <c r="AG538" i="6" s="1"/>
  <c r="J538" i="6"/>
  <c r="V538" i="6" s="1"/>
  <c r="I538" i="6"/>
  <c r="U538" i="6" s="1"/>
  <c r="AE538" i="6" s="1"/>
  <c r="H538" i="6"/>
  <c r="G538" i="6"/>
  <c r="F538" i="6"/>
  <c r="R538" i="6" s="1"/>
  <c r="AB538" i="6" s="1"/>
  <c r="E538" i="6"/>
  <c r="Q538" i="6" s="1"/>
  <c r="AA538" i="6" s="1"/>
  <c r="D538" i="6"/>
  <c r="AH536" i="6"/>
  <c r="AF536" i="6"/>
  <c r="AB536" i="6"/>
  <c r="Z536" i="6"/>
  <c r="X536" i="6"/>
  <c r="W536" i="6"/>
  <c r="AG536" i="6" s="1"/>
  <c r="V536" i="6"/>
  <c r="U536" i="6"/>
  <c r="AE536" i="6" s="1"/>
  <c r="T536" i="6"/>
  <c r="AD536" i="6" s="1"/>
  <c r="S536" i="6"/>
  <c r="AC536" i="6" s="1"/>
  <c r="R536" i="6"/>
  <c r="Q536" i="6"/>
  <c r="AA536" i="6" s="1"/>
  <c r="P536" i="6"/>
  <c r="N536" i="6"/>
  <c r="AF535" i="6"/>
  <c r="AE535" i="6"/>
  <c r="AA535" i="6"/>
  <c r="X535" i="6"/>
  <c r="AH535" i="6" s="1"/>
  <c r="W535" i="6"/>
  <c r="AG535" i="6" s="1"/>
  <c r="V535" i="6"/>
  <c r="U535" i="6"/>
  <c r="T535" i="6"/>
  <c r="AD535" i="6" s="1"/>
  <c r="S535" i="6"/>
  <c r="AC535" i="6" s="1"/>
  <c r="R535" i="6"/>
  <c r="AB535" i="6" s="1"/>
  <c r="Q535" i="6"/>
  <c r="P535" i="6"/>
  <c r="Z535" i="6" s="1"/>
  <c r="N535" i="6"/>
  <c r="AH534" i="6"/>
  <c r="AD534" i="6"/>
  <c r="AB534" i="6"/>
  <c r="AA534" i="6"/>
  <c r="Z534" i="6"/>
  <c r="X534" i="6"/>
  <c r="W534" i="6"/>
  <c r="AG534" i="6" s="1"/>
  <c r="V534" i="6"/>
  <c r="AF534" i="6" s="1"/>
  <c r="U534" i="6"/>
  <c r="AE534" i="6" s="1"/>
  <c r="T534" i="6"/>
  <c r="S534" i="6"/>
  <c r="AC534" i="6" s="1"/>
  <c r="R534" i="6"/>
  <c r="Q534" i="6"/>
  <c r="P534" i="6"/>
  <c r="N534" i="6"/>
  <c r="AH533" i="6"/>
  <c r="AG533" i="6"/>
  <c r="AC533" i="6"/>
  <c r="AA533" i="6"/>
  <c r="Z533" i="6"/>
  <c r="X533" i="6"/>
  <c r="W533" i="6"/>
  <c r="V533" i="6"/>
  <c r="AF533" i="6" s="1"/>
  <c r="U533" i="6"/>
  <c r="AE533" i="6" s="1"/>
  <c r="T533" i="6"/>
  <c r="AD533" i="6" s="1"/>
  <c r="S533" i="6"/>
  <c r="R533" i="6"/>
  <c r="AB533" i="6" s="1"/>
  <c r="Q533" i="6"/>
  <c r="P533" i="6"/>
  <c r="N533" i="6"/>
  <c r="AG532" i="6"/>
  <c r="AF532" i="6"/>
  <c r="AB532" i="6"/>
  <c r="Z532" i="6"/>
  <c r="X532" i="6"/>
  <c r="AH532" i="6" s="1"/>
  <c r="W532" i="6"/>
  <c r="V532" i="6"/>
  <c r="U532" i="6"/>
  <c r="AE532" i="6" s="1"/>
  <c r="T532" i="6"/>
  <c r="AD532" i="6" s="1"/>
  <c r="S532" i="6"/>
  <c r="AC532" i="6" s="1"/>
  <c r="R532" i="6"/>
  <c r="Q532" i="6"/>
  <c r="AA532" i="6" s="1"/>
  <c r="P532" i="6"/>
  <c r="N532" i="6"/>
  <c r="AE531" i="6"/>
  <c r="AC531" i="6"/>
  <c r="AA531" i="6"/>
  <c r="X531" i="6"/>
  <c r="AH531" i="6" s="1"/>
  <c r="W531" i="6"/>
  <c r="AG531" i="6" s="1"/>
  <c r="V531" i="6"/>
  <c r="AF531" i="6" s="1"/>
  <c r="U531" i="6"/>
  <c r="T531" i="6"/>
  <c r="AD531" i="6" s="1"/>
  <c r="S531" i="6"/>
  <c r="R531" i="6"/>
  <c r="AB531" i="6" s="1"/>
  <c r="Q531" i="6"/>
  <c r="P531" i="6"/>
  <c r="Z531" i="6" s="1"/>
  <c r="N531" i="6"/>
  <c r="AH530" i="6"/>
  <c r="AE530" i="6"/>
  <c r="AD530" i="6"/>
  <c r="AA530" i="6"/>
  <c r="Z530" i="6"/>
  <c r="X530" i="6"/>
  <c r="W530" i="6"/>
  <c r="AG530" i="6" s="1"/>
  <c r="V530" i="6"/>
  <c r="AF530" i="6" s="1"/>
  <c r="U530" i="6"/>
  <c r="T530" i="6"/>
  <c r="S530" i="6"/>
  <c r="AC530" i="6" s="1"/>
  <c r="R530" i="6"/>
  <c r="AB530" i="6" s="1"/>
  <c r="Q530" i="6"/>
  <c r="P530" i="6"/>
  <c r="N530" i="6"/>
  <c r="AH529" i="6"/>
  <c r="AG529" i="6"/>
  <c r="AD529" i="6"/>
  <c r="AC529" i="6"/>
  <c r="AA529" i="6"/>
  <c r="Z529" i="6"/>
  <c r="X529" i="6"/>
  <c r="W529" i="6"/>
  <c r="V529" i="6"/>
  <c r="AF529" i="6" s="1"/>
  <c r="U529" i="6"/>
  <c r="AE529" i="6" s="1"/>
  <c r="T529" i="6"/>
  <c r="S529" i="6"/>
  <c r="R529" i="6"/>
  <c r="AB529" i="6" s="1"/>
  <c r="Q529" i="6"/>
  <c r="P529" i="6"/>
  <c r="N529" i="6"/>
  <c r="AH528" i="6"/>
  <c r="AG528" i="6"/>
  <c r="AF528" i="6"/>
  <c r="AC528" i="6"/>
  <c r="AB528" i="6"/>
  <c r="X528" i="6"/>
  <c r="W528" i="6"/>
  <c r="V528" i="6"/>
  <c r="U528" i="6"/>
  <c r="AE528" i="6" s="1"/>
  <c r="T528" i="6"/>
  <c r="AD528" i="6" s="1"/>
  <c r="S528" i="6"/>
  <c r="R528" i="6"/>
  <c r="Q528" i="6"/>
  <c r="AA528" i="6" s="1"/>
  <c r="P528" i="6"/>
  <c r="Z528" i="6" s="1"/>
  <c r="N528" i="6"/>
  <c r="AF527" i="6"/>
  <c r="AE527" i="6"/>
  <c r="AB527" i="6"/>
  <c r="AA527" i="6"/>
  <c r="X527" i="6"/>
  <c r="AH527" i="6" s="1"/>
  <c r="W527" i="6"/>
  <c r="AG527" i="6" s="1"/>
  <c r="V527" i="6"/>
  <c r="U527" i="6"/>
  <c r="T527" i="6"/>
  <c r="AD527" i="6" s="1"/>
  <c r="S527" i="6"/>
  <c r="AC527" i="6" s="1"/>
  <c r="R527" i="6"/>
  <c r="Q527" i="6"/>
  <c r="P527" i="6"/>
  <c r="Z527" i="6" s="1"/>
  <c r="N527" i="6"/>
  <c r="AH526" i="6"/>
  <c r="AE526" i="6"/>
  <c r="AD526" i="6"/>
  <c r="Z526" i="6"/>
  <c r="X526" i="6"/>
  <c r="W526" i="6"/>
  <c r="AG526" i="6" s="1"/>
  <c r="V526" i="6"/>
  <c r="AF526" i="6" s="1"/>
  <c r="U526" i="6"/>
  <c r="T526" i="6"/>
  <c r="S526" i="6"/>
  <c r="AC526" i="6" s="1"/>
  <c r="R526" i="6"/>
  <c r="AB526" i="6" s="1"/>
  <c r="Q526" i="6"/>
  <c r="AA526" i="6" s="1"/>
  <c r="P526" i="6"/>
  <c r="N526" i="6"/>
  <c r="AG525" i="6"/>
  <c r="AD525" i="6"/>
  <c r="AC525" i="6"/>
  <c r="X525" i="6"/>
  <c r="AH525" i="6" s="1"/>
  <c r="W525" i="6"/>
  <c r="V525" i="6"/>
  <c r="AF525" i="6" s="1"/>
  <c r="U525" i="6"/>
  <c r="AE525" i="6" s="1"/>
  <c r="T525" i="6"/>
  <c r="S525" i="6"/>
  <c r="R525" i="6"/>
  <c r="AB525" i="6" s="1"/>
  <c r="Q525" i="6"/>
  <c r="AA525" i="6" s="1"/>
  <c r="P525" i="6"/>
  <c r="Z525" i="6" s="1"/>
  <c r="N525" i="6"/>
  <c r="AC524" i="6"/>
  <c r="AB524" i="6"/>
  <c r="X524" i="6"/>
  <c r="AH524" i="6" s="1"/>
  <c r="W524" i="6"/>
  <c r="AG524" i="6" s="1"/>
  <c r="V524" i="6"/>
  <c r="AF524" i="6" s="1"/>
  <c r="U524" i="6"/>
  <c r="AE524" i="6" s="1"/>
  <c r="T524" i="6"/>
  <c r="AD524" i="6" s="1"/>
  <c r="S524" i="6"/>
  <c r="R524" i="6"/>
  <c r="Q524" i="6"/>
  <c r="AA524" i="6" s="1"/>
  <c r="P524" i="6"/>
  <c r="Z524" i="6" s="1"/>
  <c r="N524" i="6"/>
  <c r="AE523" i="6"/>
  <c r="AA523" i="6"/>
  <c r="X523" i="6"/>
  <c r="AH523" i="6" s="1"/>
  <c r="W523" i="6"/>
  <c r="AG523" i="6" s="1"/>
  <c r="V523" i="6"/>
  <c r="AF523" i="6" s="1"/>
  <c r="U523" i="6"/>
  <c r="T523" i="6"/>
  <c r="AD523" i="6" s="1"/>
  <c r="S523" i="6"/>
  <c r="AC523" i="6" s="1"/>
  <c r="R523" i="6"/>
  <c r="AB523" i="6" s="1"/>
  <c r="Q523" i="6"/>
  <c r="P523" i="6"/>
  <c r="Z523" i="6" s="1"/>
  <c r="N523" i="6"/>
  <c r="AH522" i="6"/>
  <c r="AD522" i="6"/>
  <c r="AA522" i="6"/>
  <c r="Z522" i="6"/>
  <c r="X522" i="6"/>
  <c r="W522" i="6"/>
  <c r="AG522" i="6" s="1"/>
  <c r="V522" i="6"/>
  <c r="AF522" i="6" s="1"/>
  <c r="U522" i="6"/>
  <c r="AE522" i="6" s="1"/>
  <c r="T522" i="6"/>
  <c r="S522" i="6"/>
  <c r="AC522" i="6" s="1"/>
  <c r="R522" i="6"/>
  <c r="AB522" i="6" s="1"/>
  <c r="Q522" i="6"/>
  <c r="P522" i="6"/>
  <c r="N522" i="6"/>
  <c r="AH521" i="6"/>
  <c r="AG521" i="6"/>
  <c r="AC521" i="6"/>
  <c r="Z521" i="6"/>
  <c r="X521" i="6"/>
  <c r="W521" i="6"/>
  <c r="V521" i="6"/>
  <c r="AF521" i="6" s="1"/>
  <c r="U521" i="6"/>
  <c r="AE521" i="6" s="1"/>
  <c r="T521" i="6"/>
  <c r="AD521" i="6" s="1"/>
  <c r="S521" i="6"/>
  <c r="R521" i="6"/>
  <c r="AB521" i="6" s="1"/>
  <c r="Q521" i="6"/>
  <c r="AA521" i="6" s="1"/>
  <c r="P521" i="6"/>
  <c r="N521" i="6"/>
  <c r="AF520" i="6"/>
  <c r="AB520" i="6"/>
  <c r="X520" i="6"/>
  <c r="AH520" i="6" s="1"/>
  <c r="W520" i="6"/>
  <c r="AG520" i="6" s="1"/>
  <c r="V520" i="6"/>
  <c r="U520" i="6"/>
  <c r="AE520" i="6" s="1"/>
  <c r="T520" i="6"/>
  <c r="AD520" i="6" s="1"/>
  <c r="S520" i="6"/>
  <c r="AC520" i="6" s="1"/>
  <c r="R520" i="6"/>
  <c r="Q520" i="6"/>
  <c r="AA520" i="6" s="1"/>
  <c r="P520" i="6"/>
  <c r="Z520" i="6" s="1"/>
  <c r="N520" i="6"/>
  <c r="AF519" i="6"/>
  <c r="AE519" i="6"/>
  <c r="AA519" i="6"/>
  <c r="X519" i="6"/>
  <c r="AH519" i="6" s="1"/>
  <c r="W519" i="6"/>
  <c r="AG519" i="6" s="1"/>
  <c r="V519" i="6"/>
  <c r="U519" i="6"/>
  <c r="T519" i="6"/>
  <c r="AD519" i="6" s="1"/>
  <c r="S519" i="6"/>
  <c r="AC519" i="6" s="1"/>
  <c r="R519" i="6"/>
  <c r="AB519" i="6" s="1"/>
  <c r="Q519" i="6"/>
  <c r="P519" i="6"/>
  <c r="Z519" i="6" s="1"/>
  <c r="N519" i="6"/>
  <c r="AH518" i="6"/>
  <c r="AE518" i="6"/>
  <c r="AD518" i="6"/>
  <c r="Z518" i="6"/>
  <c r="X518" i="6"/>
  <c r="W518" i="6"/>
  <c r="AG518" i="6" s="1"/>
  <c r="V518" i="6"/>
  <c r="AF518" i="6" s="1"/>
  <c r="U518" i="6"/>
  <c r="T518" i="6"/>
  <c r="S518" i="6"/>
  <c r="AC518" i="6" s="1"/>
  <c r="R518" i="6"/>
  <c r="AB518" i="6" s="1"/>
  <c r="Q518" i="6"/>
  <c r="AA518" i="6" s="1"/>
  <c r="P518" i="6"/>
  <c r="N518" i="6"/>
  <c r="AG517" i="6"/>
  <c r="AD517" i="6"/>
  <c r="AC517" i="6"/>
  <c r="X517" i="6"/>
  <c r="AH517" i="6" s="1"/>
  <c r="W517" i="6"/>
  <c r="V517" i="6"/>
  <c r="AF517" i="6" s="1"/>
  <c r="U517" i="6"/>
  <c r="AE517" i="6" s="1"/>
  <c r="T517" i="6"/>
  <c r="S517" i="6"/>
  <c r="R517" i="6"/>
  <c r="AB517" i="6" s="1"/>
  <c r="Q517" i="6"/>
  <c r="AA517" i="6" s="1"/>
  <c r="P517" i="6"/>
  <c r="Z517" i="6" s="1"/>
  <c r="N517" i="6"/>
  <c r="AG516" i="6"/>
  <c r="AF516" i="6"/>
  <c r="AC516" i="6"/>
  <c r="AB516" i="6"/>
  <c r="X516" i="6"/>
  <c r="AH516" i="6" s="1"/>
  <c r="W516" i="6"/>
  <c r="V516" i="6"/>
  <c r="U516" i="6"/>
  <c r="AE516" i="6" s="1"/>
  <c r="T516" i="6"/>
  <c r="AD516" i="6" s="1"/>
  <c r="S516" i="6"/>
  <c r="R516" i="6"/>
  <c r="Q516" i="6"/>
  <c r="AA516" i="6" s="1"/>
  <c r="P516" i="6"/>
  <c r="Z516" i="6" s="1"/>
  <c r="N516" i="6"/>
  <c r="L511" i="6"/>
  <c r="K511" i="6"/>
  <c r="J511" i="6"/>
  <c r="I511" i="6"/>
  <c r="H511" i="6"/>
  <c r="G511" i="6"/>
  <c r="F511" i="6"/>
  <c r="E511" i="6"/>
  <c r="D511" i="6"/>
  <c r="X510" i="6"/>
  <c r="AH510" i="6" s="1"/>
  <c r="W510" i="6"/>
  <c r="AG510" i="6" s="1"/>
  <c r="T510" i="6"/>
  <c r="AD510" i="6" s="1"/>
  <c r="S510" i="6"/>
  <c r="AC510" i="6" s="1"/>
  <c r="P510" i="6"/>
  <c r="Z510" i="6" s="1"/>
  <c r="L510" i="6"/>
  <c r="K510" i="6"/>
  <c r="J510" i="6"/>
  <c r="V510" i="6" s="1"/>
  <c r="AF510" i="6" s="1"/>
  <c r="I510" i="6"/>
  <c r="U510" i="6" s="1"/>
  <c r="AE510" i="6" s="1"/>
  <c r="H510" i="6"/>
  <c r="G510" i="6"/>
  <c r="F510" i="6"/>
  <c r="R510" i="6" s="1"/>
  <c r="AB510" i="6" s="1"/>
  <c r="E510" i="6"/>
  <c r="Q510" i="6" s="1"/>
  <c r="AA510" i="6" s="1"/>
  <c r="D510" i="6"/>
  <c r="AF508" i="6"/>
  <c r="AC508" i="6"/>
  <c r="AB508" i="6"/>
  <c r="X508" i="6"/>
  <c r="AH508" i="6" s="1"/>
  <c r="W508" i="6"/>
  <c r="AG508" i="6" s="1"/>
  <c r="V508" i="6"/>
  <c r="U508" i="6"/>
  <c r="AE508" i="6" s="1"/>
  <c r="T508" i="6"/>
  <c r="AD508" i="6" s="1"/>
  <c r="S508" i="6"/>
  <c r="R508" i="6"/>
  <c r="Q508" i="6"/>
  <c r="AA508" i="6" s="1"/>
  <c r="P508" i="6"/>
  <c r="Z508" i="6" s="1"/>
  <c r="N508" i="6"/>
  <c r="AF507" i="6"/>
  <c r="AE507" i="6"/>
  <c r="AA507" i="6"/>
  <c r="X507" i="6"/>
  <c r="AH507" i="6" s="1"/>
  <c r="W507" i="6"/>
  <c r="AG507" i="6" s="1"/>
  <c r="V507" i="6"/>
  <c r="U507" i="6"/>
  <c r="T507" i="6"/>
  <c r="AD507" i="6" s="1"/>
  <c r="S507" i="6"/>
  <c r="AC507" i="6" s="1"/>
  <c r="R507" i="6"/>
  <c r="AB507" i="6" s="1"/>
  <c r="Q507" i="6"/>
  <c r="P507" i="6"/>
  <c r="Z507" i="6" s="1"/>
  <c r="N507" i="6"/>
  <c r="L500" i="6"/>
  <c r="K500" i="6"/>
  <c r="J500" i="6"/>
  <c r="I500" i="6"/>
  <c r="H500" i="6"/>
  <c r="G500" i="6"/>
  <c r="F500" i="6"/>
  <c r="E500" i="6"/>
  <c r="D500" i="6"/>
  <c r="W499" i="6"/>
  <c r="AG499" i="6" s="1"/>
  <c r="V499" i="6"/>
  <c r="AF499" i="6" s="1"/>
  <c r="S499" i="6"/>
  <c r="AC499" i="6" s="1"/>
  <c r="L499" i="6"/>
  <c r="X499" i="6" s="1"/>
  <c r="AH499" i="6" s="1"/>
  <c r="K499" i="6"/>
  <c r="J499" i="6"/>
  <c r="I499" i="6"/>
  <c r="U499" i="6" s="1"/>
  <c r="AE499" i="6" s="1"/>
  <c r="H499" i="6"/>
  <c r="T499" i="6" s="1"/>
  <c r="AD499" i="6" s="1"/>
  <c r="G499" i="6"/>
  <c r="F499" i="6"/>
  <c r="R499" i="6" s="1"/>
  <c r="AB499" i="6" s="1"/>
  <c r="E499" i="6"/>
  <c r="Q499" i="6" s="1"/>
  <c r="AA499" i="6" s="1"/>
  <c r="D499" i="6"/>
  <c r="P499" i="6" s="1"/>
  <c r="Z499" i="6" s="1"/>
  <c r="AE497" i="6"/>
  <c r="AA497" i="6"/>
  <c r="X497" i="6"/>
  <c r="AH497" i="6" s="1"/>
  <c r="W497" i="6"/>
  <c r="AG497" i="6" s="1"/>
  <c r="V497" i="6"/>
  <c r="AF497" i="6" s="1"/>
  <c r="U497" i="6"/>
  <c r="T497" i="6"/>
  <c r="AD497" i="6" s="1"/>
  <c r="S497" i="6"/>
  <c r="AC497" i="6" s="1"/>
  <c r="R497" i="6"/>
  <c r="AB497" i="6" s="1"/>
  <c r="Q497" i="6"/>
  <c r="P497" i="6"/>
  <c r="Z497" i="6" s="1"/>
  <c r="N497" i="6"/>
  <c r="AH496" i="6"/>
  <c r="AD496" i="6"/>
  <c r="Z496" i="6"/>
  <c r="X496" i="6"/>
  <c r="W496" i="6"/>
  <c r="AG496" i="6" s="1"/>
  <c r="V496" i="6"/>
  <c r="AF496" i="6" s="1"/>
  <c r="U496" i="6"/>
  <c r="AE496" i="6" s="1"/>
  <c r="T496" i="6"/>
  <c r="S496" i="6"/>
  <c r="AC496" i="6" s="1"/>
  <c r="R496" i="6"/>
  <c r="AB496" i="6" s="1"/>
  <c r="Q496" i="6"/>
  <c r="AA496" i="6" s="1"/>
  <c r="P496" i="6"/>
  <c r="N496" i="6"/>
  <c r="AG495" i="6"/>
  <c r="AC495" i="6"/>
  <c r="X495" i="6"/>
  <c r="AH495" i="6" s="1"/>
  <c r="W495" i="6"/>
  <c r="V495" i="6"/>
  <c r="AF495" i="6" s="1"/>
  <c r="U495" i="6"/>
  <c r="AE495" i="6" s="1"/>
  <c r="T495" i="6"/>
  <c r="AD495" i="6" s="1"/>
  <c r="S495" i="6"/>
  <c r="R495" i="6"/>
  <c r="AB495" i="6" s="1"/>
  <c r="Q495" i="6"/>
  <c r="AA495" i="6" s="1"/>
  <c r="P495" i="6"/>
  <c r="Z495" i="6" s="1"/>
  <c r="N495" i="6"/>
  <c r="AF494" i="6"/>
  <c r="AC494" i="6"/>
  <c r="AB494" i="6"/>
  <c r="X494" i="6"/>
  <c r="AH494" i="6" s="1"/>
  <c r="W494" i="6"/>
  <c r="AG494" i="6" s="1"/>
  <c r="V494" i="6"/>
  <c r="U494" i="6"/>
  <c r="AE494" i="6" s="1"/>
  <c r="T494" i="6"/>
  <c r="AD494" i="6" s="1"/>
  <c r="S494" i="6"/>
  <c r="R494" i="6"/>
  <c r="Q494" i="6"/>
  <c r="AA494" i="6" s="1"/>
  <c r="P494" i="6"/>
  <c r="Z494" i="6" s="1"/>
  <c r="N494" i="6"/>
  <c r="AF493" i="6"/>
  <c r="AE493" i="6"/>
  <c r="AA493" i="6"/>
  <c r="X493" i="6"/>
  <c r="AH493" i="6" s="1"/>
  <c r="W493" i="6"/>
  <c r="AG493" i="6" s="1"/>
  <c r="V493" i="6"/>
  <c r="U493" i="6"/>
  <c r="T493" i="6"/>
  <c r="AD493" i="6" s="1"/>
  <c r="S493" i="6"/>
  <c r="AC493" i="6" s="1"/>
  <c r="R493" i="6"/>
  <c r="AB493" i="6" s="1"/>
  <c r="Q493" i="6"/>
  <c r="P493" i="6"/>
  <c r="Z493" i="6" s="1"/>
  <c r="N493" i="6"/>
  <c r="AH492" i="6"/>
  <c r="AE492" i="6"/>
  <c r="AD492" i="6"/>
  <c r="AA492" i="6"/>
  <c r="Z492" i="6"/>
  <c r="X492" i="6"/>
  <c r="W492" i="6"/>
  <c r="AG492" i="6" s="1"/>
  <c r="V492" i="6"/>
  <c r="AF492" i="6" s="1"/>
  <c r="U492" i="6"/>
  <c r="T492" i="6"/>
  <c r="S492" i="6"/>
  <c r="AC492" i="6" s="1"/>
  <c r="R492" i="6"/>
  <c r="AB492" i="6" s="1"/>
  <c r="Q492" i="6"/>
  <c r="P492" i="6"/>
  <c r="N492" i="6"/>
  <c r="AH491" i="6"/>
  <c r="AG491" i="6"/>
  <c r="AD491" i="6"/>
  <c r="AC491" i="6"/>
  <c r="Z491" i="6"/>
  <c r="X491" i="6"/>
  <c r="W491" i="6"/>
  <c r="V491" i="6"/>
  <c r="AF491" i="6" s="1"/>
  <c r="U491" i="6"/>
  <c r="AE491" i="6" s="1"/>
  <c r="T491" i="6"/>
  <c r="S491" i="6"/>
  <c r="R491" i="6"/>
  <c r="AB491" i="6" s="1"/>
  <c r="Q491" i="6"/>
  <c r="AA491" i="6" s="1"/>
  <c r="P491" i="6"/>
  <c r="N491" i="6"/>
  <c r="AF490" i="6"/>
  <c r="AB490" i="6"/>
  <c r="X490" i="6"/>
  <c r="AH490" i="6" s="1"/>
  <c r="W490" i="6"/>
  <c r="AG490" i="6" s="1"/>
  <c r="V490" i="6"/>
  <c r="U490" i="6"/>
  <c r="AE490" i="6" s="1"/>
  <c r="T490" i="6"/>
  <c r="AD490" i="6" s="1"/>
  <c r="S490" i="6"/>
  <c r="AC490" i="6" s="1"/>
  <c r="R490" i="6"/>
  <c r="Q490" i="6"/>
  <c r="AA490" i="6" s="1"/>
  <c r="P490" i="6"/>
  <c r="Z490" i="6" s="1"/>
  <c r="N490" i="6"/>
  <c r="AE489" i="6"/>
  <c r="AA489" i="6"/>
  <c r="X489" i="6"/>
  <c r="AH489" i="6" s="1"/>
  <c r="W489" i="6"/>
  <c r="AG489" i="6" s="1"/>
  <c r="V489" i="6"/>
  <c r="AF489" i="6" s="1"/>
  <c r="U489" i="6"/>
  <c r="T489" i="6"/>
  <c r="AD489" i="6" s="1"/>
  <c r="S489" i="6"/>
  <c r="AC489" i="6" s="1"/>
  <c r="R489" i="6"/>
  <c r="AB489" i="6" s="1"/>
  <c r="Q489" i="6"/>
  <c r="P489" i="6"/>
  <c r="Z489" i="6" s="1"/>
  <c r="N489" i="6"/>
  <c r="AH488" i="6"/>
  <c r="AD488" i="6"/>
  <c r="Z488" i="6"/>
  <c r="X488" i="6"/>
  <c r="W488" i="6"/>
  <c r="AG488" i="6" s="1"/>
  <c r="V488" i="6"/>
  <c r="AF488" i="6" s="1"/>
  <c r="U488" i="6"/>
  <c r="AE488" i="6" s="1"/>
  <c r="T488" i="6"/>
  <c r="S488" i="6"/>
  <c r="AC488" i="6" s="1"/>
  <c r="R488" i="6"/>
  <c r="AB488" i="6" s="1"/>
  <c r="Q488" i="6"/>
  <c r="AA488" i="6" s="1"/>
  <c r="P488" i="6"/>
  <c r="N488" i="6"/>
  <c r="AG487" i="6"/>
  <c r="AC487" i="6"/>
  <c r="X487" i="6"/>
  <c r="AH487" i="6" s="1"/>
  <c r="W487" i="6"/>
  <c r="V487" i="6"/>
  <c r="AF487" i="6" s="1"/>
  <c r="U487" i="6"/>
  <c r="AE487" i="6" s="1"/>
  <c r="T487" i="6"/>
  <c r="AD487" i="6" s="1"/>
  <c r="S487" i="6"/>
  <c r="R487" i="6"/>
  <c r="AB487" i="6" s="1"/>
  <c r="Q487" i="6"/>
  <c r="AA487" i="6" s="1"/>
  <c r="P487" i="6"/>
  <c r="Z487" i="6" s="1"/>
  <c r="N487" i="6"/>
  <c r="AH486" i="6"/>
  <c r="AF486" i="6"/>
  <c r="AB486" i="6"/>
  <c r="X486" i="6"/>
  <c r="W486" i="6"/>
  <c r="AG486" i="6" s="1"/>
  <c r="V486" i="6"/>
  <c r="U486" i="6"/>
  <c r="AE486" i="6" s="1"/>
  <c r="T486" i="6"/>
  <c r="AD486" i="6" s="1"/>
  <c r="S486" i="6"/>
  <c r="AC486" i="6" s="1"/>
  <c r="R486" i="6"/>
  <c r="Q486" i="6"/>
  <c r="AA486" i="6" s="1"/>
  <c r="P486" i="6"/>
  <c r="Z486" i="6" s="1"/>
  <c r="N486" i="6"/>
  <c r="AG485" i="6"/>
  <c r="AF485" i="6"/>
  <c r="AE485" i="6"/>
  <c r="AA485" i="6"/>
  <c r="X485" i="6"/>
  <c r="AH485" i="6" s="1"/>
  <c r="W485" i="6"/>
  <c r="V485" i="6"/>
  <c r="U485" i="6"/>
  <c r="T485" i="6"/>
  <c r="AD485" i="6" s="1"/>
  <c r="S485" i="6"/>
  <c r="AC485" i="6" s="1"/>
  <c r="R485" i="6"/>
  <c r="AB485" i="6" s="1"/>
  <c r="Q485" i="6"/>
  <c r="P485" i="6"/>
  <c r="Z485" i="6" s="1"/>
  <c r="N485" i="6"/>
  <c r="AH484" i="6"/>
  <c r="AD484" i="6"/>
  <c r="AB484" i="6"/>
  <c r="Z484" i="6"/>
  <c r="X484" i="6"/>
  <c r="W484" i="6"/>
  <c r="AG484" i="6" s="1"/>
  <c r="V484" i="6"/>
  <c r="AF484" i="6" s="1"/>
  <c r="U484" i="6"/>
  <c r="AE484" i="6" s="1"/>
  <c r="T484" i="6"/>
  <c r="S484" i="6"/>
  <c r="AC484" i="6" s="1"/>
  <c r="R484" i="6"/>
  <c r="Q484" i="6"/>
  <c r="AA484" i="6" s="1"/>
  <c r="P484" i="6"/>
  <c r="N484" i="6"/>
  <c r="AH483" i="6"/>
  <c r="AG483" i="6"/>
  <c r="AC483" i="6"/>
  <c r="AA483" i="6"/>
  <c r="X483" i="6"/>
  <c r="W483" i="6"/>
  <c r="V483" i="6"/>
  <c r="AF483" i="6" s="1"/>
  <c r="U483" i="6"/>
  <c r="AE483" i="6" s="1"/>
  <c r="T483" i="6"/>
  <c r="AD483" i="6" s="1"/>
  <c r="S483" i="6"/>
  <c r="R483" i="6"/>
  <c r="AB483" i="6" s="1"/>
  <c r="Q483" i="6"/>
  <c r="P483" i="6"/>
  <c r="Z483" i="6" s="1"/>
  <c r="N483" i="6"/>
  <c r="AH482" i="6"/>
  <c r="AG482" i="6"/>
  <c r="AF482" i="6"/>
  <c r="AB482" i="6"/>
  <c r="Z482" i="6"/>
  <c r="X482" i="6"/>
  <c r="W482" i="6"/>
  <c r="V482" i="6"/>
  <c r="U482" i="6"/>
  <c r="AE482" i="6" s="1"/>
  <c r="T482" i="6"/>
  <c r="AD482" i="6" s="1"/>
  <c r="S482" i="6"/>
  <c r="AC482" i="6" s="1"/>
  <c r="R482" i="6"/>
  <c r="Q482" i="6"/>
  <c r="AA482" i="6" s="1"/>
  <c r="P482" i="6"/>
  <c r="N482" i="6"/>
  <c r="AF481" i="6"/>
  <c r="AE481" i="6"/>
  <c r="AA481" i="6"/>
  <c r="X481" i="6"/>
  <c r="AH481" i="6" s="1"/>
  <c r="W481" i="6"/>
  <c r="AG481" i="6" s="1"/>
  <c r="V481" i="6"/>
  <c r="U481" i="6"/>
  <c r="T481" i="6"/>
  <c r="AD481" i="6" s="1"/>
  <c r="S481" i="6"/>
  <c r="AC481" i="6" s="1"/>
  <c r="R481" i="6"/>
  <c r="AB481" i="6" s="1"/>
  <c r="Q481" i="6"/>
  <c r="P481" i="6"/>
  <c r="Z481" i="6" s="1"/>
  <c r="N481" i="6"/>
  <c r="AH480" i="6"/>
  <c r="AD480" i="6"/>
  <c r="AA480" i="6"/>
  <c r="Z480" i="6"/>
  <c r="X480" i="6"/>
  <c r="W480" i="6"/>
  <c r="AG480" i="6" s="1"/>
  <c r="V480" i="6"/>
  <c r="AF480" i="6" s="1"/>
  <c r="U480" i="6"/>
  <c r="AE480" i="6" s="1"/>
  <c r="T480" i="6"/>
  <c r="S480" i="6"/>
  <c r="AC480" i="6" s="1"/>
  <c r="R480" i="6"/>
  <c r="AB480" i="6" s="1"/>
  <c r="Q480" i="6"/>
  <c r="P480" i="6"/>
  <c r="N480" i="6"/>
  <c r="AH479" i="6"/>
  <c r="AG479" i="6"/>
  <c r="AC479" i="6"/>
  <c r="AA479" i="6"/>
  <c r="Z479" i="6"/>
  <c r="X479" i="6"/>
  <c r="W479" i="6"/>
  <c r="V479" i="6"/>
  <c r="AF479" i="6" s="1"/>
  <c r="U479" i="6"/>
  <c r="AE479" i="6" s="1"/>
  <c r="T479" i="6"/>
  <c r="AD479" i="6" s="1"/>
  <c r="S479" i="6"/>
  <c r="R479" i="6"/>
  <c r="AB479" i="6" s="1"/>
  <c r="Q479" i="6"/>
  <c r="P479" i="6"/>
  <c r="N479" i="6"/>
  <c r="AG478" i="6"/>
  <c r="AF478" i="6"/>
  <c r="AB478" i="6"/>
  <c r="Z478" i="6"/>
  <c r="X478" i="6"/>
  <c r="AH478" i="6" s="1"/>
  <c r="W478" i="6"/>
  <c r="V478" i="6"/>
  <c r="U478" i="6"/>
  <c r="AE478" i="6" s="1"/>
  <c r="T478" i="6"/>
  <c r="AD478" i="6" s="1"/>
  <c r="S478" i="6"/>
  <c r="AC478" i="6" s="1"/>
  <c r="R478" i="6"/>
  <c r="Q478" i="6"/>
  <c r="AA478" i="6" s="1"/>
  <c r="P478" i="6"/>
  <c r="N478" i="6"/>
  <c r="AE477" i="6"/>
  <c r="AA477" i="6"/>
  <c r="X477" i="6"/>
  <c r="AH477" i="6" s="1"/>
  <c r="W477" i="6"/>
  <c r="AG477" i="6" s="1"/>
  <c r="V477" i="6"/>
  <c r="AF477" i="6" s="1"/>
  <c r="U477" i="6"/>
  <c r="T477" i="6"/>
  <c r="AD477" i="6" s="1"/>
  <c r="S477" i="6"/>
  <c r="AC477" i="6" s="1"/>
  <c r="R477" i="6"/>
  <c r="AB477" i="6" s="1"/>
  <c r="Q477" i="6"/>
  <c r="P477" i="6"/>
  <c r="Z477" i="6" s="1"/>
  <c r="N477" i="6"/>
  <c r="AH476" i="6"/>
  <c r="AD476" i="6"/>
  <c r="AA476" i="6"/>
  <c r="Z476" i="6"/>
  <c r="X476" i="6"/>
  <c r="W476" i="6"/>
  <c r="AG476" i="6" s="1"/>
  <c r="V476" i="6"/>
  <c r="AF476" i="6" s="1"/>
  <c r="U476" i="6"/>
  <c r="AE476" i="6" s="1"/>
  <c r="T476" i="6"/>
  <c r="S476" i="6"/>
  <c r="AC476" i="6" s="1"/>
  <c r="R476" i="6"/>
  <c r="AB476" i="6" s="1"/>
  <c r="Q476" i="6"/>
  <c r="P476" i="6"/>
  <c r="N476" i="6"/>
  <c r="AG475" i="6"/>
  <c r="AE475" i="6"/>
  <c r="AC475" i="6"/>
  <c r="Z475" i="6"/>
  <c r="X475" i="6"/>
  <c r="AH475" i="6" s="1"/>
  <c r="W475" i="6"/>
  <c r="V475" i="6"/>
  <c r="AF475" i="6" s="1"/>
  <c r="U475" i="6"/>
  <c r="T475" i="6"/>
  <c r="AD475" i="6" s="1"/>
  <c r="S475" i="6"/>
  <c r="R475" i="6"/>
  <c r="AB475" i="6" s="1"/>
  <c r="Q475" i="6"/>
  <c r="AA475" i="6" s="1"/>
  <c r="P475" i="6"/>
  <c r="N475" i="6"/>
  <c r="AF474" i="6"/>
  <c r="AB474" i="6"/>
  <c r="X474" i="6"/>
  <c r="AH474" i="6" s="1"/>
  <c r="W474" i="6"/>
  <c r="AG474" i="6" s="1"/>
  <c r="V474" i="6"/>
  <c r="U474" i="6"/>
  <c r="AE474" i="6" s="1"/>
  <c r="T474" i="6"/>
  <c r="AD474" i="6" s="1"/>
  <c r="S474" i="6"/>
  <c r="AC474" i="6" s="1"/>
  <c r="R474" i="6"/>
  <c r="Q474" i="6"/>
  <c r="AA474" i="6" s="1"/>
  <c r="P474" i="6"/>
  <c r="Z474" i="6" s="1"/>
  <c r="N474" i="6"/>
  <c r="AG473" i="6"/>
  <c r="AF473" i="6"/>
  <c r="AE473" i="6"/>
  <c r="AA473" i="6"/>
  <c r="X473" i="6"/>
  <c r="AH473" i="6" s="1"/>
  <c r="W473" i="6"/>
  <c r="V473" i="6"/>
  <c r="U473" i="6"/>
  <c r="T473" i="6"/>
  <c r="AD473" i="6" s="1"/>
  <c r="S473" i="6"/>
  <c r="AC473" i="6" s="1"/>
  <c r="R473" i="6"/>
  <c r="AB473" i="6" s="1"/>
  <c r="Q473" i="6"/>
  <c r="P473" i="6"/>
  <c r="Z473" i="6" s="1"/>
  <c r="N473" i="6"/>
  <c r="AH472" i="6"/>
  <c r="AE472" i="6"/>
  <c r="AD472" i="6"/>
  <c r="Z472" i="6"/>
  <c r="X472" i="6"/>
  <c r="W472" i="6"/>
  <c r="AG472" i="6" s="1"/>
  <c r="V472" i="6"/>
  <c r="AF472" i="6" s="1"/>
  <c r="U472" i="6"/>
  <c r="T472" i="6"/>
  <c r="S472" i="6"/>
  <c r="AC472" i="6" s="1"/>
  <c r="R472" i="6"/>
  <c r="AB472" i="6" s="1"/>
  <c r="Q472" i="6"/>
  <c r="AA472" i="6" s="1"/>
  <c r="P472" i="6"/>
  <c r="N472" i="6"/>
  <c r="AG471" i="6"/>
  <c r="AD471" i="6"/>
  <c r="AC471" i="6"/>
  <c r="X471" i="6"/>
  <c r="AH471" i="6" s="1"/>
  <c r="W471" i="6"/>
  <c r="V471" i="6"/>
  <c r="AF471" i="6" s="1"/>
  <c r="U471" i="6"/>
  <c r="AE471" i="6" s="1"/>
  <c r="T471" i="6"/>
  <c r="S471" i="6"/>
  <c r="R471" i="6"/>
  <c r="AB471" i="6" s="1"/>
  <c r="Q471" i="6"/>
  <c r="AA471" i="6" s="1"/>
  <c r="P471" i="6"/>
  <c r="Z471" i="6" s="1"/>
  <c r="N471" i="6"/>
  <c r="AH470" i="6"/>
  <c r="AF470" i="6"/>
  <c r="AC470" i="6"/>
  <c r="AB470" i="6"/>
  <c r="X470" i="6"/>
  <c r="W470" i="6"/>
  <c r="AG470" i="6" s="1"/>
  <c r="V470" i="6"/>
  <c r="U470" i="6"/>
  <c r="AE470" i="6" s="1"/>
  <c r="T470" i="6"/>
  <c r="AD470" i="6" s="1"/>
  <c r="S470" i="6"/>
  <c r="R470" i="6"/>
  <c r="Q470" i="6"/>
  <c r="AA470" i="6" s="1"/>
  <c r="P470" i="6"/>
  <c r="Z470" i="6" s="1"/>
  <c r="N470" i="6"/>
  <c r="AG469" i="6"/>
  <c r="AF469" i="6"/>
  <c r="AE469" i="6"/>
  <c r="AP469" i="6" s="1"/>
  <c r="AZ469" i="6" s="1"/>
  <c r="AA469" i="6"/>
  <c r="AL469" i="6" s="1"/>
  <c r="AV469" i="6" s="1"/>
  <c r="X469" i="6"/>
  <c r="AH469" i="6" s="1"/>
  <c r="W469" i="6"/>
  <c r="V469" i="6"/>
  <c r="U469" i="6"/>
  <c r="T469" i="6"/>
  <c r="AD469" i="6" s="1"/>
  <c r="S469" i="6"/>
  <c r="AC469" i="6" s="1"/>
  <c r="R469" i="6"/>
  <c r="AB469" i="6" s="1"/>
  <c r="Q469" i="6"/>
  <c r="P469" i="6"/>
  <c r="Z469" i="6" s="1"/>
  <c r="AI469" i="6" s="1"/>
  <c r="AR469" i="6" s="1"/>
  <c r="BB469" i="6" s="1"/>
  <c r="N469" i="6"/>
  <c r="AH468" i="6"/>
  <c r="AD468" i="6"/>
  <c r="AB468" i="6"/>
  <c r="Z468" i="6"/>
  <c r="X468" i="6"/>
  <c r="W468" i="6"/>
  <c r="AG468" i="6" s="1"/>
  <c r="V468" i="6"/>
  <c r="AF468" i="6" s="1"/>
  <c r="U468" i="6"/>
  <c r="AE468" i="6" s="1"/>
  <c r="T468" i="6"/>
  <c r="S468" i="6"/>
  <c r="AC468" i="6" s="1"/>
  <c r="R468" i="6"/>
  <c r="Q468" i="6"/>
  <c r="AA468" i="6" s="1"/>
  <c r="P468" i="6"/>
  <c r="N468" i="6"/>
  <c r="AE467" i="6"/>
  <c r="AA467" i="6"/>
  <c r="X467" i="6"/>
  <c r="AH467" i="6" s="1"/>
  <c r="W467" i="6"/>
  <c r="AG467" i="6" s="1"/>
  <c r="V467" i="6"/>
  <c r="AF467" i="6" s="1"/>
  <c r="U467" i="6"/>
  <c r="T467" i="6"/>
  <c r="AD467" i="6" s="1"/>
  <c r="S467" i="6"/>
  <c r="AC467" i="6" s="1"/>
  <c r="R467" i="6"/>
  <c r="AB467" i="6" s="1"/>
  <c r="Q467" i="6"/>
  <c r="P467" i="6"/>
  <c r="Z467" i="6" s="1"/>
  <c r="N467" i="6"/>
  <c r="AH466" i="6"/>
  <c r="AE466" i="6"/>
  <c r="AD466" i="6"/>
  <c r="Z466" i="6"/>
  <c r="X466" i="6"/>
  <c r="W466" i="6"/>
  <c r="AG466" i="6" s="1"/>
  <c r="V466" i="6"/>
  <c r="AF466" i="6" s="1"/>
  <c r="U466" i="6"/>
  <c r="T466" i="6"/>
  <c r="S466" i="6"/>
  <c r="AC466" i="6" s="1"/>
  <c r="R466" i="6"/>
  <c r="AB466" i="6" s="1"/>
  <c r="Q466" i="6"/>
  <c r="AA466" i="6" s="1"/>
  <c r="P466" i="6"/>
  <c r="N466" i="6"/>
  <c r="AG465" i="6"/>
  <c r="AD465" i="6"/>
  <c r="AC465" i="6"/>
  <c r="X465" i="6"/>
  <c r="AH465" i="6" s="1"/>
  <c r="W465" i="6"/>
  <c r="V465" i="6"/>
  <c r="AF465" i="6" s="1"/>
  <c r="U465" i="6"/>
  <c r="AE465" i="6" s="1"/>
  <c r="T465" i="6"/>
  <c r="S465" i="6"/>
  <c r="R465" i="6"/>
  <c r="AB465" i="6" s="1"/>
  <c r="Q465" i="6"/>
  <c r="AA465" i="6" s="1"/>
  <c r="P465" i="6"/>
  <c r="Z465" i="6" s="1"/>
  <c r="N465" i="6"/>
  <c r="AG464" i="6"/>
  <c r="AF464" i="6"/>
  <c r="AB464" i="6"/>
  <c r="X464" i="6"/>
  <c r="AH464" i="6" s="1"/>
  <c r="W464" i="6"/>
  <c r="V464" i="6"/>
  <c r="U464" i="6"/>
  <c r="AE464" i="6" s="1"/>
  <c r="T464" i="6"/>
  <c r="AD464" i="6" s="1"/>
  <c r="S464" i="6"/>
  <c r="AC464" i="6" s="1"/>
  <c r="R464" i="6"/>
  <c r="Q464" i="6"/>
  <c r="AA464" i="6" s="1"/>
  <c r="P464" i="6"/>
  <c r="Z464" i="6" s="1"/>
  <c r="N464" i="6"/>
  <c r="AG463" i="6"/>
  <c r="AE463" i="6"/>
  <c r="AA463" i="6"/>
  <c r="X463" i="6"/>
  <c r="AH463" i="6" s="1"/>
  <c r="W463" i="6"/>
  <c r="V463" i="6"/>
  <c r="AF463" i="6" s="1"/>
  <c r="U463" i="6"/>
  <c r="T463" i="6"/>
  <c r="AD463" i="6" s="1"/>
  <c r="S463" i="6"/>
  <c r="AC463" i="6" s="1"/>
  <c r="R463" i="6"/>
  <c r="AB463" i="6" s="1"/>
  <c r="Q463" i="6"/>
  <c r="P463" i="6"/>
  <c r="Z463" i="6" s="1"/>
  <c r="N463" i="6"/>
  <c r="AH462" i="6"/>
  <c r="AD462" i="6"/>
  <c r="Z462" i="6"/>
  <c r="X462" i="6"/>
  <c r="W462" i="6"/>
  <c r="AG462" i="6" s="1"/>
  <c r="V462" i="6"/>
  <c r="AF462" i="6" s="1"/>
  <c r="U462" i="6"/>
  <c r="AE462" i="6" s="1"/>
  <c r="T462" i="6"/>
  <c r="S462" i="6"/>
  <c r="AC462" i="6" s="1"/>
  <c r="R462" i="6"/>
  <c r="AB462" i="6" s="1"/>
  <c r="Q462" i="6"/>
  <c r="AA462" i="6" s="1"/>
  <c r="P462" i="6"/>
  <c r="N462" i="6"/>
  <c r="L455" i="6"/>
  <c r="K455" i="6"/>
  <c r="J455" i="6"/>
  <c r="I455" i="6"/>
  <c r="H455" i="6"/>
  <c r="G455" i="6"/>
  <c r="F455" i="6"/>
  <c r="E455" i="6"/>
  <c r="D455" i="6"/>
  <c r="AF454" i="6"/>
  <c r="AB454" i="6"/>
  <c r="V454" i="6"/>
  <c r="S454" i="6"/>
  <c r="AC454" i="6" s="1"/>
  <c r="R454" i="6"/>
  <c r="L454" i="6"/>
  <c r="X454" i="6" s="1"/>
  <c r="AH454" i="6" s="1"/>
  <c r="K454" i="6"/>
  <c r="W454" i="6" s="1"/>
  <c r="AG454" i="6" s="1"/>
  <c r="J454" i="6"/>
  <c r="I454" i="6"/>
  <c r="U454" i="6" s="1"/>
  <c r="AE454" i="6" s="1"/>
  <c r="H454" i="6"/>
  <c r="T454" i="6" s="1"/>
  <c r="AD454" i="6" s="1"/>
  <c r="G454" i="6"/>
  <c r="F454" i="6"/>
  <c r="E454" i="6"/>
  <c r="Q454" i="6" s="1"/>
  <c r="AA454" i="6" s="1"/>
  <c r="D454" i="6"/>
  <c r="P454" i="6" s="1"/>
  <c r="Z454" i="6" s="1"/>
  <c r="AH452" i="6"/>
  <c r="AD452" i="6"/>
  <c r="AA452" i="6"/>
  <c r="Z452" i="6"/>
  <c r="X452" i="6"/>
  <c r="W452" i="6"/>
  <c r="AG452" i="6" s="1"/>
  <c r="V452" i="6"/>
  <c r="AF452" i="6" s="1"/>
  <c r="U452" i="6"/>
  <c r="AE452" i="6" s="1"/>
  <c r="T452" i="6"/>
  <c r="S452" i="6"/>
  <c r="AC452" i="6" s="1"/>
  <c r="R452" i="6"/>
  <c r="AB452" i="6" s="1"/>
  <c r="Q452" i="6"/>
  <c r="P452" i="6"/>
  <c r="N452" i="6"/>
  <c r="AH451" i="6"/>
  <c r="AG451" i="6"/>
  <c r="AC451" i="6"/>
  <c r="Z451" i="6"/>
  <c r="X451" i="6"/>
  <c r="W451" i="6"/>
  <c r="V451" i="6"/>
  <c r="AF451" i="6" s="1"/>
  <c r="U451" i="6"/>
  <c r="AE451" i="6" s="1"/>
  <c r="T451" i="6"/>
  <c r="AD451" i="6" s="1"/>
  <c r="S451" i="6"/>
  <c r="R451" i="6"/>
  <c r="AB451" i="6" s="1"/>
  <c r="Q451" i="6"/>
  <c r="AA451" i="6" s="1"/>
  <c r="P451" i="6"/>
  <c r="N451" i="6"/>
  <c r="AG450" i="6"/>
  <c r="AF450" i="6"/>
  <c r="AB450" i="6"/>
  <c r="X450" i="6"/>
  <c r="AH450" i="6" s="1"/>
  <c r="W450" i="6"/>
  <c r="V450" i="6"/>
  <c r="U450" i="6"/>
  <c r="AE450" i="6" s="1"/>
  <c r="T450" i="6"/>
  <c r="AD450" i="6" s="1"/>
  <c r="S450" i="6"/>
  <c r="AC450" i="6" s="1"/>
  <c r="R450" i="6"/>
  <c r="Q450" i="6"/>
  <c r="AA450" i="6" s="1"/>
  <c r="P450" i="6"/>
  <c r="Z450" i="6" s="1"/>
  <c r="N450" i="6"/>
  <c r="AG449" i="6"/>
  <c r="AE449" i="6"/>
  <c r="AA449" i="6"/>
  <c r="X449" i="6"/>
  <c r="AH449" i="6" s="1"/>
  <c r="W449" i="6"/>
  <c r="V449" i="6"/>
  <c r="AF449" i="6" s="1"/>
  <c r="U449" i="6"/>
  <c r="T449" i="6"/>
  <c r="AD449" i="6" s="1"/>
  <c r="S449" i="6"/>
  <c r="AC449" i="6" s="1"/>
  <c r="R449" i="6"/>
  <c r="AB449" i="6" s="1"/>
  <c r="Q449" i="6"/>
  <c r="P449" i="6"/>
  <c r="Z449" i="6" s="1"/>
  <c r="N449" i="6"/>
  <c r="AH448" i="6"/>
  <c r="AD448" i="6"/>
  <c r="Z448" i="6"/>
  <c r="X448" i="6"/>
  <c r="W448" i="6"/>
  <c r="AG448" i="6" s="1"/>
  <c r="V448" i="6"/>
  <c r="AF448" i="6" s="1"/>
  <c r="U448" i="6"/>
  <c r="AE448" i="6" s="1"/>
  <c r="T448" i="6"/>
  <c r="S448" i="6"/>
  <c r="AC448" i="6" s="1"/>
  <c r="R448" i="6"/>
  <c r="AB448" i="6" s="1"/>
  <c r="Q448" i="6"/>
  <c r="AA448" i="6" s="1"/>
  <c r="P448" i="6"/>
  <c r="N448" i="6"/>
  <c r="AG447" i="6"/>
  <c r="AC447" i="6"/>
  <c r="X447" i="6"/>
  <c r="AH447" i="6" s="1"/>
  <c r="W447" i="6"/>
  <c r="V447" i="6"/>
  <c r="AF447" i="6" s="1"/>
  <c r="U447" i="6"/>
  <c r="AE447" i="6" s="1"/>
  <c r="T447" i="6"/>
  <c r="AD447" i="6" s="1"/>
  <c r="S447" i="6"/>
  <c r="R447" i="6"/>
  <c r="AB447" i="6" s="1"/>
  <c r="Q447" i="6"/>
  <c r="AA447" i="6" s="1"/>
  <c r="P447" i="6"/>
  <c r="Z447" i="6" s="1"/>
  <c r="N447" i="6"/>
  <c r="AH446" i="6"/>
  <c r="AF446" i="6"/>
  <c r="AB446" i="6"/>
  <c r="X446" i="6"/>
  <c r="W446" i="6"/>
  <c r="AG446" i="6" s="1"/>
  <c r="V446" i="6"/>
  <c r="U446" i="6"/>
  <c r="AE446" i="6" s="1"/>
  <c r="T446" i="6"/>
  <c r="AD446" i="6" s="1"/>
  <c r="S446" i="6"/>
  <c r="AC446" i="6" s="1"/>
  <c r="R446" i="6"/>
  <c r="Q446" i="6"/>
  <c r="AA446" i="6" s="1"/>
  <c r="P446" i="6"/>
  <c r="Z446" i="6" s="1"/>
  <c r="N446" i="6"/>
  <c r="AG445" i="6"/>
  <c r="AF445" i="6"/>
  <c r="AE445" i="6"/>
  <c r="AA445" i="6"/>
  <c r="X445" i="6"/>
  <c r="AH445" i="6" s="1"/>
  <c r="W445" i="6"/>
  <c r="V445" i="6"/>
  <c r="U445" i="6"/>
  <c r="T445" i="6"/>
  <c r="AD445" i="6" s="1"/>
  <c r="S445" i="6"/>
  <c r="AC445" i="6" s="1"/>
  <c r="R445" i="6"/>
  <c r="AB445" i="6" s="1"/>
  <c r="Q445" i="6"/>
  <c r="P445" i="6"/>
  <c r="Z445" i="6" s="1"/>
  <c r="N445" i="6"/>
  <c r="AH444" i="6"/>
  <c r="AD444" i="6"/>
  <c r="Z444" i="6"/>
  <c r="X444" i="6"/>
  <c r="W444" i="6"/>
  <c r="AG444" i="6" s="1"/>
  <c r="V444" i="6"/>
  <c r="AF444" i="6" s="1"/>
  <c r="U444" i="6"/>
  <c r="AE444" i="6" s="1"/>
  <c r="T444" i="6"/>
  <c r="S444" i="6"/>
  <c r="AC444" i="6" s="1"/>
  <c r="R444" i="6"/>
  <c r="AB444" i="6" s="1"/>
  <c r="Q444" i="6"/>
  <c r="AA444" i="6" s="1"/>
  <c r="P444" i="6"/>
  <c r="N444" i="6"/>
  <c r="AH443" i="6"/>
  <c r="AG443" i="6"/>
  <c r="AC443" i="6"/>
  <c r="X443" i="6"/>
  <c r="W443" i="6"/>
  <c r="V443" i="6"/>
  <c r="AF443" i="6" s="1"/>
  <c r="U443" i="6"/>
  <c r="AE443" i="6" s="1"/>
  <c r="T443" i="6"/>
  <c r="AD443" i="6" s="1"/>
  <c r="S443" i="6"/>
  <c r="R443" i="6"/>
  <c r="AB443" i="6" s="1"/>
  <c r="Q443" i="6"/>
  <c r="AA443" i="6" s="1"/>
  <c r="P443" i="6"/>
  <c r="Z443" i="6" s="1"/>
  <c r="N443" i="6"/>
  <c r="AH442" i="6"/>
  <c r="AG442" i="6"/>
  <c r="AF442" i="6"/>
  <c r="AB442" i="6"/>
  <c r="X442" i="6"/>
  <c r="W442" i="6"/>
  <c r="V442" i="6"/>
  <c r="U442" i="6"/>
  <c r="AE442" i="6" s="1"/>
  <c r="T442" i="6"/>
  <c r="AD442" i="6" s="1"/>
  <c r="S442" i="6"/>
  <c r="AC442" i="6" s="1"/>
  <c r="R442" i="6"/>
  <c r="Q442" i="6"/>
  <c r="AA442" i="6" s="1"/>
  <c r="P442" i="6"/>
  <c r="Z442" i="6" s="1"/>
  <c r="N442" i="6"/>
  <c r="AG441" i="6"/>
  <c r="AF441" i="6"/>
  <c r="AE441" i="6"/>
  <c r="AA441" i="6"/>
  <c r="X441" i="6"/>
  <c r="AH441" i="6" s="1"/>
  <c r="W441" i="6"/>
  <c r="V441" i="6"/>
  <c r="U441" i="6"/>
  <c r="T441" i="6"/>
  <c r="AD441" i="6" s="1"/>
  <c r="S441" i="6"/>
  <c r="AC441" i="6" s="1"/>
  <c r="R441" i="6"/>
  <c r="AB441" i="6" s="1"/>
  <c r="Q441" i="6"/>
  <c r="P441" i="6"/>
  <c r="Z441" i="6" s="1"/>
  <c r="N441" i="6"/>
  <c r="AH440" i="6"/>
  <c r="AD440" i="6"/>
  <c r="AB440" i="6"/>
  <c r="Z440" i="6"/>
  <c r="X440" i="6"/>
  <c r="W440" i="6"/>
  <c r="AG440" i="6" s="1"/>
  <c r="V440" i="6"/>
  <c r="AF440" i="6" s="1"/>
  <c r="U440" i="6"/>
  <c r="AE440" i="6" s="1"/>
  <c r="T440" i="6"/>
  <c r="S440" i="6"/>
  <c r="AC440" i="6" s="1"/>
  <c r="R440" i="6"/>
  <c r="Q440" i="6"/>
  <c r="AA440" i="6" s="1"/>
  <c r="P440" i="6"/>
  <c r="N440" i="6"/>
  <c r="AH439" i="6"/>
  <c r="AD439" i="6"/>
  <c r="Z439" i="6"/>
  <c r="X439" i="6"/>
  <c r="W439" i="6"/>
  <c r="AG439" i="6" s="1"/>
  <c r="V439" i="6"/>
  <c r="AF439" i="6" s="1"/>
  <c r="U439" i="6"/>
  <c r="AE439" i="6" s="1"/>
  <c r="T439" i="6"/>
  <c r="S439" i="6"/>
  <c r="AC439" i="6" s="1"/>
  <c r="R439" i="6"/>
  <c r="AB439" i="6" s="1"/>
  <c r="Q439" i="6"/>
  <c r="AA439" i="6" s="1"/>
  <c r="P439" i="6"/>
  <c r="N439" i="6"/>
  <c r="AG438" i="6"/>
  <c r="AD438" i="6"/>
  <c r="AC438" i="6"/>
  <c r="X438" i="6"/>
  <c r="AH438" i="6" s="1"/>
  <c r="W438" i="6"/>
  <c r="V438" i="6"/>
  <c r="AF438" i="6" s="1"/>
  <c r="U438" i="6"/>
  <c r="AE438" i="6" s="1"/>
  <c r="T438" i="6"/>
  <c r="S438" i="6"/>
  <c r="R438" i="6"/>
  <c r="AB438" i="6" s="1"/>
  <c r="Q438" i="6"/>
  <c r="AA438" i="6" s="1"/>
  <c r="P438" i="6"/>
  <c r="Z438" i="6" s="1"/>
  <c r="N438" i="6"/>
  <c r="AG437" i="6"/>
  <c r="AF437" i="6"/>
  <c r="AC437" i="6"/>
  <c r="AB437" i="6"/>
  <c r="X437" i="6"/>
  <c r="AH437" i="6" s="1"/>
  <c r="AS437" i="6" s="1"/>
  <c r="BC437" i="6" s="1"/>
  <c r="W437" i="6"/>
  <c r="V437" i="6"/>
  <c r="U437" i="6"/>
  <c r="AE437" i="6" s="1"/>
  <c r="T437" i="6"/>
  <c r="AD437" i="6" s="1"/>
  <c r="AO437" i="6" s="1"/>
  <c r="AY437" i="6" s="1"/>
  <c r="S437" i="6"/>
  <c r="R437" i="6"/>
  <c r="Q437" i="6"/>
  <c r="AA437" i="6" s="1"/>
  <c r="AL437" i="6" s="1"/>
  <c r="AV437" i="6" s="1"/>
  <c r="P437" i="6"/>
  <c r="Z437" i="6" s="1"/>
  <c r="AI437" i="6" s="1"/>
  <c r="AP437" i="6" s="1"/>
  <c r="AZ437" i="6" s="1"/>
  <c r="N437" i="6"/>
  <c r="AE436" i="6"/>
  <c r="AA436" i="6"/>
  <c r="X436" i="6"/>
  <c r="AH436" i="6" s="1"/>
  <c r="W436" i="6"/>
  <c r="AG436" i="6" s="1"/>
  <c r="V436" i="6"/>
  <c r="AF436" i="6" s="1"/>
  <c r="U436" i="6"/>
  <c r="T436" i="6"/>
  <c r="AD436" i="6" s="1"/>
  <c r="S436" i="6"/>
  <c r="AC436" i="6" s="1"/>
  <c r="R436" i="6"/>
  <c r="AB436" i="6" s="1"/>
  <c r="Q436" i="6"/>
  <c r="P436" i="6"/>
  <c r="Z436" i="6" s="1"/>
  <c r="AI436" i="6" s="1"/>
  <c r="N436" i="6"/>
  <c r="AH435" i="6"/>
  <c r="AD435" i="6"/>
  <c r="Z435" i="6"/>
  <c r="X435" i="6"/>
  <c r="W435" i="6"/>
  <c r="AG435" i="6" s="1"/>
  <c r="V435" i="6"/>
  <c r="AF435" i="6" s="1"/>
  <c r="U435" i="6"/>
  <c r="AE435" i="6" s="1"/>
  <c r="T435" i="6"/>
  <c r="S435" i="6"/>
  <c r="AC435" i="6" s="1"/>
  <c r="R435" i="6"/>
  <c r="AB435" i="6" s="1"/>
  <c r="Q435" i="6"/>
  <c r="AA435" i="6" s="1"/>
  <c r="P435" i="6"/>
  <c r="N435" i="6"/>
  <c r="AG434" i="6"/>
  <c r="AC434" i="6"/>
  <c r="X434" i="6"/>
  <c r="AH434" i="6" s="1"/>
  <c r="W434" i="6"/>
  <c r="V434" i="6"/>
  <c r="AF434" i="6" s="1"/>
  <c r="U434" i="6"/>
  <c r="AE434" i="6" s="1"/>
  <c r="T434" i="6"/>
  <c r="AD434" i="6" s="1"/>
  <c r="S434" i="6"/>
  <c r="R434" i="6"/>
  <c r="AB434" i="6" s="1"/>
  <c r="Q434" i="6"/>
  <c r="AA434" i="6" s="1"/>
  <c r="P434" i="6"/>
  <c r="Z434" i="6" s="1"/>
  <c r="N434" i="6"/>
  <c r="L427" i="6"/>
  <c r="K427" i="6"/>
  <c r="J427" i="6"/>
  <c r="I427" i="6"/>
  <c r="H427" i="6"/>
  <c r="G427" i="6"/>
  <c r="F427" i="6"/>
  <c r="E427" i="6"/>
  <c r="D427" i="6"/>
  <c r="AG426" i="6"/>
  <c r="X426" i="6"/>
  <c r="AH426" i="6" s="1"/>
  <c r="U426" i="6"/>
  <c r="AE426" i="6" s="1"/>
  <c r="T426" i="6"/>
  <c r="AD426" i="6" s="1"/>
  <c r="Q426" i="6"/>
  <c r="AA426" i="6" s="1"/>
  <c r="P426" i="6"/>
  <c r="Z426" i="6" s="1"/>
  <c r="L426" i="6"/>
  <c r="K426" i="6"/>
  <c r="W426" i="6" s="1"/>
  <c r="J426" i="6"/>
  <c r="V426" i="6" s="1"/>
  <c r="AF426" i="6" s="1"/>
  <c r="I426" i="6"/>
  <c r="H426" i="6"/>
  <c r="G426" i="6"/>
  <c r="S426" i="6" s="1"/>
  <c r="AC426" i="6" s="1"/>
  <c r="F426" i="6"/>
  <c r="R426" i="6" s="1"/>
  <c r="AB426" i="6" s="1"/>
  <c r="E426" i="6"/>
  <c r="D426" i="6"/>
  <c r="AG424" i="6"/>
  <c r="AD424" i="6"/>
  <c r="AC424" i="6"/>
  <c r="X424" i="6"/>
  <c r="AH424" i="6" s="1"/>
  <c r="W424" i="6"/>
  <c r="V424" i="6"/>
  <c r="AF424" i="6" s="1"/>
  <c r="U424" i="6"/>
  <c r="AE424" i="6" s="1"/>
  <c r="T424" i="6"/>
  <c r="S424" i="6"/>
  <c r="R424" i="6"/>
  <c r="AB424" i="6" s="1"/>
  <c r="Q424" i="6"/>
  <c r="AA424" i="6" s="1"/>
  <c r="P424" i="6"/>
  <c r="Z424" i="6" s="1"/>
  <c r="N424" i="6"/>
  <c r="AF423" i="6"/>
  <c r="AB423" i="6"/>
  <c r="X423" i="6"/>
  <c r="AH423" i="6" s="1"/>
  <c r="W423" i="6"/>
  <c r="AG423" i="6" s="1"/>
  <c r="V423" i="6"/>
  <c r="U423" i="6"/>
  <c r="AE423" i="6" s="1"/>
  <c r="T423" i="6"/>
  <c r="AD423" i="6" s="1"/>
  <c r="S423" i="6"/>
  <c r="AC423" i="6" s="1"/>
  <c r="R423" i="6"/>
  <c r="Q423" i="6"/>
  <c r="AA423" i="6" s="1"/>
  <c r="P423" i="6"/>
  <c r="Z423" i="6" s="1"/>
  <c r="N423" i="6"/>
  <c r="AG422" i="6"/>
  <c r="AE422" i="6"/>
  <c r="AA422" i="6"/>
  <c r="X422" i="6"/>
  <c r="AH422" i="6" s="1"/>
  <c r="W422" i="6"/>
  <c r="V422" i="6"/>
  <c r="AF422" i="6" s="1"/>
  <c r="U422" i="6"/>
  <c r="T422" i="6"/>
  <c r="AD422" i="6" s="1"/>
  <c r="S422" i="6"/>
  <c r="AC422" i="6" s="1"/>
  <c r="R422" i="6"/>
  <c r="AB422" i="6" s="1"/>
  <c r="Q422" i="6"/>
  <c r="P422" i="6"/>
  <c r="Z422" i="6" s="1"/>
  <c r="N422" i="6"/>
  <c r="AH421" i="6"/>
  <c r="AD421" i="6"/>
  <c r="Z421" i="6"/>
  <c r="X421" i="6"/>
  <c r="W421" i="6"/>
  <c r="AG421" i="6" s="1"/>
  <c r="V421" i="6"/>
  <c r="AF421" i="6" s="1"/>
  <c r="U421" i="6"/>
  <c r="AE421" i="6" s="1"/>
  <c r="T421" i="6"/>
  <c r="S421" i="6"/>
  <c r="AC421" i="6" s="1"/>
  <c r="R421" i="6"/>
  <c r="AB421" i="6" s="1"/>
  <c r="Q421" i="6"/>
  <c r="AA421" i="6" s="1"/>
  <c r="P421" i="6"/>
  <c r="N421" i="6"/>
  <c r="AG420" i="6"/>
  <c r="AC420" i="6"/>
  <c r="X420" i="6"/>
  <c r="AH420" i="6" s="1"/>
  <c r="W420" i="6"/>
  <c r="V420" i="6"/>
  <c r="AF420" i="6" s="1"/>
  <c r="U420" i="6"/>
  <c r="AE420" i="6" s="1"/>
  <c r="T420" i="6"/>
  <c r="AD420" i="6" s="1"/>
  <c r="S420" i="6"/>
  <c r="R420" i="6"/>
  <c r="AB420" i="6" s="1"/>
  <c r="Q420" i="6"/>
  <c r="AA420" i="6" s="1"/>
  <c r="P420" i="6"/>
  <c r="Z420" i="6" s="1"/>
  <c r="N420" i="6"/>
  <c r="AH419" i="6"/>
  <c r="AF419" i="6"/>
  <c r="AB419" i="6"/>
  <c r="X419" i="6"/>
  <c r="W419" i="6"/>
  <c r="AG419" i="6" s="1"/>
  <c r="V419" i="6"/>
  <c r="U419" i="6"/>
  <c r="AE419" i="6" s="1"/>
  <c r="T419" i="6"/>
  <c r="AD419" i="6" s="1"/>
  <c r="S419" i="6"/>
  <c r="AC419" i="6" s="1"/>
  <c r="R419" i="6"/>
  <c r="Q419" i="6"/>
  <c r="AA419" i="6" s="1"/>
  <c r="P419" i="6"/>
  <c r="Z419" i="6" s="1"/>
  <c r="N419" i="6"/>
  <c r="AG418" i="6"/>
  <c r="AF418" i="6"/>
  <c r="AE418" i="6"/>
  <c r="AA418" i="6"/>
  <c r="X418" i="6"/>
  <c r="AH418" i="6" s="1"/>
  <c r="W418" i="6"/>
  <c r="V418" i="6"/>
  <c r="U418" i="6"/>
  <c r="T418" i="6"/>
  <c r="AD418" i="6" s="1"/>
  <c r="S418" i="6"/>
  <c r="AC418" i="6" s="1"/>
  <c r="R418" i="6"/>
  <c r="AB418" i="6" s="1"/>
  <c r="Q418" i="6"/>
  <c r="P418" i="6"/>
  <c r="Z418" i="6" s="1"/>
  <c r="N418" i="6"/>
  <c r="AH417" i="6"/>
  <c r="AD417" i="6"/>
  <c r="AB417" i="6"/>
  <c r="Z417" i="6"/>
  <c r="X417" i="6"/>
  <c r="W417" i="6"/>
  <c r="AG417" i="6" s="1"/>
  <c r="V417" i="6"/>
  <c r="AF417" i="6" s="1"/>
  <c r="U417" i="6"/>
  <c r="AE417" i="6" s="1"/>
  <c r="T417" i="6"/>
  <c r="S417" i="6"/>
  <c r="AC417" i="6" s="1"/>
  <c r="R417" i="6"/>
  <c r="Q417" i="6"/>
  <c r="AA417" i="6" s="1"/>
  <c r="P417" i="6"/>
  <c r="N417" i="6"/>
  <c r="AH416" i="6"/>
  <c r="AG416" i="6"/>
  <c r="AC416" i="6"/>
  <c r="AA416" i="6"/>
  <c r="X416" i="6"/>
  <c r="W416" i="6"/>
  <c r="V416" i="6"/>
  <c r="AF416" i="6" s="1"/>
  <c r="U416" i="6"/>
  <c r="AE416" i="6" s="1"/>
  <c r="T416" i="6"/>
  <c r="AD416" i="6" s="1"/>
  <c r="S416" i="6"/>
  <c r="R416" i="6"/>
  <c r="AB416" i="6" s="1"/>
  <c r="Q416" i="6"/>
  <c r="P416" i="6"/>
  <c r="Z416" i="6" s="1"/>
  <c r="N416" i="6"/>
  <c r="AH415" i="6"/>
  <c r="AG415" i="6"/>
  <c r="AF415" i="6"/>
  <c r="AB415" i="6"/>
  <c r="Z415" i="6"/>
  <c r="X415" i="6"/>
  <c r="W415" i="6"/>
  <c r="V415" i="6"/>
  <c r="U415" i="6"/>
  <c r="AE415" i="6" s="1"/>
  <c r="T415" i="6"/>
  <c r="AD415" i="6" s="1"/>
  <c r="S415" i="6"/>
  <c r="AC415" i="6" s="1"/>
  <c r="R415" i="6"/>
  <c r="Q415" i="6"/>
  <c r="AA415" i="6" s="1"/>
  <c r="P415" i="6"/>
  <c r="N415" i="6"/>
  <c r="AF414" i="6"/>
  <c r="AE414" i="6"/>
  <c r="AA414" i="6"/>
  <c r="X414" i="6"/>
  <c r="AH414" i="6" s="1"/>
  <c r="W414" i="6"/>
  <c r="AG414" i="6" s="1"/>
  <c r="V414" i="6"/>
  <c r="U414" i="6"/>
  <c r="T414" i="6"/>
  <c r="AD414" i="6" s="1"/>
  <c r="S414" i="6"/>
  <c r="AC414" i="6" s="1"/>
  <c r="R414" i="6"/>
  <c r="AB414" i="6" s="1"/>
  <c r="Q414" i="6"/>
  <c r="P414" i="6"/>
  <c r="Z414" i="6" s="1"/>
  <c r="N414" i="6"/>
  <c r="AH413" i="6"/>
  <c r="AD413" i="6"/>
  <c r="AA413" i="6"/>
  <c r="Z413" i="6"/>
  <c r="X413" i="6"/>
  <c r="W413" i="6"/>
  <c r="AG413" i="6" s="1"/>
  <c r="V413" i="6"/>
  <c r="AF413" i="6" s="1"/>
  <c r="U413" i="6"/>
  <c r="AE413" i="6" s="1"/>
  <c r="T413" i="6"/>
  <c r="S413" i="6"/>
  <c r="AC413" i="6" s="1"/>
  <c r="R413" i="6"/>
  <c r="AB413" i="6" s="1"/>
  <c r="Q413" i="6"/>
  <c r="P413" i="6"/>
  <c r="N413" i="6"/>
  <c r="AH412" i="6"/>
  <c r="AG412" i="6"/>
  <c r="AC412" i="6"/>
  <c r="Z412" i="6"/>
  <c r="X412" i="6"/>
  <c r="W412" i="6"/>
  <c r="V412" i="6"/>
  <c r="AF412" i="6" s="1"/>
  <c r="U412" i="6"/>
  <c r="AE412" i="6" s="1"/>
  <c r="T412" i="6"/>
  <c r="AD412" i="6" s="1"/>
  <c r="S412" i="6"/>
  <c r="R412" i="6"/>
  <c r="AB412" i="6" s="1"/>
  <c r="Q412" i="6"/>
  <c r="AA412" i="6" s="1"/>
  <c r="P412" i="6"/>
  <c r="N412" i="6"/>
  <c r="AG411" i="6"/>
  <c r="AF411" i="6"/>
  <c r="AB411" i="6"/>
  <c r="X411" i="6"/>
  <c r="AH411" i="6" s="1"/>
  <c r="W411" i="6"/>
  <c r="V411" i="6"/>
  <c r="U411" i="6"/>
  <c r="AE411" i="6" s="1"/>
  <c r="T411" i="6"/>
  <c r="AD411" i="6" s="1"/>
  <c r="S411" i="6"/>
  <c r="AC411" i="6" s="1"/>
  <c r="R411" i="6"/>
  <c r="Q411" i="6"/>
  <c r="AA411" i="6" s="1"/>
  <c r="P411" i="6"/>
  <c r="Z411" i="6" s="1"/>
  <c r="N411" i="6"/>
  <c r="AE410" i="6"/>
  <c r="AA410" i="6"/>
  <c r="X410" i="6"/>
  <c r="AH410" i="6" s="1"/>
  <c r="W410" i="6"/>
  <c r="AG410" i="6" s="1"/>
  <c r="V410" i="6"/>
  <c r="AF410" i="6" s="1"/>
  <c r="U410" i="6"/>
  <c r="T410" i="6"/>
  <c r="AD410" i="6" s="1"/>
  <c r="S410" i="6"/>
  <c r="AC410" i="6" s="1"/>
  <c r="R410" i="6"/>
  <c r="AB410" i="6" s="1"/>
  <c r="Q410" i="6"/>
  <c r="P410" i="6"/>
  <c r="Z410" i="6" s="1"/>
  <c r="N410" i="6"/>
  <c r="AH409" i="6"/>
  <c r="AD409" i="6"/>
  <c r="AA409" i="6"/>
  <c r="Z409" i="6"/>
  <c r="X409" i="6"/>
  <c r="W409" i="6"/>
  <c r="AG409" i="6" s="1"/>
  <c r="V409" i="6"/>
  <c r="AF409" i="6" s="1"/>
  <c r="U409" i="6"/>
  <c r="AE409" i="6" s="1"/>
  <c r="T409" i="6"/>
  <c r="S409" i="6"/>
  <c r="AC409" i="6" s="1"/>
  <c r="R409" i="6"/>
  <c r="AB409" i="6" s="1"/>
  <c r="Q409" i="6"/>
  <c r="P409" i="6"/>
  <c r="N409" i="6"/>
  <c r="AG408" i="6"/>
  <c r="AC408" i="6"/>
  <c r="Z408" i="6"/>
  <c r="X408" i="6"/>
  <c r="AH408" i="6" s="1"/>
  <c r="W408" i="6"/>
  <c r="V408" i="6"/>
  <c r="AF408" i="6" s="1"/>
  <c r="U408" i="6"/>
  <c r="AE408" i="6" s="1"/>
  <c r="T408" i="6"/>
  <c r="AD408" i="6" s="1"/>
  <c r="S408" i="6"/>
  <c r="R408" i="6"/>
  <c r="AB408" i="6" s="1"/>
  <c r="Q408" i="6"/>
  <c r="AA408" i="6" s="1"/>
  <c r="P408" i="6"/>
  <c r="N408" i="6"/>
  <c r="AF407" i="6"/>
  <c r="AB407" i="6"/>
  <c r="X407" i="6"/>
  <c r="AH407" i="6" s="1"/>
  <c r="W407" i="6"/>
  <c r="AG407" i="6" s="1"/>
  <c r="V407" i="6"/>
  <c r="U407" i="6"/>
  <c r="AE407" i="6" s="1"/>
  <c r="T407" i="6"/>
  <c r="AD407" i="6" s="1"/>
  <c r="S407" i="6"/>
  <c r="AC407" i="6" s="1"/>
  <c r="R407" i="6"/>
  <c r="Q407" i="6"/>
  <c r="AA407" i="6" s="1"/>
  <c r="P407" i="6"/>
  <c r="Z407" i="6" s="1"/>
  <c r="N407" i="6"/>
  <c r="AG406" i="6"/>
  <c r="AE406" i="6"/>
  <c r="AA406" i="6"/>
  <c r="X406" i="6"/>
  <c r="AH406" i="6" s="1"/>
  <c r="W406" i="6"/>
  <c r="V406" i="6"/>
  <c r="AF406" i="6" s="1"/>
  <c r="U406" i="6"/>
  <c r="T406" i="6"/>
  <c r="AD406" i="6" s="1"/>
  <c r="S406" i="6"/>
  <c r="AC406" i="6" s="1"/>
  <c r="R406" i="6"/>
  <c r="AB406" i="6" s="1"/>
  <c r="Q406" i="6"/>
  <c r="P406" i="6"/>
  <c r="Z406" i="6" s="1"/>
  <c r="N406" i="6"/>
  <c r="AH405" i="6"/>
  <c r="AD405" i="6"/>
  <c r="Z405" i="6"/>
  <c r="X405" i="6"/>
  <c r="W405" i="6"/>
  <c r="AG405" i="6" s="1"/>
  <c r="V405" i="6"/>
  <c r="AF405" i="6" s="1"/>
  <c r="U405" i="6"/>
  <c r="AE405" i="6" s="1"/>
  <c r="T405" i="6"/>
  <c r="S405" i="6"/>
  <c r="AC405" i="6" s="1"/>
  <c r="R405" i="6"/>
  <c r="AB405" i="6" s="1"/>
  <c r="Q405" i="6"/>
  <c r="AA405" i="6" s="1"/>
  <c r="P405" i="6"/>
  <c r="N405" i="6"/>
  <c r="AG404" i="6"/>
  <c r="AC404" i="6"/>
  <c r="X404" i="6"/>
  <c r="AH404" i="6" s="1"/>
  <c r="W404" i="6"/>
  <c r="V404" i="6"/>
  <c r="AF404" i="6" s="1"/>
  <c r="U404" i="6"/>
  <c r="AE404" i="6" s="1"/>
  <c r="T404" i="6"/>
  <c r="AD404" i="6" s="1"/>
  <c r="S404" i="6"/>
  <c r="R404" i="6"/>
  <c r="AB404" i="6" s="1"/>
  <c r="Q404" i="6"/>
  <c r="AA404" i="6" s="1"/>
  <c r="P404" i="6"/>
  <c r="Z404" i="6" s="1"/>
  <c r="N404" i="6"/>
  <c r="AH403" i="6"/>
  <c r="AF403" i="6"/>
  <c r="AB403" i="6"/>
  <c r="X403" i="6"/>
  <c r="W403" i="6"/>
  <c r="AG403" i="6" s="1"/>
  <c r="V403" i="6"/>
  <c r="U403" i="6"/>
  <c r="AE403" i="6" s="1"/>
  <c r="T403" i="6"/>
  <c r="AD403" i="6" s="1"/>
  <c r="S403" i="6"/>
  <c r="AC403" i="6" s="1"/>
  <c r="R403" i="6"/>
  <c r="Q403" i="6"/>
  <c r="AA403" i="6" s="1"/>
  <c r="P403" i="6"/>
  <c r="Z403" i="6" s="1"/>
  <c r="N403" i="6"/>
  <c r="AG402" i="6"/>
  <c r="AF402" i="6"/>
  <c r="AE402" i="6"/>
  <c r="AA402" i="6"/>
  <c r="X402" i="6"/>
  <c r="AH402" i="6" s="1"/>
  <c r="W402" i="6"/>
  <c r="V402" i="6"/>
  <c r="U402" i="6"/>
  <c r="T402" i="6"/>
  <c r="AD402" i="6" s="1"/>
  <c r="S402" i="6"/>
  <c r="AC402" i="6" s="1"/>
  <c r="R402" i="6"/>
  <c r="AB402" i="6" s="1"/>
  <c r="Q402" i="6"/>
  <c r="P402" i="6"/>
  <c r="Z402" i="6" s="1"/>
  <c r="N402" i="6"/>
  <c r="L395" i="6"/>
  <c r="K395" i="6"/>
  <c r="J395" i="6"/>
  <c r="I395" i="6"/>
  <c r="H395" i="6"/>
  <c r="G395" i="6"/>
  <c r="F395" i="6"/>
  <c r="E395" i="6"/>
  <c r="D395" i="6"/>
  <c r="AE394" i="6"/>
  <c r="AB394" i="6"/>
  <c r="W394" i="6"/>
  <c r="AG394" i="6" s="1"/>
  <c r="V394" i="6"/>
  <c r="AF394" i="6" s="1"/>
  <c r="S394" i="6"/>
  <c r="AC394" i="6" s="1"/>
  <c r="R394" i="6"/>
  <c r="L394" i="6"/>
  <c r="X394" i="6" s="1"/>
  <c r="AH394" i="6" s="1"/>
  <c r="K394" i="6"/>
  <c r="J394" i="6"/>
  <c r="I394" i="6"/>
  <c r="U394" i="6" s="1"/>
  <c r="H394" i="6"/>
  <c r="T394" i="6" s="1"/>
  <c r="AD394" i="6" s="1"/>
  <c r="G394" i="6"/>
  <c r="F394" i="6"/>
  <c r="E394" i="6"/>
  <c r="Q394" i="6" s="1"/>
  <c r="AA394" i="6" s="1"/>
  <c r="D394" i="6"/>
  <c r="P394" i="6" s="1"/>
  <c r="Z394" i="6" s="1"/>
  <c r="AI394" i="6" s="1"/>
  <c r="AG392" i="6"/>
  <c r="AE392" i="6"/>
  <c r="AA392" i="6"/>
  <c r="X392" i="6"/>
  <c r="AH392" i="6" s="1"/>
  <c r="W392" i="6"/>
  <c r="V392" i="6"/>
  <c r="AF392" i="6" s="1"/>
  <c r="U392" i="6"/>
  <c r="T392" i="6"/>
  <c r="AD392" i="6" s="1"/>
  <c r="S392" i="6"/>
  <c r="AC392" i="6" s="1"/>
  <c r="R392" i="6"/>
  <c r="AB392" i="6" s="1"/>
  <c r="Q392" i="6"/>
  <c r="P392" i="6"/>
  <c r="Z392" i="6" s="1"/>
  <c r="N392" i="6"/>
  <c r="AH391" i="6"/>
  <c r="AD391" i="6"/>
  <c r="Z391" i="6"/>
  <c r="X391" i="6"/>
  <c r="W391" i="6"/>
  <c r="AG391" i="6" s="1"/>
  <c r="V391" i="6"/>
  <c r="AF391" i="6" s="1"/>
  <c r="U391" i="6"/>
  <c r="AE391" i="6" s="1"/>
  <c r="T391" i="6"/>
  <c r="S391" i="6"/>
  <c r="AC391" i="6" s="1"/>
  <c r="R391" i="6"/>
  <c r="AB391" i="6" s="1"/>
  <c r="Q391" i="6"/>
  <c r="AA391" i="6" s="1"/>
  <c r="P391" i="6"/>
  <c r="N391" i="6"/>
  <c r="AG390" i="6"/>
  <c r="AC390" i="6"/>
  <c r="X390" i="6"/>
  <c r="AH390" i="6" s="1"/>
  <c r="W390" i="6"/>
  <c r="V390" i="6"/>
  <c r="AF390" i="6" s="1"/>
  <c r="U390" i="6"/>
  <c r="AE390" i="6" s="1"/>
  <c r="T390" i="6"/>
  <c r="AD390" i="6" s="1"/>
  <c r="S390" i="6"/>
  <c r="R390" i="6"/>
  <c r="AB390" i="6" s="1"/>
  <c r="Q390" i="6"/>
  <c r="AA390" i="6" s="1"/>
  <c r="P390" i="6"/>
  <c r="Z390" i="6" s="1"/>
  <c r="N390" i="6"/>
  <c r="AH389" i="6"/>
  <c r="AF389" i="6"/>
  <c r="AB389" i="6"/>
  <c r="X389" i="6"/>
  <c r="W389" i="6"/>
  <c r="AG389" i="6" s="1"/>
  <c r="V389" i="6"/>
  <c r="U389" i="6"/>
  <c r="AE389" i="6" s="1"/>
  <c r="T389" i="6"/>
  <c r="AD389" i="6" s="1"/>
  <c r="S389" i="6"/>
  <c r="AC389" i="6" s="1"/>
  <c r="R389" i="6"/>
  <c r="Q389" i="6"/>
  <c r="AA389" i="6" s="1"/>
  <c r="P389" i="6"/>
  <c r="Z389" i="6" s="1"/>
  <c r="N389" i="6"/>
  <c r="AG388" i="6"/>
  <c r="AF388" i="6"/>
  <c r="AE388" i="6"/>
  <c r="AA388" i="6"/>
  <c r="X388" i="6"/>
  <c r="AH388" i="6" s="1"/>
  <c r="W388" i="6"/>
  <c r="V388" i="6"/>
  <c r="U388" i="6"/>
  <c r="T388" i="6"/>
  <c r="AD388" i="6" s="1"/>
  <c r="S388" i="6"/>
  <c r="AC388" i="6" s="1"/>
  <c r="R388" i="6"/>
  <c r="AB388" i="6" s="1"/>
  <c r="Q388" i="6"/>
  <c r="P388" i="6"/>
  <c r="Z388" i="6" s="1"/>
  <c r="AI388" i="6" s="1"/>
  <c r="N388" i="6"/>
  <c r="AH387" i="6"/>
  <c r="AD387" i="6"/>
  <c r="AB387" i="6"/>
  <c r="Z387" i="6"/>
  <c r="X387" i="6"/>
  <c r="W387" i="6"/>
  <c r="AG387" i="6" s="1"/>
  <c r="V387" i="6"/>
  <c r="AF387" i="6" s="1"/>
  <c r="U387" i="6"/>
  <c r="AE387" i="6" s="1"/>
  <c r="T387" i="6"/>
  <c r="S387" i="6"/>
  <c r="AC387" i="6" s="1"/>
  <c r="R387" i="6"/>
  <c r="Q387" i="6"/>
  <c r="AA387" i="6" s="1"/>
  <c r="P387" i="6"/>
  <c r="N387" i="6"/>
  <c r="AH386" i="6"/>
  <c r="AG386" i="6"/>
  <c r="AC386" i="6"/>
  <c r="AA386" i="6"/>
  <c r="X386" i="6"/>
  <c r="W386" i="6"/>
  <c r="V386" i="6"/>
  <c r="AF386" i="6" s="1"/>
  <c r="U386" i="6"/>
  <c r="AE386" i="6" s="1"/>
  <c r="T386" i="6"/>
  <c r="AD386" i="6" s="1"/>
  <c r="S386" i="6"/>
  <c r="R386" i="6"/>
  <c r="AB386" i="6" s="1"/>
  <c r="Q386" i="6"/>
  <c r="P386" i="6"/>
  <c r="Z386" i="6" s="1"/>
  <c r="N386" i="6"/>
  <c r="AH385" i="6"/>
  <c r="AG385" i="6"/>
  <c r="AF385" i="6"/>
  <c r="AB385" i="6"/>
  <c r="Z385" i="6"/>
  <c r="X385" i="6"/>
  <c r="W385" i="6"/>
  <c r="V385" i="6"/>
  <c r="U385" i="6"/>
  <c r="AE385" i="6" s="1"/>
  <c r="T385" i="6"/>
  <c r="AD385" i="6" s="1"/>
  <c r="S385" i="6"/>
  <c r="AC385" i="6" s="1"/>
  <c r="R385" i="6"/>
  <c r="Q385" i="6"/>
  <c r="AA385" i="6" s="1"/>
  <c r="P385" i="6"/>
  <c r="N385" i="6"/>
  <c r="AF384" i="6"/>
  <c r="AE384" i="6"/>
  <c r="AA384" i="6"/>
  <c r="X384" i="6"/>
  <c r="AH384" i="6" s="1"/>
  <c r="W384" i="6"/>
  <c r="AG384" i="6" s="1"/>
  <c r="V384" i="6"/>
  <c r="U384" i="6"/>
  <c r="T384" i="6"/>
  <c r="AD384" i="6" s="1"/>
  <c r="S384" i="6"/>
  <c r="AC384" i="6" s="1"/>
  <c r="R384" i="6"/>
  <c r="AB384" i="6" s="1"/>
  <c r="Q384" i="6"/>
  <c r="P384" i="6"/>
  <c r="Z384" i="6" s="1"/>
  <c r="N384" i="6"/>
  <c r="AH383" i="6"/>
  <c r="AD383" i="6"/>
  <c r="AB383" i="6"/>
  <c r="AI383" i="6" s="1"/>
  <c r="AA383" i="6"/>
  <c r="Z383" i="6"/>
  <c r="X383" i="6"/>
  <c r="W383" i="6"/>
  <c r="AG383" i="6" s="1"/>
  <c r="AR383" i="6" s="1"/>
  <c r="BB383" i="6" s="1"/>
  <c r="V383" i="6"/>
  <c r="AF383" i="6" s="1"/>
  <c r="U383" i="6"/>
  <c r="AE383" i="6" s="1"/>
  <c r="T383" i="6"/>
  <c r="S383" i="6"/>
  <c r="AC383" i="6" s="1"/>
  <c r="AN383" i="6" s="1"/>
  <c r="AX383" i="6" s="1"/>
  <c r="R383" i="6"/>
  <c r="Q383" i="6"/>
  <c r="P383" i="6"/>
  <c r="N383" i="6"/>
  <c r="AH382" i="6"/>
  <c r="AG382" i="6"/>
  <c r="AC382" i="6"/>
  <c r="AA382" i="6"/>
  <c r="Z382" i="6"/>
  <c r="X382" i="6"/>
  <c r="W382" i="6"/>
  <c r="V382" i="6"/>
  <c r="AF382" i="6" s="1"/>
  <c r="U382" i="6"/>
  <c r="AE382" i="6" s="1"/>
  <c r="T382" i="6"/>
  <c r="AD382" i="6" s="1"/>
  <c r="S382" i="6"/>
  <c r="R382" i="6"/>
  <c r="AB382" i="6" s="1"/>
  <c r="Q382" i="6"/>
  <c r="P382" i="6"/>
  <c r="N382" i="6"/>
  <c r="AG381" i="6"/>
  <c r="AF381" i="6"/>
  <c r="AB381" i="6"/>
  <c r="Z381" i="6"/>
  <c r="X381" i="6"/>
  <c r="AH381" i="6" s="1"/>
  <c r="W381" i="6"/>
  <c r="V381" i="6"/>
  <c r="U381" i="6"/>
  <c r="AE381" i="6" s="1"/>
  <c r="T381" i="6"/>
  <c r="AD381" i="6" s="1"/>
  <c r="S381" i="6"/>
  <c r="AC381" i="6" s="1"/>
  <c r="R381" i="6"/>
  <c r="Q381" i="6"/>
  <c r="AA381" i="6" s="1"/>
  <c r="P381" i="6"/>
  <c r="N381" i="6"/>
  <c r="AE380" i="6"/>
  <c r="AA380" i="6"/>
  <c r="X380" i="6"/>
  <c r="AH380" i="6" s="1"/>
  <c r="W380" i="6"/>
  <c r="AG380" i="6" s="1"/>
  <c r="V380" i="6"/>
  <c r="AF380" i="6" s="1"/>
  <c r="U380" i="6"/>
  <c r="T380" i="6"/>
  <c r="AD380" i="6" s="1"/>
  <c r="S380" i="6"/>
  <c r="AC380" i="6" s="1"/>
  <c r="R380" i="6"/>
  <c r="AB380" i="6" s="1"/>
  <c r="Q380" i="6"/>
  <c r="P380" i="6"/>
  <c r="Z380" i="6" s="1"/>
  <c r="N380" i="6"/>
  <c r="AH379" i="6"/>
  <c r="AD379" i="6"/>
  <c r="AA379" i="6"/>
  <c r="Z379" i="6"/>
  <c r="X379" i="6"/>
  <c r="W379" i="6"/>
  <c r="AG379" i="6" s="1"/>
  <c r="V379" i="6"/>
  <c r="AF379" i="6" s="1"/>
  <c r="U379" i="6"/>
  <c r="AE379" i="6" s="1"/>
  <c r="T379" i="6"/>
  <c r="S379" i="6"/>
  <c r="AC379" i="6" s="1"/>
  <c r="R379" i="6"/>
  <c r="AB379" i="6" s="1"/>
  <c r="Q379" i="6"/>
  <c r="P379" i="6"/>
  <c r="N379" i="6"/>
  <c r="AG378" i="6"/>
  <c r="AC378" i="6"/>
  <c r="Z378" i="6"/>
  <c r="X378" i="6"/>
  <c r="AH378" i="6" s="1"/>
  <c r="W378" i="6"/>
  <c r="V378" i="6"/>
  <c r="AF378" i="6" s="1"/>
  <c r="U378" i="6"/>
  <c r="AE378" i="6" s="1"/>
  <c r="T378" i="6"/>
  <c r="AD378" i="6" s="1"/>
  <c r="S378" i="6"/>
  <c r="R378" i="6"/>
  <c r="AB378" i="6" s="1"/>
  <c r="Q378" i="6"/>
  <c r="AA378" i="6" s="1"/>
  <c r="P378" i="6"/>
  <c r="N378" i="6"/>
  <c r="AF377" i="6"/>
  <c r="AB377" i="6"/>
  <c r="X377" i="6"/>
  <c r="AH377" i="6" s="1"/>
  <c r="W377" i="6"/>
  <c r="AG377" i="6" s="1"/>
  <c r="V377" i="6"/>
  <c r="U377" i="6"/>
  <c r="AE377" i="6" s="1"/>
  <c r="T377" i="6"/>
  <c r="AD377" i="6" s="1"/>
  <c r="S377" i="6"/>
  <c r="AC377" i="6" s="1"/>
  <c r="R377" i="6"/>
  <c r="Q377" i="6"/>
  <c r="AA377" i="6" s="1"/>
  <c r="P377" i="6"/>
  <c r="Z377" i="6" s="1"/>
  <c r="N377" i="6"/>
  <c r="AG376" i="6"/>
  <c r="AE376" i="6"/>
  <c r="AA376" i="6"/>
  <c r="X376" i="6"/>
  <c r="AH376" i="6" s="1"/>
  <c r="W376" i="6"/>
  <c r="V376" i="6"/>
  <c r="AF376" i="6" s="1"/>
  <c r="U376" i="6"/>
  <c r="T376" i="6"/>
  <c r="AD376" i="6" s="1"/>
  <c r="S376" i="6"/>
  <c r="AC376" i="6" s="1"/>
  <c r="R376" i="6"/>
  <c r="AB376" i="6" s="1"/>
  <c r="Q376" i="6"/>
  <c r="P376" i="6"/>
  <c r="Z376" i="6" s="1"/>
  <c r="N376" i="6"/>
  <c r="AH375" i="6"/>
  <c r="AD375" i="6"/>
  <c r="Z375" i="6"/>
  <c r="X375" i="6"/>
  <c r="W375" i="6"/>
  <c r="AG375" i="6" s="1"/>
  <c r="V375" i="6"/>
  <c r="AF375" i="6" s="1"/>
  <c r="U375" i="6"/>
  <c r="AE375" i="6" s="1"/>
  <c r="T375" i="6"/>
  <c r="S375" i="6"/>
  <c r="AC375" i="6" s="1"/>
  <c r="R375" i="6"/>
  <c r="AB375" i="6" s="1"/>
  <c r="Q375" i="6"/>
  <c r="AA375" i="6" s="1"/>
  <c r="P375" i="6"/>
  <c r="N375" i="6"/>
  <c r="L370" i="6"/>
  <c r="K370" i="6"/>
  <c r="J370" i="6"/>
  <c r="I370" i="6"/>
  <c r="H370" i="6"/>
  <c r="G370" i="6"/>
  <c r="F370" i="6"/>
  <c r="E370" i="6"/>
  <c r="D370" i="6"/>
  <c r="AF369" i="6"/>
  <c r="V369" i="6"/>
  <c r="S369" i="6"/>
  <c r="AC369" i="6" s="1"/>
  <c r="R369" i="6"/>
  <c r="AB369" i="6" s="1"/>
  <c r="L369" i="6"/>
  <c r="X369" i="6" s="1"/>
  <c r="AH369" i="6" s="1"/>
  <c r="K369" i="6"/>
  <c r="W369" i="6" s="1"/>
  <c r="AG369" i="6" s="1"/>
  <c r="J369" i="6"/>
  <c r="I369" i="6"/>
  <c r="U369" i="6" s="1"/>
  <c r="AE369" i="6" s="1"/>
  <c r="H369" i="6"/>
  <c r="T369" i="6" s="1"/>
  <c r="AD369" i="6" s="1"/>
  <c r="G369" i="6"/>
  <c r="F369" i="6"/>
  <c r="E369" i="6"/>
  <c r="Q369" i="6" s="1"/>
  <c r="AA369" i="6" s="1"/>
  <c r="D369" i="6"/>
  <c r="P369" i="6" s="1"/>
  <c r="Z369" i="6" s="1"/>
  <c r="AH367" i="6"/>
  <c r="AD367" i="6"/>
  <c r="AA367" i="6"/>
  <c r="Z367" i="6"/>
  <c r="X367" i="6"/>
  <c r="W367" i="6"/>
  <c r="AG367" i="6" s="1"/>
  <c r="V367" i="6"/>
  <c r="AF367" i="6" s="1"/>
  <c r="U367" i="6"/>
  <c r="AE367" i="6" s="1"/>
  <c r="T367" i="6"/>
  <c r="S367" i="6"/>
  <c r="AC367" i="6" s="1"/>
  <c r="R367" i="6"/>
  <c r="AB367" i="6" s="1"/>
  <c r="Q367" i="6"/>
  <c r="P367" i="6"/>
  <c r="N367" i="6"/>
  <c r="AG366" i="6"/>
  <c r="AC366" i="6"/>
  <c r="Z366" i="6"/>
  <c r="X366" i="6"/>
  <c r="AH366" i="6" s="1"/>
  <c r="W366" i="6"/>
  <c r="V366" i="6"/>
  <c r="AF366" i="6" s="1"/>
  <c r="U366" i="6"/>
  <c r="AE366" i="6" s="1"/>
  <c r="T366" i="6"/>
  <c r="AD366" i="6" s="1"/>
  <c r="S366" i="6"/>
  <c r="R366" i="6"/>
  <c r="AB366" i="6" s="1"/>
  <c r="Q366" i="6"/>
  <c r="AA366" i="6" s="1"/>
  <c r="P366" i="6"/>
  <c r="N366" i="6"/>
  <c r="AF365" i="6"/>
  <c r="AB365" i="6"/>
  <c r="X365" i="6"/>
  <c r="AH365" i="6" s="1"/>
  <c r="W365" i="6"/>
  <c r="AG365" i="6" s="1"/>
  <c r="V365" i="6"/>
  <c r="U365" i="6"/>
  <c r="AE365" i="6" s="1"/>
  <c r="T365" i="6"/>
  <c r="AD365" i="6" s="1"/>
  <c r="S365" i="6"/>
  <c r="AC365" i="6" s="1"/>
  <c r="R365" i="6"/>
  <c r="Q365" i="6"/>
  <c r="AA365" i="6" s="1"/>
  <c r="P365" i="6"/>
  <c r="Z365" i="6" s="1"/>
  <c r="N365" i="6"/>
  <c r="AG364" i="6"/>
  <c r="AE364" i="6"/>
  <c r="AA364" i="6"/>
  <c r="X364" i="6"/>
  <c r="AH364" i="6" s="1"/>
  <c r="W364" i="6"/>
  <c r="V364" i="6"/>
  <c r="AF364" i="6" s="1"/>
  <c r="U364" i="6"/>
  <c r="T364" i="6"/>
  <c r="AD364" i="6" s="1"/>
  <c r="S364" i="6"/>
  <c r="AC364" i="6" s="1"/>
  <c r="R364" i="6"/>
  <c r="AB364" i="6" s="1"/>
  <c r="Q364" i="6"/>
  <c r="P364" i="6"/>
  <c r="Z364" i="6" s="1"/>
  <c r="N364" i="6"/>
  <c r="AH363" i="6"/>
  <c r="AD363" i="6"/>
  <c r="Z363" i="6"/>
  <c r="X363" i="6"/>
  <c r="W363" i="6"/>
  <c r="AG363" i="6" s="1"/>
  <c r="V363" i="6"/>
  <c r="AF363" i="6" s="1"/>
  <c r="U363" i="6"/>
  <c r="AE363" i="6" s="1"/>
  <c r="T363" i="6"/>
  <c r="S363" i="6"/>
  <c r="AC363" i="6" s="1"/>
  <c r="R363" i="6"/>
  <c r="AB363" i="6" s="1"/>
  <c r="Q363" i="6"/>
  <c r="AA363" i="6" s="1"/>
  <c r="P363" i="6"/>
  <c r="N363" i="6"/>
  <c r="AG362" i="6"/>
  <c r="AC362" i="6"/>
  <c r="X362" i="6"/>
  <c r="AH362" i="6" s="1"/>
  <c r="W362" i="6"/>
  <c r="V362" i="6"/>
  <c r="AF362" i="6" s="1"/>
  <c r="U362" i="6"/>
  <c r="AE362" i="6" s="1"/>
  <c r="T362" i="6"/>
  <c r="AD362" i="6" s="1"/>
  <c r="S362" i="6"/>
  <c r="R362" i="6"/>
  <c r="AB362" i="6" s="1"/>
  <c r="Q362" i="6"/>
  <c r="AA362" i="6" s="1"/>
  <c r="P362" i="6"/>
  <c r="Z362" i="6" s="1"/>
  <c r="N362" i="6"/>
  <c r="AH361" i="6"/>
  <c r="AF361" i="6"/>
  <c r="AB361" i="6"/>
  <c r="X361" i="6"/>
  <c r="W361" i="6"/>
  <c r="AG361" i="6" s="1"/>
  <c r="V361" i="6"/>
  <c r="U361" i="6"/>
  <c r="AE361" i="6" s="1"/>
  <c r="T361" i="6"/>
  <c r="AD361" i="6" s="1"/>
  <c r="S361" i="6"/>
  <c r="AC361" i="6" s="1"/>
  <c r="R361" i="6"/>
  <c r="Q361" i="6"/>
  <c r="AA361" i="6" s="1"/>
  <c r="P361" i="6"/>
  <c r="Z361" i="6" s="1"/>
  <c r="N361" i="6"/>
  <c r="AH360" i="6"/>
  <c r="AG360" i="6"/>
  <c r="AD360" i="6"/>
  <c r="AC360" i="6"/>
  <c r="Z360" i="6"/>
  <c r="X360" i="6"/>
  <c r="W360" i="6"/>
  <c r="V360" i="6"/>
  <c r="AF360" i="6" s="1"/>
  <c r="U360" i="6"/>
  <c r="AE360" i="6" s="1"/>
  <c r="T360" i="6"/>
  <c r="S360" i="6"/>
  <c r="R360" i="6"/>
  <c r="AB360" i="6" s="1"/>
  <c r="Q360" i="6"/>
  <c r="AA360" i="6" s="1"/>
  <c r="P360" i="6"/>
  <c r="N360" i="6"/>
  <c r="AG359" i="6"/>
  <c r="AF359" i="6"/>
  <c r="AC359" i="6"/>
  <c r="AB359" i="6"/>
  <c r="X359" i="6"/>
  <c r="AH359" i="6" s="1"/>
  <c r="W359" i="6"/>
  <c r="V359" i="6"/>
  <c r="U359" i="6"/>
  <c r="AE359" i="6" s="1"/>
  <c r="T359" i="6"/>
  <c r="AD359" i="6" s="1"/>
  <c r="S359" i="6"/>
  <c r="R359" i="6"/>
  <c r="Q359" i="6"/>
  <c r="AA359" i="6" s="1"/>
  <c r="P359" i="6"/>
  <c r="Z359" i="6" s="1"/>
  <c r="N359" i="6"/>
  <c r="AF358" i="6"/>
  <c r="AE358" i="6"/>
  <c r="AB358" i="6"/>
  <c r="AA358" i="6"/>
  <c r="X358" i="6"/>
  <c r="AH358" i="6" s="1"/>
  <c r="W358" i="6"/>
  <c r="AG358" i="6" s="1"/>
  <c r="V358" i="6"/>
  <c r="U358" i="6"/>
  <c r="T358" i="6"/>
  <c r="AD358" i="6" s="1"/>
  <c r="S358" i="6"/>
  <c r="AC358" i="6" s="1"/>
  <c r="R358" i="6"/>
  <c r="Q358" i="6"/>
  <c r="P358" i="6"/>
  <c r="Z358" i="6" s="1"/>
  <c r="N358" i="6"/>
  <c r="AH357" i="6"/>
  <c r="AE357" i="6"/>
  <c r="AD357" i="6"/>
  <c r="AA357" i="6"/>
  <c r="Z357" i="6"/>
  <c r="X357" i="6"/>
  <c r="W357" i="6"/>
  <c r="AG357" i="6" s="1"/>
  <c r="V357" i="6"/>
  <c r="AF357" i="6" s="1"/>
  <c r="U357" i="6"/>
  <c r="T357" i="6"/>
  <c r="S357" i="6"/>
  <c r="AC357" i="6" s="1"/>
  <c r="R357" i="6"/>
  <c r="AB357" i="6" s="1"/>
  <c r="Q357" i="6"/>
  <c r="P357" i="6"/>
  <c r="N357" i="6"/>
  <c r="AH356" i="6"/>
  <c r="AG356" i="6"/>
  <c r="AD356" i="6"/>
  <c r="AC356" i="6"/>
  <c r="Z356" i="6"/>
  <c r="X356" i="6"/>
  <c r="W356" i="6"/>
  <c r="V356" i="6"/>
  <c r="AF356" i="6" s="1"/>
  <c r="U356" i="6"/>
  <c r="AE356" i="6" s="1"/>
  <c r="T356" i="6"/>
  <c r="S356" i="6"/>
  <c r="R356" i="6"/>
  <c r="AB356" i="6" s="1"/>
  <c r="Q356" i="6"/>
  <c r="AA356" i="6" s="1"/>
  <c r="P356" i="6"/>
  <c r="N356" i="6"/>
  <c r="AG355" i="6"/>
  <c r="AF355" i="6"/>
  <c r="AC355" i="6"/>
  <c r="AB355" i="6"/>
  <c r="X355" i="6"/>
  <c r="AH355" i="6" s="1"/>
  <c r="W355" i="6"/>
  <c r="V355" i="6"/>
  <c r="U355" i="6"/>
  <c r="AE355" i="6" s="1"/>
  <c r="T355" i="6"/>
  <c r="AD355" i="6" s="1"/>
  <c r="S355" i="6"/>
  <c r="R355" i="6"/>
  <c r="Q355" i="6"/>
  <c r="AA355" i="6" s="1"/>
  <c r="P355" i="6"/>
  <c r="Z355" i="6" s="1"/>
  <c r="N355" i="6"/>
  <c r="AF354" i="6"/>
  <c r="AE354" i="6"/>
  <c r="AB354" i="6"/>
  <c r="AA354" i="6"/>
  <c r="X354" i="6"/>
  <c r="AH354" i="6" s="1"/>
  <c r="W354" i="6"/>
  <c r="AG354" i="6" s="1"/>
  <c r="V354" i="6"/>
  <c r="U354" i="6"/>
  <c r="T354" i="6"/>
  <c r="AD354" i="6" s="1"/>
  <c r="S354" i="6"/>
  <c r="AC354" i="6" s="1"/>
  <c r="R354" i="6"/>
  <c r="Q354" i="6"/>
  <c r="P354" i="6"/>
  <c r="Z354" i="6" s="1"/>
  <c r="N354" i="6"/>
  <c r="AH353" i="6"/>
  <c r="AE353" i="6"/>
  <c r="AD353" i="6"/>
  <c r="AA353" i="6"/>
  <c r="Z353" i="6"/>
  <c r="X353" i="6"/>
  <c r="W353" i="6"/>
  <c r="AG353" i="6" s="1"/>
  <c r="V353" i="6"/>
  <c r="AF353" i="6" s="1"/>
  <c r="U353" i="6"/>
  <c r="T353" i="6"/>
  <c r="S353" i="6"/>
  <c r="AC353" i="6" s="1"/>
  <c r="R353" i="6"/>
  <c r="AB353" i="6" s="1"/>
  <c r="Q353" i="6"/>
  <c r="P353" i="6"/>
  <c r="N353" i="6"/>
  <c r="AH352" i="6"/>
  <c r="AG352" i="6"/>
  <c r="AD352" i="6"/>
  <c r="AC352" i="6"/>
  <c r="Z352" i="6"/>
  <c r="X352" i="6"/>
  <c r="W352" i="6"/>
  <c r="V352" i="6"/>
  <c r="AF352" i="6" s="1"/>
  <c r="U352" i="6"/>
  <c r="AE352" i="6" s="1"/>
  <c r="T352" i="6"/>
  <c r="S352" i="6"/>
  <c r="R352" i="6"/>
  <c r="AB352" i="6" s="1"/>
  <c r="Q352" i="6"/>
  <c r="AA352" i="6" s="1"/>
  <c r="P352" i="6"/>
  <c r="N352" i="6"/>
  <c r="AG351" i="6"/>
  <c r="AF351" i="6"/>
  <c r="AC351" i="6"/>
  <c r="AB351" i="6"/>
  <c r="X351" i="6"/>
  <c r="AH351" i="6" s="1"/>
  <c r="W351" i="6"/>
  <c r="V351" i="6"/>
  <c r="U351" i="6"/>
  <c r="AE351" i="6" s="1"/>
  <c r="T351" i="6"/>
  <c r="AD351" i="6" s="1"/>
  <c r="S351" i="6"/>
  <c r="R351" i="6"/>
  <c r="Q351" i="6"/>
  <c r="AA351" i="6" s="1"/>
  <c r="P351" i="6"/>
  <c r="Z351" i="6" s="1"/>
  <c r="N351" i="6"/>
  <c r="AF350" i="6"/>
  <c r="AE350" i="6"/>
  <c r="AB350" i="6"/>
  <c r="AA350" i="6"/>
  <c r="X350" i="6"/>
  <c r="AH350" i="6" s="1"/>
  <c r="AS350" i="6" s="1"/>
  <c r="BC350" i="6" s="1"/>
  <c r="W350" i="6"/>
  <c r="AG350" i="6" s="1"/>
  <c r="V350" i="6"/>
  <c r="U350" i="6"/>
  <c r="T350" i="6"/>
  <c r="AD350" i="6" s="1"/>
  <c r="AO350" i="6" s="1"/>
  <c r="AY350" i="6" s="1"/>
  <c r="S350" i="6"/>
  <c r="AC350" i="6" s="1"/>
  <c r="R350" i="6"/>
  <c r="Q350" i="6"/>
  <c r="P350" i="6"/>
  <c r="Z350" i="6" s="1"/>
  <c r="AI350" i="6" s="1"/>
  <c r="N350" i="6"/>
  <c r="AH349" i="6"/>
  <c r="AE349" i="6"/>
  <c r="AD349" i="6"/>
  <c r="AA349" i="6"/>
  <c r="Z349" i="6"/>
  <c r="X349" i="6"/>
  <c r="W349" i="6"/>
  <c r="AG349" i="6" s="1"/>
  <c r="V349" i="6"/>
  <c r="AF349" i="6" s="1"/>
  <c r="U349" i="6"/>
  <c r="T349" i="6"/>
  <c r="S349" i="6"/>
  <c r="AC349" i="6" s="1"/>
  <c r="R349" i="6"/>
  <c r="AB349" i="6" s="1"/>
  <c r="Q349" i="6"/>
  <c r="P349" i="6"/>
  <c r="N349" i="6"/>
  <c r="AH348" i="6"/>
  <c r="AG348" i="6"/>
  <c r="AD348" i="6"/>
  <c r="AC348" i="6"/>
  <c r="Z348" i="6"/>
  <c r="X348" i="6"/>
  <c r="W348" i="6"/>
  <c r="V348" i="6"/>
  <c r="AF348" i="6" s="1"/>
  <c r="U348" i="6"/>
  <c r="AE348" i="6" s="1"/>
  <c r="T348" i="6"/>
  <c r="S348" i="6"/>
  <c r="R348" i="6"/>
  <c r="AB348" i="6" s="1"/>
  <c r="Q348" i="6"/>
  <c r="AA348" i="6" s="1"/>
  <c r="P348" i="6"/>
  <c r="N348" i="6"/>
  <c r="AG347" i="6"/>
  <c r="AF347" i="6"/>
  <c r="AC347" i="6"/>
  <c r="AB347" i="6"/>
  <c r="X347" i="6"/>
  <c r="AH347" i="6" s="1"/>
  <c r="W347" i="6"/>
  <c r="V347" i="6"/>
  <c r="U347" i="6"/>
  <c r="AE347" i="6" s="1"/>
  <c r="T347" i="6"/>
  <c r="AD347" i="6" s="1"/>
  <c r="S347" i="6"/>
  <c r="R347" i="6"/>
  <c r="Q347" i="6"/>
  <c r="AA347" i="6" s="1"/>
  <c r="P347" i="6"/>
  <c r="Z347" i="6" s="1"/>
  <c r="N347" i="6"/>
  <c r="AF346" i="6"/>
  <c r="AE346" i="6"/>
  <c r="AB346" i="6"/>
  <c r="AA346" i="6"/>
  <c r="X346" i="6"/>
  <c r="AH346" i="6" s="1"/>
  <c r="W346" i="6"/>
  <c r="AG346" i="6" s="1"/>
  <c r="V346" i="6"/>
  <c r="U346" i="6"/>
  <c r="T346" i="6"/>
  <c r="AD346" i="6" s="1"/>
  <c r="S346" i="6"/>
  <c r="AC346" i="6" s="1"/>
  <c r="R346" i="6"/>
  <c r="Q346" i="6"/>
  <c r="P346" i="6"/>
  <c r="Z346" i="6" s="1"/>
  <c r="N346" i="6"/>
  <c r="AH345" i="6"/>
  <c r="AE345" i="6"/>
  <c r="AD345" i="6"/>
  <c r="AA345" i="6"/>
  <c r="Z345" i="6"/>
  <c r="X345" i="6"/>
  <c r="W345" i="6"/>
  <c r="AG345" i="6" s="1"/>
  <c r="V345" i="6"/>
  <c r="AF345" i="6" s="1"/>
  <c r="U345" i="6"/>
  <c r="T345" i="6"/>
  <c r="S345" i="6"/>
  <c r="AC345" i="6" s="1"/>
  <c r="R345" i="6"/>
  <c r="AB345" i="6" s="1"/>
  <c r="Q345" i="6"/>
  <c r="P345" i="6"/>
  <c r="N345" i="6"/>
  <c r="AH344" i="6"/>
  <c r="AG344" i="6"/>
  <c r="AD344" i="6"/>
  <c r="AC344" i="6"/>
  <c r="Z344" i="6"/>
  <c r="X344" i="6"/>
  <c r="W344" i="6"/>
  <c r="V344" i="6"/>
  <c r="AF344" i="6" s="1"/>
  <c r="U344" i="6"/>
  <c r="AE344" i="6" s="1"/>
  <c r="T344" i="6"/>
  <c r="S344" i="6"/>
  <c r="R344" i="6"/>
  <c r="AB344" i="6" s="1"/>
  <c r="Q344" i="6"/>
  <c r="AA344" i="6" s="1"/>
  <c r="P344" i="6"/>
  <c r="N344" i="6"/>
  <c r="AH343" i="6"/>
  <c r="AG343" i="6"/>
  <c r="AF343" i="6"/>
  <c r="AC343" i="6"/>
  <c r="AB343" i="6"/>
  <c r="X343" i="6"/>
  <c r="W343" i="6"/>
  <c r="V343" i="6"/>
  <c r="U343" i="6"/>
  <c r="AE343" i="6" s="1"/>
  <c r="T343" i="6"/>
  <c r="AD343" i="6" s="1"/>
  <c r="S343" i="6"/>
  <c r="R343" i="6"/>
  <c r="Q343" i="6"/>
  <c r="AA343" i="6" s="1"/>
  <c r="P343" i="6"/>
  <c r="Z343" i="6" s="1"/>
  <c r="N343" i="6"/>
  <c r="AF342" i="6"/>
  <c r="AE342" i="6"/>
  <c r="AB342" i="6"/>
  <c r="AA342" i="6"/>
  <c r="X342" i="6"/>
  <c r="AH342" i="6" s="1"/>
  <c r="W342" i="6"/>
  <c r="AG342" i="6" s="1"/>
  <c r="V342" i="6"/>
  <c r="U342" i="6"/>
  <c r="T342" i="6"/>
  <c r="AD342" i="6" s="1"/>
  <c r="S342" i="6"/>
  <c r="AC342" i="6" s="1"/>
  <c r="R342" i="6"/>
  <c r="Q342" i="6"/>
  <c r="P342" i="6"/>
  <c r="Z342" i="6" s="1"/>
  <c r="N342" i="6"/>
  <c r="AH341" i="6"/>
  <c r="AE341" i="6"/>
  <c r="AD341" i="6"/>
  <c r="AB341" i="6"/>
  <c r="AA341" i="6"/>
  <c r="Z341" i="6"/>
  <c r="X341" i="6"/>
  <c r="W341" i="6"/>
  <c r="AG341" i="6" s="1"/>
  <c r="V341" i="6"/>
  <c r="AF341" i="6" s="1"/>
  <c r="U341" i="6"/>
  <c r="T341" i="6"/>
  <c r="S341" i="6"/>
  <c r="AC341" i="6" s="1"/>
  <c r="R341" i="6"/>
  <c r="Q341" i="6"/>
  <c r="P341" i="6"/>
  <c r="N341" i="6"/>
  <c r="AH340" i="6"/>
  <c r="AG340" i="6"/>
  <c r="AC340" i="6"/>
  <c r="AA340" i="6"/>
  <c r="X340" i="6"/>
  <c r="W340" i="6"/>
  <c r="V340" i="6"/>
  <c r="AF340" i="6" s="1"/>
  <c r="U340" i="6"/>
  <c r="AE340" i="6" s="1"/>
  <c r="T340" i="6"/>
  <c r="AD340" i="6" s="1"/>
  <c r="S340" i="6"/>
  <c r="R340" i="6"/>
  <c r="AB340" i="6" s="1"/>
  <c r="Q340" i="6"/>
  <c r="P340" i="6"/>
  <c r="Z340" i="6" s="1"/>
  <c r="N340" i="6"/>
  <c r="AH339" i="6"/>
  <c r="AG339" i="6"/>
  <c r="AF339" i="6"/>
  <c r="AB339" i="6"/>
  <c r="Z339" i="6"/>
  <c r="X339" i="6"/>
  <c r="W339" i="6"/>
  <c r="V339" i="6"/>
  <c r="U339" i="6"/>
  <c r="AE339" i="6" s="1"/>
  <c r="T339" i="6"/>
  <c r="AD339" i="6" s="1"/>
  <c r="S339" i="6"/>
  <c r="AC339" i="6" s="1"/>
  <c r="R339" i="6"/>
  <c r="Q339" i="6"/>
  <c r="AA339" i="6" s="1"/>
  <c r="P339" i="6"/>
  <c r="N339" i="6"/>
  <c r="AF338" i="6"/>
  <c r="AE338" i="6"/>
  <c r="AA338" i="6"/>
  <c r="X338" i="6"/>
  <c r="AH338" i="6" s="1"/>
  <c r="W338" i="6"/>
  <c r="AG338" i="6" s="1"/>
  <c r="V338" i="6"/>
  <c r="U338" i="6"/>
  <c r="T338" i="6"/>
  <c r="AD338" i="6" s="1"/>
  <c r="S338" i="6"/>
  <c r="AC338" i="6" s="1"/>
  <c r="R338" i="6"/>
  <c r="AB338" i="6" s="1"/>
  <c r="Q338" i="6"/>
  <c r="P338" i="6"/>
  <c r="Z338" i="6" s="1"/>
  <c r="N338" i="6"/>
  <c r="AH337" i="6"/>
  <c r="AD337" i="6"/>
  <c r="AA337" i="6"/>
  <c r="Z337" i="6"/>
  <c r="X337" i="6"/>
  <c r="W337" i="6"/>
  <c r="AG337" i="6" s="1"/>
  <c r="V337" i="6"/>
  <c r="AF337" i="6" s="1"/>
  <c r="U337" i="6"/>
  <c r="AE337" i="6" s="1"/>
  <c r="T337" i="6"/>
  <c r="S337" i="6"/>
  <c r="AC337" i="6" s="1"/>
  <c r="R337" i="6"/>
  <c r="AB337" i="6" s="1"/>
  <c r="Q337" i="6"/>
  <c r="P337" i="6"/>
  <c r="N337" i="6"/>
  <c r="AH336" i="6"/>
  <c r="AG336" i="6"/>
  <c r="AC336" i="6"/>
  <c r="Z336" i="6"/>
  <c r="X336" i="6"/>
  <c r="W336" i="6"/>
  <c r="V336" i="6"/>
  <c r="AF336" i="6" s="1"/>
  <c r="U336" i="6"/>
  <c r="AE336" i="6" s="1"/>
  <c r="T336" i="6"/>
  <c r="AD336" i="6" s="1"/>
  <c r="S336" i="6"/>
  <c r="R336" i="6"/>
  <c r="AB336" i="6" s="1"/>
  <c r="Q336" i="6"/>
  <c r="AA336" i="6" s="1"/>
  <c r="P336" i="6"/>
  <c r="N336" i="6"/>
  <c r="AG335" i="6"/>
  <c r="AF335" i="6"/>
  <c r="AB335" i="6"/>
  <c r="X335" i="6"/>
  <c r="AH335" i="6" s="1"/>
  <c r="W335" i="6"/>
  <c r="V335" i="6"/>
  <c r="U335" i="6"/>
  <c r="AE335" i="6" s="1"/>
  <c r="T335" i="6"/>
  <c r="AD335" i="6" s="1"/>
  <c r="S335" i="6"/>
  <c r="AC335" i="6" s="1"/>
  <c r="R335" i="6"/>
  <c r="Q335" i="6"/>
  <c r="AA335" i="6" s="1"/>
  <c r="P335" i="6"/>
  <c r="Z335" i="6" s="1"/>
  <c r="N335" i="6"/>
  <c r="AE334" i="6"/>
  <c r="AA334" i="6"/>
  <c r="X334" i="6"/>
  <c r="AH334" i="6" s="1"/>
  <c r="W334" i="6"/>
  <c r="AG334" i="6" s="1"/>
  <c r="V334" i="6"/>
  <c r="AF334" i="6" s="1"/>
  <c r="U334" i="6"/>
  <c r="T334" i="6"/>
  <c r="AD334" i="6" s="1"/>
  <c r="S334" i="6"/>
  <c r="AC334" i="6" s="1"/>
  <c r="R334" i="6"/>
  <c r="AB334" i="6" s="1"/>
  <c r="Q334" i="6"/>
  <c r="P334" i="6"/>
  <c r="Z334" i="6" s="1"/>
  <c r="N334" i="6"/>
  <c r="AH333" i="6"/>
  <c r="AD333" i="6"/>
  <c r="Z333" i="6"/>
  <c r="X333" i="6"/>
  <c r="W333" i="6"/>
  <c r="AG333" i="6" s="1"/>
  <c r="V333" i="6"/>
  <c r="AF333" i="6" s="1"/>
  <c r="U333" i="6"/>
  <c r="AE333" i="6" s="1"/>
  <c r="T333" i="6"/>
  <c r="S333" i="6"/>
  <c r="AC333" i="6" s="1"/>
  <c r="R333" i="6"/>
  <c r="AB333" i="6" s="1"/>
  <c r="Q333" i="6"/>
  <c r="AA333" i="6" s="1"/>
  <c r="P333" i="6"/>
  <c r="N333" i="6"/>
  <c r="AG332" i="6"/>
  <c r="AC332" i="6"/>
  <c r="X332" i="6"/>
  <c r="AH332" i="6" s="1"/>
  <c r="W332" i="6"/>
  <c r="V332" i="6"/>
  <c r="AF332" i="6" s="1"/>
  <c r="U332" i="6"/>
  <c r="AE332" i="6" s="1"/>
  <c r="T332" i="6"/>
  <c r="AD332" i="6" s="1"/>
  <c r="S332" i="6"/>
  <c r="R332" i="6"/>
  <c r="AB332" i="6" s="1"/>
  <c r="Q332" i="6"/>
  <c r="AA332" i="6" s="1"/>
  <c r="P332" i="6"/>
  <c r="Z332" i="6" s="1"/>
  <c r="N332" i="6"/>
  <c r="AF331" i="6"/>
  <c r="AB331" i="6"/>
  <c r="X331" i="6"/>
  <c r="AH331" i="6" s="1"/>
  <c r="W331" i="6"/>
  <c r="AG331" i="6" s="1"/>
  <c r="V331" i="6"/>
  <c r="U331" i="6"/>
  <c r="AE331" i="6" s="1"/>
  <c r="T331" i="6"/>
  <c r="AD331" i="6" s="1"/>
  <c r="S331" i="6"/>
  <c r="AC331" i="6" s="1"/>
  <c r="R331" i="6"/>
  <c r="Q331" i="6"/>
  <c r="AA331" i="6" s="1"/>
  <c r="P331" i="6"/>
  <c r="Z331" i="6" s="1"/>
  <c r="N331" i="6"/>
  <c r="AG330" i="6"/>
  <c r="AE330" i="6"/>
  <c r="AA330" i="6"/>
  <c r="AI330" i="6" s="1"/>
  <c r="X330" i="6"/>
  <c r="AH330" i="6" s="1"/>
  <c r="W330" i="6"/>
  <c r="V330" i="6"/>
  <c r="AF330" i="6" s="1"/>
  <c r="U330" i="6"/>
  <c r="T330" i="6"/>
  <c r="AD330" i="6" s="1"/>
  <c r="S330" i="6"/>
  <c r="AC330" i="6" s="1"/>
  <c r="R330" i="6"/>
  <c r="AB330" i="6" s="1"/>
  <c r="Q330" i="6"/>
  <c r="P330" i="6"/>
  <c r="Z330" i="6" s="1"/>
  <c r="N330" i="6"/>
  <c r="L323" i="6"/>
  <c r="K323" i="6"/>
  <c r="J323" i="6"/>
  <c r="I323" i="6"/>
  <c r="H323" i="6"/>
  <c r="G323" i="6"/>
  <c r="F323" i="6"/>
  <c r="E323" i="6"/>
  <c r="D323" i="6"/>
  <c r="AG322" i="6"/>
  <c r="W322" i="6"/>
  <c r="T322" i="6"/>
  <c r="AD322" i="6" s="1"/>
  <c r="S322" i="6"/>
  <c r="AC322" i="6" s="1"/>
  <c r="L322" i="6"/>
  <c r="X322" i="6" s="1"/>
  <c r="AH322" i="6" s="1"/>
  <c r="K322" i="6"/>
  <c r="J322" i="6"/>
  <c r="V322" i="6" s="1"/>
  <c r="AF322" i="6" s="1"/>
  <c r="I322" i="6"/>
  <c r="U322" i="6" s="1"/>
  <c r="AE322" i="6" s="1"/>
  <c r="H322" i="6"/>
  <c r="G322" i="6"/>
  <c r="F322" i="6"/>
  <c r="R322" i="6" s="1"/>
  <c r="AB322" i="6" s="1"/>
  <c r="E322" i="6"/>
  <c r="Q322" i="6" s="1"/>
  <c r="AA322" i="6" s="1"/>
  <c r="D322" i="6"/>
  <c r="P322" i="6" s="1"/>
  <c r="Z322" i="6" s="1"/>
  <c r="AG320" i="6"/>
  <c r="AE320" i="6"/>
  <c r="AA320" i="6"/>
  <c r="AI320" i="6" s="1"/>
  <c r="X320" i="6"/>
  <c r="AH320" i="6" s="1"/>
  <c r="W320" i="6"/>
  <c r="V320" i="6"/>
  <c r="AF320" i="6" s="1"/>
  <c r="U320" i="6"/>
  <c r="T320" i="6"/>
  <c r="AD320" i="6" s="1"/>
  <c r="S320" i="6"/>
  <c r="AC320" i="6" s="1"/>
  <c r="R320" i="6"/>
  <c r="AB320" i="6" s="1"/>
  <c r="Q320" i="6"/>
  <c r="P320" i="6"/>
  <c r="Z320" i="6" s="1"/>
  <c r="AK320" i="6" s="1"/>
  <c r="AU320" i="6" s="1"/>
  <c r="N320" i="6"/>
  <c r="AH319" i="6"/>
  <c r="AD319" i="6"/>
  <c r="Z319" i="6"/>
  <c r="X319" i="6"/>
  <c r="W319" i="6"/>
  <c r="AG319" i="6" s="1"/>
  <c r="V319" i="6"/>
  <c r="AF319" i="6" s="1"/>
  <c r="U319" i="6"/>
  <c r="AE319" i="6" s="1"/>
  <c r="T319" i="6"/>
  <c r="S319" i="6"/>
  <c r="AC319" i="6" s="1"/>
  <c r="R319" i="6"/>
  <c r="AB319" i="6" s="1"/>
  <c r="Q319" i="6"/>
  <c r="AA319" i="6" s="1"/>
  <c r="P319" i="6"/>
  <c r="N319" i="6"/>
  <c r="AG318" i="6"/>
  <c r="AC318" i="6"/>
  <c r="X318" i="6"/>
  <c r="AH318" i="6" s="1"/>
  <c r="W318" i="6"/>
  <c r="V318" i="6"/>
  <c r="AF318" i="6" s="1"/>
  <c r="U318" i="6"/>
  <c r="AE318" i="6" s="1"/>
  <c r="T318" i="6"/>
  <c r="AD318" i="6" s="1"/>
  <c r="S318" i="6"/>
  <c r="R318" i="6"/>
  <c r="AB318" i="6" s="1"/>
  <c r="Q318" i="6"/>
  <c r="AA318" i="6" s="1"/>
  <c r="P318" i="6"/>
  <c r="Z318" i="6" s="1"/>
  <c r="N318" i="6"/>
  <c r="AH317" i="6"/>
  <c r="AF317" i="6"/>
  <c r="X317" i="6"/>
  <c r="W317" i="6"/>
  <c r="AG317" i="6" s="1"/>
  <c r="V317" i="6"/>
  <c r="U317" i="6"/>
  <c r="AE317" i="6" s="1"/>
  <c r="T317" i="6"/>
  <c r="AD317" i="6" s="1"/>
  <c r="S317" i="6"/>
  <c r="AC317" i="6" s="1"/>
  <c r="R317" i="6"/>
  <c r="AB317" i="6" s="1"/>
  <c r="Q317" i="6"/>
  <c r="AA317" i="6" s="1"/>
  <c r="P317" i="6"/>
  <c r="Z317" i="6" s="1"/>
  <c r="N317" i="6"/>
  <c r="AH316" i="6"/>
  <c r="AE316" i="6"/>
  <c r="AD316" i="6"/>
  <c r="AA316" i="6"/>
  <c r="Z316" i="6"/>
  <c r="X316" i="6"/>
  <c r="W316" i="6"/>
  <c r="AG316" i="6" s="1"/>
  <c r="V316" i="6"/>
  <c r="AF316" i="6" s="1"/>
  <c r="U316" i="6"/>
  <c r="T316" i="6"/>
  <c r="S316" i="6"/>
  <c r="AC316" i="6" s="1"/>
  <c r="R316" i="6"/>
  <c r="AB316" i="6" s="1"/>
  <c r="Q316" i="6"/>
  <c r="P316" i="6"/>
  <c r="N316" i="6"/>
  <c r="L311" i="6"/>
  <c r="K311" i="6"/>
  <c r="J311" i="6"/>
  <c r="I311" i="6"/>
  <c r="H311" i="6"/>
  <c r="G311" i="6"/>
  <c r="F311" i="6"/>
  <c r="E311" i="6"/>
  <c r="D311" i="6"/>
  <c r="AE310" i="6"/>
  <c r="AA310" i="6"/>
  <c r="V310" i="6"/>
  <c r="AF310" i="6" s="1"/>
  <c r="U310" i="6"/>
  <c r="R310" i="6"/>
  <c r="AB310" i="6" s="1"/>
  <c r="Q310" i="6"/>
  <c r="L310" i="6"/>
  <c r="X310" i="6" s="1"/>
  <c r="AH310" i="6" s="1"/>
  <c r="K310" i="6"/>
  <c r="W310" i="6" s="1"/>
  <c r="AG310" i="6" s="1"/>
  <c r="J310" i="6"/>
  <c r="I310" i="6"/>
  <c r="H310" i="6"/>
  <c r="T310" i="6" s="1"/>
  <c r="AD310" i="6" s="1"/>
  <c r="G310" i="6"/>
  <c r="S310" i="6" s="1"/>
  <c r="AC310" i="6" s="1"/>
  <c r="F310" i="6"/>
  <c r="E310" i="6"/>
  <c r="D310" i="6"/>
  <c r="P310" i="6" s="1"/>
  <c r="Z310" i="6" s="1"/>
  <c r="AH308" i="6"/>
  <c r="AE308" i="6"/>
  <c r="AD308" i="6"/>
  <c r="AA308" i="6"/>
  <c r="Z308" i="6"/>
  <c r="X308" i="6"/>
  <c r="W308" i="6"/>
  <c r="AG308" i="6" s="1"/>
  <c r="V308" i="6"/>
  <c r="AF308" i="6" s="1"/>
  <c r="U308" i="6"/>
  <c r="T308" i="6"/>
  <c r="S308" i="6"/>
  <c r="AC308" i="6" s="1"/>
  <c r="R308" i="6"/>
  <c r="AB308" i="6" s="1"/>
  <c r="Q308" i="6"/>
  <c r="P308" i="6"/>
  <c r="N308" i="6"/>
  <c r="AH307" i="6"/>
  <c r="AG307" i="6"/>
  <c r="AD307" i="6"/>
  <c r="AC307" i="6"/>
  <c r="Z307" i="6"/>
  <c r="X307" i="6"/>
  <c r="W307" i="6"/>
  <c r="V307" i="6"/>
  <c r="AF307" i="6" s="1"/>
  <c r="U307" i="6"/>
  <c r="AE307" i="6" s="1"/>
  <c r="T307" i="6"/>
  <c r="S307" i="6"/>
  <c r="R307" i="6"/>
  <c r="AB307" i="6" s="1"/>
  <c r="Q307" i="6"/>
  <c r="AA307" i="6" s="1"/>
  <c r="P307" i="6"/>
  <c r="N307" i="6"/>
  <c r="AG306" i="6"/>
  <c r="AF306" i="6"/>
  <c r="AC306" i="6"/>
  <c r="AB306" i="6"/>
  <c r="X306" i="6"/>
  <c r="AH306" i="6" s="1"/>
  <c r="W306" i="6"/>
  <c r="V306" i="6"/>
  <c r="U306" i="6"/>
  <c r="AE306" i="6" s="1"/>
  <c r="T306" i="6"/>
  <c r="AD306" i="6" s="1"/>
  <c r="S306" i="6"/>
  <c r="R306" i="6"/>
  <c r="Q306" i="6"/>
  <c r="AA306" i="6" s="1"/>
  <c r="P306" i="6"/>
  <c r="Z306" i="6" s="1"/>
  <c r="N306" i="6"/>
  <c r="AF305" i="6"/>
  <c r="AE305" i="6"/>
  <c r="AB305" i="6"/>
  <c r="AA305" i="6"/>
  <c r="X305" i="6"/>
  <c r="AH305" i="6" s="1"/>
  <c r="W305" i="6"/>
  <c r="AG305" i="6" s="1"/>
  <c r="V305" i="6"/>
  <c r="U305" i="6"/>
  <c r="T305" i="6"/>
  <c r="AD305" i="6" s="1"/>
  <c r="S305" i="6"/>
  <c r="AC305" i="6" s="1"/>
  <c r="R305" i="6"/>
  <c r="Q305" i="6"/>
  <c r="P305" i="6"/>
  <c r="Z305" i="6" s="1"/>
  <c r="N305" i="6"/>
  <c r="AH304" i="6"/>
  <c r="AE304" i="6"/>
  <c r="AD304" i="6"/>
  <c r="AA304" i="6"/>
  <c r="Z304" i="6"/>
  <c r="X304" i="6"/>
  <c r="W304" i="6"/>
  <c r="AG304" i="6" s="1"/>
  <c r="V304" i="6"/>
  <c r="AF304" i="6" s="1"/>
  <c r="U304" i="6"/>
  <c r="T304" i="6"/>
  <c r="S304" i="6"/>
  <c r="AC304" i="6" s="1"/>
  <c r="R304" i="6"/>
  <c r="AB304" i="6" s="1"/>
  <c r="Q304" i="6"/>
  <c r="P304" i="6"/>
  <c r="N304" i="6"/>
  <c r="AH303" i="6"/>
  <c r="AG303" i="6"/>
  <c r="AD303" i="6"/>
  <c r="AC303" i="6"/>
  <c r="Z303" i="6"/>
  <c r="X303" i="6"/>
  <c r="W303" i="6"/>
  <c r="V303" i="6"/>
  <c r="AF303" i="6" s="1"/>
  <c r="U303" i="6"/>
  <c r="AE303" i="6" s="1"/>
  <c r="T303" i="6"/>
  <c r="S303" i="6"/>
  <c r="R303" i="6"/>
  <c r="AB303" i="6" s="1"/>
  <c r="Q303" i="6"/>
  <c r="AA303" i="6" s="1"/>
  <c r="P303" i="6"/>
  <c r="N303" i="6"/>
  <c r="AG302" i="6"/>
  <c r="AF302" i="6"/>
  <c r="AC302" i="6"/>
  <c r="AB302" i="6"/>
  <c r="X302" i="6"/>
  <c r="AH302" i="6" s="1"/>
  <c r="W302" i="6"/>
  <c r="V302" i="6"/>
  <c r="U302" i="6"/>
  <c r="AE302" i="6" s="1"/>
  <c r="T302" i="6"/>
  <c r="AD302" i="6" s="1"/>
  <c r="S302" i="6"/>
  <c r="R302" i="6"/>
  <c r="Q302" i="6"/>
  <c r="AA302" i="6" s="1"/>
  <c r="P302" i="6"/>
  <c r="Z302" i="6" s="1"/>
  <c r="N302" i="6"/>
  <c r="AF301" i="6"/>
  <c r="AE301" i="6"/>
  <c r="AB301" i="6"/>
  <c r="AA301" i="6"/>
  <c r="X301" i="6"/>
  <c r="AH301" i="6" s="1"/>
  <c r="W301" i="6"/>
  <c r="AG301" i="6" s="1"/>
  <c r="V301" i="6"/>
  <c r="U301" i="6"/>
  <c r="T301" i="6"/>
  <c r="AD301" i="6" s="1"/>
  <c r="S301" i="6"/>
  <c r="AC301" i="6" s="1"/>
  <c r="R301" i="6"/>
  <c r="Q301" i="6"/>
  <c r="P301" i="6"/>
  <c r="Z301" i="6" s="1"/>
  <c r="N301" i="6"/>
  <c r="AH300" i="6"/>
  <c r="AE300" i="6"/>
  <c r="AD300" i="6"/>
  <c r="AA300" i="6"/>
  <c r="Z300" i="6"/>
  <c r="X300" i="6"/>
  <c r="W300" i="6"/>
  <c r="AG300" i="6" s="1"/>
  <c r="V300" i="6"/>
  <c r="AF300" i="6" s="1"/>
  <c r="U300" i="6"/>
  <c r="T300" i="6"/>
  <c r="S300" i="6"/>
  <c r="AC300" i="6" s="1"/>
  <c r="R300" i="6"/>
  <c r="AB300" i="6" s="1"/>
  <c r="Q300" i="6"/>
  <c r="P300" i="6"/>
  <c r="N300" i="6"/>
  <c r="AH299" i="6"/>
  <c r="AG299" i="6"/>
  <c r="AD299" i="6"/>
  <c r="AC299" i="6"/>
  <c r="Z299" i="6"/>
  <c r="X299" i="6"/>
  <c r="W299" i="6"/>
  <c r="V299" i="6"/>
  <c r="AF299" i="6" s="1"/>
  <c r="U299" i="6"/>
  <c r="AE299" i="6" s="1"/>
  <c r="T299" i="6"/>
  <c r="S299" i="6"/>
  <c r="R299" i="6"/>
  <c r="AB299" i="6" s="1"/>
  <c r="Q299" i="6"/>
  <c r="AA299" i="6" s="1"/>
  <c r="P299" i="6"/>
  <c r="N299" i="6"/>
  <c r="AG298" i="6"/>
  <c r="AF298" i="6"/>
  <c r="AC298" i="6"/>
  <c r="AB298" i="6"/>
  <c r="X298" i="6"/>
  <c r="AH298" i="6" s="1"/>
  <c r="W298" i="6"/>
  <c r="V298" i="6"/>
  <c r="U298" i="6"/>
  <c r="AE298" i="6" s="1"/>
  <c r="T298" i="6"/>
  <c r="AD298" i="6" s="1"/>
  <c r="S298" i="6"/>
  <c r="R298" i="6"/>
  <c r="Q298" i="6"/>
  <c r="AA298" i="6" s="1"/>
  <c r="P298" i="6"/>
  <c r="Z298" i="6" s="1"/>
  <c r="N298" i="6"/>
  <c r="AF297" i="6"/>
  <c r="AE297" i="6"/>
  <c r="AB297" i="6"/>
  <c r="AA297" i="6"/>
  <c r="X297" i="6"/>
  <c r="AH297" i="6" s="1"/>
  <c r="W297" i="6"/>
  <c r="AG297" i="6" s="1"/>
  <c r="V297" i="6"/>
  <c r="U297" i="6"/>
  <c r="T297" i="6"/>
  <c r="AD297" i="6" s="1"/>
  <c r="S297" i="6"/>
  <c r="AC297" i="6" s="1"/>
  <c r="R297" i="6"/>
  <c r="Q297" i="6"/>
  <c r="P297" i="6"/>
  <c r="Z297" i="6" s="1"/>
  <c r="N297" i="6"/>
  <c r="AH296" i="6"/>
  <c r="AE296" i="6"/>
  <c r="AD296" i="6"/>
  <c r="AA296" i="6"/>
  <c r="Z296" i="6"/>
  <c r="X296" i="6"/>
  <c r="W296" i="6"/>
  <c r="AG296" i="6" s="1"/>
  <c r="V296" i="6"/>
  <c r="AF296" i="6" s="1"/>
  <c r="U296" i="6"/>
  <c r="T296" i="6"/>
  <c r="S296" i="6"/>
  <c r="AC296" i="6" s="1"/>
  <c r="R296" i="6"/>
  <c r="AB296" i="6" s="1"/>
  <c r="Q296" i="6"/>
  <c r="P296" i="6"/>
  <c r="N296" i="6"/>
  <c r="AH295" i="6"/>
  <c r="AG295" i="6"/>
  <c r="AD295" i="6"/>
  <c r="AC295" i="6"/>
  <c r="Z295" i="6"/>
  <c r="X295" i="6"/>
  <c r="W295" i="6"/>
  <c r="V295" i="6"/>
  <c r="AF295" i="6" s="1"/>
  <c r="U295" i="6"/>
  <c r="AE295" i="6" s="1"/>
  <c r="T295" i="6"/>
  <c r="S295" i="6"/>
  <c r="R295" i="6"/>
  <c r="AB295" i="6" s="1"/>
  <c r="Q295" i="6"/>
  <c r="AA295" i="6" s="1"/>
  <c r="P295" i="6"/>
  <c r="N295" i="6"/>
  <c r="AG294" i="6"/>
  <c r="AF294" i="6"/>
  <c r="AC294" i="6"/>
  <c r="AB294" i="6"/>
  <c r="X294" i="6"/>
  <c r="AH294" i="6" s="1"/>
  <c r="W294" i="6"/>
  <c r="V294" i="6"/>
  <c r="U294" i="6"/>
  <c r="AE294" i="6" s="1"/>
  <c r="T294" i="6"/>
  <c r="AD294" i="6" s="1"/>
  <c r="S294" i="6"/>
  <c r="R294" i="6"/>
  <c r="Q294" i="6"/>
  <c r="AA294" i="6" s="1"/>
  <c r="P294" i="6"/>
  <c r="Z294" i="6" s="1"/>
  <c r="N294" i="6"/>
  <c r="AF293" i="6"/>
  <c r="AE293" i="6"/>
  <c r="AB293" i="6"/>
  <c r="AA293" i="6"/>
  <c r="X293" i="6"/>
  <c r="AH293" i="6" s="1"/>
  <c r="W293" i="6"/>
  <c r="AG293" i="6" s="1"/>
  <c r="V293" i="6"/>
  <c r="U293" i="6"/>
  <c r="T293" i="6"/>
  <c r="AD293" i="6" s="1"/>
  <c r="S293" i="6"/>
  <c r="AC293" i="6" s="1"/>
  <c r="R293" i="6"/>
  <c r="Q293" i="6"/>
  <c r="P293" i="6"/>
  <c r="Z293" i="6" s="1"/>
  <c r="N293" i="6"/>
  <c r="AH292" i="6"/>
  <c r="AE292" i="6"/>
  <c r="AD292" i="6"/>
  <c r="AA292" i="6"/>
  <c r="Z292" i="6"/>
  <c r="X292" i="6"/>
  <c r="W292" i="6"/>
  <c r="AG292" i="6" s="1"/>
  <c r="V292" i="6"/>
  <c r="AF292" i="6" s="1"/>
  <c r="U292" i="6"/>
  <c r="T292" i="6"/>
  <c r="S292" i="6"/>
  <c r="AC292" i="6" s="1"/>
  <c r="R292" i="6"/>
  <c r="AB292" i="6" s="1"/>
  <c r="Q292" i="6"/>
  <c r="P292" i="6"/>
  <c r="N292" i="6"/>
  <c r="AH291" i="6"/>
  <c r="AG291" i="6"/>
  <c r="AD291" i="6"/>
  <c r="AC291" i="6"/>
  <c r="Z291" i="6"/>
  <c r="X291" i="6"/>
  <c r="W291" i="6"/>
  <c r="V291" i="6"/>
  <c r="AF291" i="6" s="1"/>
  <c r="U291" i="6"/>
  <c r="AE291" i="6" s="1"/>
  <c r="T291" i="6"/>
  <c r="S291" i="6"/>
  <c r="R291" i="6"/>
  <c r="AB291" i="6" s="1"/>
  <c r="Q291" i="6"/>
  <c r="AA291" i="6" s="1"/>
  <c r="P291" i="6"/>
  <c r="N291" i="6"/>
  <c r="AG290" i="6"/>
  <c r="AF290" i="6"/>
  <c r="AC290" i="6"/>
  <c r="AB290" i="6"/>
  <c r="X290" i="6"/>
  <c r="AH290" i="6" s="1"/>
  <c r="W290" i="6"/>
  <c r="V290" i="6"/>
  <c r="U290" i="6"/>
  <c r="AE290" i="6" s="1"/>
  <c r="T290" i="6"/>
  <c r="AD290" i="6" s="1"/>
  <c r="S290" i="6"/>
  <c r="R290" i="6"/>
  <c r="Q290" i="6"/>
  <c r="AA290" i="6" s="1"/>
  <c r="P290" i="6"/>
  <c r="Z290" i="6" s="1"/>
  <c r="N290" i="6"/>
  <c r="AF289" i="6"/>
  <c r="AE289" i="6"/>
  <c r="AB289" i="6"/>
  <c r="AA289" i="6"/>
  <c r="X289" i="6"/>
  <c r="AH289" i="6" s="1"/>
  <c r="W289" i="6"/>
  <c r="AG289" i="6" s="1"/>
  <c r="V289" i="6"/>
  <c r="U289" i="6"/>
  <c r="T289" i="6"/>
  <c r="AD289" i="6" s="1"/>
  <c r="S289" i="6"/>
  <c r="AC289" i="6" s="1"/>
  <c r="R289" i="6"/>
  <c r="Q289" i="6"/>
  <c r="P289" i="6"/>
  <c r="Z289" i="6" s="1"/>
  <c r="N289" i="6"/>
  <c r="AH288" i="6"/>
  <c r="AE288" i="6"/>
  <c r="AD288" i="6"/>
  <c r="AA288" i="6"/>
  <c r="Z288" i="6"/>
  <c r="X288" i="6"/>
  <c r="W288" i="6"/>
  <c r="AG288" i="6" s="1"/>
  <c r="V288" i="6"/>
  <c r="AF288" i="6" s="1"/>
  <c r="U288" i="6"/>
  <c r="T288" i="6"/>
  <c r="S288" i="6"/>
  <c r="AC288" i="6" s="1"/>
  <c r="R288" i="6"/>
  <c r="AB288" i="6" s="1"/>
  <c r="Q288" i="6"/>
  <c r="P288" i="6"/>
  <c r="N288" i="6"/>
  <c r="AH287" i="6"/>
  <c r="AG287" i="6"/>
  <c r="AD287" i="6"/>
  <c r="AC287" i="6"/>
  <c r="Z287" i="6"/>
  <c r="X287" i="6"/>
  <c r="W287" i="6"/>
  <c r="V287" i="6"/>
  <c r="AF287" i="6" s="1"/>
  <c r="U287" i="6"/>
  <c r="AE287" i="6" s="1"/>
  <c r="T287" i="6"/>
  <c r="S287" i="6"/>
  <c r="R287" i="6"/>
  <c r="AB287" i="6" s="1"/>
  <c r="Q287" i="6"/>
  <c r="AA287" i="6" s="1"/>
  <c r="P287" i="6"/>
  <c r="N287" i="6"/>
  <c r="AF286" i="6"/>
  <c r="AB286" i="6"/>
  <c r="X286" i="6"/>
  <c r="AH286" i="6" s="1"/>
  <c r="W286" i="6"/>
  <c r="AG286" i="6" s="1"/>
  <c r="V286" i="6"/>
  <c r="U286" i="6"/>
  <c r="AE286" i="6" s="1"/>
  <c r="T286" i="6"/>
  <c r="AD286" i="6" s="1"/>
  <c r="S286" i="6"/>
  <c r="AC286" i="6" s="1"/>
  <c r="R286" i="6"/>
  <c r="Q286" i="6"/>
  <c r="AA286" i="6" s="1"/>
  <c r="P286" i="6"/>
  <c r="Z286" i="6" s="1"/>
  <c r="N286" i="6"/>
  <c r="AE285" i="6"/>
  <c r="AA285" i="6"/>
  <c r="X285" i="6"/>
  <c r="AH285" i="6" s="1"/>
  <c r="W285" i="6"/>
  <c r="AG285" i="6" s="1"/>
  <c r="V285" i="6"/>
  <c r="AF285" i="6" s="1"/>
  <c r="U285" i="6"/>
  <c r="T285" i="6"/>
  <c r="AD285" i="6" s="1"/>
  <c r="S285" i="6"/>
  <c r="AC285" i="6" s="1"/>
  <c r="R285" i="6"/>
  <c r="AB285" i="6" s="1"/>
  <c r="Q285" i="6"/>
  <c r="P285" i="6"/>
  <c r="Z285" i="6" s="1"/>
  <c r="N285" i="6"/>
  <c r="AH284" i="6"/>
  <c r="AE284" i="6"/>
  <c r="AD284" i="6"/>
  <c r="Z284" i="6"/>
  <c r="X284" i="6"/>
  <c r="W284" i="6"/>
  <c r="AG284" i="6" s="1"/>
  <c r="V284" i="6"/>
  <c r="AF284" i="6" s="1"/>
  <c r="U284" i="6"/>
  <c r="T284" i="6"/>
  <c r="S284" i="6"/>
  <c r="AC284" i="6" s="1"/>
  <c r="R284" i="6"/>
  <c r="AB284" i="6" s="1"/>
  <c r="Q284" i="6"/>
  <c r="AA284" i="6" s="1"/>
  <c r="P284" i="6"/>
  <c r="N284" i="6"/>
  <c r="AG283" i="6"/>
  <c r="AD283" i="6"/>
  <c r="AC283" i="6"/>
  <c r="X283" i="6"/>
  <c r="AH283" i="6" s="1"/>
  <c r="W283" i="6"/>
  <c r="V283" i="6"/>
  <c r="AF283" i="6" s="1"/>
  <c r="U283" i="6"/>
  <c r="AE283" i="6" s="1"/>
  <c r="T283" i="6"/>
  <c r="S283" i="6"/>
  <c r="R283" i="6"/>
  <c r="AB283" i="6" s="1"/>
  <c r="Q283" i="6"/>
  <c r="AA283" i="6" s="1"/>
  <c r="P283" i="6"/>
  <c r="Z283" i="6" s="1"/>
  <c r="N283" i="6"/>
  <c r="AH282" i="6"/>
  <c r="AG282" i="6"/>
  <c r="AF282" i="6"/>
  <c r="AB282" i="6"/>
  <c r="Z282" i="6"/>
  <c r="X282" i="6"/>
  <c r="W282" i="6"/>
  <c r="V282" i="6"/>
  <c r="U282" i="6"/>
  <c r="AE282" i="6" s="1"/>
  <c r="T282" i="6"/>
  <c r="AD282" i="6" s="1"/>
  <c r="S282" i="6"/>
  <c r="AC282" i="6" s="1"/>
  <c r="R282" i="6"/>
  <c r="Q282" i="6"/>
  <c r="AA282" i="6" s="1"/>
  <c r="P282" i="6"/>
  <c r="N282" i="6"/>
  <c r="AF281" i="6"/>
  <c r="AE281" i="6"/>
  <c r="AA281" i="6"/>
  <c r="X281" i="6"/>
  <c r="AH281" i="6" s="1"/>
  <c r="W281" i="6"/>
  <c r="AG281" i="6" s="1"/>
  <c r="V281" i="6"/>
  <c r="U281" i="6"/>
  <c r="T281" i="6"/>
  <c r="AD281" i="6" s="1"/>
  <c r="S281" i="6"/>
  <c r="AC281" i="6" s="1"/>
  <c r="R281" i="6"/>
  <c r="AB281" i="6" s="1"/>
  <c r="Q281" i="6"/>
  <c r="P281" i="6"/>
  <c r="Z281" i="6" s="1"/>
  <c r="N281" i="6"/>
  <c r="AH280" i="6"/>
  <c r="AF280" i="6"/>
  <c r="AD280" i="6"/>
  <c r="AA280" i="6"/>
  <c r="Z280" i="6"/>
  <c r="X280" i="6"/>
  <c r="W280" i="6"/>
  <c r="AG280" i="6" s="1"/>
  <c r="V280" i="6"/>
  <c r="U280" i="6"/>
  <c r="AE280" i="6" s="1"/>
  <c r="T280" i="6"/>
  <c r="S280" i="6"/>
  <c r="AC280" i="6" s="1"/>
  <c r="R280" i="6"/>
  <c r="AB280" i="6" s="1"/>
  <c r="Q280" i="6"/>
  <c r="P280" i="6"/>
  <c r="N280" i="6"/>
  <c r="AH279" i="6"/>
  <c r="AG279" i="6"/>
  <c r="AE279" i="6"/>
  <c r="AC279" i="6"/>
  <c r="Z279" i="6"/>
  <c r="X279" i="6"/>
  <c r="W279" i="6"/>
  <c r="V279" i="6"/>
  <c r="AF279" i="6" s="1"/>
  <c r="U279" i="6"/>
  <c r="T279" i="6"/>
  <c r="AD279" i="6" s="1"/>
  <c r="S279" i="6"/>
  <c r="R279" i="6"/>
  <c r="AB279" i="6" s="1"/>
  <c r="Q279" i="6"/>
  <c r="AA279" i="6" s="1"/>
  <c r="P279" i="6"/>
  <c r="N279" i="6"/>
  <c r="L272" i="6"/>
  <c r="K272" i="6"/>
  <c r="J272" i="6"/>
  <c r="I272" i="6"/>
  <c r="H272" i="6"/>
  <c r="G272" i="6"/>
  <c r="F272" i="6"/>
  <c r="E272" i="6"/>
  <c r="D272" i="6"/>
  <c r="AG271" i="6"/>
  <c r="AE271" i="6"/>
  <c r="AA271" i="6"/>
  <c r="U271" i="6"/>
  <c r="T271" i="6"/>
  <c r="AD271" i="6" s="1"/>
  <c r="Q271" i="6"/>
  <c r="L271" i="6"/>
  <c r="X271" i="6" s="1"/>
  <c r="AH271" i="6" s="1"/>
  <c r="K271" i="6"/>
  <c r="W271" i="6" s="1"/>
  <c r="J271" i="6"/>
  <c r="V271" i="6" s="1"/>
  <c r="AF271" i="6" s="1"/>
  <c r="I271" i="6"/>
  <c r="H271" i="6"/>
  <c r="G271" i="6"/>
  <c r="S271" i="6" s="1"/>
  <c r="AC271" i="6" s="1"/>
  <c r="F271" i="6"/>
  <c r="R271" i="6" s="1"/>
  <c r="AB271" i="6" s="1"/>
  <c r="E271" i="6"/>
  <c r="D271" i="6"/>
  <c r="AH269" i="6"/>
  <c r="AG269" i="6"/>
  <c r="AC269" i="6"/>
  <c r="AA269" i="6"/>
  <c r="X269" i="6"/>
  <c r="W269" i="6"/>
  <c r="V269" i="6"/>
  <c r="AF269" i="6" s="1"/>
  <c r="U269" i="6"/>
  <c r="AE269" i="6" s="1"/>
  <c r="T269" i="6"/>
  <c r="AD269" i="6" s="1"/>
  <c r="S269" i="6"/>
  <c r="R269" i="6"/>
  <c r="AB269" i="6" s="1"/>
  <c r="Q269" i="6"/>
  <c r="P269" i="6"/>
  <c r="Z269" i="6" s="1"/>
  <c r="N269" i="6"/>
  <c r="AH268" i="6"/>
  <c r="AG268" i="6"/>
  <c r="AF268" i="6"/>
  <c r="AB268" i="6"/>
  <c r="Z268" i="6"/>
  <c r="X268" i="6"/>
  <c r="W268" i="6"/>
  <c r="V268" i="6"/>
  <c r="U268" i="6"/>
  <c r="AE268" i="6" s="1"/>
  <c r="T268" i="6"/>
  <c r="AD268" i="6" s="1"/>
  <c r="S268" i="6"/>
  <c r="AC268" i="6" s="1"/>
  <c r="R268" i="6"/>
  <c r="Q268" i="6"/>
  <c r="AA268" i="6" s="1"/>
  <c r="P268" i="6"/>
  <c r="N268" i="6"/>
  <c r="AF267" i="6"/>
  <c r="AE267" i="6"/>
  <c r="AC267" i="6"/>
  <c r="AA267" i="6"/>
  <c r="X267" i="6"/>
  <c r="AH267" i="6" s="1"/>
  <c r="W267" i="6"/>
  <c r="AG267" i="6" s="1"/>
  <c r="V267" i="6"/>
  <c r="U267" i="6"/>
  <c r="T267" i="6"/>
  <c r="AD267" i="6" s="1"/>
  <c r="S267" i="6"/>
  <c r="R267" i="6"/>
  <c r="AB267" i="6" s="1"/>
  <c r="Q267" i="6"/>
  <c r="P267" i="6"/>
  <c r="Z267" i="6" s="1"/>
  <c r="N267" i="6"/>
  <c r="AH266" i="6"/>
  <c r="AD266" i="6"/>
  <c r="AA266" i="6"/>
  <c r="Z266" i="6"/>
  <c r="X266" i="6"/>
  <c r="W266" i="6"/>
  <c r="AG266" i="6" s="1"/>
  <c r="V266" i="6"/>
  <c r="AF266" i="6" s="1"/>
  <c r="U266" i="6"/>
  <c r="AE266" i="6" s="1"/>
  <c r="T266" i="6"/>
  <c r="S266" i="6"/>
  <c r="AC266" i="6" s="1"/>
  <c r="R266" i="6"/>
  <c r="AB266" i="6" s="1"/>
  <c r="Q266" i="6"/>
  <c r="P266" i="6"/>
  <c r="N266" i="6"/>
  <c r="AH265" i="6"/>
  <c r="AG265" i="6"/>
  <c r="AC265" i="6"/>
  <c r="Z265" i="6"/>
  <c r="X265" i="6"/>
  <c r="W265" i="6"/>
  <c r="V265" i="6"/>
  <c r="AF265" i="6" s="1"/>
  <c r="U265" i="6"/>
  <c r="AE265" i="6" s="1"/>
  <c r="T265" i="6"/>
  <c r="AD265" i="6" s="1"/>
  <c r="S265" i="6"/>
  <c r="R265" i="6"/>
  <c r="AB265" i="6" s="1"/>
  <c r="Q265" i="6"/>
  <c r="AA265" i="6" s="1"/>
  <c r="P265" i="6"/>
  <c r="N265" i="6"/>
  <c r="AG264" i="6"/>
  <c r="AF264" i="6"/>
  <c r="AB264" i="6"/>
  <c r="X264" i="6"/>
  <c r="AH264" i="6" s="1"/>
  <c r="W264" i="6"/>
  <c r="V264" i="6"/>
  <c r="U264" i="6"/>
  <c r="AE264" i="6" s="1"/>
  <c r="T264" i="6"/>
  <c r="AD264" i="6" s="1"/>
  <c r="S264" i="6"/>
  <c r="AC264" i="6" s="1"/>
  <c r="R264" i="6"/>
  <c r="Q264" i="6"/>
  <c r="AA264" i="6" s="1"/>
  <c r="P264" i="6"/>
  <c r="Z264" i="6" s="1"/>
  <c r="N264" i="6"/>
  <c r="AG263" i="6"/>
  <c r="AE263" i="6"/>
  <c r="AA263" i="6"/>
  <c r="X263" i="6"/>
  <c r="AH263" i="6" s="1"/>
  <c r="W263" i="6"/>
  <c r="V263" i="6"/>
  <c r="AF263" i="6" s="1"/>
  <c r="U263" i="6"/>
  <c r="T263" i="6"/>
  <c r="AD263" i="6" s="1"/>
  <c r="S263" i="6"/>
  <c r="AC263" i="6" s="1"/>
  <c r="R263" i="6"/>
  <c r="AB263" i="6" s="1"/>
  <c r="Q263" i="6"/>
  <c r="P263" i="6"/>
  <c r="Z263" i="6" s="1"/>
  <c r="N263" i="6"/>
  <c r="AH262" i="6"/>
  <c r="AD262" i="6"/>
  <c r="Z262" i="6"/>
  <c r="X262" i="6"/>
  <c r="W262" i="6"/>
  <c r="AG262" i="6" s="1"/>
  <c r="V262" i="6"/>
  <c r="AF262" i="6" s="1"/>
  <c r="U262" i="6"/>
  <c r="AE262" i="6" s="1"/>
  <c r="T262" i="6"/>
  <c r="S262" i="6"/>
  <c r="AC262" i="6" s="1"/>
  <c r="R262" i="6"/>
  <c r="AB262" i="6" s="1"/>
  <c r="Q262" i="6"/>
  <c r="AA262" i="6" s="1"/>
  <c r="P262" i="6"/>
  <c r="N262" i="6"/>
  <c r="AG261" i="6"/>
  <c r="AC261" i="6"/>
  <c r="X261" i="6"/>
  <c r="AH261" i="6" s="1"/>
  <c r="W261" i="6"/>
  <c r="V261" i="6"/>
  <c r="AF261" i="6" s="1"/>
  <c r="U261" i="6"/>
  <c r="AE261" i="6" s="1"/>
  <c r="T261" i="6"/>
  <c r="AD261" i="6" s="1"/>
  <c r="S261" i="6"/>
  <c r="R261" i="6"/>
  <c r="AB261" i="6" s="1"/>
  <c r="Q261" i="6"/>
  <c r="AA261" i="6" s="1"/>
  <c r="P261" i="6"/>
  <c r="Z261" i="6" s="1"/>
  <c r="N261" i="6"/>
  <c r="AH260" i="6"/>
  <c r="AF260" i="6"/>
  <c r="AC260" i="6"/>
  <c r="AB260" i="6"/>
  <c r="X260" i="6"/>
  <c r="W260" i="6"/>
  <c r="AG260" i="6" s="1"/>
  <c r="V260" i="6"/>
  <c r="U260" i="6"/>
  <c r="AE260" i="6" s="1"/>
  <c r="T260" i="6"/>
  <c r="AD260" i="6" s="1"/>
  <c r="S260" i="6"/>
  <c r="R260" i="6"/>
  <c r="Q260" i="6"/>
  <c r="AA260" i="6" s="1"/>
  <c r="P260" i="6"/>
  <c r="Z260" i="6" s="1"/>
  <c r="N260" i="6"/>
  <c r="AA259" i="6"/>
  <c r="X259" i="6"/>
  <c r="AH259" i="6" s="1"/>
  <c r="W259" i="6"/>
  <c r="AG259" i="6" s="1"/>
  <c r="V259" i="6"/>
  <c r="AF259" i="6" s="1"/>
  <c r="U259" i="6"/>
  <c r="AE259" i="6" s="1"/>
  <c r="T259" i="6"/>
  <c r="AD259" i="6" s="1"/>
  <c r="S259" i="6"/>
  <c r="AC259" i="6" s="1"/>
  <c r="R259" i="6"/>
  <c r="AB259" i="6" s="1"/>
  <c r="Q259" i="6"/>
  <c r="P259" i="6"/>
  <c r="Z259" i="6" s="1"/>
  <c r="N259" i="6"/>
  <c r="AH258" i="6"/>
  <c r="AD258" i="6"/>
  <c r="Z258" i="6"/>
  <c r="X258" i="6"/>
  <c r="W258" i="6"/>
  <c r="AG258" i="6" s="1"/>
  <c r="V258" i="6"/>
  <c r="AF258" i="6" s="1"/>
  <c r="U258" i="6"/>
  <c r="AE258" i="6" s="1"/>
  <c r="T258" i="6"/>
  <c r="S258" i="6"/>
  <c r="AC258" i="6" s="1"/>
  <c r="R258" i="6"/>
  <c r="AB258" i="6" s="1"/>
  <c r="Q258" i="6"/>
  <c r="AA258" i="6" s="1"/>
  <c r="P258" i="6"/>
  <c r="N258" i="6"/>
  <c r="AG257" i="6"/>
  <c r="AC257" i="6"/>
  <c r="X257" i="6"/>
  <c r="AH257" i="6" s="1"/>
  <c r="W257" i="6"/>
  <c r="V257" i="6"/>
  <c r="AF257" i="6" s="1"/>
  <c r="U257" i="6"/>
  <c r="AE257" i="6" s="1"/>
  <c r="T257" i="6"/>
  <c r="AD257" i="6" s="1"/>
  <c r="S257" i="6"/>
  <c r="R257" i="6"/>
  <c r="AB257" i="6" s="1"/>
  <c r="Q257" i="6"/>
  <c r="AA257" i="6" s="1"/>
  <c r="P257" i="6"/>
  <c r="Z257" i="6" s="1"/>
  <c r="N257" i="6"/>
  <c r="AF256" i="6"/>
  <c r="AB256" i="6"/>
  <c r="X256" i="6"/>
  <c r="AH256" i="6" s="1"/>
  <c r="AS256" i="6" s="1"/>
  <c r="BC256" i="6" s="1"/>
  <c r="W256" i="6"/>
  <c r="AG256" i="6" s="1"/>
  <c r="V256" i="6"/>
  <c r="U256" i="6"/>
  <c r="AE256" i="6" s="1"/>
  <c r="T256" i="6"/>
  <c r="AD256" i="6" s="1"/>
  <c r="AO256" i="6" s="1"/>
  <c r="AY256" i="6" s="1"/>
  <c r="S256" i="6"/>
  <c r="AC256" i="6" s="1"/>
  <c r="R256" i="6"/>
  <c r="Q256" i="6"/>
  <c r="AA256" i="6" s="1"/>
  <c r="P256" i="6"/>
  <c r="Z256" i="6" s="1"/>
  <c r="AI256" i="6" s="1"/>
  <c r="N256" i="6"/>
  <c r="AE255" i="6"/>
  <c r="AA255" i="6"/>
  <c r="X255" i="6"/>
  <c r="AH255" i="6" s="1"/>
  <c r="W255" i="6"/>
  <c r="AG255" i="6" s="1"/>
  <c r="V255" i="6"/>
  <c r="AF255" i="6" s="1"/>
  <c r="U255" i="6"/>
  <c r="T255" i="6"/>
  <c r="AD255" i="6" s="1"/>
  <c r="S255" i="6"/>
  <c r="AC255" i="6" s="1"/>
  <c r="R255" i="6"/>
  <c r="AB255" i="6" s="1"/>
  <c r="Q255" i="6"/>
  <c r="P255" i="6"/>
  <c r="Z255" i="6" s="1"/>
  <c r="N255" i="6"/>
  <c r="AH254" i="6"/>
  <c r="AD254" i="6"/>
  <c r="Z254" i="6"/>
  <c r="X254" i="6"/>
  <c r="W254" i="6"/>
  <c r="AG254" i="6" s="1"/>
  <c r="V254" i="6"/>
  <c r="AF254" i="6" s="1"/>
  <c r="U254" i="6"/>
  <c r="AE254" i="6" s="1"/>
  <c r="T254" i="6"/>
  <c r="S254" i="6"/>
  <c r="AC254" i="6" s="1"/>
  <c r="R254" i="6"/>
  <c r="AB254" i="6" s="1"/>
  <c r="Q254" i="6"/>
  <c r="AA254" i="6" s="1"/>
  <c r="P254" i="6"/>
  <c r="N254" i="6"/>
  <c r="AG253" i="6"/>
  <c r="AC253" i="6"/>
  <c r="X253" i="6"/>
  <c r="AH253" i="6" s="1"/>
  <c r="W253" i="6"/>
  <c r="V253" i="6"/>
  <c r="AF253" i="6" s="1"/>
  <c r="U253" i="6"/>
  <c r="AE253" i="6" s="1"/>
  <c r="T253" i="6"/>
  <c r="AD253" i="6" s="1"/>
  <c r="S253" i="6"/>
  <c r="R253" i="6"/>
  <c r="AB253" i="6" s="1"/>
  <c r="Q253" i="6"/>
  <c r="AA253" i="6" s="1"/>
  <c r="P253" i="6"/>
  <c r="Z253" i="6" s="1"/>
  <c r="N253" i="6"/>
  <c r="L246" i="6"/>
  <c r="K246" i="6"/>
  <c r="J246" i="6"/>
  <c r="I246" i="6"/>
  <c r="H246" i="6"/>
  <c r="G246" i="6"/>
  <c r="F246" i="6"/>
  <c r="E246" i="6"/>
  <c r="D246" i="6"/>
  <c r="X245" i="6"/>
  <c r="AH245" i="6" s="1"/>
  <c r="U245" i="6"/>
  <c r="AE245" i="6" s="1"/>
  <c r="T245" i="6"/>
  <c r="AD245" i="6" s="1"/>
  <c r="Q245" i="6"/>
  <c r="AA245" i="6" s="1"/>
  <c r="P245" i="6"/>
  <c r="Z245" i="6" s="1"/>
  <c r="L245" i="6"/>
  <c r="K245" i="6"/>
  <c r="W245" i="6" s="1"/>
  <c r="AG245" i="6" s="1"/>
  <c r="J245" i="6"/>
  <c r="V245" i="6" s="1"/>
  <c r="AF245" i="6" s="1"/>
  <c r="I245" i="6"/>
  <c r="H245" i="6"/>
  <c r="G245" i="6"/>
  <c r="S245" i="6" s="1"/>
  <c r="AC245" i="6" s="1"/>
  <c r="F245" i="6"/>
  <c r="R245" i="6" s="1"/>
  <c r="AB245" i="6" s="1"/>
  <c r="E245" i="6"/>
  <c r="D245" i="6"/>
  <c r="N245" i="6" s="1"/>
  <c r="AG243" i="6"/>
  <c r="AC243" i="6"/>
  <c r="X243" i="6"/>
  <c r="AH243" i="6" s="1"/>
  <c r="W243" i="6"/>
  <c r="V243" i="6"/>
  <c r="AF243" i="6" s="1"/>
  <c r="U243" i="6"/>
  <c r="AE243" i="6" s="1"/>
  <c r="T243" i="6"/>
  <c r="AD243" i="6" s="1"/>
  <c r="S243" i="6"/>
  <c r="R243" i="6"/>
  <c r="AB243" i="6" s="1"/>
  <c r="Q243" i="6"/>
  <c r="AA243" i="6" s="1"/>
  <c r="P243" i="6"/>
  <c r="Z243" i="6" s="1"/>
  <c r="N243" i="6"/>
  <c r="AF242" i="6"/>
  <c r="AB242" i="6"/>
  <c r="X242" i="6"/>
  <c r="AH242" i="6" s="1"/>
  <c r="W242" i="6"/>
  <c r="AG242" i="6" s="1"/>
  <c r="V242" i="6"/>
  <c r="U242" i="6"/>
  <c r="AE242" i="6" s="1"/>
  <c r="T242" i="6"/>
  <c r="AD242" i="6" s="1"/>
  <c r="S242" i="6"/>
  <c r="AC242" i="6" s="1"/>
  <c r="R242" i="6"/>
  <c r="Q242" i="6"/>
  <c r="AA242" i="6" s="1"/>
  <c r="P242" i="6"/>
  <c r="Z242" i="6" s="1"/>
  <c r="N242" i="6"/>
  <c r="AE241" i="6"/>
  <c r="AA241" i="6"/>
  <c r="X241" i="6"/>
  <c r="AH241" i="6" s="1"/>
  <c r="W241" i="6"/>
  <c r="AG241" i="6" s="1"/>
  <c r="V241" i="6"/>
  <c r="AF241" i="6" s="1"/>
  <c r="U241" i="6"/>
  <c r="T241" i="6"/>
  <c r="AD241" i="6" s="1"/>
  <c r="S241" i="6"/>
  <c r="AC241" i="6" s="1"/>
  <c r="R241" i="6"/>
  <c r="AB241" i="6" s="1"/>
  <c r="Q241" i="6"/>
  <c r="P241" i="6"/>
  <c r="Z241" i="6" s="1"/>
  <c r="N241" i="6"/>
  <c r="AH240" i="6"/>
  <c r="AD240" i="6"/>
  <c r="Z240" i="6"/>
  <c r="X240" i="6"/>
  <c r="W240" i="6"/>
  <c r="AG240" i="6" s="1"/>
  <c r="V240" i="6"/>
  <c r="AF240" i="6" s="1"/>
  <c r="U240" i="6"/>
  <c r="AE240" i="6" s="1"/>
  <c r="T240" i="6"/>
  <c r="S240" i="6"/>
  <c r="AC240" i="6" s="1"/>
  <c r="R240" i="6"/>
  <c r="AB240" i="6" s="1"/>
  <c r="Q240" i="6"/>
  <c r="AA240" i="6" s="1"/>
  <c r="P240" i="6"/>
  <c r="N240" i="6"/>
  <c r="AG239" i="6"/>
  <c r="AC239" i="6"/>
  <c r="X239" i="6"/>
  <c r="AH239" i="6" s="1"/>
  <c r="W239" i="6"/>
  <c r="V239" i="6"/>
  <c r="AF239" i="6" s="1"/>
  <c r="U239" i="6"/>
  <c r="AE239" i="6" s="1"/>
  <c r="T239" i="6"/>
  <c r="AD239" i="6" s="1"/>
  <c r="S239" i="6"/>
  <c r="R239" i="6"/>
  <c r="AB239" i="6" s="1"/>
  <c r="Q239" i="6"/>
  <c r="AA239" i="6" s="1"/>
  <c r="P239" i="6"/>
  <c r="Z239" i="6" s="1"/>
  <c r="N239" i="6"/>
  <c r="AF238" i="6"/>
  <c r="AB238" i="6"/>
  <c r="X238" i="6"/>
  <c r="AH238" i="6" s="1"/>
  <c r="W238" i="6"/>
  <c r="AG238" i="6" s="1"/>
  <c r="V238" i="6"/>
  <c r="U238" i="6"/>
  <c r="AE238" i="6" s="1"/>
  <c r="T238" i="6"/>
  <c r="AD238" i="6" s="1"/>
  <c r="S238" i="6"/>
  <c r="AC238" i="6" s="1"/>
  <c r="R238" i="6"/>
  <c r="Q238" i="6"/>
  <c r="AA238" i="6" s="1"/>
  <c r="P238" i="6"/>
  <c r="Z238" i="6" s="1"/>
  <c r="N238" i="6"/>
  <c r="AE237" i="6"/>
  <c r="AA237" i="6"/>
  <c r="X237" i="6"/>
  <c r="AH237" i="6" s="1"/>
  <c r="W237" i="6"/>
  <c r="AG237" i="6" s="1"/>
  <c r="V237" i="6"/>
  <c r="AF237" i="6" s="1"/>
  <c r="U237" i="6"/>
  <c r="T237" i="6"/>
  <c r="AD237" i="6" s="1"/>
  <c r="S237" i="6"/>
  <c r="AC237" i="6" s="1"/>
  <c r="R237" i="6"/>
  <c r="AB237" i="6" s="1"/>
  <c r="Q237" i="6"/>
  <c r="P237" i="6"/>
  <c r="Z237" i="6" s="1"/>
  <c r="N237" i="6"/>
  <c r="AH236" i="6"/>
  <c r="AD236" i="6"/>
  <c r="Z236" i="6"/>
  <c r="X236" i="6"/>
  <c r="W236" i="6"/>
  <c r="AG236" i="6" s="1"/>
  <c r="V236" i="6"/>
  <c r="AF236" i="6" s="1"/>
  <c r="U236" i="6"/>
  <c r="AE236" i="6" s="1"/>
  <c r="T236" i="6"/>
  <c r="S236" i="6"/>
  <c r="AC236" i="6" s="1"/>
  <c r="R236" i="6"/>
  <c r="AB236" i="6" s="1"/>
  <c r="Q236" i="6"/>
  <c r="AA236" i="6" s="1"/>
  <c r="P236" i="6"/>
  <c r="N236" i="6"/>
  <c r="AH235" i="6"/>
  <c r="AG235" i="6"/>
  <c r="AD235" i="6"/>
  <c r="AC235" i="6"/>
  <c r="Z235" i="6"/>
  <c r="X235" i="6"/>
  <c r="W235" i="6"/>
  <c r="V235" i="6"/>
  <c r="AF235" i="6" s="1"/>
  <c r="U235" i="6"/>
  <c r="AE235" i="6" s="1"/>
  <c r="T235" i="6"/>
  <c r="S235" i="6"/>
  <c r="R235" i="6"/>
  <c r="AB235" i="6" s="1"/>
  <c r="Q235" i="6"/>
  <c r="AA235" i="6" s="1"/>
  <c r="P235" i="6"/>
  <c r="N235" i="6"/>
  <c r="AF234" i="6"/>
  <c r="AB234" i="6"/>
  <c r="X234" i="6"/>
  <c r="AH234" i="6" s="1"/>
  <c r="W234" i="6"/>
  <c r="AG234" i="6" s="1"/>
  <c r="V234" i="6"/>
  <c r="U234" i="6"/>
  <c r="AE234" i="6" s="1"/>
  <c r="T234" i="6"/>
  <c r="AD234" i="6" s="1"/>
  <c r="S234" i="6"/>
  <c r="AC234" i="6" s="1"/>
  <c r="R234" i="6"/>
  <c r="Q234" i="6"/>
  <c r="AA234" i="6" s="1"/>
  <c r="P234" i="6"/>
  <c r="Z234" i="6" s="1"/>
  <c r="N234" i="6"/>
  <c r="AG233" i="6"/>
  <c r="AF233" i="6"/>
  <c r="AE233" i="6"/>
  <c r="AA233" i="6"/>
  <c r="X233" i="6"/>
  <c r="AH233" i="6" s="1"/>
  <c r="W233" i="6"/>
  <c r="V233" i="6"/>
  <c r="U233" i="6"/>
  <c r="T233" i="6"/>
  <c r="AD233" i="6" s="1"/>
  <c r="S233" i="6"/>
  <c r="AC233" i="6" s="1"/>
  <c r="R233" i="6"/>
  <c r="AB233" i="6" s="1"/>
  <c r="Q233" i="6"/>
  <c r="P233" i="6"/>
  <c r="Z233" i="6" s="1"/>
  <c r="N233" i="6"/>
  <c r="AH232" i="6"/>
  <c r="AD232" i="6"/>
  <c r="AB232" i="6"/>
  <c r="Z232" i="6"/>
  <c r="X232" i="6"/>
  <c r="W232" i="6"/>
  <c r="AG232" i="6" s="1"/>
  <c r="V232" i="6"/>
  <c r="AF232" i="6" s="1"/>
  <c r="U232" i="6"/>
  <c r="AE232" i="6" s="1"/>
  <c r="T232" i="6"/>
  <c r="S232" i="6"/>
  <c r="AC232" i="6" s="1"/>
  <c r="R232" i="6"/>
  <c r="Q232" i="6"/>
  <c r="AA232" i="6" s="1"/>
  <c r="P232" i="6"/>
  <c r="N232" i="6"/>
  <c r="AH231" i="6"/>
  <c r="AG231" i="6"/>
  <c r="AA231" i="6"/>
  <c r="X231" i="6"/>
  <c r="W231" i="6"/>
  <c r="V231" i="6"/>
  <c r="AF231" i="6" s="1"/>
  <c r="U231" i="6"/>
  <c r="AE231" i="6" s="1"/>
  <c r="T231" i="6"/>
  <c r="AD231" i="6" s="1"/>
  <c r="S231" i="6"/>
  <c r="AC231" i="6" s="1"/>
  <c r="R231" i="6"/>
  <c r="AB231" i="6" s="1"/>
  <c r="Q231" i="6"/>
  <c r="P231" i="6"/>
  <c r="Z231" i="6" s="1"/>
  <c r="N231" i="6"/>
  <c r="AH230" i="6"/>
  <c r="AD230" i="6"/>
  <c r="Z230" i="6"/>
  <c r="X230" i="6"/>
  <c r="W230" i="6"/>
  <c r="AG230" i="6" s="1"/>
  <c r="V230" i="6"/>
  <c r="AF230" i="6" s="1"/>
  <c r="U230" i="6"/>
  <c r="AE230" i="6" s="1"/>
  <c r="T230" i="6"/>
  <c r="S230" i="6"/>
  <c r="AC230" i="6" s="1"/>
  <c r="R230" i="6"/>
  <c r="AB230" i="6" s="1"/>
  <c r="Q230" i="6"/>
  <c r="AA230" i="6" s="1"/>
  <c r="P230" i="6"/>
  <c r="N230" i="6"/>
  <c r="AG229" i="6"/>
  <c r="AC229" i="6"/>
  <c r="X229" i="6"/>
  <c r="AH229" i="6" s="1"/>
  <c r="W229" i="6"/>
  <c r="V229" i="6"/>
  <c r="AF229" i="6" s="1"/>
  <c r="U229" i="6"/>
  <c r="AE229" i="6" s="1"/>
  <c r="T229" i="6"/>
  <c r="AD229" i="6" s="1"/>
  <c r="S229" i="6"/>
  <c r="R229" i="6"/>
  <c r="AB229" i="6" s="1"/>
  <c r="Q229" i="6"/>
  <c r="AA229" i="6" s="1"/>
  <c r="P229" i="6"/>
  <c r="Z229" i="6" s="1"/>
  <c r="N229" i="6"/>
  <c r="AF228" i="6"/>
  <c r="AB228" i="6"/>
  <c r="X228" i="6"/>
  <c r="AH228" i="6" s="1"/>
  <c r="W228" i="6"/>
  <c r="AG228" i="6" s="1"/>
  <c r="V228" i="6"/>
  <c r="U228" i="6"/>
  <c r="AE228" i="6" s="1"/>
  <c r="T228" i="6"/>
  <c r="AD228" i="6" s="1"/>
  <c r="S228" i="6"/>
  <c r="AC228" i="6" s="1"/>
  <c r="R228" i="6"/>
  <c r="Q228" i="6"/>
  <c r="AA228" i="6" s="1"/>
  <c r="P228" i="6"/>
  <c r="Z228" i="6" s="1"/>
  <c r="N228" i="6"/>
  <c r="AE227" i="6"/>
  <c r="AA227" i="6"/>
  <c r="X227" i="6"/>
  <c r="AH227" i="6" s="1"/>
  <c r="W227" i="6"/>
  <c r="AG227" i="6" s="1"/>
  <c r="V227" i="6"/>
  <c r="AF227" i="6" s="1"/>
  <c r="U227" i="6"/>
  <c r="T227" i="6"/>
  <c r="AD227" i="6" s="1"/>
  <c r="S227" i="6"/>
  <c r="AC227" i="6" s="1"/>
  <c r="R227" i="6"/>
  <c r="AB227" i="6" s="1"/>
  <c r="Q227" i="6"/>
  <c r="P227" i="6"/>
  <c r="Z227" i="6" s="1"/>
  <c r="N227" i="6"/>
  <c r="AH226" i="6"/>
  <c r="AD226" i="6"/>
  <c r="Z226" i="6"/>
  <c r="X226" i="6"/>
  <c r="W226" i="6"/>
  <c r="AG226" i="6" s="1"/>
  <c r="V226" i="6"/>
  <c r="AF226" i="6" s="1"/>
  <c r="U226" i="6"/>
  <c r="AE226" i="6" s="1"/>
  <c r="T226" i="6"/>
  <c r="S226" i="6"/>
  <c r="AC226" i="6" s="1"/>
  <c r="R226" i="6"/>
  <c r="AB226" i="6" s="1"/>
  <c r="Q226" i="6"/>
  <c r="AA226" i="6" s="1"/>
  <c r="P226" i="6"/>
  <c r="N226" i="6"/>
  <c r="AG225" i="6"/>
  <c r="AC225" i="6"/>
  <c r="X225" i="6"/>
  <c r="AH225" i="6" s="1"/>
  <c r="W225" i="6"/>
  <c r="V225" i="6"/>
  <c r="AF225" i="6" s="1"/>
  <c r="U225" i="6"/>
  <c r="AE225" i="6" s="1"/>
  <c r="T225" i="6"/>
  <c r="AD225" i="6" s="1"/>
  <c r="S225" i="6"/>
  <c r="R225" i="6"/>
  <c r="AB225" i="6" s="1"/>
  <c r="Q225" i="6"/>
  <c r="AA225" i="6" s="1"/>
  <c r="P225" i="6"/>
  <c r="Z225" i="6" s="1"/>
  <c r="N225" i="6"/>
  <c r="AF224" i="6"/>
  <c r="AB224" i="6"/>
  <c r="X224" i="6"/>
  <c r="AH224" i="6" s="1"/>
  <c r="W224" i="6"/>
  <c r="AG224" i="6" s="1"/>
  <c r="V224" i="6"/>
  <c r="U224" i="6"/>
  <c r="AE224" i="6" s="1"/>
  <c r="T224" i="6"/>
  <c r="AD224" i="6" s="1"/>
  <c r="S224" i="6"/>
  <c r="AC224" i="6" s="1"/>
  <c r="R224" i="6"/>
  <c r="Q224" i="6"/>
  <c r="AA224" i="6" s="1"/>
  <c r="P224" i="6"/>
  <c r="Z224" i="6" s="1"/>
  <c r="N224" i="6"/>
  <c r="AE223" i="6"/>
  <c r="AA223" i="6"/>
  <c r="X223" i="6"/>
  <c r="AH223" i="6" s="1"/>
  <c r="W223" i="6"/>
  <c r="AG223" i="6" s="1"/>
  <c r="V223" i="6"/>
  <c r="AF223" i="6" s="1"/>
  <c r="U223" i="6"/>
  <c r="T223" i="6"/>
  <c r="AD223" i="6" s="1"/>
  <c r="S223" i="6"/>
  <c r="AC223" i="6" s="1"/>
  <c r="R223" i="6"/>
  <c r="AB223" i="6" s="1"/>
  <c r="Q223" i="6"/>
  <c r="P223" i="6"/>
  <c r="Z223" i="6" s="1"/>
  <c r="N223" i="6"/>
  <c r="AH222" i="6"/>
  <c r="AD222" i="6"/>
  <c r="Z222" i="6"/>
  <c r="X222" i="6"/>
  <c r="W222" i="6"/>
  <c r="AG222" i="6" s="1"/>
  <c r="V222" i="6"/>
  <c r="AF222" i="6" s="1"/>
  <c r="U222" i="6"/>
  <c r="AE222" i="6" s="1"/>
  <c r="T222" i="6"/>
  <c r="S222" i="6"/>
  <c r="AC222" i="6" s="1"/>
  <c r="R222" i="6"/>
  <c r="AB222" i="6" s="1"/>
  <c r="Q222" i="6"/>
  <c r="AA222" i="6" s="1"/>
  <c r="P222" i="6"/>
  <c r="N222" i="6"/>
  <c r="AG221" i="6"/>
  <c r="AC221" i="6"/>
  <c r="X221" i="6"/>
  <c r="AH221" i="6" s="1"/>
  <c r="W221" i="6"/>
  <c r="V221" i="6"/>
  <c r="AF221" i="6" s="1"/>
  <c r="U221" i="6"/>
  <c r="AE221" i="6" s="1"/>
  <c r="T221" i="6"/>
  <c r="AD221" i="6" s="1"/>
  <c r="S221" i="6"/>
  <c r="R221" i="6"/>
  <c r="AB221" i="6" s="1"/>
  <c r="Q221" i="6"/>
  <c r="AA221" i="6" s="1"/>
  <c r="P221" i="6"/>
  <c r="Z221" i="6" s="1"/>
  <c r="N221" i="6"/>
  <c r="AF220" i="6"/>
  <c r="AB220" i="6"/>
  <c r="X220" i="6"/>
  <c r="AH220" i="6" s="1"/>
  <c r="W220" i="6"/>
  <c r="AG220" i="6" s="1"/>
  <c r="V220" i="6"/>
  <c r="U220" i="6"/>
  <c r="AE220" i="6" s="1"/>
  <c r="T220" i="6"/>
  <c r="AD220" i="6" s="1"/>
  <c r="S220" i="6"/>
  <c r="AC220" i="6" s="1"/>
  <c r="R220" i="6"/>
  <c r="Q220" i="6"/>
  <c r="AA220" i="6" s="1"/>
  <c r="P220" i="6"/>
  <c r="Z220" i="6" s="1"/>
  <c r="N220" i="6"/>
  <c r="AE219" i="6"/>
  <c r="AA219" i="6"/>
  <c r="X219" i="6"/>
  <c r="AH219" i="6" s="1"/>
  <c r="W219" i="6"/>
  <c r="AG219" i="6" s="1"/>
  <c r="V219" i="6"/>
  <c r="AF219" i="6" s="1"/>
  <c r="U219" i="6"/>
  <c r="T219" i="6"/>
  <c r="AD219" i="6" s="1"/>
  <c r="S219" i="6"/>
  <c r="AC219" i="6" s="1"/>
  <c r="R219" i="6"/>
  <c r="AB219" i="6" s="1"/>
  <c r="Q219" i="6"/>
  <c r="P219" i="6"/>
  <c r="Z219" i="6" s="1"/>
  <c r="N219" i="6"/>
  <c r="AH218" i="6"/>
  <c r="AD218" i="6"/>
  <c r="Z218" i="6"/>
  <c r="X218" i="6"/>
  <c r="W218" i="6"/>
  <c r="AG218" i="6" s="1"/>
  <c r="V218" i="6"/>
  <c r="AF218" i="6" s="1"/>
  <c r="U218" i="6"/>
  <c r="AE218" i="6" s="1"/>
  <c r="T218" i="6"/>
  <c r="S218" i="6"/>
  <c r="AC218" i="6" s="1"/>
  <c r="R218" i="6"/>
  <c r="AB218" i="6" s="1"/>
  <c r="Q218" i="6"/>
  <c r="AA218" i="6" s="1"/>
  <c r="P218" i="6"/>
  <c r="N218" i="6"/>
  <c r="AG217" i="6"/>
  <c r="AC217" i="6"/>
  <c r="X217" i="6"/>
  <c r="AH217" i="6" s="1"/>
  <c r="W217" i="6"/>
  <c r="V217" i="6"/>
  <c r="AF217" i="6" s="1"/>
  <c r="U217" i="6"/>
  <c r="AE217" i="6" s="1"/>
  <c r="T217" i="6"/>
  <c r="AD217" i="6" s="1"/>
  <c r="S217" i="6"/>
  <c r="R217" i="6"/>
  <c r="AB217" i="6" s="1"/>
  <c r="Q217" i="6"/>
  <c r="AA217" i="6" s="1"/>
  <c r="P217" i="6"/>
  <c r="Z217" i="6" s="1"/>
  <c r="N217" i="6"/>
  <c r="AF216" i="6"/>
  <c r="AB216" i="6"/>
  <c r="X216" i="6"/>
  <c r="AH216" i="6" s="1"/>
  <c r="AS216" i="6" s="1"/>
  <c r="BC216" i="6" s="1"/>
  <c r="W216" i="6"/>
  <c r="AG216" i="6" s="1"/>
  <c r="V216" i="6"/>
  <c r="U216" i="6"/>
  <c r="AE216" i="6" s="1"/>
  <c r="T216" i="6"/>
  <c r="AD216" i="6" s="1"/>
  <c r="AO216" i="6" s="1"/>
  <c r="AY216" i="6" s="1"/>
  <c r="S216" i="6"/>
  <c r="AC216" i="6" s="1"/>
  <c r="R216" i="6"/>
  <c r="Q216" i="6"/>
  <c r="AA216" i="6" s="1"/>
  <c r="P216" i="6"/>
  <c r="Z216" i="6" s="1"/>
  <c r="AI216" i="6" s="1"/>
  <c r="N216" i="6"/>
  <c r="AE215" i="6"/>
  <c r="AA215" i="6"/>
  <c r="X215" i="6"/>
  <c r="AH215" i="6" s="1"/>
  <c r="W215" i="6"/>
  <c r="AG215" i="6" s="1"/>
  <c r="V215" i="6"/>
  <c r="AF215" i="6" s="1"/>
  <c r="U215" i="6"/>
  <c r="T215" i="6"/>
  <c r="AD215" i="6" s="1"/>
  <c r="S215" i="6"/>
  <c r="AC215" i="6" s="1"/>
  <c r="R215" i="6"/>
  <c r="AB215" i="6" s="1"/>
  <c r="Q215" i="6"/>
  <c r="P215" i="6"/>
  <c r="Z215" i="6" s="1"/>
  <c r="AI215" i="6" s="1"/>
  <c r="AN215" i="6" s="1"/>
  <c r="AX215" i="6" s="1"/>
  <c r="N215" i="6"/>
  <c r="AH214" i="6"/>
  <c r="AD214" i="6"/>
  <c r="Z214" i="6"/>
  <c r="X214" i="6"/>
  <c r="W214" i="6"/>
  <c r="AG214" i="6" s="1"/>
  <c r="V214" i="6"/>
  <c r="AF214" i="6" s="1"/>
  <c r="U214" i="6"/>
  <c r="AE214" i="6" s="1"/>
  <c r="T214" i="6"/>
  <c r="S214" i="6"/>
  <c r="AC214" i="6" s="1"/>
  <c r="R214" i="6"/>
  <c r="AB214" i="6" s="1"/>
  <c r="Q214" i="6"/>
  <c r="AA214" i="6" s="1"/>
  <c r="P214" i="6"/>
  <c r="N214" i="6"/>
  <c r="AG213" i="6"/>
  <c r="AC213" i="6"/>
  <c r="X213" i="6"/>
  <c r="AH213" i="6" s="1"/>
  <c r="W213" i="6"/>
  <c r="V213" i="6"/>
  <c r="AF213" i="6" s="1"/>
  <c r="U213" i="6"/>
  <c r="AE213" i="6" s="1"/>
  <c r="T213" i="6"/>
  <c r="AD213" i="6" s="1"/>
  <c r="S213" i="6"/>
  <c r="R213" i="6"/>
  <c r="AB213" i="6" s="1"/>
  <c r="Q213" i="6"/>
  <c r="AA213" i="6" s="1"/>
  <c r="P213" i="6"/>
  <c r="Z213" i="6" s="1"/>
  <c r="N213" i="6"/>
  <c r="AF212" i="6"/>
  <c r="AB212" i="6"/>
  <c r="X212" i="6"/>
  <c r="AH212" i="6" s="1"/>
  <c r="W212" i="6"/>
  <c r="AG212" i="6" s="1"/>
  <c r="V212" i="6"/>
  <c r="U212" i="6"/>
  <c r="AE212" i="6" s="1"/>
  <c r="T212" i="6"/>
  <c r="AD212" i="6" s="1"/>
  <c r="S212" i="6"/>
  <c r="AC212" i="6" s="1"/>
  <c r="R212" i="6"/>
  <c r="Q212" i="6"/>
  <c r="AA212" i="6" s="1"/>
  <c r="P212" i="6"/>
  <c r="Z212" i="6" s="1"/>
  <c r="N212" i="6"/>
  <c r="AE211" i="6"/>
  <c r="AA211" i="6"/>
  <c r="X211" i="6"/>
  <c r="AH211" i="6" s="1"/>
  <c r="W211" i="6"/>
  <c r="AG211" i="6" s="1"/>
  <c r="V211" i="6"/>
  <c r="AF211" i="6" s="1"/>
  <c r="U211" i="6"/>
  <c r="T211" i="6"/>
  <c r="AD211" i="6" s="1"/>
  <c r="S211" i="6"/>
  <c r="AC211" i="6" s="1"/>
  <c r="R211" i="6"/>
  <c r="AB211" i="6" s="1"/>
  <c r="Q211" i="6"/>
  <c r="P211" i="6"/>
  <c r="Z211" i="6" s="1"/>
  <c r="N211" i="6"/>
  <c r="AH210" i="6"/>
  <c r="AD210" i="6"/>
  <c r="Z210" i="6"/>
  <c r="X210" i="6"/>
  <c r="W210" i="6"/>
  <c r="AG210" i="6" s="1"/>
  <c r="V210" i="6"/>
  <c r="AF210" i="6" s="1"/>
  <c r="U210" i="6"/>
  <c r="AE210" i="6" s="1"/>
  <c r="T210" i="6"/>
  <c r="S210" i="6"/>
  <c r="AC210" i="6" s="1"/>
  <c r="R210" i="6"/>
  <c r="AB210" i="6" s="1"/>
  <c r="Q210" i="6"/>
  <c r="AA210" i="6" s="1"/>
  <c r="P210" i="6"/>
  <c r="N210" i="6"/>
  <c r="L205" i="6"/>
  <c r="K205" i="6"/>
  <c r="J205" i="6"/>
  <c r="I205" i="6"/>
  <c r="H205" i="6"/>
  <c r="G205" i="6"/>
  <c r="F205" i="6"/>
  <c r="E205" i="6"/>
  <c r="D205" i="6"/>
  <c r="AD204" i="6"/>
  <c r="V204" i="6"/>
  <c r="AF204" i="6" s="1"/>
  <c r="U204" i="6"/>
  <c r="AE204" i="6" s="1"/>
  <c r="R204" i="6"/>
  <c r="AB204" i="6" s="1"/>
  <c r="Q204" i="6"/>
  <c r="AA204" i="6" s="1"/>
  <c r="L204" i="6"/>
  <c r="X204" i="6" s="1"/>
  <c r="AH204" i="6" s="1"/>
  <c r="K204" i="6"/>
  <c r="W204" i="6" s="1"/>
  <c r="AG204" i="6" s="1"/>
  <c r="J204" i="6"/>
  <c r="I204" i="6"/>
  <c r="H204" i="6"/>
  <c r="T204" i="6" s="1"/>
  <c r="G204" i="6"/>
  <c r="S204" i="6" s="1"/>
  <c r="AC204" i="6" s="1"/>
  <c r="F204" i="6"/>
  <c r="E204" i="6"/>
  <c r="D204" i="6"/>
  <c r="P204" i="6" s="1"/>
  <c r="Z204" i="6" s="1"/>
  <c r="AH202" i="6"/>
  <c r="AD202" i="6"/>
  <c r="Z202" i="6"/>
  <c r="X202" i="6"/>
  <c r="W202" i="6"/>
  <c r="AG202" i="6" s="1"/>
  <c r="V202" i="6"/>
  <c r="AF202" i="6" s="1"/>
  <c r="U202" i="6"/>
  <c r="AE202" i="6" s="1"/>
  <c r="T202" i="6"/>
  <c r="S202" i="6"/>
  <c r="AC202" i="6" s="1"/>
  <c r="R202" i="6"/>
  <c r="AB202" i="6" s="1"/>
  <c r="Q202" i="6"/>
  <c r="AA202" i="6" s="1"/>
  <c r="P202" i="6"/>
  <c r="N202" i="6"/>
  <c r="AG201" i="6"/>
  <c r="AC201" i="6"/>
  <c r="X201" i="6"/>
  <c r="AH201" i="6" s="1"/>
  <c r="W201" i="6"/>
  <c r="V201" i="6"/>
  <c r="AF201" i="6" s="1"/>
  <c r="U201" i="6"/>
  <c r="AE201" i="6" s="1"/>
  <c r="T201" i="6"/>
  <c r="AD201" i="6" s="1"/>
  <c r="S201" i="6"/>
  <c r="R201" i="6"/>
  <c r="AB201" i="6" s="1"/>
  <c r="Q201" i="6"/>
  <c r="AA201" i="6" s="1"/>
  <c r="P201" i="6"/>
  <c r="Z201" i="6" s="1"/>
  <c r="N201" i="6"/>
  <c r="AF200" i="6"/>
  <c r="AB200" i="6"/>
  <c r="X200" i="6"/>
  <c r="AH200" i="6" s="1"/>
  <c r="AS200" i="6" s="1"/>
  <c r="BC200" i="6" s="1"/>
  <c r="W200" i="6"/>
  <c r="AG200" i="6" s="1"/>
  <c r="V200" i="6"/>
  <c r="U200" i="6"/>
  <c r="AE200" i="6" s="1"/>
  <c r="T200" i="6"/>
  <c r="AD200" i="6" s="1"/>
  <c r="AO200" i="6" s="1"/>
  <c r="AY200" i="6" s="1"/>
  <c r="S200" i="6"/>
  <c r="AC200" i="6" s="1"/>
  <c r="R200" i="6"/>
  <c r="Q200" i="6"/>
  <c r="AA200" i="6" s="1"/>
  <c r="P200" i="6"/>
  <c r="Z200" i="6" s="1"/>
  <c r="AI200" i="6" s="1"/>
  <c r="N200" i="6"/>
  <c r="AE199" i="6"/>
  <c r="AA199" i="6"/>
  <c r="X199" i="6"/>
  <c r="AH199" i="6" s="1"/>
  <c r="W199" i="6"/>
  <c r="AG199" i="6" s="1"/>
  <c r="AR199" i="6" s="1"/>
  <c r="BB199" i="6" s="1"/>
  <c r="V199" i="6"/>
  <c r="AF199" i="6" s="1"/>
  <c r="U199" i="6"/>
  <c r="T199" i="6"/>
  <c r="AD199" i="6" s="1"/>
  <c r="S199" i="6"/>
  <c r="AC199" i="6" s="1"/>
  <c r="R199" i="6"/>
  <c r="AB199" i="6" s="1"/>
  <c r="Q199" i="6"/>
  <c r="P199" i="6"/>
  <c r="Z199" i="6" s="1"/>
  <c r="AI199" i="6" s="1"/>
  <c r="AN199" i="6" s="1"/>
  <c r="AX199" i="6" s="1"/>
  <c r="N199" i="6"/>
  <c r="AH198" i="6"/>
  <c r="AD198" i="6"/>
  <c r="Z198" i="6"/>
  <c r="X198" i="6"/>
  <c r="W198" i="6"/>
  <c r="AG198" i="6" s="1"/>
  <c r="V198" i="6"/>
  <c r="AF198" i="6" s="1"/>
  <c r="U198" i="6"/>
  <c r="AE198" i="6" s="1"/>
  <c r="T198" i="6"/>
  <c r="S198" i="6"/>
  <c r="AC198" i="6" s="1"/>
  <c r="R198" i="6"/>
  <c r="AB198" i="6" s="1"/>
  <c r="Q198" i="6"/>
  <c r="AA198" i="6" s="1"/>
  <c r="P198" i="6"/>
  <c r="N198" i="6"/>
  <c r="AG197" i="6"/>
  <c r="AC197" i="6"/>
  <c r="X197" i="6"/>
  <c r="AH197" i="6" s="1"/>
  <c r="W197" i="6"/>
  <c r="V197" i="6"/>
  <c r="AF197" i="6" s="1"/>
  <c r="U197" i="6"/>
  <c r="AE197" i="6" s="1"/>
  <c r="T197" i="6"/>
  <c r="AD197" i="6" s="1"/>
  <c r="S197" i="6"/>
  <c r="R197" i="6"/>
  <c r="AB197" i="6" s="1"/>
  <c r="Q197" i="6"/>
  <c r="AA197" i="6" s="1"/>
  <c r="P197" i="6"/>
  <c r="Z197" i="6" s="1"/>
  <c r="N197" i="6"/>
  <c r="AF196" i="6"/>
  <c r="AB196" i="6"/>
  <c r="X196" i="6"/>
  <c r="AH196" i="6" s="1"/>
  <c r="W196" i="6"/>
  <c r="AG196" i="6" s="1"/>
  <c r="V196" i="6"/>
  <c r="U196" i="6"/>
  <c r="AE196" i="6" s="1"/>
  <c r="T196" i="6"/>
  <c r="AD196" i="6" s="1"/>
  <c r="S196" i="6"/>
  <c r="AC196" i="6" s="1"/>
  <c r="R196" i="6"/>
  <c r="Q196" i="6"/>
  <c r="AA196" i="6" s="1"/>
  <c r="P196" i="6"/>
  <c r="Z196" i="6" s="1"/>
  <c r="N196" i="6"/>
  <c r="AE195" i="6"/>
  <c r="AA195" i="6"/>
  <c r="X195" i="6"/>
  <c r="AH195" i="6" s="1"/>
  <c r="W195" i="6"/>
  <c r="AG195" i="6" s="1"/>
  <c r="V195" i="6"/>
  <c r="AF195" i="6" s="1"/>
  <c r="U195" i="6"/>
  <c r="T195" i="6"/>
  <c r="AD195" i="6" s="1"/>
  <c r="S195" i="6"/>
  <c r="AC195" i="6" s="1"/>
  <c r="R195" i="6"/>
  <c r="AB195" i="6" s="1"/>
  <c r="Q195" i="6"/>
  <c r="P195" i="6"/>
  <c r="Z195" i="6" s="1"/>
  <c r="N195" i="6"/>
  <c r="AH194" i="6"/>
  <c r="AD194" i="6"/>
  <c r="Z194" i="6"/>
  <c r="X194" i="6"/>
  <c r="W194" i="6"/>
  <c r="AG194" i="6" s="1"/>
  <c r="V194" i="6"/>
  <c r="AF194" i="6" s="1"/>
  <c r="U194" i="6"/>
  <c r="AE194" i="6" s="1"/>
  <c r="T194" i="6"/>
  <c r="S194" i="6"/>
  <c r="AC194" i="6" s="1"/>
  <c r="R194" i="6"/>
  <c r="AB194" i="6" s="1"/>
  <c r="Q194" i="6"/>
  <c r="AA194" i="6" s="1"/>
  <c r="P194" i="6"/>
  <c r="N194" i="6"/>
  <c r="AG193" i="6"/>
  <c r="AC193" i="6"/>
  <c r="X193" i="6"/>
  <c r="AH193" i="6" s="1"/>
  <c r="W193" i="6"/>
  <c r="V193" i="6"/>
  <c r="AF193" i="6" s="1"/>
  <c r="U193" i="6"/>
  <c r="AE193" i="6" s="1"/>
  <c r="T193" i="6"/>
  <c r="AD193" i="6" s="1"/>
  <c r="S193" i="6"/>
  <c r="R193" i="6"/>
  <c r="AB193" i="6" s="1"/>
  <c r="Q193" i="6"/>
  <c r="AA193" i="6" s="1"/>
  <c r="P193" i="6"/>
  <c r="Z193" i="6" s="1"/>
  <c r="N193" i="6"/>
  <c r="AF192" i="6"/>
  <c r="AB192" i="6"/>
  <c r="X192" i="6"/>
  <c r="AH192" i="6" s="1"/>
  <c r="W192" i="6"/>
  <c r="AG192" i="6" s="1"/>
  <c r="V192" i="6"/>
  <c r="U192" i="6"/>
  <c r="AE192" i="6" s="1"/>
  <c r="T192" i="6"/>
  <c r="AD192" i="6" s="1"/>
  <c r="S192" i="6"/>
  <c r="AC192" i="6" s="1"/>
  <c r="R192" i="6"/>
  <c r="Q192" i="6"/>
  <c r="AA192" i="6" s="1"/>
  <c r="P192" i="6"/>
  <c r="Z192" i="6" s="1"/>
  <c r="N192" i="6"/>
  <c r="AE191" i="6"/>
  <c r="AA191" i="6"/>
  <c r="X191" i="6"/>
  <c r="AH191" i="6" s="1"/>
  <c r="W191" i="6"/>
  <c r="AG191" i="6" s="1"/>
  <c r="V191" i="6"/>
  <c r="AF191" i="6" s="1"/>
  <c r="U191" i="6"/>
  <c r="T191" i="6"/>
  <c r="AD191" i="6" s="1"/>
  <c r="S191" i="6"/>
  <c r="AC191" i="6" s="1"/>
  <c r="R191" i="6"/>
  <c r="AB191" i="6" s="1"/>
  <c r="Q191" i="6"/>
  <c r="P191" i="6"/>
  <c r="Z191" i="6" s="1"/>
  <c r="N191" i="6"/>
  <c r="AH190" i="6"/>
  <c r="AD190" i="6"/>
  <c r="Z190" i="6"/>
  <c r="X190" i="6"/>
  <c r="W190" i="6"/>
  <c r="AG190" i="6" s="1"/>
  <c r="V190" i="6"/>
  <c r="AF190" i="6" s="1"/>
  <c r="U190" i="6"/>
  <c r="AE190" i="6" s="1"/>
  <c r="T190" i="6"/>
  <c r="S190" i="6"/>
  <c r="AC190" i="6" s="1"/>
  <c r="R190" i="6"/>
  <c r="AB190" i="6" s="1"/>
  <c r="Q190" i="6"/>
  <c r="AA190" i="6" s="1"/>
  <c r="P190" i="6"/>
  <c r="N190" i="6"/>
  <c r="L183" i="6"/>
  <c r="K183" i="6"/>
  <c r="J183" i="6"/>
  <c r="I183" i="6"/>
  <c r="H183" i="6"/>
  <c r="G183" i="6"/>
  <c r="F183" i="6"/>
  <c r="E183" i="6"/>
  <c r="D183" i="6"/>
  <c r="AH182" i="6"/>
  <c r="Z182" i="6"/>
  <c r="V182" i="6"/>
  <c r="AF182" i="6" s="1"/>
  <c r="U182" i="6"/>
  <c r="AE182" i="6" s="1"/>
  <c r="R182" i="6"/>
  <c r="AB182" i="6" s="1"/>
  <c r="Q182" i="6"/>
  <c r="AA182" i="6" s="1"/>
  <c r="L182" i="6"/>
  <c r="X182" i="6" s="1"/>
  <c r="K182" i="6"/>
  <c r="W182" i="6" s="1"/>
  <c r="AG182" i="6" s="1"/>
  <c r="J182" i="6"/>
  <c r="I182" i="6"/>
  <c r="H182" i="6"/>
  <c r="T182" i="6" s="1"/>
  <c r="AD182" i="6" s="1"/>
  <c r="G182" i="6"/>
  <c r="S182" i="6" s="1"/>
  <c r="AC182" i="6" s="1"/>
  <c r="F182" i="6"/>
  <c r="E182" i="6"/>
  <c r="D182" i="6"/>
  <c r="P182" i="6" s="1"/>
  <c r="AH180" i="6"/>
  <c r="AD180" i="6"/>
  <c r="Z180" i="6"/>
  <c r="X180" i="6"/>
  <c r="W180" i="6"/>
  <c r="AG180" i="6" s="1"/>
  <c r="V180" i="6"/>
  <c r="AF180" i="6" s="1"/>
  <c r="U180" i="6"/>
  <c r="AE180" i="6" s="1"/>
  <c r="T180" i="6"/>
  <c r="S180" i="6"/>
  <c r="AC180" i="6" s="1"/>
  <c r="R180" i="6"/>
  <c r="AB180" i="6" s="1"/>
  <c r="Q180" i="6"/>
  <c r="AA180" i="6" s="1"/>
  <c r="P180" i="6"/>
  <c r="N180" i="6"/>
  <c r="AG179" i="6"/>
  <c r="AC179" i="6"/>
  <c r="X179" i="6"/>
  <c r="AH179" i="6" s="1"/>
  <c r="W179" i="6"/>
  <c r="V179" i="6"/>
  <c r="AF179" i="6" s="1"/>
  <c r="U179" i="6"/>
  <c r="AE179" i="6" s="1"/>
  <c r="T179" i="6"/>
  <c r="AD179" i="6" s="1"/>
  <c r="S179" i="6"/>
  <c r="R179" i="6"/>
  <c r="AB179" i="6" s="1"/>
  <c r="Q179" i="6"/>
  <c r="AA179" i="6" s="1"/>
  <c r="P179" i="6"/>
  <c r="Z179" i="6" s="1"/>
  <c r="N179" i="6"/>
  <c r="AF178" i="6"/>
  <c r="AB178" i="6"/>
  <c r="X178" i="6"/>
  <c r="AH178" i="6" s="1"/>
  <c r="W178" i="6"/>
  <c r="AG178" i="6" s="1"/>
  <c r="V178" i="6"/>
  <c r="U178" i="6"/>
  <c r="AE178" i="6" s="1"/>
  <c r="T178" i="6"/>
  <c r="AD178" i="6" s="1"/>
  <c r="S178" i="6"/>
  <c r="AC178" i="6" s="1"/>
  <c r="R178" i="6"/>
  <c r="Q178" i="6"/>
  <c r="AA178" i="6" s="1"/>
  <c r="P178" i="6"/>
  <c r="Z178" i="6" s="1"/>
  <c r="N178" i="6"/>
  <c r="AE177" i="6"/>
  <c r="AA177" i="6"/>
  <c r="X177" i="6"/>
  <c r="AH177" i="6" s="1"/>
  <c r="W177" i="6"/>
  <c r="AG177" i="6" s="1"/>
  <c r="V177" i="6"/>
  <c r="AF177" i="6" s="1"/>
  <c r="U177" i="6"/>
  <c r="T177" i="6"/>
  <c r="AD177" i="6" s="1"/>
  <c r="S177" i="6"/>
  <c r="AC177" i="6" s="1"/>
  <c r="R177" i="6"/>
  <c r="AB177" i="6" s="1"/>
  <c r="Q177" i="6"/>
  <c r="P177" i="6"/>
  <c r="Z177" i="6" s="1"/>
  <c r="N177" i="6"/>
  <c r="AH176" i="6"/>
  <c r="AD176" i="6"/>
  <c r="Z176" i="6"/>
  <c r="X176" i="6"/>
  <c r="W176" i="6"/>
  <c r="AG176" i="6" s="1"/>
  <c r="V176" i="6"/>
  <c r="AF176" i="6" s="1"/>
  <c r="U176" i="6"/>
  <c r="AE176" i="6" s="1"/>
  <c r="T176" i="6"/>
  <c r="S176" i="6"/>
  <c r="AC176" i="6" s="1"/>
  <c r="R176" i="6"/>
  <c r="AB176" i="6" s="1"/>
  <c r="Q176" i="6"/>
  <c r="AA176" i="6" s="1"/>
  <c r="P176" i="6"/>
  <c r="N176" i="6"/>
  <c r="AG175" i="6"/>
  <c r="AC175" i="6"/>
  <c r="X175" i="6"/>
  <c r="AH175" i="6" s="1"/>
  <c r="W175" i="6"/>
  <c r="V175" i="6"/>
  <c r="AF175" i="6" s="1"/>
  <c r="U175" i="6"/>
  <c r="AE175" i="6" s="1"/>
  <c r="T175" i="6"/>
  <c r="AD175" i="6" s="1"/>
  <c r="S175" i="6"/>
  <c r="R175" i="6"/>
  <c r="AB175" i="6" s="1"/>
  <c r="Q175" i="6"/>
  <c r="AA175" i="6" s="1"/>
  <c r="P175" i="6"/>
  <c r="Z175" i="6" s="1"/>
  <c r="N175" i="6"/>
  <c r="AG174" i="6"/>
  <c r="AF174" i="6"/>
  <c r="AC174" i="6"/>
  <c r="AB174" i="6"/>
  <c r="X174" i="6"/>
  <c r="AH174" i="6" s="1"/>
  <c r="W174" i="6"/>
  <c r="V174" i="6"/>
  <c r="U174" i="6"/>
  <c r="AE174" i="6" s="1"/>
  <c r="T174" i="6"/>
  <c r="AD174" i="6" s="1"/>
  <c r="S174" i="6"/>
  <c r="R174" i="6"/>
  <c r="Q174" i="6"/>
  <c r="AA174" i="6" s="1"/>
  <c r="P174" i="6"/>
  <c r="Z174" i="6" s="1"/>
  <c r="N174" i="6"/>
  <c r="AF173" i="6"/>
  <c r="AE173" i="6"/>
  <c r="AA173" i="6"/>
  <c r="X173" i="6"/>
  <c r="AH173" i="6" s="1"/>
  <c r="W173" i="6"/>
  <c r="AG173" i="6" s="1"/>
  <c r="V173" i="6"/>
  <c r="U173" i="6"/>
  <c r="T173" i="6"/>
  <c r="AD173" i="6" s="1"/>
  <c r="S173" i="6"/>
  <c r="AC173" i="6" s="1"/>
  <c r="R173" i="6"/>
  <c r="AB173" i="6" s="1"/>
  <c r="Q173" i="6"/>
  <c r="P173" i="6"/>
  <c r="Z173" i="6" s="1"/>
  <c r="N173" i="6"/>
  <c r="AH172" i="6"/>
  <c r="AD172" i="6"/>
  <c r="Z172" i="6"/>
  <c r="X172" i="6"/>
  <c r="W172" i="6"/>
  <c r="AG172" i="6" s="1"/>
  <c r="V172" i="6"/>
  <c r="AF172" i="6" s="1"/>
  <c r="U172" i="6"/>
  <c r="AE172" i="6" s="1"/>
  <c r="T172" i="6"/>
  <c r="S172" i="6"/>
  <c r="AC172" i="6" s="1"/>
  <c r="R172" i="6"/>
  <c r="AB172" i="6" s="1"/>
  <c r="Q172" i="6"/>
  <c r="AA172" i="6" s="1"/>
  <c r="P172" i="6"/>
  <c r="N172" i="6"/>
  <c r="AG171" i="6"/>
  <c r="AC171" i="6"/>
  <c r="X171" i="6"/>
  <c r="AH171" i="6" s="1"/>
  <c r="W171" i="6"/>
  <c r="V171" i="6"/>
  <c r="AF171" i="6" s="1"/>
  <c r="U171" i="6"/>
  <c r="AE171" i="6" s="1"/>
  <c r="T171" i="6"/>
  <c r="AD171" i="6" s="1"/>
  <c r="S171" i="6"/>
  <c r="R171" i="6"/>
  <c r="AB171" i="6" s="1"/>
  <c r="Q171" i="6"/>
  <c r="AA171" i="6" s="1"/>
  <c r="P171" i="6"/>
  <c r="Z171" i="6" s="1"/>
  <c r="N171" i="6"/>
  <c r="AG170" i="6"/>
  <c r="AF170" i="6"/>
  <c r="AC170" i="6"/>
  <c r="AB170" i="6"/>
  <c r="X170" i="6"/>
  <c r="AH170" i="6" s="1"/>
  <c r="W170" i="6"/>
  <c r="V170" i="6"/>
  <c r="U170" i="6"/>
  <c r="AE170" i="6" s="1"/>
  <c r="T170" i="6"/>
  <c r="AD170" i="6" s="1"/>
  <c r="S170" i="6"/>
  <c r="R170" i="6"/>
  <c r="Q170" i="6"/>
  <c r="AA170" i="6" s="1"/>
  <c r="P170" i="6"/>
  <c r="Z170" i="6" s="1"/>
  <c r="N170" i="6"/>
  <c r="AE169" i="6"/>
  <c r="AA169" i="6"/>
  <c r="X169" i="6"/>
  <c r="AH169" i="6" s="1"/>
  <c r="W169" i="6"/>
  <c r="AG169" i="6" s="1"/>
  <c r="V169" i="6"/>
  <c r="AF169" i="6" s="1"/>
  <c r="U169" i="6"/>
  <c r="T169" i="6"/>
  <c r="AD169" i="6" s="1"/>
  <c r="S169" i="6"/>
  <c r="AC169" i="6" s="1"/>
  <c r="R169" i="6"/>
  <c r="AB169" i="6" s="1"/>
  <c r="Q169" i="6"/>
  <c r="P169" i="6"/>
  <c r="Z169" i="6" s="1"/>
  <c r="N169" i="6"/>
  <c r="AH168" i="6"/>
  <c r="AD168" i="6"/>
  <c r="Z168" i="6"/>
  <c r="X168" i="6"/>
  <c r="W168" i="6"/>
  <c r="AG168" i="6" s="1"/>
  <c r="V168" i="6"/>
  <c r="AF168" i="6" s="1"/>
  <c r="U168" i="6"/>
  <c r="AE168" i="6" s="1"/>
  <c r="T168" i="6"/>
  <c r="S168" i="6"/>
  <c r="AC168" i="6" s="1"/>
  <c r="R168" i="6"/>
  <c r="AB168" i="6" s="1"/>
  <c r="Q168" i="6"/>
  <c r="AA168" i="6" s="1"/>
  <c r="P168" i="6"/>
  <c r="N168" i="6"/>
  <c r="AG167" i="6"/>
  <c r="AC167" i="6"/>
  <c r="X167" i="6"/>
  <c r="AH167" i="6" s="1"/>
  <c r="W167" i="6"/>
  <c r="V167" i="6"/>
  <c r="AF167" i="6" s="1"/>
  <c r="U167" i="6"/>
  <c r="AE167" i="6" s="1"/>
  <c r="T167" i="6"/>
  <c r="AD167" i="6" s="1"/>
  <c r="S167" i="6"/>
  <c r="R167" i="6"/>
  <c r="AB167" i="6" s="1"/>
  <c r="Q167" i="6"/>
  <c r="AA167" i="6" s="1"/>
  <c r="P167" i="6"/>
  <c r="Z167" i="6" s="1"/>
  <c r="N167" i="6"/>
  <c r="AG166" i="6"/>
  <c r="AF166" i="6"/>
  <c r="AC166" i="6"/>
  <c r="AB166" i="6"/>
  <c r="X166" i="6"/>
  <c r="AH166" i="6" s="1"/>
  <c r="W166" i="6"/>
  <c r="V166" i="6"/>
  <c r="U166" i="6"/>
  <c r="AE166" i="6" s="1"/>
  <c r="T166" i="6"/>
  <c r="AD166" i="6" s="1"/>
  <c r="S166" i="6"/>
  <c r="R166" i="6"/>
  <c r="Q166" i="6"/>
  <c r="AA166" i="6" s="1"/>
  <c r="P166" i="6"/>
  <c r="Z166" i="6" s="1"/>
  <c r="N166" i="6"/>
  <c r="AF165" i="6"/>
  <c r="AE165" i="6"/>
  <c r="AA165" i="6"/>
  <c r="X165" i="6"/>
  <c r="AH165" i="6" s="1"/>
  <c r="W165" i="6"/>
  <c r="AG165" i="6" s="1"/>
  <c r="V165" i="6"/>
  <c r="U165" i="6"/>
  <c r="T165" i="6"/>
  <c r="AD165" i="6" s="1"/>
  <c r="S165" i="6"/>
  <c r="AC165" i="6" s="1"/>
  <c r="R165" i="6"/>
  <c r="AB165" i="6" s="1"/>
  <c r="Q165" i="6"/>
  <c r="P165" i="6"/>
  <c r="Z165" i="6" s="1"/>
  <c r="N165" i="6"/>
  <c r="AH164" i="6"/>
  <c r="AD164" i="6"/>
  <c r="Z164" i="6"/>
  <c r="X164" i="6"/>
  <c r="W164" i="6"/>
  <c r="AG164" i="6" s="1"/>
  <c r="V164" i="6"/>
  <c r="AF164" i="6" s="1"/>
  <c r="U164" i="6"/>
  <c r="AE164" i="6" s="1"/>
  <c r="T164" i="6"/>
  <c r="S164" i="6"/>
  <c r="AC164" i="6" s="1"/>
  <c r="R164" i="6"/>
  <c r="AB164" i="6" s="1"/>
  <c r="Q164" i="6"/>
  <c r="AA164" i="6" s="1"/>
  <c r="P164" i="6"/>
  <c r="N164" i="6"/>
  <c r="AG163" i="6"/>
  <c r="AC163" i="6"/>
  <c r="X163" i="6"/>
  <c r="AH163" i="6" s="1"/>
  <c r="W163" i="6"/>
  <c r="V163" i="6"/>
  <c r="AF163" i="6" s="1"/>
  <c r="U163" i="6"/>
  <c r="AE163" i="6" s="1"/>
  <c r="T163" i="6"/>
  <c r="AD163" i="6" s="1"/>
  <c r="S163" i="6"/>
  <c r="R163" i="6"/>
  <c r="AB163" i="6" s="1"/>
  <c r="Q163" i="6"/>
  <c r="AA163" i="6" s="1"/>
  <c r="P163" i="6"/>
  <c r="Z163" i="6" s="1"/>
  <c r="N163" i="6"/>
  <c r="AG162" i="6"/>
  <c r="AF162" i="6"/>
  <c r="AC162" i="6"/>
  <c r="AB162" i="6"/>
  <c r="X162" i="6"/>
  <c r="AH162" i="6" s="1"/>
  <c r="W162" i="6"/>
  <c r="V162" i="6"/>
  <c r="U162" i="6"/>
  <c r="AE162" i="6" s="1"/>
  <c r="T162" i="6"/>
  <c r="AD162" i="6" s="1"/>
  <c r="S162" i="6"/>
  <c r="R162" i="6"/>
  <c r="Q162" i="6"/>
  <c r="AA162" i="6" s="1"/>
  <c r="P162" i="6"/>
  <c r="Z162" i="6" s="1"/>
  <c r="N162" i="6"/>
  <c r="AE161" i="6"/>
  <c r="AA161" i="6"/>
  <c r="X161" i="6"/>
  <c r="AH161" i="6" s="1"/>
  <c r="W161" i="6"/>
  <c r="AG161" i="6" s="1"/>
  <c r="V161" i="6"/>
  <c r="AF161" i="6" s="1"/>
  <c r="U161" i="6"/>
  <c r="T161" i="6"/>
  <c r="AD161" i="6" s="1"/>
  <c r="S161" i="6"/>
  <c r="AC161" i="6" s="1"/>
  <c r="R161" i="6"/>
  <c r="AB161" i="6" s="1"/>
  <c r="Q161" i="6"/>
  <c r="P161" i="6"/>
  <c r="Z161" i="6" s="1"/>
  <c r="N161" i="6"/>
  <c r="AH160" i="6"/>
  <c r="AD160" i="6"/>
  <c r="Z160" i="6"/>
  <c r="X160" i="6"/>
  <c r="W160" i="6"/>
  <c r="AG160" i="6" s="1"/>
  <c r="V160" i="6"/>
  <c r="AF160" i="6" s="1"/>
  <c r="U160" i="6"/>
  <c r="AE160" i="6" s="1"/>
  <c r="T160" i="6"/>
  <c r="S160" i="6"/>
  <c r="AC160" i="6" s="1"/>
  <c r="R160" i="6"/>
  <c r="AB160" i="6" s="1"/>
  <c r="Q160" i="6"/>
  <c r="AA160" i="6" s="1"/>
  <c r="P160" i="6"/>
  <c r="N160" i="6"/>
  <c r="AG159" i="6"/>
  <c r="AC159" i="6"/>
  <c r="X159" i="6"/>
  <c r="AH159" i="6" s="1"/>
  <c r="W159" i="6"/>
  <c r="V159" i="6"/>
  <c r="AF159" i="6" s="1"/>
  <c r="U159" i="6"/>
  <c r="AE159" i="6" s="1"/>
  <c r="T159" i="6"/>
  <c r="AD159" i="6" s="1"/>
  <c r="S159" i="6"/>
  <c r="R159" i="6"/>
  <c r="AB159" i="6" s="1"/>
  <c r="Q159" i="6"/>
  <c r="AA159" i="6" s="1"/>
  <c r="P159" i="6"/>
  <c r="Z159" i="6" s="1"/>
  <c r="N159" i="6"/>
  <c r="AH158" i="6"/>
  <c r="AF158" i="6"/>
  <c r="AD158" i="6"/>
  <c r="AB158" i="6"/>
  <c r="Z158" i="6"/>
  <c r="X158" i="6"/>
  <c r="W158" i="6"/>
  <c r="AG158" i="6" s="1"/>
  <c r="V158" i="6"/>
  <c r="U158" i="6"/>
  <c r="AE158" i="6" s="1"/>
  <c r="T158" i="6"/>
  <c r="S158" i="6"/>
  <c r="AC158" i="6" s="1"/>
  <c r="R158" i="6"/>
  <c r="Q158" i="6"/>
  <c r="AA158" i="6" s="1"/>
  <c r="P158" i="6"/>
  <c r="N158" i="6"/>
  <c r="AG157" i="6"/>
  <c r="AE157" i="6"/>
  <c r="AC157" i="6"/>
  <c r="AA157" i="6"/>
  <c r="X157" i="6"/>
  <c r="AH157" i="6" s="1"/>
  <c r="W157" i="6"/>
  <c r="V157" i="6"/>
  <c r="AF157" i="6" s="1"/>
  <c r="U157" i="6"/>
  <c r="T157" i="6"/>
  <c r="AD157" i="6" s="1"/>
  <c r="S157" i="6"/>
  <c r="R157" i="6"/>
  <c r="AB157" i="6" s="1"/>
  <c r="Q157" i="6"/>
  <c r="P157" i="6"/>
  <c r="Z157" i="6" s="1"/>
  <c r="N157" i="6"/>
  <c r="AH156" i="6"/>
  <c r="AF156" i="6"/>
  <c r="AD156" i="6"/>
  <c r="AB156" i="6"/>
  <c r="Z156" i="6"/>
  <c r="X156" i="6"/>
  <c r="W156" i="6"/>
  <c r="AG156" i="6" s="1"/>
  <c r="V156" i="6"/>
  <c r="U156" i="6"/>
  <c r="AE156" i="6" s="1"/>
  <c r="T156" i="6"/>
  <c r="S156" i="6"/>
  <c r="AC156" i="6" s="1"/>
  <c r="R156" i="6"/>
  <c r="Q156" i="6"/>
  <c r="AA156" i="6" s="1"/>
  <c r="P156" i="6"/>
  <c r="N156" i="6"/>
  <c r="AG155" i="6"/>
  <c r="AE155" i="6"/>
  <c r="AC155" i="6"/>
  <c r="AA155" i="6"/>
  <c r="X155" i="6"/>
  <c r="AH155" i="6" s="1"/>
  <c r="W155" i="6"/>
  <c r="V155" i="6"/>
  <c r="AF155" i="6" s="1"/>
  <c r="U155" i="6"/>
  <c r="T155" i="6"/>
  <c r="AD155" i="6" s="1"/>
  <c r="S155" i="6"/>
  <c r="R155" i="6"/>
  <c r="AB155" i="6" s="1"/>
  <c r="Q155" i="6"/>
  <c r="P155" i="6"/>
  <c r="Z155" i="6" s="1"/>
  <c r="N155" i="6"/>
  <c r="AH154" i="6"/>
  <c r="AF154" i="6"/>
  <c r="AD154" i="6"/>
  <c r="AB154" i="6"/>
  <c r="Z154" i="6"/>
  <c r="X154" i="6"/>
  <c r="W154" i="6"/>
  <c r="AG154" i="6" s="1"/>
  <c r="V154" i="6"/>
  <c r="U154" i="6"/>
  <c r="AE154" i="6" s="1"/>
  <c r="T154" i="6"/>
  <c r="S154" i="6"/>
  <c r="AC154" i="6" s="1"/>
  <c r="R154" i="6"/>
  <c r="Q154" i="6"/>
  <c r="AA154" i="6" s="1"/>
  <c r="P154" i="6"/>
  <c r="N154" i="6"/>
  <c r="AG153" i="6"/>
  <c r="AE153" i="6"/>
  <c r="AC153" i="6"/>
  <c r="AA153" i="6"/>
  <c r="X153" i="6"/>
  <c r="AH153" i="6" s="1"/>
  <c r="W153" i="6"/>
  <c r="V153" i="6"/>
  <c r="AF153" i="6" s="1"/>
  <c r="U153" i="6"/>
  <c r="T153" i="6"/>
  <c r="AD153" i="6" s="1"/>
  <c r="S153" i="6"/>
  <c r="R153" i="6"/>
  <c r="AB153" i="6" s="1"/>
  <c r="Q153" i="6"/>
  <c r="P153" i="6"/>
  <c r="Z153" i="6" s="1"/>
  <c r="N153" i="6"/>
  <c r="AH152" i="6"/>
  <c r="AF152" i="6"/>
  <c r="AD152" i="6"/>
  <c r="AB152" i="6"/>
  <c r="Z152" i="6"/>
  <c r="X152" i="6"/>
  <c r="W152" i="6"/>
  <c r="AG152" i="6" s="1"/>
  <c r="V152" i="6"/>
  <c r="U152" i="6"/>
  <c r="AE152" i="6" s="1"/>
  <c r="T152" i="6"/>
  <c r="S152" i="6"/>
  <c r="AC152" i="6" s="1"/>
  <c r="R152" i="6"/>
  <c r="Q152" i="6"/>
  <c r="AA152" i="6" s="1"/>
  <c r="P152" i="6"/>
  <c r="N152" i="6"/>
  <c r="AG151" i="6"/>
  <c r="AE151" i="6"/>
  <c r="AC151" i="6"/>
  <c r="AA151" i="6"/>
  <c r="X151" i="6"/>
  <c r="AH151" i="6" s="1"/>
  <c r="W151" i="6"/>
  <c r="V151" i="6"/>
  <c r="AF151" i="6" s="1"/>
  <c r="U151" i="6"/>
  <c r="T151" i="6"/>
  <c r="AD151" i="6" s="1"/>
  <c r="S151" i="6"/>
  <c r="R151" i="6"/>
  <c r="AB151" i="6" s="1"/>
  <c r="Q151" i="6"/>
  <c r="P151" i="6"/>
  <c r="Z151" i="6" s="1"/>
  <c r="N151" i="6"/>
  <c r="AH150" i="6"/>
  <c r="AF150" i="6"/>
  <c r="AD150" i="6"/>
  <c r="AB150" i="6"/>
  <c r="Z150" i="6"/>
  <c r="X150" i="6"/>
  <c r="W150" i="6"/>
  <c r="AG150" i="6" s="1"/>
  <c r="V150" i="6"/>
  <c r="U150" i="6"/>
  <c r="AE150" i="6" s="1"/>
  <c r="T150" i="6"/>
  <c r="S150" i="6"/>
  <c r="AC150" i="6" s="1"/>
  <c r="R150" i="6"/>
  <c r="Q150" i="6"/>
  <c r="AA150" i="6" s="1"/>
  <c r="P150" i="6"/>
  <c r="N150" i="6"/>
  <c r="AG149" i="6"/>
  <c r="AE149" i="6"/>
  <c r="AC149" i="6"/>
  <c r="AA149" i="6"/>
  <c r="X149" i="6"/>
  <c r="AH149" i="6" s="1"/>
  <c r="W149" i="6"/>
  <c r="V149" i="6"/>
  <c r="AF149" i="6" s="1"/>
  <c r="U149" i="6"/>
  <c r="T149" i="6"/>
  <c r="AD149" i="6" s="1"/>
  <c r="S149" i="6"/>
  <c r="R149" i="6"/>
  <c r="AB149" i="6" s="1"/>
  <c r="Q149" i="6"/>
  <c r="P149" i="6"/>
  <c r="Z149" i="6" s="1"/>
  <c r="N149" i="6"/>
  <c r="AH148" i="6"/>
  <c r="AF148" i="6"/>
  <c r="AD148" i="6"/>
  <c r="AB148" i="6"/>
  <c r="Z148" i="6"/>
  <c r="X148" i="6"/>
  <c r="W148" i="6"/>
  <c r="AG148" i="6" s="1"/>
  <c r="V148" i="6"/>
  <c r="U148" i="6"/>
  <c r="AE148" i="6" s="1"/>
  <c r="T148" i="6"/>
  <c r="S148" i="6"/>
  <c r="AC148" i="6" s="1"/>
  <c r="R148" i="6"/>
  <c r="Q148" i="6"/>
  <c r="AA148" i="6" s="1"/>
  <c r="P148" i="6"/>
  <c r="N148" i="6"/>
  <c r="AG147" i="6"/>
  <c r="AE147" i="6"/>
  <c r="AC147" i="6"/>
  <c r="AA147" i="6"/>
  <c r="X147" i="6"/>
  <c r="AH147" i="6" s="1"/>
  <c r="W147" i="6"/>
  <c r="V147" i="6"/>
  <c r="AF147" i="6" s="1"/>
  <c r="U147" i="6"/>
  <c r="T147" i="6"/>
  <c r="AD147" i="6" s="1"/>
  <c r="S147" i="6"/>
  <c r="R147" i="6"/>
  <c r="AB147" i="6" s="1"/>
  <c r="Q147" i="6"/>
  <c r="P147" i="6"/>
  <c r="Z147" i="6" s="1"/>
  <c r="N147" i="6"/>
  <c r="AH146" i="6"/>
  <c r="AF146" i="6"/>
  <c r="AD146" i="6"/>
  <c r="AB146" i="6"/>
  <c r="Z146" i="6"/>
  <c r="X146" i="6"/>
  <c r="W146" i="6"/>
  <c r="AG146" i="6" s="1"/>
  <c r="V146" i="6"/>
  <c r="U146" i="6"/>
  <c r="AE146" i="6" s="1"/>
  <c r="T146" i="6"/>
  <c r="S146" i="6"/>
  <c r="AC146" i="6" s="1"/>
  <c r="R146" i="6"/>
  <c r="Q146" i="6"/>
  <c r="AA146" i="6" s="1"/>
  <c r="P146" i="6"/>
  <c r="N146" i="6"/>
  <c r="AG145" i="6"/>
  <c r="AE145" i="6"/>
  <c r="AC145" i="6"/>
  <c r="AA145" i="6"/>
  <c r="X145" i="6"/>
  <c r="AH145" i="6" s="1"/>
  <c r="W145" i="6"/>
  <c r="V145" i="6"/>
  <c r="AF145" i="6" s="1"/>
  <c r="U145" i="6"/>
  <c r="T145" i="6"/>
  <c r="AD145" i="6" s="1"/>
  <c r="S145" i="6"/>
  <c r="R145" i="6"/>
  <c r="AB145" i="6" s="1"/>
  <c r="Q145" i="6"/>
  <c r="P145" i="6"/>
  <c r="Z145" i="6" s="1"/>
  <c r="N145" i="6"/>
  <c r="AH144" i="6"/>
  <c r="AF144" i="6"/>
  <c r="AD144" i="6"/>
  <c r="AB144" i="6"/>
  <c r="Z144" i="6"/>
  <c r="X144" i="6"/>
  <c r="W144" i="6"/>
  <c r="AG144" i="6" s="1"/>
  <c r="V144" i="6"/>
  <c r="U144" i="6"/>
  <c r="AE144" i="6" s="1"/>
  <c r="T144" i="6"/>
  <c r="S144" i="6"/>
  <c r="AC144" i="6" s="1"/>
  <c r="R144" i="6"/>
  <c r="Q144" i="6"/>
  <c r="AA144" i="6" s="1"/>
  <c r="P144" i="6"/>
  <c r="N144" i="6"/>
  <c r="AG143" i="6"/>
  <c r="AE143" i="6"/>
  <c r="AC143" i="6"/>
  <c r="AA143" i="6"/>
  <c r="X143" i="6"/>
  <c r="AH143" i="6" s="1"/>
  <c r="W143" i="6"/>
  <c r="V143" i="6"/>
  <c r="AF143" i="6" s="1"/>
  <c r="U143" i="6"/>
  <c r="T143" i="6"/>
  <c r="AD143" i="6" s="1"/>
  <c r="S143" i="6"/>
  <c r="R143" i="6"/>
  <c r="AB143" i="6" s="1"/>
  <c r="Q143" i="6"/>
  <c r="P143" i="6"/>
  <c r="Z143" i="6" s="1"/>
  <c r="N143" i="6"/>
  <c r="AH142" i="6"/>
  <c r="AF142" i="6"/>
  <c r="AD142" i="6"/>
  <c r="AB142" i="6"/>
  <c r="Z142" i="6"/>
  <c r="X142" i="6"/>
  <c r="W142" i="6"/>
  <c r="AG142" i="6" s="1"/>
  <c r="V142" i="6"/>
  <c r="U142" i="6"/>
  <c r="AE142" i="6" s="1"/>
  <c r="T142" i="6"/>
  <c r="S142" i="6"/>
  <c r="AC142" i="6" s="1"/>
  <c r="R142" i="6"/>
  <c r="Q142" i="6"/>
  <c r="AA142" i="6" s="1"/>
  <c r="P142" i="6"/>
  <c r="N142" i="6"/>
  <c r="AG141" i="6"/>
  <c r="AE141" i="6"/>
  <c r="AC141" i="6"/>
  <c r="AA141" i="6"/>
  <c r="X141" i="6"/>
  <c r="AH141" i="6" s="1"/>
  <c r="W141" i="6"/>
  <c r="V141" i="6"/>
  <c r="AF141" i="6" s="1"/>
  <c r="U141" i="6"/>
  <c r="T141" i="6"/>
  <c r="AD141" i="6" s="1"/>
  <c r="S141" i="6"/>
  <c r="R141" i="6"/>
  <c r="AB141" i="6" s="1"/>
  <c r="Q141" i="6"/>
  <c r="P141" i="6"/>
  <c r="Z141" i="6" s="1"/>
  <c r="N141" i="6"/>
  <c r="AH140" i="6"/>
  <c r="AF140" i="6"/>
  <c r="AD140" i="6"/>
  <c r="AB140" i="6"/>
  <c r="Z140" i="6"/>
  <c r="X140" i="6"/>
  <c r="W140" i="6"/>
  <c r="AG140" i="6" s="1"/>
  <c r="V140" i="6"/>
  <c r="U140" i="6"/>
  <c r="AE140" i="6" s="1"/>
  <c r="T140" i="6"/>
  <c r="S140" i="6"/>
  <c r="AC140" i="6" s="1"/>
  <c r="R140" i="6"/>
  <c r="Q140" i="6"/>
  <c r="AA140" i="6" s="1"/>
  <c r="P140" i="6"/>
  <c r="N140" i="6"/>
  <c r="AG139" i="6"/>
  <c r="AE139" i="6"/>
  <c r="AC139" i="6"/>
  <c r="AA139" i="6"/>
  <c r="X139" i="6"/>
  <c r="AH139" i="6" s="1"/>
  <c r="W139" i="6"/>
  <c r="V139" i="6"/>
  <c r="AF139" i="6" s="1"/>
  <c r="U139" i="6"/>
  <c r="T139" i="6"/>
  <c r="AD139" i="6" s="1"/>
  <c r="S139" i="6"/>
  <c r="R139" i="6"/>
  <c r="AB139" i="6" s="1"/>
  <c r="Q139" i="6"/>
  <c r="P139" i="6"/>
  <c r="Z139" i="6" s="1"/>
  <c r="N139" i="6"/>
  <c r="AH138" i="6"/>
  <c r="AF138" i="6"/>
  <c r="AD138" i="6"/>
  <c r="AB138" i="6"/>
  <c r="Z138" i="6"/>
  <c r="X138" i="6"/>
  <c r="W138" i="6"/>
  <c r="AG138" i="6" s="1"/>
  <c r="V138" i="6"/>
  <c r="U138" i="6"/>
  <c r="AE138" i="6" s="1"/>
  <c r="T138" i="6"/>
  <c r="S138" i="6"/>
  <c r="AC138" i="6" s="1"/>
  <c r="R138" i="6"/>
  <c r="Q138" i="6"/>
  <c r="AA138" i="6" s="1"/>
  <c r="P138" i="6"/>
  <c r="N138" i="6"/>
  <c r="AG137" i="6"/>
  <c r="AE137" i="6"/>
  <c r="AC137" i="6"/>
  <c r="AA137" i="6"/>
  <c r="X137" i="6"/>
  <c r="AH137" i="6" s="1"/>
  <c r="W137" i="6"/>
  <c r="V137" i="6"/>
  <c r="AF137" i="6" s="1"/>
  <c r="U137" i="6"/>
  <c r="T137" i="6"/>
  <c r="AD137" i="6" s="1"/>
  <c r="S137" i="6"/>
  <c r="R137" i="6"/>
  <c r="AB137" i="6" s="1"/>
  <c r="Q137" i="6"/>
  <c r="P137" i="6"/>
  <c r="Z137" i="6" s="1"/>
  <c r="N137" i="6"/>
  <c r="AH136" i="6"/>
  <c r="AF136" i="6"/>
  <c r="AD136" i="6"/>
  <c r="AB136" i="6"/>
  <c r="Z136" i="6"/>
  <c r="X136" i="6"/>
  <c r="W136" i="6"/>
  <c r="AG136" i="6" s="1"/>
  <c r="V136" i="6"/>
  <c r="U136" i="6"/>
  <c r="AE136" i="6" s="1"/>
  <c r="T136" i="6"/>
  <c r="S136" i="6"/>
  <c r="AC136" i="6" s="1"/>
  <c r="R136" i="6"/>
  <c r="Q136" i="6"/>
  <c r="AA136" i="6" s="1"/>
  <c r="P136" i="6"/>
  <c r="N136" i="6"/>
  <c r="AG135" i="6"/>
  <c r="AE135" i="6"/>
  <c r="AC135" i="6"/>
  <c r="AA135" i="6"/>
  <c r="X135" i="6"/>
  <c r="AH135" i="6" s="1"/>
  <c r="W135" i="6"/>
  <c r="V135" i="6"/>
  <c r="AF135" i="6" s="1"/>
  <c r="U135" i="6"/>
  <c r="T135" i="6"/>
  <c r="AD135" i="6" s="1"/>
  <c r="S135" i="6"/>
  <c r="R135" i="6"/>
  <c r="AB135" i="6" s="1"/>
  <c r="Q135" i="6"/>
  <c r="P135" i="6"/>
  <c r="Z135" i="6" s="1"/>
  <c r="N135" i="6"/>
  <c r="AH134" i="6"/>
  <c r="AF134" i="6"/>
  <c r="AD134" i="6"/>
  <c r="AB134" i="6"/>
  <c r="Z134" i="6"/>
  <c r="X134" i="6"/>
  <c r="W134" i="6"/>
  <c r="AG134" i="6" s="1"/>
  <c r="V134" i="6"/>
  <c r="U134" i="6"/>
  <c r="AE134" i="6" s="1"/>
  <c r="T134" i="6"/>
  <c r="S134" i="6"/>
  <c r="AC134" i="6" s="1"/>
  <c r="R134" i="6"/>
  <c r="Q134" i="6"/>
  <c r="AA134" i="6" s="1"/>
  <c r="P134" i="6"/>
  <c r="N134" i="6"/>
  <c r="AG133" i="6"/>
  <c r="AE133" i="6"/>
  <c r="AC133" i="6"/>
  <c r="AA133" i="6"/>
  <c r="X133" i="6"/>
  <c r="AH133" i="6" s="1"/>
  <c r="W133" i="6"/>
  <c r="V133" i="6"/>
  <c r="AF133" i="6" s="1"/>
  <c r="U133" i="6"/>
  <c r="T133" i="6"/>
  <c r="AD133" i="6" s="1"/>
  <c r="S133" i="6"/>
  <c r="R133" i="6"/>
  <c r="AB133" i="6" s="1"/>
  <c r="Q133" i="6"/>
  <c r="P133" i="6"/>
  <c r="Z133" i="6" s="1"/>
  <c r="N133" i="6"/>
  <c r="AH132" i="6"/>
  <c r="AF132" i="6"/>
  <c r="AD132" i="6"/>
  <c r="AB132" i="6"/>
  <c r="Z132" i="6"/>
  <c r="X132" i="6"/>
  <c r="W132" i="6"/>
  <c r="AG132" i="6" s="1"/>
  <c r="V132" i="6"/>
  <c r="U132" i="6"/>
  <c r="AE132" i="6" s="1"/>
  <c r="T132" i="6"/>
  <c r="S132" i="6"/>
  <c r="AC132" i="6" s="1"/>
  <c r="R132" i="6"/>
  <c r="Q132" i="6"/>
  <c r="AA132" i="6" s="1"/>
  <c r="P132" i="6"/>
  <c r="N132" i="6"/>
  <c r="AG131" i="6"/>
  <c r="AE131" i="6"/>
  <c r="AC131" i="6"/>
  <c r="AA131" i="6"/>
  <c r="X131" i="6"/>
  <c r="AH131" i="6" s="1"/>
  <c r="W131" i="6"/>
  <c r="V131" i="6"/>
  <c r="AF131" i="6" s="1"/>
  <c r="U131" i="6"/>
  <c r="T131" i="6"/>
  <c r="AD131" i="6" s="1"/>
  <c r="S131" i="6"/>
  <c r="R131" i="6"/>
  <c r="AB131" i="6" s="1"/>
  <c r="Q131" i="6"/>
  <c r="P131" i="6"/>
  <c r="Z131" i="6" s="1"/>
  <c r="N131" i="6"/>
  <c r="AH130" i="6"/>
  <c r="AF130" i="6"/>
  <c r="AD130" i="6"/>
  <c r="AB130" i="6"/>
  <c r="Z130" i="6"/>
  <c r="X130" i="6"/>
  <c r="W130" i="6"/>
  <c r="AG130" i="6" s="1"/>
  <c r="V130" i="6"/>
  <c r="U130" i="6"/>
  <c r="AE130" i="6" s="1"/>
  <c r="T130" i="6"/>
  <c r="S130" i="6"/>
  <c r="AC130" i="6" s="1"/>
  <c r="R130" i="6"/>
  <c r="Q130" i="6"/>
  <c r="AA130" i="6" s="1"/>
  <c r="P130" i="6"/>
  <c r="N130" i="6"/>
  <c r="AG129" i="6"/>
  <c r="AE129" i="6"/>
  <c r="AC129" i="6"/>
  <c r="AA129" i="6"/>
  <c r="X129" i="6"/>
  <c r="AH129" i="6" s="1"/>
  <c r="W129" i="6"/>
  <c r="V129" i="6"/>
  <c r="AF129" i="6" s="1"/>
  <c r="U129" i="6"/>
  <c r="T129" i="6"/>
  <c r="AD129" i="6" s="1"/>
  <c r="S129" i="6"/>
  <c r="R129" i="6"/>
  <c r="AB129" i="6" s="1"/>
  <c r="Q129" i="6"/>
  <c r="P129" i="6"/>
  <c r="Z129" i="6" s="1"/>
  <c r="N129" i="6"/>
  <c r="AH128" i="6"/>
  <c r="AF128" i="6"/>
  <c r="AD128" i="6"/>
  <c r="AB128" i="6"/>
  <c r="Z128" i="6"/>
  <c r="X128" i="6"/>
  <c r="W128" i="6"/>
  <c r="AG128" i="6" s="1"/>
  <c r="V128" i="6"/>
  <c r="U128" i="6"/>
  <c r="AE128" i="6" s="1"/>
  <c r="T128" i="6"/>
  <c r="S128" i="6"/>
  <c r="AC128" i="6" s="1"/>
  <c r="R128" i="6"/>
  <c r="Q128" i="6"/>
  <c r="AA128" i="6" s="1"/>
  <c r="P128" i="6"/>
  <c r="N128" i="6"/>
  <c r="AG127" i="6"/>
  <c r="AE127" i="6"/>
  <c r="AC127" i="6"/>
  <c r="AA127" i="6"/>
  <c r="X127" i="6"/>
  <c r="AH127" i="6" s="1"/>
  <c r="W127" i="6"/>
  <c r="V127" i="6"/>
  <c r="AF127" i="6" s="1"/>
  <c r="U127" i="6"/>
  <c r="T127" i="6"/>
  <c r="AD127" i="6" s="1"/>
  <c r="S127" i="6"/>
  <c r="R127" i="6"/>
  <c r="AB127" i="6" s="1"/>
  <c r="Q127" i="6"/>
  <c r="P127" i="6"/>
  <c r="Z127" i="6" s="1"/>
  <c r="N127" i="6"/>
  <c r="AH126" i="6"/>
  <c r="AF126" i="6"/>
  <c r="AD126" i="6"/>
  <c r="AB126" i="6"/>
  <c r="Z126" i="6"/>
  <c r="X126" i="6"/>
  <c r="W126" i="6"/>
  <c r="AG126" i="6" s="1"/>
  <c r="V126" i="6"/>
  <c r="U126" i="6"/>
  <c r="AE126" i="6" s="1"/>
  <c r="T126" i="6"/>
  <c r="S126" i="6"/>
  <c r="AC126" i="6" s="1"/>
  <c r="R126" i="6"/>
  <c r="Q126" i="6"/>
  <c r="AA126" i="6" s="1"/>
  <c r="P126" i="6"/>
  <c r="N126" i="6"/>
  <c r="AG125" i="6"/>
  <c r="AE125" i="6"/>
  <c r="AC125" i="6"/>
  <c r="AA125" i="6"/>
  <c r="X125" i="6"/>
  <c r="AH125" i="6" s="1"/>
  <c r="W125" i="6"/>
  <c r="V125" i="6"/>
  <c r="AF125" i="6" s="1"/>
  <c r="U125" i="6"/>
  <c r="T125" i="6"/>
  <c r="AD125" i="6" s="1"/>
  <c r="S125" i="6"/>
  <c r="R125" i="6"/>
  <c r="AB125" i="6" s="1"/>
  <c r="Q125" i="6"/>
  <c r="P125" i="6"/>
  <c r="Z125" i="6" s="1"/>
  <c r="N125" i="6"/>
  <c r="AH124" i="6"/>
  <c r="AF124" i="6"/>
  <c r="AD124" i="6"/>
  <c r="AB124" i="6"/>
  <c r="Z124" i="6"/>
  <c r="X124" i="6"/>
  <c r="W124" i="6"/>
  <c r="AG124" i="6" s="1"/>
  <c r="V124" i="6"/>
  <c r="U124" i="6"/>
  <c r="AE124" i="6" s="1"/>
  <c r="T124" i="6"/>
  <c r="S124" i="6"/>
  <c r="AC124" i="6" s="1"/>
  <c r="R124" i="6"/>
  <c r="Q124" i="6"/>
  <c r="AA124" i="6" s="1"/>
  <c r="P124" i="6"/>
  <c r="N124" i="6"/>
  <c r="AG123" i="6"/>
  <c r="AE123" i="6"/>
  <c r="AC123" i="6"/>
  <c r="AA123" i="6"/>
  <c r="X123" i="6"/>
  <c r="AH123" i="6" s="1"/>
  <c r="W123" i="6"/>
  <c r="V123" i="6"/>
  <c r="AF123" i="6" s="1"/>
  <c r="U123" i="6"/>
  <c r="T123" i="6"/>
  <c r="AD123" i="6" s="1"/>
  <c r="S123" i="6"/>
  <c r="R123" i="6"/>
  <c r="AB123" i="6" s="1"/>
  <c r="Q123" i="6"/>
  <c r="P123" i="6"/>
  <c r="Z123" i="6" s="1"/>
  <c r="N123" i="6"/>
  <c r="AH122" i="6"/>
  <c r="AF122" i="6"/>
  <c r="AD122" i="6"/>
  <c r="AB122" i="6"/>
  <c r="Z122" i="6"/>
  <c r="X122" i="6"/>
  <c r="W122" i="6"/>
  <c r="AG122" i="6" s="1"/>
  <c r="V122" i="6"/>
  <c r="U122" i="6"/>
  <c r="AE122" i="6" s="1"/>
  <c r="T122" i="6"/>
  <c r="S122" i="6"/>
  <c r="AC122" i="6" s="1"/>
  <c r="R122" i="6"/>
  <c r="Q122" i="6"/>
  <c r="AA122" i="6" s="1"/>
  <c r="P122" i="6"/>
  <c r="N122" i="6"/>
  <c r="AG121" i="6"/>
  <c r="AE121" i="6"/>
  <c r="AC121" i="6"/>
  <c r="AA121" i="6"/>
  <c r="X121" i="6"/>
  <c r="AH121" i="6" s="1"/>
  <c r="W121" i="6"/>
  <c r="V121" i="6"/>
  <c r="AF121" i="6" s="1"/>
  <c r="U121" i="6"/>
  <c r="T121" i="6"/>
  <c r="AD121" i="6" s="1"/>
  <c r="S121" i="6"/>
  <c r="R121" i="6"/>
  <c r="AB121" i="6" s="1"/>
  <c r="Q121" i="6"/>
  <c r="P121" i="6"/>
  <c r="Z121" i="6" s="1"/>
  <c r="N121" i="6"/>
  <c r="AH120" i="6"/>
  <c r="AF120" i="6"/>
  <c r="AD120" i="6"/>
  <c r="AB120" i="6"/>
  <c r="Z120" i="6"/>
  <c r="X120" i="6"/>
  <c r="W120" i="6"/>
  <c r="AG120" i="6" s="1"/>
  <c r="V120" i="6"/>
  <c r="U120" i="6"/>
  <c r="AE120" i="6" s="1"/>
  <c r="T120" i="6"/>
  <c r="S120" i="6"/>
  <c r="AC120" i="6" s="1"/>
  <c r="R120" i="6"/>
  <c r="Q120" i="6"/>
  <c r="AA120" i="6" s="1"/>
  <c r="P120" i="6"/>
  <c r="N120" i="6"/>
  <c r="AG119" i="6"/>
  <c r="AE119" i="6"/>
  <c r="AC119" i="6"/>
  <c r="AA119" i="6"/>
  <c r="X119" i="6"/>
  <c r="AH119" i="6" s="1"/>
  <c r="W119" i="6"/>
  <c r="V119" i="6"/>
  <c r="AF119" i="6" s="1"/>
  <c r="U119" i="6"/>
  <c r="T119" i="6"/>
  <c r="AD119" i="6" s="1"/>
  <c r="S119" i="6"/>
  <c r="R119" i="6"/>
  <c r="AB119" i="6" s="1"/>
  <c r="Q119" i="6"/>
  <c r="P119" i="6"/>
  <c r="Z119" i="6" s="1"/>
  <c r="N119" i="6"/>
  <c r="AH118" i="6"/>
  <c r="AF118" i="6"/>
  <c r="AD118" i="6"/>
  <c r="AB118" i="6"/>
  <c r="Z118" i="6"/>
  <c r="X118" i="6"/>
  <c r="W118" i="6"/>
  <c r="AG118" i="6" s="1"/>
  <c r="V118" i="6"/>
  <c r="U118" i="6"/>
  <c r="AE118" i="6" s="1"/>
  <c r="T118" i="6"/>
  <c r="S118" i="6"/>
  <c r="AC118" i="6" s="1"/>
  <c r="R118" i="6"/>
  <c r="Q118" i="6"/>
  <c r="AA118" i="6" s="1"/>
  <c r="P118" i="6"/>
  <c r="N118" i="6"/>
  <c r="AG117" i="6"/>
  <c r="AE117" i="6"/>
  <c r="AC117" i="6"/>
  <c r="AA117" i="6"/>
  <c r="X117" i="6"/>
  <c r="AH117" i="6" s="1"/>
  <c r="W117" i="6"/>
  <c r="V117" i="6"/>
  <c r="AF117" i="6" s="1"/>
  <c r="U117" i="6"/>
  <c r="T117" i="6"/>
  <c r="AD117" i="6" s="1"/>
  <c r="S117" i="6"/>
  <c r="R117" i="6"/>
  <c r="AB117" i="6" s="1"/>
  <c r="Q117" i="6"/>
  <c r="P117" i="6"/>
  <c r="Z117" i="6" s="1"/>
  <c r="N117" i="6"/>
  <c r="AH116" i="6"/>
  <c r="AF116" i="6"/>
  <c r="AD116" i="6"/>
  <c r="AB116" i="6"/>
  <c r="Z116" i="6"/>
  <c r="X116" i="6"/>
  <c r="W116" i="6"/>
  <c r="AG116" i="6" s="1"/>
  <c r="V116" i="6"/>
  <c r="U116" i="6"/>
  <c r="AE116" i="6" s="1"/>
  <c r="T116" i="6"/>
  <c r="S116" i="6"/>
  <c r="AC116" i="6" s="1"/>
  <c r="R116" i="6"/>
  <c r="Q116" i="6"/>
  <c r="AA116" i="6" s="1"/>
  <c r="P116" i="6"/>
  <c r="N116" i="6"/>
  <c r="AG115" i="6"/>
  <c r="AE115" i="6"/>
  <c r="AC115" i="6"/>
  <c r="AA115" i="6"/>
  <c r="X115" i="6"/>
  <c r="AH115" i="6" s="1"/>
  <c r="W115" i="6"/>
  <c r="V115" i="6"/>
  <c r="AF115" i="6" s="1"/>
  <c r="U115" i="6"/>
  <c r="T115" i="6"/>
  <c r="AD115" i="6" s="1"/>
  <c r="S115" i="6"/>
  <c r="R115" i="6"/>
  <c r="AB115" i="6" s="1"/>
  <c r="Q115" i="6"/>
  <c r="P115" i="6"/>
  <c r="Z115" i="6" s="1"/>
  <c r="N115" i="6"/>
  <c r="AH114" i="6"/>
  <c r="AF114" i="6"/>
  <c r="AD114" i="6"/>
  <c r="AB114" i="6"/>
  <c r="Z114" i="6"/>
  <c r="X114" i="6"/>
  <c r="W114" i="6"/>
  <c r="AG114" i="6" s="1"/>
  <c r="V114" i="6"/>
  <c r="U114" i="6"/>
  <c r="AE114" i="6" s="1"/>
  <c r="T114" i="6"/>
  <c r="S114" i="6"/>
  <c r="AC114" i="6" s="1"/>
  <c r="R114" i="6"/>
  <c r="Q114" i="6"/>
  <c r="AA114" i="6" s="1"/>
  <c r="P114" i="6"/>
  <c r="N114" i="6"/>
  <c r="AG113" i="6"/>
  <c r="AE113" i="6"/>
  <c r="AC113" i="6"/>
  <c r="AA113" i="6"/>
  <c r="X113" i="6"/>
  <c r="AH113" i="6" s="1"/>
  <c r="W113" i="6"/>
  <c r="V113" i="6"/>
  <c r="AF113" i="6" s="1"/>
  <c r="U113" i="6"/>
  <c r="T113" i="6"/>
  <c r="AD113" i="6" s="1"/>
  <c r="S113" i="6"/>
  <c r="R113" i="6"/>
  <c r="AB113" i="6" s="1"/>
  <c r="Q113" i="6"/>
  <c r="P113" i="6"/>
  <c r="Z113" i="6" s="1"/>
  <c r="N113" i="6"/>
  <c r="AH112" i="6"/>
  <c r="AF112" i="6"/>
  <c r="AD112" i="6"/>
  <c r="AB112" i="6"/>
  <c r="Z112" i="6"/>
  <c r="X112" i="6"/>
  <c r="W112" i="6"/>
  <c r="AG112" i="6" s="1"/>
  <c r="V112" i="6"/>
  <c r="U112" i="6"/>
  <c r="AE112" i="6" s="1"/>
  <c r="T112" i="6"/>
  <c r="S112" i="6"/>
  <c r="AC112" i="6" s="1"/>
  <c r="R112" i="6"/>
  <c r="Q112" i="6"/>
  <c r="AA112" i="6" s="1"/>
  <c r="P112" i="6"/>
  <c r="N112" i="6"/>
  <c r="AG111" i="6"/>
  <c r="AE111" i="6"/>
  <c r="AC111" i="6"/>
  <c r="AA111" i="6"/>
  <c r="X111" i="6"/>
  <c r="AH111" i="6" s="1"/>
  <c r="W111" i="6"/>
  <c r="V111" i="6"/>
  <c r="AF111" i="6" s="1"/>
  <c r="U111" i="6"/>
  <c r="T111" i="6"/>
  <c r="AD111" i="6" s="1"/>
  <c r="S111" i="6"/>
  <c r="R111" i="6"/>
  <c r="AB111" i="6" s="1"/>
  <c r="Q111" i="6"/>
  <c r="P111" i="6"/>
  <c r="Z111" i="6" s="1"/>
  <c r="N111" i="6"/>
  <c r="AH110" i="6"/>
  <c r="AF110" i="6"/>
  <c r="AD110" i="6"/>
  <c r="AB110" i="6"/>
  <c r="Z110" i="6"/>
  <c r="X110" i="6"/>
  <c r="W110" i="6"/>
  <c r="AG110" i="6" s="1"/>
  <c r="V110" i="6"/>
  <c r="U110" i="6"/>
  <c r="AE110" i="6" s="1"/>
  <c r="T110" i="6"/>
  <c r="S110" i="6"/>
  <c r="AC110" i="6" s="1"/>
  <c r="R110" i="6"/>
  <c r="Q110" i="6"/>
  <c r="AA110" i="6" s="1"/>
  <c r="P110" i="6"/>
  <c r="N110" i="6"/>
  <c r="AG109" i="6"/>
  <c r="AE109" i="6"/>
  <c r="AC109" i="6"/>
  <c r="AA109" i="6"/>
  <c r="X109" i="6"/>
  <c r="AH109" i="6" s="1"/>
  <c r="W109" i="6"/>
  <c r="V109" i="6"/>
  <c r="AF109" i="6" s="1"/>
  <c r="U109" i="6"/>
  <c r="T109" i="6"/>
  <c r="AD109" i="6" s="1"/>
  <c r="S109" i="6"/>
  <c r="R109" i="6"/>
  <c r="AB109" i="6" s="1"/>
  <c r="Q109" i="6"/>
  <c r="P109" i="6"/>
  <c r="Z109" i="6" s="1"/>
  <c r="N109" i="6"/>
  <c r="AH108" i="6"/>
  <c r="AF108" i="6"/>
  <c r="AD108" i="6"/>
  <c r="AB108" i="6"/>
  <c r="Z108" i="6"/>
  <c r="X108" i="6"/>
  <c r="W108" i="6"/>
  <c r="AG108" i="6" s="1"/>
  <c r="V108" i="6"/>
  <c r="U108" i="6"/>
  <c r="AE108" i="6" s="1"/>
  <c r="T108" i="6"/>
  <c r="S108" i="6"/>
  <c r="AC108" i="6" s="1"/>
  <c r="R108" i="6"/>
  <c r="Q108" i="6"/>
  <c r="AA108" i="6" s="1"/>
  <c r="P108" i="6"/>
  <c r="N108" i="6"/>
  <c r="AG107" i="6"/>
  <c r="AE107" i="6"/>
  <c r="AC107" i="6"/>
  <c r="AA107" i="6"/>
  <c r="X107" i="6"/>
  <c r="AH107" i="6" s="1"/>
  <c r="W107" i="6"/>
  <c r="V107" i="6"/>
  <c r="AF107" i="6" s="1"/>
  <c r="U107" i="6"/>
  <c r="T107" i="6"/>
  <c r="AD107" i="6" s="1"/>
  <c r="S107" i="6"/>
  <c r="R107" i="6"/>
  <c r="AB107" i="6" s="1"/>
  <c r="Q107" i="6"/>
  <c r="P107" i="6"/>
  <c r="Z107" i="6" s="1"/>
  <c r="N107" i="6"/>
  <c r="AH106" i="6"/>
  <c r="AF106" i="6"/>
  <c r="AD106" i="6"/>
  <c r="AB106" i="6"/>
  <c r="Z106" i="6"/>
  <c r="X106" i="6"/>
  <c r="W106" i="6"/>
  <c r="AG106" i="6" s="1"/>
  <c r="V106" i="6"/>
  <c r="U106" i="6"/>
  <c r="AE106" i="6" s="1"/>
  <c r="T106" i="6"/>
  <c r="S106" i="6"/>
  <c r="AC106" i="6" s="1"/>
  <c r="R106" i="6"/>
  <c r="Q106" i="6"/>
  <c r="AA106" i="6" s="1"/>
  <c r="P106" i="6"/>
  <c r="N106" i="6"/>
  <c r="AG105" i="6"/>
  <c r="AE105" i="6"/>
  <c r="AC105" i="6"/>
  <c r="AA105" i="6"/>
  <c r="X105" i="6"/>
  <c r="AH105" i="6" s="1"/>
  <c r="W105" i="6"/>
  <c r="V105" i="6"/>
  <c r="AF105" i="6" s="1"/>
  <c r="U105" i="6"/>
  <c r="T105" i="6"/>
  <c r="AD105" i="6" s="1"/>
  <c r="S105" i="6"/>
  <c r="R105" i="6"/>
  <c r="AB105" i="6" s="1"/>
  <c r="Q105" i="6"/>
  <c r="P105" i="6"/>
  <c r="Z105" i="6" s="1"/>
  <c r="N105" i="6"/>
  <c r="AH104" i="6"/>
  <c r="AF104" i="6"/>
  <c r="AD104" i="6"/>
  <c r="AB104" i="6"/>
  <c r="Z104" i="6"/>
  <c r="X104" i="6"/>
  <c r="W104" i="6"/>
  <c r="AG104" i="6" s="1"/>
  <c r="V104" i="6"/>
  <c r="U104" i="6"/>
  <c r="AE104" i="6" s="1"/>
  <c r="T104" i="6"/>
  <c r="S104" i="6"/>
  <c r="AC104" i="6" s="1"/>
  <c r="R104" i="6"/>
  <c r="Q104" i="6"/>
  <c r="AA104" i="6" s="1"/>
  <c r="P104" i="6"/>
  <c r="N104" i="6"/>
  <c r="AG103" i="6"/>
  <c r="AE103" i="6"/>
  <c r="AC103" i="6"/>
  <c r="AA103" i="6"/>
  <c r="X103" i="6"/>
  <c r="AH103" i="6" s="1"/>
  <c r="W103" i="6"/>
  <c r="V103" i="6"/>
  <c r="AF103" i="6" s="1"/>
  <c r="U103" i="6"/>
  <c r="T103" i="6"/>
  <c r="AD103" i="6" s="1"/>
  <c r="S103" i="6"/>
  <c r="R103" i="6"/>
  <c r="AB103" i="6" s="1"/>
  <c r="Q103" i="6"/>
  <c r="P103" i="6"/>
  <c r="Z103" i="6" s="1"/>
  <c r="N103" i="6"/>
  <c r="AH102" i="6"/>
  <c r="AF102" i="6"/>
  <c r="AD102" i="6"/>
  <c r="AB102" i="6"/>
  <c r="Z102" i="6"/>
  <c r="X102" i="6"/>
  <c r="W102" i="6"/>
  <c r="AG102" i="6" s="1"/>
  <c r="V102" i="6"/>
  <c r="U102" i="6"/>
  <c r="AE102" i="6" s="1"/>
  <c r="T102" i="6"/>
  <c r="S102" i="6"/>
  <c r="AC102" i="6" s="1"/>
  <c r="R102" i="6"/>
  <c r="Q102" i="6"/>
  <c r="AA102" i="6" s="1"/>
  <c r="P102" i="6"/>
  <c r="N102" i="6"/>
  <c r="AG101" i="6"/>
  <c r="AC101" i="6"/>
  <c r="AA101" i="6"/>
  <c r="X101" i="6"/>
  <c r="AH101" i="6" s="1"/>
  <c r="W101" i="6"/>
  <c r="V101" i="6"/>
  <c r="AF101" i="6" s="1"/>
  <c r="U101" i="6"/>
  <c r="AE101" i="6" s="1"/>
  <c r="T101" i="6"/>
  <c r="AD101" i="6" s="1"/>
  <c r="S101" i="6"/>
  <c r="R101" i="6"/>
  <c r="AB101" i="6" s="1"/>
  <c r="Q101" i="6"/>
  <c r="P101" i="6"/>
  <c r="Z101" i="6" s="1"/>
  <c r="N101" i="6"/>
  <c r="AH100" i="6"/>
  <c r="AG100" i="6"/>
  <c r="AF100" i="6"/>
  <c r="AB100" i="6"/>
  <c r="Z100" i="6"/>
  <c r="X100" i="6"/>
  <c r="W100" i="6"/>
  <c r="V100" i="6"/>
  <c r="U100" i="6"/>
  <c r="AE100" i="6" s="1"/>
  <c r="T100" i="6"/>
  <c r="AD100" i="6" s="1"/>
  <c r="S100" i="6"/>
  <c r="AC100" i="6" s="1"/>
  <c r="R100" i="6"/>
  <c r="Q100" i="6"/>
  <c r="AA100" i="6" s="1"/>
  <c r="P100" i="6"/>
  <c r="N100" i="6"/>
  <c r="AF99" i="6"/>
  <c r="AE99" i="6"/>
  <c r="AA99" i="6"/>
  <c r="X99" i="6"/>
  <c r="AH99" i="6" s="1"/>
  <c r="W99" i="6"/>
  <c r="AG99" i="6" s="1"/>
  <c r="V99" i="6"/>
  <c r="U99" i="6"/>
  <c r="T99" i="6"/>
  <c r="AD99" i="6" s="1"/>
  <c r="S99" i="6"/>
  <c r="AC99" i="6" s="1"/>
  <c r="R99" i="6"/>
  <c r="AB99" i="6" s="1"/>
  <c r="Q99" i="6"/>
  <c r="P99" i="6"/>
  <c r="Z99" i="6" s="1"/>
  <c r="N99" i="6"/>
  <c r="AH98" i="6"/>
  <c r="AD98" i="6"/>
  <c r="AA98" i="6"/>
  <c r="Z98" i="6"/>
  <c r="X98" i="6"/>
  <c r="W98" i="6"/>
  <c r="AG98" i="6" s="1"/>
  <c r="V98" i="6"/>
  <c r="AF98" i="6" s="1"/>
  <c r="U98" i="6"/>
  <c r="AE98" i="6" s="1"/>
  <c r="T98" i="6"/>
  <c r="S98" i="6"/>
  <c r="AC98" i="6" s="1"/>
  <c r="R98" i="6"/>
  <c r="AB98" i="6" s="1"/>
  <c r="Q98" i="6"/>
  <c r="P98" i="6"/>
  <c r="N98" i="6"/>
  <c r="AE97" i="6"/>
  <c r="AA97" i="6"/>
  <c r="X97" i="6"/>
  <c r="AH97" i="6" s="1"/>
  <c r="W97" i="6"/>
  <c r="AG97" i="6" s="1"/>
  <c r="V97" i="6"/>
  <c r="AF97" i="6" s="1"/>
  <c r="U97" i="6"/>
  <c r="T97" i="6"/>
  <c r="AD97" i="6" s="1"/>
  <c r="S97" i="6"/>
  <c r="AC97" i="6" s="1"/>
  <c r="R97" i="6"/>
  <c r="AB97" i="6" s="1"/>
  <c r="Q97" i="6"/>
  <c r="P97" i="6"/>
  <c r="Z97" i="6" s="1"/>
  <c r="N97" i="6"/>
  <c r="AH96" i="6"/>
  <c r="AD96" i="6"/>
  <c r="Z96" i="6"/>
  <c r="X96" i="6"/>
  <c r="W96" i="6"/>
  <c r="AG96" i="6" s="1"/>
  <c r="V96" i="6"/>
  <c r="AF96" i="6" s="1"/>
  <c r="U96" i="6"/>
  <c r="AE96" i="6" s="1"/>
  <c r="T96" i="6"/>
  <c r="S96" i="6"/>
  <c r="AC96" i="6" s="1"/>
  <c r="R96" i="6"/>
  <c r="AB96" i="6" s="1"/>
  <c r="Q96" i="6"/>
  <c r="AA96" i="6" s="1"/>
  <c r="P96" i="6"/>
  <c r="N96" i="6"/>
  <c r="AG95" i="6"/>
  <c r="AC95" i="6"/>
  <c r="X95" i="6"/>
  <c r="AH95" i="6" s="1"/>
  <c r="W95" i="6"/>
  <c r="V95" i="6"/>
  <c r="AF95" i="6" s="1"/>
  <c r="U95" i="6"/>
  <c r="AE95" i="6" s="1"/>
  <c r="T95" i="6"/>
  <c r="AD95" i="6" s="1"/>
  <c r="S95" i="6"/>
  <c r="R95" i="6"/>
  <c r="AB95" i="6" s="1"/>
  <c r="Q95" i="6"/>
  <c r="AA95" i="6" s="1"/>
  <c r="P95" i="6"/>
  <c r="Z95" i="6" s="1"/>
  <c r="N95" i="6"/>
  <c r="AF94" i="6"/>
  <c r="AB94" i="6"/>
  <c r="X94" i="6"/>
  <c r="AH94" i="6" s="1"/>
  <c r="W94" i="6"/>
  <c r="AG94" i="6" s="1"/>
  <c r="V94" i="6"/>
  <c r="U94" i="6"/>
  <c r="AE94" i="6" s="1"/>
  <c r="T94" i="6"/>
  <c r="AD94" i="6" s="1"/>
  <c r="S94" i="6"/>
  <c r="AC94" i="6" s="1"/>
  <c r="R94" i="6"/>
  <c r="Q94" i="6"/>
  <c r="AA94" i="6" s="1"/>
  <c r="P94" i="6"/>
  <c r="Z94" i="6" s="1"/>
  <c r="N94" i="6"/>
  <c r="AE93" i="6"/>
  <c r="AA93" i="6"/>
  <c r="X93" i="6"/>
  <c r="AH93" i="6" s="1"/>
  <c r="W93" i="6"/>
  <c r="AG93" i="6" s="1"/>
  <c r="V93" i="6"/>
  <c r="AF93" i="6" s="1"/>
  <c r="U93" i="6"/>
  <c r="T93" i="6"/>
  <c r="AD93" i="6" s="1"/>
  <c r="S93" i="6"/>
  <c r="AC93" i="6" s="1"/>
  <c r="R93" i="6"/>
  <c r="AB93" i="6" s="1"/>
  <c r="Q93" i="6"/>
  <c r="P93" i="6"/>
  <c r="Z93" i="6" s="1"/>
  <c r="N93" i="6"/>
  <c r="AH92" i="6"/>
  <c r="AD92" i="6"/>
  <c r="Z92" i="6"/>
  <c r="X92" i="6"/>
  <c r="W92" i="6"/>
  <c r="AG92" i="6" s="1"/>
  <c r="V92" i="6"/>
  <c r="AF92" i="6" s="1"/>
  <c r="U92" i="6"/>
  <c r="AE92" i="6" s="1"/>
  <c r="T92" i="6"/>
  <c r="S92" i="6"/>
  <c r="AC92" i="6" s="1"/>
  <c r="R92" i="6"/>
  <c r="AB92" i="6" s="1"/>
  <c r="Q92" i="6"/>
  <c r="AA92" i="6" s="1"/>
  <c r="P92" i="6"/>
  <c r="N92" i="6"/>
  <c r="L87" i="6"/>
  <c r="K87" i="6"/>
  <c r="J87" i="6"/>
  <c r="I87" i="6"/>
  <c r="H87" i="6"/>
  <c r="G87" i="6"/>
  <c r="F87" i="6"/>
  <c r="E87" i="6"/>
  <c r="D87" i="6"/>
  <c r="V86" i="6"/>
  <c r="AF86" i="6" s="1"/>
  <c r="U86" i="6"/>
  <c r="AE86" i="6" s="1"/>
  <c r="R86" i="6"/>
  <c r="AB86" i="6" s="1"/>
  <c r="Q86" i="6"/>
  <c r="AA86" i="6" s="1"/>
  <c r="L86" i="6"/>
  <c r="X86" i="6" s="1"/>
  <c r="AH86" i="6" s="1"/>
  <c r="K86" i="6"/>
  <c r="W86" i="6" s="1"/>
  <c r="AG86" i="6" s="1"/>
  <c r="J86" i="6"/>
  <c r="I86" i="6"/>
  <c r="H86" i="6"/>
  <c r="T86" i="6" s="1"/>
  <c r="AD86" i="6" s="1"/>
  <c r="G86" i="6"/>
  <c r="S86" i="6" s="1"/>
  <c r="AC86" i="6" s="1"/>
  <c r="F86" i="6"/>
  <c r="E86" i="6"/>
  <c r="D86" i="6"/>
  <c r="P86" i="6" s="1"/>
  <c r="Z86" i="6" s="1"/>
  <c r="AH84" i="6"/>
  <c r="AD84" i="6"/>
  <c r="Z84" i="6"/>
  <c r="X84" i="6"/>
  <c r="W84" i="6"/>
  <c r="AG84" i="6" s="1"/>
  <c r="V84" i="6"/>
  <c r="AF84" i="6" s="1"/>
  <c r="U84" i="6"/>
  <c r="AE84" i="6" s="1"/>
  <c r="T84" i="6"/>
  <c r="S84" i="6"/>
  <c r="AC84" i="6" s="1"/>
  <c r="R84" i="6"/>
  <c r="AB84" i="6" s="1"/>
  <c r="Q84" i="6"/>
  <c r="AA84" i="6" s="1"/>
  <c r="P84" i="6"/>
  <c r="N84" i="6"/>
  <c r="AG83" i="6"/>
  <c r="AC83" i="6"/>
  <c r="X83" i="6"/>
  <c r="AH83" i="6" s="1"/>
  <c r="W83" i="6"/>
  <c r="V83" i="6"/>
  <c r="AF83" i="6" s="1"/>
  <c r="U83" i="6"/>
  <c r="AE83" i="6" s="1"/>
  <c r="T83" i="6"/>
  <c r="AD83" i="6" s="1"/>
  <c r="S83" i="6"/>
  <c r="R83" i="6"/>
  <c r="AB83" i="6" s="1"/>
  <c r="Q83" i="6"/>
  <c r="AA83" i="6" s="1"/>
  <c r="P83" i="6"/>
  <c r="Z83" i="6" s="1"/>
  <c r="N83" i="6"/>
  <c r="AF82" i="6"/>
  <c r="AB82" i="6"/>
  <c r="X82" i="6"/>
  <c r="AH82" i="6" s="1"/>
  <c r="W82" i="6"/>
  <c r="AG82" i="6" s="1"/>
  <c r="V82" i="6"/>
  <c r="U82" i="6"/>
  <c r="AE82" i="6" s="1"/>
  <c r="T82" i="6"/>
  <c r="AD82" i="6" s="1"/>
  <c r="S82" i="6"/>
  <c r="AC82" i="6" s="1"/>
  <c r="R82" i="6"/>
  <c r="Q82" i="6"/>
  <c r="AA82" i="6" s="1"/>
  <c r="P82" i="6"/>
  <c r="Z82" i="6" s="1"/>
  <c r="N82" i="6"/>
  <c r="AE81" i="6"/>
  <c r="AA81" i="6"/>
  <c r="X81" i="6"/>
  <c r="AH81" i="6" s="1"/>
  <c r="W81" i="6"/>
  <c r="AG81" i="6" s="1"/>
  <c r="V81" i="6"/>
  <c r="AF81" i="6" s="1"/>
  <c r="U81" i="6"/>
  <c r="T81" i="6"/>
  <c r="AD81" i="6" s="1"/>
  <c r="S81" i="6"/>
  <c r="AC81" i="6" s="1"/>
  <c r="R81" i="6"/>
  <c r="AB81" i="6" s="1"/>
  <c r="Q81" i="6"/>
  <c r="P81" i="6"/>
  <c r="Z81" i="6" s="1"/>
  <c r="N81" i="6"/>
  <c r="AH80" i="6"/>
  <c r="AD80" i="6"/>
  <c r="Z80" i="6"/>
  <c r="X80" i="6"/>
  <c r="W80" i="6"/>
  <c r="AG80" i="6" s="1"/>
  <c r="V80" i="6"/>
  <c r="AF80" i="6" s="1"/>
  <c r="U80" i="6"/>
  <c r="AE80" i="6" s="1"/>
  <c r="T80" i="6"/>
  <c r="S80" i="6"/>
  <c r="AC80" i="6" s="1"/>
  <c r="R80" i="6"/>
  <c r="AB80" i="6" s="1"/>
  <c r="Q80" i="6"/>
  <c r="AA80" i="6" s="1"/>
  <c r="P80" i="6"/>
  <c r="N80" i="6"/>
  <c r="AG79" i="6"/>
  <c r="AC79" i="6"/>
  <c r="X79" i="6"/>
  <c r="AH79" i="6" s="1"/>
  <c r="W79" i="6"/>
  <c r="V79" i="6"/>
  <c r="AF79" i="6" s="1"/>
  <c r="U79" i="6"/>
  <c r="AE79" i="6" s="1"/>
  <c r="T79" i="6"/>
  <c r="AD79" i="6" s="1"/>
  <c r="S79" i="6"/>
  <c r="R79" i="6"/>
  <c r="AB79" i="6" s="1"/>
  <c r="Q79" i="6"/>
  <c r="AA79" i="6" s="1"/>
  <c r="P79" i="6"/>
  <c r="Z79" i="6" s="1"/>
  <c r="N79" i="6"/>
  <c r="AF78" i="6"/>
  <c r="AB78" i="6"/>
  <c r="X78" i="6"/>
  <c r="AH78" i="6" s="1"/>
  <c r="W78" i="6"/>
  <c r="AG78" i="6" s="1"/>
  <c r="V78" i="6"/>
  <c r="U78" i="6"/>
  <c r="AE78" i="6" s="1"/>
  <c r="T78" i="6"/>
  <c r="AD78" i="6" s="1"/>
  <c r="S78" i="6"/>
  <c r="AC78" i="6" s="1"/>
  <c r="R78" i="6"/>
  <c r="Q78" i="6"/>
  <c r="AA78" i="6" s="1"/>
  <c r="P78" i="6"/>
  <c r="Z78" i="6" s="1"/>
  <c r="N78" i="6"/>
  <c r="AE77" i="6"/>
  <c r="AA77" i="6"/>
  <c r="X77" i="6"/>
  <c r="AH77" i="6" s="1"/>
  <c r="W77" i="6"/>
  <c r="AG77" i="6" s="1"/>
  <c r="V77" i="6"/>
  <c r="AF77" i="6" s="1"/>
  <c r="U77" i="6"/>
  <c r="T77" i="6"/>
  <c r="AD77" i="6" s="1"/>
  <c r="S77" i="6"/>
  <c r="AC77" i="6" s="1"/>
  <c r="R77" i="6"/>
  <c r="AB77" i="6" s="1"/>
  <c r="Q77" i="6"/>
  <c r="P77" i="6"/>
  <c r="Z77" i="6" s="1"/>
  <c r="N77" i="6"/>
  <c r="AH76" i="6"/>
  <c r="AD76" i="6"/>
  <c r="Z76" i="6"/>
  <c r="X76" i="6"/>
  <c r="W76" i="6"/>
  <c r="AG76" i="6" s="1"/>
  <c r="V76" i="6"/>
  <c r="AF76" i="6" s="1"/>
  <c r="U76" i="6"/>
  <c r="AE76" i="6" s="1"/>
  <c r="T76" i="6"/>
  <c r="S76" i="6"/>
  <c r="AC76" i="6" s="1"/>
  <c r="R76" i="6"/>
  <c r="AB76" i="6" s="1"/>
  <c r="Q76" i="6"/>
  <c r="AA76" i="6" s="1"/>
  <c r="P76" i="6"/>
  <c r="N76" i="6"/>
  <c r="AG75" i="6"/>
  <c r="AC75" i="6"/>
  <c r="X75" i="6"/>
  <c r="AH75" i="6" s="1"/>
  <c r="W75" i="6"/>
  <c r="V75" i="6"/>
  <c r="AF75" i="6" s="1"/>
  <c r="U75" i="6"/>
  <c r="AE75" i="6" s="1"/>
  <c r="T75" i="6"/>
  <c r="AD75" i="6" s="1"/>
  <c r="S75" i="6"/>
  <c r="R75" i="6"/>
  <c r="AB75" i="6" s="1"/>
  <c r="Q75" i="6"/>
  <c r="AA75" i="6" s="1"/>
  <c r="P75" i="6"/>
  <c r="Z75" i="6" s="1"/>
  <c r="N75" i="6"/>
  <c r="AF74" i="6"/>
  <c r="AB74" i="6"/>
  <c r="X74" i="6"/>
  <c r="AH74" i="6" s="1"/>
  <c r="W74" i="6"/>
  <c r="AG74" i="6" s="1"/>
  <c r="V74" i="6"/>
  <c r="U74" i="6"/>
  <c r="AE74" i="6" s="1"/>
  <c r="T74" i="6"/>
  <c r="AD74" i="6" s="1"/>
  <c r="S74" i="6"/>
  <c r="AC74" i="6" s="1"/>
  <c r="R74" i="6"/>
  <c r="Q74" i="6"/>
  <c r="AA74" i="6" s="1"/>
  <c r="P74" i="6"/>
  <c r="Z74" i="6" s="1"/>
  <c r="N74" i="6"/>
  <c r="AE73" i="6"/>
  <c r="AA73" i="6"/>
  <c r="X73" i="6"/>
  <c r="AH73" i="6" s="1"/>
  <c r="W73" i="6"/>
  <c r="AG73" i="6" s="1"/>
  <c r="V73" i="6"/>
  <c r="AF73" i="6" s="1"/>
  <c r="U73" i="6"/>
  <c r="T73" i="6"/>
  <c r="AD73" i="6" s="1"/>
  <c r="S73" i="6"/>
  <c r="AC73" i="6" s="1"/>
  <c r="R73" i="6"/>
  <c r="AB73" i="6" s="1"/>
  <c r="Q73" i="6"/>
  <c r="P73" i="6"/>
  <c r="Z73" i="6" s="1"/>
  <c r="N73" i="6"/>
  <c r="AH72" i="6"/>
  <c r="AD72" i="6"/>
  <c r="Z72" i="6"/>
  <c r="X72" i="6"/>
  <c r="W72" i="6"/>
  <c r="AG72" i="6" s="1"/>
  <c r="V72" i="6"/>
  <c r="AF72" i="6" s="1"/>
  <c r="U72" i="6"/>
  <c r="AE72" i="6" s="1"/>
  <c r="T72" i="6"/>
  <c r="S72" i="6"/>
  <c r="AC72" i="6" s="1"/>
  <c r="R72" i="6"/>
  <c r="AB72" i="6" s="1"/>
  <c r="Q72" i="6"/>
  <c r="AA72" i="6" s="1"/>
  <c r="P72" i="6"/>
  <c r="N72" i="6"/>
  <c r="AG71" i="6"/>
  <c r="AC71" i="6"/>
  <c r="X71" i="6"/>
  <c r="AH71" i="6" s="1"/>
  <c r="W71" i="6"/>
  <c r="V71" i="6"/>
  <c r="AF71" i="6" s="1"/>
  <c r="U71" i="6"/>
  <c r="AE71" i="6" s="1"/>
  <c r="T71" i="6"/>
  <c r="AD71" i="6" s="1"/>
  <c r="S71" i="6"/>
  <c r="R71" i="6"/>
  <c r="AB71" i="6" s="1"/>
  <c r="Q71" i="6"/>
  <c r="AA71" i="6" s="1"/>
  <c r="P71" i="6"/>
  <c r="Z71" i="6" s="1"/>
  <c r="N71" i="6"/>
  <c r="AF70" i="6"/>
  <c r="AB70" i="6"/>
  <c r="X70" i="6"/>
  <c r="AH70" i="6" s="1"/>
  <c r="W70" i="6"/>
  <c r="AG70" i="6" s="1"/>
  <c r="V70" i="6"/>
  <c r="U70" i="6"/>
  <c r="AE70" i="6" s="1"/>
  <c r="T70" i="6"/>
  <c r="AD70" i="6" s="1"/>
  <c r="S70" i="6"/>
  <c r="AC70" i="6" s="1"/>
  <c r="R70" i="6"/>
  <c r="Q70" i="6"/>
  <c r="AA70" i="6" s="1"/>
  <c r="P70" i="6"/>
  <c r="Z70" i="6" s="1"/>
  <c r="N70" i="6"/>
  <c r="AE69" i="6"/>
  <c r="AA69" i="6"/>
  <c r="X69" i="6"/>
  <c r="AH69" i="6" s="1"/>
  <c r="W69" i="6"/>
  <c r="AG69" i="6" s="1"/>
  <c r="V69" i="6"/>
  <c r="AF69" i="6" s="1"/>
  <c r="U69" i="6"/>
  <c r="T69" i="6"/>
  <c r="AD69" i="6" s="1"/>
  <c r="S69" i="6"/>
  <c r="AC69" i="6" s="1"/>
  <c r="R69" i="6"/>
  <c r="AB69" i="6" s="1"/>
  <c r="Q69" i="6"/>
  <c r="P69" i="6"/>
  <c r="Z69" i="6" s="1"/>
  <c r="N69" i="6"/>
  <c r="AH68" i="6"/>
  <c r="AD68" i="6"/>
  <c r="Z68" i="6"/>
  <c r="X68" i="6"/>
  <c r="W68" i="6"/>
  <c r="AG68" i="6" s="1"/>
  <c r="V68" i="6"/>
  <c r="AF68" i="6" s="1"/>
  <c r="U68" i="6"/>
  <c r="AE68" i="6" s="1"/>
  <c r="T68" i="6"/>
  <c r="S68" i="6"/>
  <c r="AC68" i="6" s="1"/>
  <c r="R68" i="6"/>
  <c r="AB68" i="6" s="1"/>
  <c r="Q68" i="6"/>
  <c r="AA68" i="6" s="1"/>
  <c r="P68" i="6"/>
  <c r="N68" i="6"/>
  <c r="AG67" i="6"/>
  <c r="AC67" i="6"/>
  <c r="X67" i="6"/>
  <c r="AH67" i="6" s="1"/>
  <c r="W67" i="6"/>
  <c r="V67" i="6"/>
  <c r="AF67" i="6" s="1"/>
  <c r="U67" i="6"/>
  <c r="AE67" i="6" s="1"/>
  <c r="T67" i="6"/>
  <c r="AD67" i="6" s="1"/>
  <c r="S67" i="6"/>
  <c r="R67" i="6"/>
  <c r="AB67" i="6" s="1"/>
  <c r="Q67" i="6"/>
  <c r="AA67" i="6" s="1"/>
  <c r="P67" i="6"/>
  <c r="Z67" i="6" s="1"/>
  <c r="N67" i="6"/>
  <c r="AF66" i="6"/>
  <c r="AB66" i="6"/>
  <c r="X66" i="6"/>
  <c r="AH66" i="6" s="1"/>
  <c r="W66" i="6"/>
  <c r="AG66" i="6" s="1"/>
  <c r="V66" i="6"/>
  <c r="U66" i="6"/>
  <c r="AE66" i="6" s="1"/>
  <c r="T66" i="6"/>
  <c r="AD66" i="6" s="1"/>
  <c r="S66" i="6"/>
  <c r="AC66" i="6" s="1"/>
  <c r="R66" i="6"/>
  <c r="Q66" i="6"/>
  <c r="AA66" i="6" s="1"/>
  <c r="P66" i="6"/>
  <c r="Z66" i="6" s="1"/>
  <c r="N66" i="6"/>
  <c r="AE65" i="6"/>
  <c r="AA65" i="6"/>
  <c r="X65" i="6"/>
  <c r="AH65" i="6" s="1"/>
  <c r="W65" i="6"/>
  <c r="AG65" i="6" s="1"/>
  <c r="V65" i="6"/>
  <c r="AF65" i="6" s="1"/>
  <c r="U65" i="6"/>
  <c r="T65" i="6"/>
  <c r="AD65" i="6" s="1"/>
  <c r="S65" i="6"/>
  <c r="AC65" i="6" s="1"/>
  <c r="R65" i="6"/>
  <c r="AB65" i="6" s="1"/>
  <c r="Q65" i="6"/>
  <c r="P65" i="6"/>
  <c r="Z65" i="6" s="1"/>
  <c r="N65" i="6"/>
  <c r="AH64" i="6"/>
  <c r="AD64" i="6"/>
  <c r="Z64" i="6"/>
  <c r="X64" i="6"/>
  <c r="W64" i="6"/>
  <c r="AG64" i="6" s="1"/>
  <c r="V64" i="6"/>
  <c r="AF64" i="6" s="1"/>
  <c r="U64" i="6"/>
  <c r="AE64" i="6" s="1"/>
  <c r="T64" i="6"/>
  <c r="S64" i="6"/>
  <c r="AC64" i="6" s="1"/>
  <c r="R64" i="6"/>
  <c r="AB64" i="6" s="1"/>
  <c r="Q64" i="6"/>
  <c r="AA64" i="6" s="1"/>
  <c r="P64" i="6"/>
  <c r="N64" i="6"/>
  <c r="AG63" i="6"/>
  <c r="AC63" i="6"/>
  <c r="X63" i="6"/>
  <c r="AH63" i="6" s="1"/>
  <c r="W63" i="6"/>
  <c r="V63" i="6"/>
  <c r="AF63" i="6" s="1"/>
  <c r="U63" i="6"/>
  <c r="AE63" i="6" s="1"/>
  <c r="T63" i="6"/>
  <c r="AD63" i="6" s="1"/>
  <c r="S63" i="6"/>
  <c r="R63" i="6"/>
  <c r="AB63" i="6" s="1"/>
  <c r="Q63" i="6"/>
  <c r="AA63" i="6" s="1"/>
  <c r="P63" i="6"/>
  <c r="Z63" i="6" s="1"/>
  <c r="N63" i="6"/>
  <c r="AF62" i="6"/>
  <c r="AB62" i="6"/>
  <c r="X62" i="6"/>
  <c r="AH62" i="6" s="1"/>
  <c r="W62" i="6"/>
  <c r="AG62" i="6" s="1"/>
  <c r="V62" i="6"/>
  <c r="U62" i="6"/>
  <c r="AE62" i="6" s="1"/>
  <c r="T62" i="6"/>
  <c r="AD62" i="6" s="1"/>
  <c r="S62" i="6"/>
  <c r="AC62" i="6" s="1"/>
  <c r="R62" i="6"/>
  <c r="Q62" i="6"/>
  <c r="AA62" i="6" s="1"/>
  <c r="P62" i="6"/>
  <c r="Z62" i="6" s="1"/>
  <c r="N62" i="6"/>
  <c r="AE61" i="6"/>
  <c r="AA61" i="6"/>
  <c r="X61" i="6"/>
  <c r="AH61" i="6" s="1"/>
  <c r="W61" i="6"/>
  <c r="AG61" i="6" s="1"/>
  <c r="V61" i="6"/>
  <c r="AF61" i="6" s="1"/>
  <c r="U61" i="6"/>
  <c r="T61" i="6"/>
  <c r="AD61" i="6" s="1"/>
  <c r="S61" i="6"/>
  <c r="AC61" i="6" s="1"/>
  <c r="R61" i="6"/>
  <c r="AB61" i="6" s="1"/>
  <c r="Q61" i="6"/>
  <c r="P61" i="6"/>
  <c r="Z61" i="6" s="1"/>
  <c r="N61" i="6"/>
  <c r="AH60" i="6"/>
  <c r="AD60" i="6"/>
  <c r="Z60" i="6"/>
  <c r="X60" i="6"/>
  <c r="W60" i="6"/>
  <c r="AG60" i="6" s="1"/>
  <c r="V60" i="6"/>
  <c r="AF60" i="6" s="1"/>
  <c r="U60" i="6"/>
  <c r="AE60" i="6" s="1"/>
  <c r="T60" i="6"/>
  <c r="S60" i="6"/>
  <c r="AC60" i="6" s="1"/>
  <c r="R60" i="6"/>
  <c r="AB60" i="6" s="1"/>
  <c r="Q60" i="6"/>
  <c r="AA60" i="6" s="1"/>
  <c r="P60" i="6"/>
  <c r="N60" i="6"/>
  <c r="AG59" i="6"/>
  <c r="AC59" i="6"/>
  <c r="X59" i="6"/>
  <c r="AH59" i="6" s="1"/>
  <c r="W59" i="6"/>
  <c r="V59" i="6"/>
  <c r="AF59" i="6" s="1"/>
  <c r="U59" i="6"/>
  <c r="AE59" i="6" s="1"/>
  <c r="T59" i="6"/>
  <c r="AD59" i="6" s="1"/>
  <c r="S59" i="6"/>
  <c r="R59" i="6"/>
  <c r="AB59" i="6" s="1"/>
  <c r="Q59" i="6"/>
  <c r="AA59" i="6" s="1"/>
  <c r="P59" i="6"/>
  <c r="Z59" i="6" s="1"/>
  <c r="N59" i="6"/>
  <c r="L54" i="6"/>
  <c r="K54" i="6"/>
  <c r="J54" i="6"/>
  <c r="I54" i="6"/>
  <c r="H54" i="6"/>
  <c r="G54" i="6"/>
  <c r="F54" i="6"/>
  <c r="E54" i="6"/>
  <c r="D54" i="6"/>
  <c r="X53" i="6"/>
  <c r="AH53" i="6" s="1"/>
  <c r="U53" i="6"/>
  <c r="AE53" i="6" s="1"/>
  <c r="T53" i="6"/>
  <c r="AD53" i="6" s="1"/>
  <c r="Q53" i="6"/>
  <c r="AA53" i="6" s="1"/>
  <c r="P53" i="6"/>
  <c r="Z53" i="6" s="1"/>
  <c r="L53" i="6"/>
  <c r="K53" i="6"/>
  <c r="W53" i="6" s="1"/>
  <c r="AG53" i="6" s="1"/>
  <c r="J53" i="6"/>
  <c r="V53" i="6" s="1"/>
  <c r="AF53" i="6" s="1"/>
  <c r="I53" i="6"/>
  <c r="H53" i="6"/>
  <c r="G53" i="6"/>
  <c r="S53" i="6" s="1"/>
  <c r="AC53" i="6" s="1"/>
  <c r="F53" i="6"/>
  <c r="R53" i="6" s="1"/>
  <c r="AB53" i="6" s="1"/>
  <c r="E53" i="6"/>
  <c r="D53" i="6"/>
  <c r="N53" i="6" s="1"/>
  <c r="AG51" i="6"/>
  <c r="AC51" i="6"/>
  <c r="X51" i="6"/>
  <c r="AH51" i="6" s="1"/>
  <c r="W51" i="6"/>
  <c r="V51" i="6"/>
  <c r="AF51" i="6" s="1"/>
  <c r="U51" i="6"/>
  <c r="AE51" i="6" s="1"/>
  <c r="T51" i="6"/>
  <c r="AD51" i="6" s="1"/>
  <c r="S51" i="6"/>
  <c r="R51" i="6"/>
  <c r="AB51" i="6" s="1"/>
  <c r="Q51" i="6"/>
  <c r="AA51" i="6" s="1"/>
  <c r="P51" i="6"/>
  <c r="Z51" i="6" s="1"/>
  <c r="N51" i="6"/>
  <c r="AF50" i="6"/>
  <c r="AB50" i="6"/>
  <c r="X50" i="6"/>
  <c r="AH50" i="6" s="1"/>
  <c r="W50" i="6"/>
  <c r="AG50" i="6" s="1"/>
  <c r="V50" i="6"/>
  <c r="U50" i="6"/>
  <c r="AE50" i="6" s="1"/>
  <c r="T50" i="6"/>
  <c r="AD50" i="6" s="1"/>
  <c r="S50" i="6"/>
  <c r="AC50" i="6" s="1"/>
  <c r="R50" i="6"/>
  <c r="Q50" i="6"/>
  <c r="AA50" i="6" s="1"/>
  <c r="P50" i="6"/>
  <c r="Z50" i="6" s="1"/>
  <c r="N50" i="6"/>
  <c r="AE49" i="6"/>
  <c r="AA49" i="6"/>
  <c r="X49" i="6"/>
  <c r="AH49" i="6" s="1"/>
  <c r="W49" i="6"/>
  <c r="AG49" i="6" s="1"/>
  <c r="AR49" i="6" s="1"/>
  <c r="BB49" i="6" s="1"/>
  <c r="V49" i="6"/>
  <c r="AF49" i="6" s="1"/>
  <c r="U49" i="6"/>
  <c r="T49" i="6"/>
  <c r="AD49" i="6" s="1"/>
  <c r="S49" i="6"/>
  <c r="AC49" i="6" s="1"/>
  <c r="R49" i="6"/>
  <c r="AB49" i="6" s="1"/>
  <c r="Q49" i="6"/>
  <c r="P49" i="6"/>
  <c r="Z49" i="6" s="1"/>
  <c r="AI49" i="6" s="1"/>
  <c r="AN49" i="6" s="1"/>
  <c r="AX49" i="6" s="1"/>
  <c r="N49" i="6"/>
  <c r="AH48" i="6"/>
  <c r="AD48" i="6"/>
  <c r="Z48" i="6"/>
  <c r="X48" i="6"/>
  <c r="W48" i="6"/>
  <c r="AG48" i="6" s="1"/>
  <c r="V48" i="6"/>
  <c r="AF48" i="6" s="1"/>
  <c r="U48" i="6"/>
  <c r="AE48" i="6" s="1"/>
  <c r="T48" i="6"/>
  <c r="S48" i="6"/>
  <c r="AC48" i="6" s="1"/>
  <c r="R48" i="6"/>
  <c r="AB48" i="6" s="1"/>
  <c r="Q48" i="6"/>
  <c r="AA48" i="6" s="1"/>
  <c r="P48" i="6"/>
  <c r="N48" i="6"/>
  <c r="AG47" i="6"/>
  <c r="AC47" i="6"/>
  <c r="X47" i="6"/>
  <c r="AH47" i="6" s="1"/>
  <c r="W47" i="6"/>
  <c r="V47" i="6"/>
  <c r="AF47" i="6" s="1"/>
  <c r="U47" i="6"/>
  <c r="AE47" i="6" s="1"/>
  <c r="T47" i="6"/>
  <c r="AD47" i="6" s="1"/>
  <c r="S47" i="6"/>
  <c r="R47" i="6"/>
  <c r="AB47" i="6" s="1"/>
  <c r="Q47" i="6"/>
  <c r="AA47" i="6" s="1"/>
  <c r="P47" i="6"/>
  <c r="Z47" i="6" s="1"/>
  <c r="N47" i="6"/>
  <c r="AF46" i="6"/>
  <c r="AB46" i="6"/>
  <c r="X46" i="6"/>
  <c r="AH46" i="6" s="1"/>
  <c r="W46" i="6"/>
  <c r="AG46" i="6" s="1"/>
  <c r="V46" i="6"/>
  <c r="U46" i="6"/>
  <c r="AE46" i="6" s="1"/>
  <c r="T46" i="6"/>
  <c r="AD46" i="6" s="1"/>
  <c r="S46" i="6"/>
  <c r="AC46" i="6" s="1"/>
  <c r="R46" i="6"/>
  <c r="Q46" i="6"/>
  <c r="AA46" i="6" s="1"/>
  <c r="P46" i="6"/>
  <c r="Z46" i="6" s="1"/>
  <c r="N46" i="6"/>
  <c r="AE45" i="6"/>
  <c r="AA45" i="6"/>
  <c r="X45" i="6"/>
  <c r="AH45" i="6" s="1"/>
  <c r="W45" i="6"/>
  <c r="AG45" i="6" s="1"/>
  <c r="V45" i="6"/>
  <c r="AF45" i="6" s="1"/>
  <c r="U45" i="6"/>
  <c r="T45" i="6"/>
  <c r="AD45" i="6" s="1"/>
  <c r="S45" i="6"/>
  <c r="AC45" i="6" s="1"/>
  <c r="R45" i="6"/>
  <c r="AB45" i="6" s="1"/>
  <c r="Q45" i="6"/>
  <c r="P45" i="6"/>
  <c r="Z45" i="6" s="1"/>
  <c r="N45" i="6"/>
  <c r="AH44" i="6"/>
  <c r="AE44" i="6"/>
  <c r="AD44" i="6"/>
  <c r="Z44" i="6"/>
  <c r="X44" i="6"/>
  <c r="W44" i="6"/>
  <c r="AG44" i="6" s="1"/>
  <c r="V44" i="6"/>
  <c r="AF44" i="6" s="1"/>
  <c r="U44" i="6"/>
  <c r="T44" i="6"/>
  <c r="S44" i="6"/>
  <c r="AC44" i="6" s="1"/>
  <c r="R44" i="6"/>
  <c r="AB44" i="6" s="1"/>
  <c r="Q44" i="6"/>
  <c r="AA44" i="6" s="1"/>
  <c r="P44" i="6"/>
  <c r="N44" i="6"/>
  <c r="AG43" i="6"/>
  <c r="AD43" i="6"/>
  <c r="AC43" i="6"/>
  <c r="X43" i="6"/>
  <c r="AH43" i="6" s="1"/>
  <c r="W43" i="6"/>
  <c r="V43" i="6"/>
  <c r="AF43" i="6" s="1"/>
  <c r="U43" i="6"/>
  <c r="AE43" i="6" s="1"/>
  <c r="T43" i="6"/>
  <c r="S43" i="6"/>
  <c r="R43" i="6"/>
  <c r="AB43" i="6" s="1"/>
  <c r="Q43" i="6"/>
  <c r="AA43" i="6" s="1"/>
  <c r="P43" i="6"/>
  <c r="Z43" i="6" s="1"/>
  <c r="N43" i="6"/>
  <c r="AG42" i="6"/>
  <c r="AF42" i="6"/>
  <c r="AC42" i="6"/>
  <c r="AB42" i="6"/>
  <c r="X42" i="6"/>
  <c r="AH42" i="6" s="1"/>
  <c r="W42" i="6"/>
  <c r="V42" i="6"/>
  <c r="U42" i="6"/>
  <c r="AE42" i="6" s="1"/>
  <c r="T42" i="6"/>
  <c r="AD42" i="6" s="1"/>
  <c r="S42" i="6"/>
  <c r="R42" i="6"/>
  <c r="Q42" i="6"/>
  <c r="AA42" i="6" s="1"/>
  <c r="P42" i="6"/>
  <c r="Z42" i="6" s="1"/>
  <c r="N42" i="6"/>
  <c r="AE41" i="6"/>
  <c r="AA41" i="6"/>
  <c r="X41" i="6"/>
  <c r="AH41" i="6" s="1"/>
  <c r="W41" i="6"/>
  <c r="AG41" i="6" s="1"/>
  <c r="AR41" i="6" s="1"/>
  <c r="BB41" i="6" s="1"/>
  <c r="V41" i="6"/>
  <c r="AF41" i="6" s="1"/>
  <c r="U41" i="6"/>
  <c r="T41" i="6"/>
  <c r="AD41" i="6" s="1"/>
  <c r="S41" i="6"/>
  <c r="AC41" i="6" s="1"/>
  <c r="AN41" i="6" s="1"/>
  <c r="AX41" i="6" s="1"/>
  <c r="R41" i="6"/>
  <c r="AB41" i="6" s="1"/>
  <c r="Q41" i="6"/>
  <c r="P41" i="6"/>
  <c r="Z41" i="6" s="1"/>
  <c r="AI41" i="6" s="1"/>
  <c r="N41" i="6"/>
  <c r="AH40" i="6"/>
  <c r="AD40" i="6"/>
  <c r="AA40" i="6"/>
  <c r="Z40" i="6"/>
  <c r="X40" i="6"/>
  <c r="W40" i="6"/>
  <c r="AG40" i="6" s="1"/>
  <c r="V40" i="6"/>
  <c r="AF40" i="6" s="1"/>
  <c r="U40" i="6"/>
  <c r="AE40" i="6" s="1"/>
  <c r="T40" i="6"/>
  <c r="S40" i="6"/>
  <c r="AC40" i="6" s="1"/>
  <c r="R40" i="6"/>
  <c r="AB40" i="6" s="1"/>
  <c r="Q40" i="6"/>
  <c r="P40" i="6"/>
  <c r="N40" i="6"/>
  <c r="AH39" i="6"/>
  <c r="AG39" i="6"/>
  <c r="AC39" i="6"/>
  <c r="Z39" i="6"/>
  <c r="X39" i="6"/>
  <c r="W39" i="6"/>
  <c r="V39" i="6"/>
  <c r="AF39" i="6" s="1"/>
  <c r="U39" i="6"/>
  <c r="AE39" i="6" s="1"/>
  <c r="T39" i="6"/>
  <c r="AD39" i="6" s="1"/>
  <c r="S39" i="6"/>
  <c r="R39" i="6"/>
  <c r="AB39" i="6" s="1"/>
  <c r="Q39" i="6"/>
  <c r="AA39" i="6" s="1"/>
  <c r="P39" i="6"/>
  <c r="N39" i="6"/>
  <c r="AF38" i="6"/>
  <c r="AB38" i="6"/>
  <c r="X38" i="6"/>
  <c r="AH38" i="6" s="1"/>
  <c r="W38" i="6"/>
  <c r="AG38" i="6" s="1"/>
  <c r="V38" i="6"/>
  <c r="U38" i="6"/>
  <c r="AE38" i="6" s="1"/>
  <c r="T38" i="6"/>
  <c r="AD38" i="6" s="1"/>
  <c r="S38" i="6"/>
  <c r="AC38" i="6" s="1"/>
  <c r="R38" i="6"/>
  <c r="Q38" i="6"/>
  <c r="AA38" i="6" s="1"/>
  <c r="P38" i="6"/>
  <c r="Z38" i="6" s="1"/>
  <c r="N38" i="6"/>
  <c r="AH37" i="6"/>
  <c r="AE37" i="6"/>
  <c r="AD37" i="6"/>
  <c r="AB37" i="6"/>
  <c r="AA37" i="6"/>
  <c r="Z37" i="6"/>
  <c r="X37" i="6"/>
  <c r="W37" i="6"/>
  <c r="AG37" i="6" s="1"/>
  <c r="V37" i="6"/>
  <c r="AF37" i="6" s="1"/>
  <c r="U37" i="6"/>
  <c r="T37" i="6"/>
  <c r="S37" i="6"/>
  <c r="AC37" i="6" s="1"/>
  <c r="R37" i="6"/>
  <c r="Q37" i="6"/>
  <c r="P37" i="6"/>
  <c r="N37" i="6"/>
  <c r="AH36" i="6"/>
  <c r="AG36" i="6"/>
  <c r="AD36" i="6"/>
  <c r="AC36" i="6"/>
  <c r="Z36" i="6"/>
  <c r="X36" i="6"/>
  <c r="W36" i="6"/>
  <c r="V36" i="6"/>
  <c r="AF36" i="6" s="1"/>
  <c r="U36" i="6"/>
  <c r="AE36" i="6" s="1"/>
  <c r="T36" i="6"/>
  <c r="S36" i="6"/>
  <c r="R36" i="6"/>
  <c r="AB36" i="6" s="1"/>
  <c r="Q36" i="6"/>
  <c r="AA36" i="6" s="1"/>
  <c r="P36" i="6"/>
  <c r="N36" i="6"/>
  <c r="AH35" i="6"/>
  <c r="AG35" i="6"/>
  <c r="AF35" i="6"/>
  <c r="AC35" i="6"/>
  <c r="AB35" i="6"/>
  <c r="Z35" i="6"/>
  <c r="X35" i="6"/>
  <c r="W35" i="6"/>
  <c r="V35" i="6"/>
  <c r="U35" i="6"/>
  <c r="AE35" i="6" s="1"/>
  <c r="T35" i="6"/>
  <c r="AD35" i="6" s="1"/>
  <c r="S35" i="6"/>
  <c r="R35" i="6"/>
  <c r="Q35" i="6"/>
  <c r="AA35" i="6" s="1"/>
  <c r="P35" i="6"/>
  <c r="N35" i="6"/>
  <c r="AG34" i="6"/>
  <c r="AE34" i="6"/>
  <c r="AA34" i="6"/>
  <c r="X34" i="6"/>
  <c r="AH34" i="6" s="1"/>
  <c r="W34" i="6"/>
  <c r="V34" i="6"/>
  <c r="AF34" i="6" s="1"/>
  <c r="U34" i="6"/>
  <c r="T34" i="6"/>
  <c r="AD34" i="6" s="1"/>
  <c r="S34" i="6"/>
  <c r="AC34" i="6" s="1"/>
  <c r="R34" i="6"/>
  <c r="AB34" i="6" s="1"/>
  <c r="Q34" i="6"/>
  <c r="P34" i="6"/>
  <c r="Z34" i="6" s="1"/>
  <c r="N34" i="6"/>
  <c r="AG33" i="6"/>
  <c r="AF33" i="6"/>
  <c r="AC33" i="6"/>
  <c r="AB33" i="6"/>
  <c r="X33" i="6"/>
  <c r="AH33" i="6" s="1"/>
  <c r="W33" i="6"/>
  <c r="V33" i="6"/>
  <c r="U33" i="6"/>
  <c r="AE33" i="6" s="1"/>
  <c r="T33" i="6"/>
  <c r="AD33" i="6" s="1"/>
  <c r="S33" i="6"/>
  <c r="R33" i="6"/>
  <c r="Q33" i="6"/>
  <c r="AA33" i="6" s="1"/>
  <c r="P33" i="6"/>
  <c r="Z33" i="6" s="1"/>
  <c r="N33" i="6"/>
  <c r="AF32" i="6"/>
  <c r="AE32" i="6"/>
  <c r="AB32" i="6"/>
  <c r="AA32" i="6"/>
  <c r="X32" i="6"/>
  <c r="AH32" i="6" s="1"/>
  <c r="W32" i="6"/>
  <c r="AG32" i="6" s="1"/>
  <c r="V32" i="6"/>
  <c r="U32" i="6"/>
  <c r="T32" i="6"/>
  <c r="AD32" i="6" s="1"/>
  <c r="S32" i="6"/>
  <c r="AC32" i="6" s="1"/>
  <c r="R32" i="6"/>
  <c r="Q32" i="6"/>
  <c r="P32" i="6"/>
  <c r="Z32" i="6" s="1"/>
  <c r="N32" i="6"/>
  <c r="AH31" i="6"/>
  <c r="AE31" i="6"/>
  <c r="AD31" i="6"/>
  <c r="AA31" i="6"/>
  <c r="Z31" i="6"/>
  <c r="X31" i="6"/>
  <c r="W31" i="6"/>
  <c r="AG31" i="6" s="1"/>
  <c r="V31" i="6"/>
  <c r="AF31" i="6" s="1"/>
  <c r="U31" i="6"/>
  <c r="T31" i="6"/>
  <c r="S31" i="6"/>
  <c r="AC31" i="6" s="1"/>
  <c r="R31" i="6"/>
  <c r="AB31" i="6" s="1"/>
  <c r="Q31" i="6"/>
  <c r="P31" i="6"/>
  <c r="N31" i="6"/>
  <c r="AH30" i="6"/>
  <c r="AG30" i="6"/>
  <c r="AD30" i="6"/>
  <c r="AC30" i="6"/>
  <c r="Z30" i="6"/>
  <c r="X30" i="6"/>
  <c r="W30" i="6"/>
  <c r="V30" i="6"/>
  <c r="AF30" i="6" s="1"/>
  <c r="U30" i="6"/>
  <c r="AE30" i="6" s="1"/>
  <c r="T30" i="6"/>
  <c r="S30" i="6"/>
  <c r="R30" i="6"/>
  <c r="AB30" i="6" s="1"/>
  <c r="Q30" i="6"/>
  <c r="AA30" i="6" s="1"/>
  <c r="P30" i="6"/>
  <c r="N30" i="6"/>
  <c r="AG29" i="6"/>
  <c r="AF29" i="6"/>
  <c r="AC29" i="6"/>
  <c r="AB29" i="6"/>
  <c r="X29" i="6"/>
  <c r="AH29" i="6" s="1"/>
  <c r="W29" i="6"/>
  <c r="V29" i="6"/>
  <c r="U29" i="6"/>
  <c r="AE29" i="6" s="1"/>
  <c r="T29" i="6"/>
  <c r="AD29" i="6" s="1"/>
  <c r="S29" i="6"/>
  <c r="R29" i="6"/>
  <c r="Q29" i="6"/>
  <c r="AA29" i="6" s="1"/>
  <c r="P29" i="6"/>
  <c r="Z29" i="6" s="1"/>
  <c r="N29" i="6"/>
  <c r="AF28" i="6"/>
  <c r="AE28" i="6"/>
  <c r="AB28" i="6"/>
  <c r="AA28" i="6"/>
  <c r="X28" i="6"/>
  <c r="AH28" i="6" s="1"/>
  <c r="W28" i="6"/>
  <c r="AG28" i="6" s="1"/>
  <c r="V28" i="6"/>
  <c r="U28" i="6"/>
  <c r="T28" i="6"/>
  <c r="AD28" i="6" s="1"/>
  <c r="S28" i="6"/>
  <c r="AC28" i="6" s="1"/>
  <c r="R28" i="6"/>
  <c r="Q28" i="6"/>
  <c r="P28" i="6"/>
  <c r="Z28" i="6" s="1"/>
  <c r="N28" i="6"/>
  <c r="AH27" i="6"/>
  <c r="AE27" i="6"/>
  <c r="AD27" i="6"/>
  <c r="AA27" i="6"/>
  <c r="Z27" i="6"/>
  <c r="X27" i="6"/>
  <c r="W27" i="6"/>
  <c r="AG27" i="6" s="1"/>
  <c r="V27" i="6"/>
  <c r="AF27" i="6" s="1"/>
  <c r="U27" i="6"/>
  <c r="T27" i="6"/>
  <c r="S27" i="6"/>
  <c r="AC27" i="6" s="1"/>
  <c r="R27" i="6"/>
  <c r="AB27" i="6" s="1"/>
  <c r="Q27" i="6"/>
  <c r="P27" i="6"/>
  <c r="N27" i="6"/>
  <c r="AH26" i="6"/>
  <c r="AG26" i="6"/>
  <c r="AD26" i="6"/>
  <c r="AC26" i="6"/>
  <c r="Z26" i="6"/>
  <c r="X26" i="6"/>
  <c r="W26" i="6"/>
  <c r="V26" i="6"/>
  <c r="AF26" i="6" s="1"/>
  <c r="U26" i="6"/>
  <c r="AE26" i="6" s="1"/>
  <c r="T26" i="6"/>
  <c r="S26" i="6"/>
  <c r="R26" i="6"/>
  <c r="AB26" i="6" s="1"/>
  <c r="Q26" i="6"/>
  <c r="AA26" i="6" s="1"/>
  <c r="P26" i="6"/>
  <c r="N26" i="6"/>
  <c r="AG25" i="6"/>
  <c r="AF25" i="6"/>
  <c r="AC25" i="6"/>
  <c r="AB25" i="6"/>
  <c r="X25" i="6"/>
  <c r="AH25" i="6" s="1"/>
  <c r="W25" i="6"/>
  <c r="V25" i="6"/>
  <c r="U25" i="6"/>
  <c r="AE25" i="6" s="1"/>
  <c r="T25" i="6"/>
  <c r="AD25" i="6" s="1"/>
  <c r="S25" i="6"/>
  <c r="R25" i="6"/>
  <c r="Q25" i="6"/>
  <c r="AA25" i="6" s="1"/>
  <c r="P25" i="6"/>
  <c r="Z25" i="6" s="1"/>
  <c r="N25" i="6"/>
  <c r="AF24" i="6"/>
  <c r="AE24" i="6"/>
  <c r="AB24" i="6"/>
  <c r="AA24" i="6"/>
  <c r="X24" i="6"/>
  <c r="AH24" i="6" s="1"/>
  <c r="W24" i="6"/>
  <c r="AG24" i="6" s="1"/>
  <c r="V24" i="6"/>
  <c r="U24" i="6"/>
  <c r="T24" i="6"/>
  <c r="AD24" i="6" s="1"/>
  <c r="S24" i="6"/>
  <c r="AC24" i="6" s="1"/>
  <c r="R24" i="6"/>
  <c r="Q24" i="6"/>
  <c r="P24" i="6"/>
  <c r="Z24" i="6" s="1"/>
  <c r="N24" i="6"/>
  <c r="AH23" i="6"/>
  <c r="AE23" i="6"/>
  <c r="AD23" i="6"/>
  <c r="AA23" i="6"/>
  <c r="Z23" i="6"/>
  <c r="X23" i="6"/>
  <c r="W23" i="6"/>
  <c r="AG23" i="6" s="1"/>
  <c r="V23" i="6"/>
  <c r="AF23" i="6" s="1"/>
  <c r="U23" i="6"/>
  <c r="T23" i="6"/>
  <c r="S23" i="6"/>
  <c r="AC23" i="6" s="1"/>
  <c r="R23" i="6"/>
  <c r="AB23" i="6" s="1"/>
  <c r="Q23" i="6"/>
  <c r="P23" i="6"/>
  <c r="N23" i="6"/>
  <c r="AH22" i="6"/>
  <c r="AG22" i="6"/>
  <c r="AD22" i="6"/>
  <c r="AC22" i="6"/>
  <c r="Z22" i="6"/>
  <c r="X22" i="6"/>
  <c r="W22" i="6"/>
  <c r="V22" i="6"/>
  <c r="AF22" i="6" s="1"/>
  <c r="U22" i="6"/>
  <c r="AE22" i="6" s="1"/>
  <c r="T22" i="6"/>
  <c r="S22" i="6"/>
  <c r="R22" i="6"/>
  <c r="AB22" i="6" s="1"/>
  <c r="Q22" i="6"/>
  <c r="AA22" i="6" s="1"/>
  <c r="P22" i="6"/>
  <c r="N22" i="6"/>
  <c r="AG21" i="6"/>
  <c r="AF21" i="6"/>
  <c r="AC21" i="6"/>
  <c r="AB21" i="6"/>
  <c r="X21" i="6"/>
  <c r="AH21" i="6" s="1"/>
  <c r="W21" i="6"/>
  <c r="V21" i="6"/>
  <c r="U21" i="6"/>
  <c r="AE21" i="6" s="1"/>
  <c r="T21" i="6"/>
  <c r="AD21" i="6" s="1"/>
  <c r="S21" i="6"/>
  <c r="R21" i="6"/>
  <c r="Q21" i="6"/>
  <c r="AA21" i="6" s="1"/>
  <c r="P21" i="6"/>
  <c r="Z21" i="6" s="1"/>
  <c r="N21" i="6"/>
  <c r="AF20" i="6"/>
  <c r="AE20" i="6"/>
  <c r="AB20" i="6"/>
  <c r="AA20" i="6"/>
  <c r="X20" i="6"/>
  <c r="AH20" i="6" s="1"/>
  <c r="W20" i="6"/>
  <c r="AG20" i="6" s="1"/>
  <c r="V20" i="6"/>
  <c r="U20" i="6"/>
  <c r="T20" i="6"/>
  <c r="AD20" i="6" s="1"/>
  <c r="S20" i="6"/>
  <c r="AC20" i="6" s="1"/>
  <c r="R20" i="6"/>
  <c r="Q20" i="6"/>
  <c r="P20" i="6"/>
  <c r="Z20" i="6" s="1"/>
  <c r="N20" i="6"/>
  <c r="AH19" i="6"/>
  <c r="AE19" i="6"/>
  <c r="AD19" i="6"/>
  <c r="AA19" i="6"/>
  <c r="Z19" i="6"/>
  <c r="X19" i="6"/>
  <c r="W19" i="6"/>
  <c r="AG19" i="6" s="1"/>
  <c r="V19" i="6"/>
  <c r="AF19" i="6" s="1"/>
  <c r="U19" i="6"/>
  <c r="T19" i="6"/>
  <c r="S19" i="6"/>
  <c r="AC19" i="6" s="1"/>
  <c r="R19" i="6"/>
  <c r="AB19" i="6" s="1"/>
  <c r="Q19" i="6"/>
  <c r="P19" i="6"/>
  <c r="N19" i="6"/>
  <c r="AH18" i="6"/>
  <c r="AG18" i="6"/>
  <c r="AD18" i="6"/>
  <c r="AC18" i="6"/>
  <c r="Z18" i="6"/>
  <c r="X18" i="6"/>
  <c r="W18" i="6"/>
  <c r="V18" i="6"/>
  <c r="AF18" i="6" s="1"/>
  <c r="U18" i="6"/>
  <c r="AE18" i="6" s="1"/>
  <c r="T18" i="6"/>
  <c r="S18" i="6"/>
  <c r="R18" i="6"/>
  <c r="AB18" i="6" s="1"/>
  <c r="Q18" i="6"/>
  <c r="AA18" i="6" s="1"/>
  <c r="P18" i="6"/>
  <c r="N18" i="6"/>
  <c r="AG17" i="6"/>
  <c r="AF17" i="6"/>
  <c r="AC17" i="6"/>
  <c r="AB17" i="6"/>
  <c r="X17" i="6"/>
  <c r="AH17" i="6" s="1"/>
  <c r="W17" i="6"/>
  <c r="V17" i="6"/>
  <c r="U17" i="6"/>
  <c r="AE17" i="6" s="1"/>
  <c r="T17" i="6"/>
  <c r="AD17" i="6" s="1"/>
  <c r="S17" i="6"/>
  <c r="R17" i="6"/>
  <c r="Q17" i="6"/>
  <c r="AA17" i="6" s="1"/>
  <c r="P17" i="6"/>
  <c r="Z17" i="6" s="1"/>
  <c r="N17" i="6"/>
  <c r="AF16" i="6"/>
  <c r="AE16" i="6"/>
  <c r="AB16" i="6"/>
  <c r="AA16" i="6"/>
  <c r="X16" i="6"/>
  <c r="AH16" i="6" s="1"/>
  <c r="W16" i="6"/>
  <c r="AG16" i="6" s="1"/>
  <c r="V16" i="6"/>
  <c r="U16" i="6"/>
  <c r="T16" i="6"/>
  <c r="AD16" i="6" s="1"/>
  <c r="S16" i="6"/>
  <c r="AC16" i="6" s="1"/>
  <c r="R16" i="6"/>
  <c r="Q16" i="6"/>
  <c r="P16" i="6"/>
  <c r="Z16" i="6" s="1"/>
  <c r="N16" i="6"/>
  <c r="AH15" i="6"/>
  <c r="AE15" i="6"/>
  <c r="AD15" i="6"/>
  <c r="AA15" i="6"/>
  <c r="Z15" i="6"/>
  <c r="X15" i="6"/>
  <c r="W15" i="6"/>
  <c r="AG15" i="6" s="1"/>
  <c r="V15" i="6"/>
  <c r="AF15" i="6" s="1"/>
  <c r="U15" i="6"/>
  <c r="T15" i="6"/>
  <c r="S15" i="6"/>
  <c r="AC15" i="6" s="1"/>
  <c r="R15" i="6"/>
  <c r="AB15" i="6" s="1"/>
  <c r="Q15" i="6"/>
  <c r="P15" i="6"/>
  <c r="N15" i="6"/>
  <c r="AH14" i="6"/>
  <c r="AG14" i="6"/>
  <c r="AD14" i="6"/>
  <c r="AC14" i="6"/>
  <c r="Z14" i="6"/>
  <c r="X14" i="6"/>
  <c r="W14" i="6"/>
  <c r="V14" i="6"/>
  <c r="AF14" i="6" s="1"/>
  <c r="U14" i="6"/>
  <c r="AE14" i="6" s="1"/>
  <c r="T14" i="6"/>
  <c r="S14" i="6"/>
  <c r="R14" i="6"/>
  <c r="AB14" i="6" s="1"/>
  <c r="Q14" i="6"/>
  <c r="AA14" i="6" s="1"/>
  <c r="P14" i="6"/>
  <c r="N14" i="6"/>
  <c r="AG13" i="6"/>
  <c r="AF13" i="6"/>
  <c r="AC13" i="6"/>
  <c r="AB13" i="6"/>
  <c r="X13" i="6"/>
  <c r="AH13" i="6" s="1"/>
  <c r="W13" i="6"/>
  <c r="V13" i="6"/>
  <c r="U13" i="6"/>
  <c r="AE13" i="6" s="1"/>
  <c r="T13" i="6"/>
  <c r="AD13" i="6" s="1"/>
  <c r="S13" i="6"/>
  <c r="R13" i="6"/>
  <c r="Q13" i="6"/>
  <c r="AA13" i="6" s="1"/>
  <c r="P13" i="6"/>
  <c r="Z13" i="6" s="1"/>
  <c r="N13" i="6"/>
  <c r="AF12" i="6"/>
  <c r="AE12" i="6"/>
  <c r="AB12" i="6"/>
  <c r="AA12" i="6"/>
  <c r="X12" i="6"/>
  <c r="AH12" i="6" s="1"/>
  <c r="W12" i="6"/>
  <c r="AG12" i="6" s="1"/>
  <c r="V12" i="6"/>
  <c r="U12" i="6"/>
  <c r="T12" i="6"/>
  <c r="AD12" i="6" s="1"/>
  <c r="S12" i="6"/>
  <c r="AC12" i="6" s="1"/>
  <c r="R12" i="6"/>
  <c r="Q12" i="6"/>
  <c r="P12" i="6"/>
  <c r="Z12" i="6" s="1"/>
  <c r="N12" i="6"/>
  <c r="AH11" i="6"/>
  <c r="AE11" i="6"/>
  <c r="AD11" i="6"/>
  <c r="AA11" i="6"/>
  <c r="Z11" i="6"/>
  <c r="X11" i="6"/>
  <c r="W11" i="6"/>
  <c r="AG11" i="6" s="1"/>
  <c r="V11" i="6"/>
  <c r="AF11" i="6" s="1"/>
  <c r="U11" i="6"/>
  <c r="T11" i="6"/>
  <c r="S11" i="6"/>
  <c r="AC11" i="6" s="1"/>
  <c r="R11" i="6"/>
  <c r="AB11" i="6" s="1"/>
  <c r="Q11" i="6"/>
  <c r="P11" i="6"/>
  <c r="N11" i="6"/>
  <c r="AH10" i="6"/>
  <c r="AG10" i="6"/>
  <c r="AD10" i="6"/>
  <c r="AC10" i="6"/>
  <c r="Z10" i="6"/>
  <c r="X10" i="6"/>
  <c r="W10" i="6"/>
  <c r="V10" i="6"/>
  <c r="AF10" i="6" s="1"/>
  <c r="U10" i="6"/>
  <c r="AE10" i="6" s="1"/>
  <c r="T10" i="6"/>
  <c r="S10" i="6"/>
  <c r="R10" i="6"/>
  <c r="AB10" i="6" s="1"/>
  <c r="Q10" i="6"/>
  <c r="AA10" i="6" s="1"/>
  <c r="P10" i="6"/>
  <c r="N10" i="6"/>
  <c r="AG9" i="6"/>
  <c r="AF9" i="6"/>
  <c r="AC9" i="6"/>
  <c r="AB9" i="6"/>
  <c r="X9" i="6"/>
  <c r="AH9" i="6" s="1"/>
  <c r="W9" i="6"/>
  <c r="V9" i="6"/>
  <c r="U9" i="6"/>
  <c r="AE9" i="6" s="1"/>
  <c r="T9" i="6"/>
  <c r="AD9" i="6" s="1"/>
  <c r="S9" i="6"/>
  <c r="R9" i="6"/>
  <c r="Q9" i="6"/>
  <c r="AA9" i="6" s="1"/>
  <c r="P9" i="6"/>
  <c r="Z9" i="6" s="1"/>
  <c r="N9" i="6"/>
  <c r="AF8" i="6"/>
  <c r="AE8" i="6"/>
  <c r="AB8" i="6"/>
  <c r="AA8" i="6"/>
  <c r="X8" i="6"/>
  <c r="AH8" i="6" s="1"/>
  <c r="W8" i="6"/>
  <c r="AG8" i="6" s="1"/>
  <c r="V8" i="6"/>
  <c r="U8" i="6"/>
  <c r="T8" i="6"/>
  <c r="AD8" i="6" s="1"/>
  <c r="S8" i="6"/>
  <c r="AC8" i="6" s="1"/>
  <c r="R8" i="6"/>
  <c r="Q8" i="6"/>
  <c r="P8" i="6"/>
  <c r="Z8" i="6" s="1"/>
  <c r="N8" i="6"/>
  <c r="AH7" i="6"/>
  <c r="AE7" i="6"/>
  <c r="AD7" i="6"/>
  <c r="Z7" i="6"/>
  <c r="X7" i="6"/>
  <c r="W7" i="6"/>
  <c r="AG7" i="6" s="1"/>
  <c r="V7" i="6"/>
  <c r="AF7" i="6" s="1"/>
  <c r="U7" i="6"/>
  <c r="T7" i="6"/>
  <c r="S7" i="6"/>
  <c r="AC7" i="6" s="1"/>
  <c r="R7" i="6"/>
  <c r="AB7" i="6" s="1"/>
  <c r="Q7" i="6"/>
  <c r="AA7" i="6" s="1"/>
  <c r="P7" i="6"/>
  <c r="N7" i="6"/>
  <c r="AG6" i="6"/>
  <c r="AC6" i="6"/>
  <c r="X6" i="6"/>
  <c r="AH6" i="6" s="1"/>
  <c r="W6" i="6"/>
  <c r="V6" i="6"/>
  <c r="AF6" i="6" s="1"/>
  <c r="U6" i="6"/>
  <c r="AE6" i="6" s="1"/>
  <c r="T6" i="6"/>
  <c r="AD6" i="6" s="1"/>
  <c r="S6" i="6"/>
  <c r="R6" i="6"/>
  <c r="AB6" i="6" s="1"/>
  <c r="Q6" i="6"/>
  <c r="AA6" i="6" s="1"/>
  <c r="P6" i="6"/>
  <c r="Z6" i="6" s="1"/>
  <c r="N6" i="6"/>
  <c r="AQ21" i="6" l="1"/>
  <c r="BA21" i="6" s="1"/>
  <c r="AN24" i="6"/>
  <c r="AX24" i="6" s="1"/>
  <c r="AR24" i="6"/>
  <c r="BB24" i="6" s="1"/>
  <c r="AP24" i="6"/>
  <c r="AZ24" i="6" s="1"/>
  <c r="AQ36" i="6"/>
  <c r="BA36" i="6" s="1"/>
  <c r="AI7" i="6"/>
  <c r="AL7" i="6" s="1"/>
  <c r="AV7" i="6" s="1"/>
  <c r="AM7" i="6"/>
  <c r="AW7" i="6" s="1"/>
  <c r="AI13" i="6"/>
  <c r="AK13" i="6" s="1"/>
  <c r="AU13" i="6" s="1"/>
  <c r="AN17" i="6"/>
  <c r="AX17" i="6" s="1"/>
  <c r="AM20" i="6"/>
  <c r="AW20" i="6" s="1"/>
  <c r="AI21" i="6"/>
  <c r="AK21" i="6"/>
  <c r="AU21" i="6" s="1"/>
  <c r="AO21" i="6"/>
  <c r="AY21" i="6" s="1"/>
  <c r="AS21" i="6"/>
  <c r="BC21" i="6" s="1"/>
  <c r="AR21" i="6"/>
  <c r="BB21" i="6" s="1"/>
  <c r="AK24" i="6"/>
  <c r="AU24" i="6" s="1"/>
  <c r="AI24" i="6"/>
  <c r="AO24" i="6"/>
  <c r="AY24" i="6" s="1"/>
  <c r="AS24" i="6"/>
  <c r="BC24" i="6" s="1"/>
  <c r="AQ24" i="6"/>
  <c r="BA24" i="6" s="1"/>
  <c r="BH24" i="6" s="1"/>
  <c r="AK27" i="6"/>
  <c r="AU27" i="6" s="1"/>
  <c r="AS27" i="6"/>
  <c r="BC27" i="6" s="1"/>
  <c r="AI29" i="6"/>
  <c r="AS29" i="6" s="1"/>
  <c r="BC29" i="6" s="1"/>
  <c r="AK29" i="6"/>
  <c r="AU29" i="6" s="1"/>
  <c r="AO29" i="6"/>
  <c r="AY29" i="6" s="1"/>
  <c r="AR29" i="6"/>
  <c r="BB29" i="6" s="1"/>
  <c r="AI32" i="6"/>
  <c r="AP32" i="6" s="1"/>
  <c r="AZ32" i="6" s="1"/>
  <c r="AO32" i="6"/>
  <c r="AY32" i="6" s="1"/>
  <c r="AS32" i="6"/>
  <c r="BC32" i="6" s="1"/>
  <c r="AS41" i="6"/>
  <c r="BC41" i="6" s="1"/>
  <c r="AK41" i="6"/>
  <c r="AU41" i="6" s="1"/>
  <c r="AO41" i="6"/>
  <c r="AY41" i="6" s="1"/>
  <c r="AO42" i="6"/>
  <c r="AY42" i="6" s="1"/>
  <c r="AO7" i="6"/>
  <c r="AY7" i="6" s="1"/>
  <c r="AI8" i="6"/>
  <c r="AQ8" i="6" s="1"/>
  <c r="BA8" i="6" s="1"/>
  <c r="AI16" i="6"/>
  <c r="AP16" i="6" s="1"/>
  <c r="AZ16" i="6" s="1"/>
  <c r="AP13" i="6"/>
  <c r="AZ13" i="6" s="1"/>
  <c r="AR20" i="6"/>
  <c r="BB20" i="6" s="1"/>
  <c r="AP21" i="6"/>
  <c r="AZ21" i="6" s="1"/>
  <c r="BG21" i="6" s="1"/>
  <c r="AL24" i="6"/>
  <c r="AV24" i="6" s="1"/>
  <c r="AQ27" i="6"/>
  <c r="BA27" i="6" s="1"/>
  <c r="AP42" i="6"/>
  <c r="AZ42" i="6" s="1"/>
  <c r="AS46" i="6"/>
  <c r="BC46" i="6" s="1"/>
  <c r="AK7" i="6"/>
  <c r="AU7" i="6" s="1"/>
  <c r="AL17" i="6"/>
  <c r="AV17" i="6" s="1"/>
  <c r="AO16" i="6"/>
  <c r="AY16" i="6" s="1"/>
  <c r="AP7" i="6"/>
  <c r="AZ7" i="6" s="1"/>
  <c r="AL8" i="6"/>
  <c r="AV8" i="6" s="1"/>
  <c r="AL13" i="6"/>
  <c r="AV13" i="6" s="1"/>
  <c r="AM13" i="6"/>
  <c r="AW13" i="6" s="1"/>
  <c r="AQ17" i="6"/>
  <c r="BA17" i="6" s="1"/>
  <c r="AN20" i="6"/>
  <c r="AX20" i="6" s="1"/>
  <c r="AL21" i="6"/>
  <c r="AV21" i="6" s="1"/>
  <c r="AM21" i="6"/>
  <c r="AW21" i="6" s="1"/>
  <c r="BI21" i="6" s="1"/>
  <c r="AO22" i="6"/>
  <c r="AY22" i="6" s="1"/>
  <c r="AM27" i="6"/>
  <c r="AW27" i="6" s="1"/>
  <c r="AL27" i="6"/>
  <c r="AV27" i="6" s="1"/>
  <c r="AR28" i="6"/>
  <c r="BB28" i="6" s="1"/>
  <c r="AL29" i="6"/>
  <c r="AV29" i="6" s="1"/>
  <c r="AM29" i="6"/>
  <c r="AW29" i="6" s="1"/>
  <c r="AI6" i="6"/>
  <c r="AP6" i="6" s="1"/>
  <c r="AZ6" i="6" s="1"/>
  <c r="AO6" i="6"/>
  <c r="AY6" i="6" s="1"/>
  <c r="AS7" i="6"/>
  <c r="BC7" i="6" s="1"/>
  <c r="AM8" i="6"/>
  <c r="AW8" i="6" s="1"/>
  <c r="AI9" i="6"/>
  <c r="AK9" i="6" s="1"/>
  <c r="AU9" i="6" s="1"/>
  <c r="AR9" i="6"/>
  <c r="BB9" i="6" s="1"/>
  <c r="AI12" i="6"/>
  <c r="AL12" i="6" s="1"/>
  <c r="AV12" i="6" s="1"/>
  <c r="AN13" i="6"/>
  <c r="AX13" i="6" s="1"/>
  <c r="AM16" i="6"/>
  <c r="AW16" i="6" s="1"/>
  <c r="AI17" i="6"/>
  <c r="AP17" i="6" s="1"/>
  <c r="AZ17" i="6" s="1"/>
  <c r="BG17" i="6" s="1"/>
  <c r="AK17" i="6"/>
  <c r="AU17" i="6" s="1"/>
  <c r="AO17" i="6"/>
  <c r="AY17" i="6" s="1"/>
  <c r="AS17" i="6"/>
  <c r="BC17" i="6" s="1"/>
  <c r="AR17" i="6"/>
  <c r="BB17" i="6" s="1"/>
  <c r="AK20" i="6"/>
  <c r="AU20" i="6" s="1"/>
  <c r="AI20" i="6"/>
  <c r="AL20" i="6" s="1"/>
  <c r="AV20" i="6" s="1"/>
  <c r="AO20" i="6"/>
  <c r="AY20" i="6" s="1"/>
  <c r="AS20" i="6"/>
  <c r="BC20" i="6" s="1"/>
  <c r="AQ20" i="6"/>
  <c r="BA20" i="6" s="1"/>
  <c r="AN21" i="6"/>
  <c r="AX21" i="6" s="1"/>
  <c r="AR22" i="6"/>
  <c r="BB22" i="6" s="1"/>
  <c r="AM24" i="6"/>
  <c r="AW24" i="6" s="1"/>
  <c r="AI25" i="6"/>
  <c r="AL25" i="6" s="1"/>
  <c r="AV25" i="6" s="1"/>
  <c r="AK25" i="6"/>
  <c r="AU25" i="6" s="1"/>
  <c r="AO25" i="6"/>
  <c r="AY25" i="6" s="1"/>
  <c r="AR25" i="6"/>
  <c r="BB25" i="6" s="1"/>
  <c r="AN27" i="6"/>
  <c r="AX27" i="6" s="1"/>
  <c r="AR27" i="6"/>
  <c r="BB27" i="6" s="1"/>
  <c r="AO27" i="6"/>
  <c r="AY27" i="6" s="1"/>
  <c r="AI28" i="6"/>
  <c r="AM28" i="6" s="1"/>
  <c r="AW28" i="6" s="1"/>
  <c r="AO28" i="6"/>
  <c r="AY28" i="6" s="1"/>
  <c r="AS28" i="6"/>
  <c r="BC28" i="6" s="1"/>
  <c r="AN29" i="6"/>
  <c r="AX29" i="6" s="1"/>
  <c r="AM32" i="6"/>
  <c r="AW32" i="6" s="1"/>
  <c r="AI33" i="6"/>
  <c r="AO33" i="6" s="1"/>
  <c r="AY33" i="6" s="1"/>
  <c r="AK33" i="6"/>
  <c r="AU33" i="6" s="1"/>
  <c r="AR33" i="6"/>
  <c r="BB33" i="6" s="1"/>
  <c r="AL36" i="6"/>
  <c r="AV36" i="6" s="1"/>
  <c r="AP36" i="6"/>
  <c r="AZ36" i="6" s="1"/>
  <c r="AI36" i="6"/>
  <c r="AI37" i="6"/>
  <c r="AM41" i="6"/>
  <c r="AW41" i="6" s="1"/>
  <c r="AQ41" i="6"/>
  <c r="BA41" i="6" s="1"/>
  <c r="AI43" i="6"/>
  <c r="AL47" i="6"/>
  <c r="AV47" i="6" s="1"/>
  <c r="AP47" i="6"/>
  <c r="AZ47" i="6" s="1"/>
  <c r="AI35" i="6"/>
  <c r="AO36" i="6"/>
  <c r="AY36" i="6" s="1"/>
  <c r="BF36" i="6" s="1"/>
  <c r="AI42" i="6"/>
  <c r="AR42" i="6"/>
  <c r="BB42" i="6" s="1"/>
  <c r="AQ46" i="6"/>
  <c r="BA46" i="6" s="1"/>
  <c r="AI47" i="6"/>
  <c r="AK47" i="6" s="1"/>
  <c r="AU47" i="6" s="1"/>
  <c r="BD47" i="6" s="1"/>
  <c r="AO47" i="6"/>
  <c r="AY47" i="6" s="1"/>
  <c r="AS47" i="6"/>
  <c r="BC47" i="6" s="1"/>
  <c r="AL61" i="6"/>
  <c r="AV61" i="6" s="1"/>
  <c r="AL63" i="6"/>
  <c r="AV63" i="6" s="1"/>
  <c r="AP63" i="6"/>
  <c r="AZ63" i="6" s="1"/>
  <c r="AN63" i="6"/>
  <c r="AX63" i="6" s="1"/>
  <c r="AK65" i="6"/>
  <c r="AU65" i="6" s="1"/>
  <c r="AI65" i="6"/>
  <c r="AO65" i="6"/>
  <c r="AY65" i="6" s="1"/>
  <c r="AS65" i="6"/>
  <c r="BC65" i="6" s="1"/>
  <c r="AI66" i="6"/>
  <c r="AK66" i="6" s="1"/>
  <c r="AU66" i="6" s="1"/>
  <c r="AK67" i="6"/>
  <c r="AU67" i="6" s="1"/>
  <c r="AI67" i="6"/>
  <c r="AO67" i="6"/>
  <c r="AY67" i="6" s="1"/>
  <c r="AS67" i="6"/>
  <c r="BC67" i="6" s="1"/>
  <c r="AN70" i="6"/>
  <c r="AX70" i="6" s="1"/>
  <c r="AR70" i="6"/>
  <c r="BB70" i="6" s="1"/>
  <c r="AQ74" i="6"/>
  <c r="BA74" i="6" s="1"/>
  <c r="AL80" i="6"/>
  <c r="AV80" i="6" s="1"/>
  <c r="AI81" i="6"/>
  <c r="AO81" i="6" s="1"/>
  <c r="AY81" i="6" s="1"/>
  <c r="AI82" i="6"/>
  <c r="AO82" i="6" s="1"/>
  <c r="AY82" i="6" s="1"/>
  <c r="BF82" i="6" s="1"/>
  <c r="AK82" i="6"/>
  <c r="AU82" i="6" s="1"/>
  <c r="AI83" i="6"/>
  <c r="AO83" i="6" s="1"/>
  <c r="AY83" i="6" s="1"/>
  <c r="AI86" i="6"/>
  <c r="AO86" i="6" s="1"/>
  <c r="AY86" i="6" s="1"/>
  <c r="AI93" i="6"/>
  <c r="AO93" i="6" s="1"/>
  <c r="AY93" i="6" s="1"/>
  <c r="BF93" i="6" s="1"/>
  <c r="AI94" i="6"/>
  <c r="AO94" i="6" s="1"/>
  <c r="AY94" i="6" s="1"/>
  <c r="AK94" i="6"/>
  <c r="AU94" i="6" s="1"/>
  <c r="AI95" i="6"/>
  <c r="AO95" i="6" s="1"/>
  <c r="AY95" i="6" s="1"/>
  <c r="AO100" i="6"/>
  <c r="AY100" i="6" s="1"/>
  <c r="AI15" i="6"/>
  <c r="AO15" i="6" s="1"/>
  <c r="AY15" i="6" s="1"/>
  <c r="AI19" i="6"/>
  <c r="AN19" i="6" s="1"/>
  <c r="AX19" i="6" s="1"/>
  <c r="AI23" i="6"/>
  <c r="AL23" i="6" s="1"/>
  <c r="AV23" i="6" s="1"/>
  <c r="AI27" i="6"/>
  <c r="AP27" i="6" s="1"/>
  <c r="AZ27" i="6" s="1"/>
  <c r="BG27" i="6" s="1"/>
  <c r="AI31" i="6"/>
  <c r="AQ31" i="6" s="1"/>
  <c r="BA31" i="6" s="1"/>
  <c r="AR35" i="6"/>
  <c r="BB35" i="6" s="1"/>
  <c r="AK36" i="6"/>
  <c r="AU36" i="6" s="1"/>
  <c r="AI39" i="6"/>
  <c r="AQ39" i="6" s="1"/>
  <c r="BA39" i="6" s="1"/>
  <c r="AI40" i="6"/>
  <c r="AR40" i="6" s="1"/>
  <c r="BB40" i="6" s="1"/>
  <c r="AP41" i="6"/>
  <c r="AZ41" i="6" s="1"/>
  <c r="BG41" i="6" s="1"/>
  <c r="AM42" i="6"/>
  <c r="AW42" i="6" s="1"/>
  <c r="AO43" i="6"/>
  <c r="AY43" i="6" s="1"/>
  <c r="AR46" i="6"/>
  <c r="BB46" i="6" s="1"/>
  <c r="AN47" i="6"/>
  <c r="AX47" i="6" s="1"/>
  <c r="AK49" i="6"/>
  <c r="AU49" i="6" s="1"/>
  <c r="AO49" i="6"/>
  <c r="AY49" i="6" s="1"/>
  <c r="AS49" i="6"/>
  <c r="BC49" i="6" s="1"/>
  <c r="AI51" i="6"/>
  <c r="AQ61" i="6"/>
  <c r="BA61" i="6" s="1"/>
  <c r="AP61" i="6"/>
  <c r="AZ61" i="6" s="1"/>
  <c r="AQ63" i="6"/>
  <c r="BA63" i="6" s="1"/>
  <c r="AR63" i="6"/>
  <c r="BB63" i="6" s="1"/>
  <c r="AM64" i="6"/>
  <c r="AW64" i="6" s="1"/>
  <c r="AO64" i="6"/>
  <c r="AY64" i="6" s="1"/>
  <c r="AL65" i="6"/>
  <c r="AV65" i="6" s="1"/>
  <c r="AL66" i="6"/>
  <c r="AV66" i="6" s="1"/>
  <c r="AM66" i="6"/>
  <c r="AW66" i="6" s="1"/>
  <c r="AL67" i="6"/>
  <c r="AV67" i="6" s="1"/>
  <c r="AP67" i="6"/>
  <c r="AZ67" i="6" s="1"/>
  <c r="BG67" i="6" s="1"/>
  <c r="AN67" i="6"/>
  <c r="AX67" i="6" s="1"/>
  <c r="AI69" i="6"/>
  <c r="AR69" i="6" s="1"/>
  <c r="BB69" i="6" s="1"/>
  <c r="AO69" i="6"/>
  <c r="AY69" i="6" s="1"/>
  <c r="AS69" i="6"/>
  <c r="BC69" i="6" s="1"/>
  <c r="AI70" i="6"/>
  <c r="AK70" i="6"/>
  <c r="AU70" i="6" s="1"/>
  <c r="AO70" i="6"/>
  <c r="AY70" i="6" s="1"/>
  <c r="AS70" i="6"/>
  <c r="BC70" i="6" s="1"/>
  <c r="AI71" i="6"/>
  <c r="AK71" i="6" s="1"/>
  <c r="AU71" i="6" s="1"/>
  <c r="AO71" i="6"/>
  <c r="AY71" i="6" s="1"/>
  <c r="AS71" i="6"/>
  <c r="BC71" i="6" s="1"/>
  <c r="AN74" i="6"/>
  <c r="AX74" i="6" s="1"/>
  <c r="AR74" i="6"/>
  <c r="BB74" i="6" s="1"/>
  <c r="AM80" i="6"/>
  <c r="AW80" i="6" s="1"/>
  <c r="AQ80" i="6"/>
  <c r="BA80" i="6" s="1"/>
  <c r="AL81" i="6"/>
  <c r="AV81" i="6" s="1"/>
  <c r="AL82" i="6"/>
  <c r="AV82" i="6" s="1"/>
  <c r="AP82" i="6"/>
  <c r="AZ82" i="6" s="1"/>
  <c r="AL83" i="6"/>
  <c r="AV83" i="6" s="1"/>
  <c r="AP83" i="6"/>
  <c r="AZ83" i="6" s="1"/>
  <c r="AN83" i="6"/>
  <c r="AX83" i="6" s="1"/>
  <c r="AL86" i="6"/>
  <c r="AV86" i="6" s="1"/>
  <c r="AL93" i="6"/>
  <c r="AV93" i="6" s="1"/>
  <c r="AP94" i="6"/>
  <c r="AZ94" i="6" s="1"/>
  <c r="AM94" i="6"/>
  <c r="AW94" i="6" s="1"/>
  <c r="AL95" i="6"/>
  <c r="AV95" i="6" s="1"/>
  <c r="AN95" i="6"/>
  <c r="AX95" i="6" s="1"/>
  <c r="AI97" i="6"/>
  <c r="AS97" i="6" s="1"/>
  <c r="BC97" i="6" s="1"/>
  <c r="AO97" i="6"/>
  <c r="AY97" i="6" s="1"/>
  <c r="AI99" i="6"/>
  <c r="AO99" i="6" s="1"/>
  <c r="AY99" i="6" s="1"/>
  <c r="AL100" i="6"/>
  <c r="AV100" i="6" s="1"/>
  <c r="AP100" i="6"/>
  <c r="AZ100" i="6" s="1"/>
  <c r="AI11" i="6"/>
  <c r="AR11" i="6" s="1"/>
  <c r="BB11" i="6" s="1"/>
  <c r="AI14" i="6"/>
  <c r="AP14" i="6" s="1"/>
  <c r="AZ14" i="6" s="1"/>
  <c r="AI18" i="6"/>
  <c r="AR18" i="6" s="1"/>
  <c r="BB18" i="6" s="1"/>
  <c r="AI22" i="6"/>
  <c r="AK22" i="6" s="1"/>
  <c r="AU22" i="6" s="1"/>
  <c r="AI26" i="6"/>
  <c r="AS26" i="6" s="1"/>
  <c r="BC26" i="6" s="1"/>
  <c r="AI30" i="6"/>
  <c r="AP30" i="6" s="1"/>
  <c r="AZ30" i="6" s="1"/>
  <c r="AN35" i="6"/>
  <c r="AX35" i="6" s="1"/>
  <c r="AP37" i="6"/>
  <c r="AZ37" i="6" s="1"/>
  <c r="AI38" i="6"/>
  <c r="AN38" i="6" s="1"/>
  <c r="AX38" i="6" s="1"/>
  <c r="AN39" i="6"/>
  <c r="AX39" i="6" s="1"/>
  <c r="AN42" i="6"/>
  <c r="AX42" i="6" s="1"/>
  <c r="AR43" i="6"/>
  <c r="BB43" i="6" s="1"/>
  <c r="AI46" i="6"/>
  <c r="AK46" i="6" s="1"/>
  <c r="AU46" i="6" s="1"/>
  <c r="AM47" i="6"/>
  <c r="AW47" i="6" s="1"/>
  <c r="BI47" i="6" s="1"/>
  <c r="AQ47" i="6"/>
  <c r="BA47" i="6" s="1"/>
  <c r="BH47" i="6" s="1"/>
  <c r="AR47" i="6"/>
  <c r="BB47" i="6" s="1"/>
  <c r="AL49" i="6"/>
  <c r="AV49" i="6" s="1"/>
  <c r="AN51" i="6"/>
  <c r="AX51" i="6" s="1"/>
  <c r="AI59" i="6"/>
  <c r="AQ59" i="6" s="1"/>
  <c r="BA59" i="6" s="1"/>
  <c r="BH59" i="6" s="1"/>
  <c r="AO59" i="6"/>
  <c r="AY59" i="6" s="1"/>
  <c r="AN61" i="6"/>
  <c r="AX61" i="6" s="1"/>
  <c r="AR61" i="6"/>
  <c r="BB61" i="6" s="1"/>
  <c r="AN64" i="6"/>
  <c r="AX64" i="6" s="1"/>
  <c r="AR64" i="6"/>
  <c r="BB64" i="6" s="1"/>
  <c r="AS64" i="6"/>
  <c r="BC64" i="6" s="1"/>
  <c r="AM65" i="6"/>
  <c r="AW65" i="6" s="1"/>
  <c r="AQ65" i="6"/>
  <c r="BA65" i="6" s="1"/>
  <c r="AP65" i="6"/>
  <c r="AZ65" i="6" s="1"/>
  <c r="BG65" i="6" s="1"/>
  <c r="AQ66" i="6"/>
  <c r="BA66" i="6" s="1"/>
  <c r="AM67" i="6"/>
  <c r="AW67" i="6" s="1"/>
  <c r="AQ67" i="6"/>
  <c r="BA67" i="6" s="1"/>
  <c r="AR67" i="6"/>
  <c r="BB67" i="6" s="1"/>
  <c r="AL69" i="6"/>
  <c r="AV69" i="6" s="1"/>
  <c r="AL70" i="6"/>
  <c r="AV70" i="6" s="1"/>
  <c r="AP70" i="6"/>
  <c r="AZ70" i="6" s="1"/>
  <c r="AM70" i="6"/>
  <c r="AW70" i="6" s="1"/>
  <c r="BI70" i="6" s="1"/>
  <c r="AL71" i="6"/>
  <c r="AV71" i="6" s="1"/>
  <c r="AP71" i="6"/>
  <c r="AZ71" i="6" s="1"/>
  <c r="AI73" i="6"/>
  <c r="AP73" i="6" s="1"/>
  <c r="AZ73" i="6" s="1"/>
  <c r="AO73" i="6"/>
  <c r="AY73" i="6" s="1"/>
  <c r="AS73" i="6"/>
  <c r="BC73" i="6" s="1"/>
  <c r="AI74" i="6"/>
  <c r="AK74" i="6"/>
  <c r="AU74" i="6" s="1"/>
  <c r="AO74" i="6"/>
  <c r="AY74" i="6" s="1"/>
  <c r="AS74" i="6"/>
  <c r="BC74" i="6" s="1"/>
  <c r="AI75" i="6"/>
  <c r="AR75" i="6" s="1"/>
  <c r="BB75" i="6" s="1"/>
  <c r="AO75" i="6"/>
  <c r="AY75" i="6" s="1"/>
  <c r="AS75" i="6"/>
  <c r="BC75" i="6" s="1"/>
  <c r="AR80" i="6"/>
  <c r="BB80" i="6" s="1"/>
  <c r="AS80" i="6"/>
  <c r="BC80" i="6" s="1"/>
  <c r="AM81" i="6"/>
  <c r="AW81" i="6" s="1"/>
  <c r="AP81" i="6"/>
  <c r="AZ81" i="6" s="1"/>
  <c r="AQ82" i="6"/>
  <c r="BA82" i="6" s="1"/>
  <c r="AM83" i="6"/>
  <c r="AW83" i="6" s="1"/>
  <c r="AR83" i="6"/>
  <c r="BB83" i="6" s="1"/>
  <c r="AM86" i="6"/>
  <c r="AW86" i="6" s="1"/>
  <c r="AM93" i="6"/>
  <c r="AW93" i="6" s="1"/>
  <c r="AQ93" i="6"/>
  <c r="BA93" i="6" s="1"/>
  <c r="AP93" i="6"/>
  <c r="AZ93" i="6" s="1"/>
  <c r="AM95" i="6"/>
  <c r="AW95" i="6" s="1"/>
  <c r="AQ95" i="6"/>
  <c r="BA95" i="6" s="1"/>
  <c r="AR95" i="6"/>
  <c r="BB95" i="6" s="1"/>
  <c r="AL97" i="6"/>
  <c r="AV97" i="6" s="1"/>
  <c r="AN99" i="6"/>
  <c r="AX99" i="6" s="1"/>
  <c r="AR99" i="6"/>
  <c r="BB99" i="6" s="1"/>
  <c r="AP103" i="6"/>
  <c r="AZ103" i="6" s="1"/>
  <c r="AI10" i="6"/>
  <c r="AP10" i="6" s="1"/>
  <c r="AZ10" i="6" s="1"/>
  <c r="AI34" i="6"/>
  <c r="AS36" i="6"/>
  <c r="BC36" i="6" s="1"/>
  <c r="AL37" i="6"/>
  <c r="AV37" i="6" s="1"/>
  <c r="AM38" i="6"/>
  <c r="AW38" i="6" s="1"/>
  <c r="AK38" i="6"/>
  <c r="AU38" i="6" s="1"/>
  <c r="AL41" i="6"/>
  <c r="AV41" i="6" s="1"/>
  <c r="AQ42" i="6"/>
  <c r="BA42" i="6" s="1"/>
  <c r="BH42" i="6" s="1"/>
  <c r="AI44" i="6"/>
  <c r="AL44" i="6" s="1"/>
  <c r="AV44" i="6" s="1"/>
  <c r="AI45" i="6"/>
  <c r="AL46" i="6"/>
  <c r="AV46" i="6" s="1"/>
  <c r="AP46" i="6"/>
  <c r="AZ46" i="6" s="1"/>
  <c r="AM46" i="6"/>
  <c r="AW46" i="6" s="1"/>
  <c r="AL48" i="6"/>
  <c r="AV48" i="6" s="1"/>
  <c r="AI48" i="6"/>
  <c r="AO48" i="6" s="1"/>
  <c r="AY48" i="6" s="1"/>
  <c r="AM49" i="6"/>
  <c r="AW49" i="6" s="1"/>
  <c r="BI49" i="6" s="1"/>
  <c r="AQ49" i="6"/>
  <c r="BA49" i="6" s="1"/>
  <c r="AP49" i="6"/>
  <c r="AZ49" i="6" s="1"/>
  <c r="BG49" i="6" s="1"/>
  <c r="AI50" i="6"/>
  <c r="AM50" i="6" s="1"/>
  <c r="AW50" i="6" s="1"/>
  <c r="AM51" i="6"/>
  <c r="AW51" i="6" s="1"/>
  <c r="AR51" i="6"/>
  <c r="BB51" i="6" s="1"/>
  <c r="AI53" i="6"/>
  <c r="AM53" i="6" s="1"/>
  <c r="AW53" i="6" s="1"/>
  <c r="AL59" i="6"/>
  <c r="AV59" i="6" s="1"/>
  <c r="AP59" i="6"/>
  <c r="AZ59" i="6" s="1"/>
  <c r="AN59" i="6"/>
  <c r="AX59" i="6" s="1"/>
  <c r="AK61" i="6"/>
  <c r="AU61" i="6" s="1"/>
  <c r="AI61" i="6"/>
  <c r="AM61" i="6" s="1"/>
  <c r="AW61" i="6" s="1"/>
  <c r="BI61" i="6" s="1"/>
  <c r="AO61" i="6"/>
  <c r="AY61" i="6" s="1"/>
  <c r="BF61" i="6" s="1"/>
  <c r="AS61" i="6"/>
  <c r="BC61" i="6" s="1"/>
  <c r="AI62" i="6"/>
  <c r="AM62" i="6" s="1"/>
  <c r="AW62" i="6" s="1"/>
  <c r="AK63" i="6"/>
  <c r="AU63" i="6" s="1"/>
  <c r="AI63" i="6"/>
  <c r="AM63" i="6" s="1"/>
  <c r="AW63" i="6" s="1"/>
  <c r="BI63" i="6" s="1"/>
  <c r="AO63" i="6"/>
  <c r="AY63" i="6" s="1"/>
  <c r="BF63" i="6" s="1"/>
  <c r="AS63" i="6"/>
  <c r="BC63" i="6" s="1"/>
  <c r="AN65" i="6"/>
  <c r="AX65" i="6" s="1"/>
  <c r="AR65" i="6"/>
  <c r="BB65" i="6" s="1"/>
  <c r="AN66" i="6"/>
  <c r="AX66" i="6" s="1"/>
  <c r="AR66" i="6"/>
  <c r="BB66" i="6" s="1"/>
  <c r="AM69" i="6"/>
  <c r="AW69" i="6" s="1"/>
  <c r="AQ69" i="6"/>
  <c r="BA69" i="6" s="1"/>
  <c r="AQ70" i="6"/>
  <c r="BA70" i="6" s="1"/>
  <c r="BH70" i="6" s="1"/>
  <c r="AM71" i="6"/>
  <c r="AW71" i="6" s="1"/>
  <c r="BI71" i="6" s="1"/>
  <c r="AQ71" i="6"/>
  <c r="BA71" i="6" s="1"/>
  <c r="BH71" i="6" s="1"/>
  <c r="AL74" i="6"/>
  <c r="AV74" i="6" s="1"/>
  <c r="AP74" i="6"/>
  <c r="AZ74" i="6" s="1"/>
  <c r="BG74" i="6" s="1"/>
  <c r="AM74" i="6"/>
  <c r="AW74" i="6" s="1"/>
  <c r="BI74" i="6" s="1"/>
  <c r="AP75" i="6"/>
  <c r="AZ75" i="6" s="1"/>
  <c r="AN75" i="6"/>
  <c r="AX75" i="6" s="1"/>
  <c r="AI77" i="6"/>
  <c r="AL77" i="6" s="1"/>
  <c r="AV77" i="6" s="1"/>
  <c r="AI78" i="6"/>
  <c r="AO78" i="6" s="1"/>
  <c r="AY78" i="6" s="1"/>
  <c r="AK78" i="6"/>
  <c r="AU78" i="6" s="1"/>
  <c r="AI79" i="6"/>
  <c r="AL79" i="6" s="1"/>
  <c r="AV79" i="6" s="1"/>
  <c r="AN81" i="6"/>
  <c r="AX81" i="6" s="1"/>
  <c r="AR81" i="6"/>
  <c r="BB81" i="6" s="1"/>
  <c r="AR82" i="6"/>
  <c r="BB82" i="6" s="1"/>
  <c r="AN86" i="6"/>
  <c r="AX86" i="6" s="1"/>
  <c r="AR86" i="6"/>
  <c r="BB86" i="6" s="1"/>
  <c r="AP86" i="6"/>
  <c r="AZ86" i="6" s="1"/>
  <c r="AR93" i="6"/>
  <c r="BB93" i="6" s="1"/>
  <c r="AN94" i="6"/>
  <c r="AX94" i="6" s="1"/>
  <c r="AR94" i="6"/>
  <c r="BB94" i="6" s="1"/>
  <c r="AM97" i="6"/>
  <c r="AW97" i="6" s="1"/>
  <c r="BI97" i="6" s="1"/>
  <c r="AP97" i="6"/>
  <c r="AZ97" i="6" s="1"/>
  <c r="AS99" i="6"/>
  <c r="BC99" i="6" s="1"/>
  <c r="AN100" i="6"/>
  <c r="AX100" i="6" s="1"/>
  <c r="AQ100" i="6"/>
  <c r="BA100" i="6" s="1"/>
  <c r="BH100" i="6" s="1"/>
  <c r="AI101" i="6"/>
  <c r="AP101" i="6" s="1"/>
  <c r="AZ101" i="6" s="1"/>
  <c r="BG101" i="6" s="1"/>
  <c r="AO101" i="6"/>
  <c r="AY101" i="6" s="1"/>
  <c r="AI100" i="6"/>
  <c r="AS100" i="6" s="1"/>
  <c r="BC100" i="6" s="1"/>
  <c r="AM101" i="6"/>
  <c r="AW101" i="6" s="1"/>
  <c r="AQ101" i="6"/>
  <c r="BA101" i="6" s="1"/>
  <c r="AL104" i="6"/>
  <c r="AV104" i="6" s="1"/>
  <c r="AI104" i="6"/>
  <c r="AO104" i="6" s="1"/>
  <c r="AY104" i="6" s="1"/>
  <c r="AI110" i="6"/>
  <c r="AL118" i="6"/>
  <c r="AV118" i="6" s="1"/>
  <c r="AI118" i="6"/>
  <c r="AS118" i="6"/>
  <c r="BC118" i="6" s="1"/>
  <c r="AR122" i="6"/>
  <c r="BB122" i="6" s="1"/>
  <c r="AO122" i="6"/>
  <c r="AY122" i="6" s="1"/>
  <c r="AL126" i="6"/>
  <c r="AV126" i="6" s="1"/>
  <c r="AP126" i="6"/>
  <c r="AZ126" i="6" s="1"/>
  <c r="AI126" i="6"/>
  <c r="AS126" i="6"/>
  <c r="BC126" i="6" s="1"/>
  <c r="AL134" i="6"/>
  <c r="AV134" i="6" s="1"/>
  <c r="AP134" i="6"/>
  <c r="AZ134" i="6" s="1"/>
  <c r="AK134" i="6"/>
  <c r="AU134" i="6" s="1"/>
  <c r="AI134" i="6"/>
  <c r="AS134" i="6"/>
  <c r="BC134" i="6" s="1"/>
  <c r="AI142" i="6"/>
  <c r="AL150" i="6"/>
  <c r="AV150" i="6" s="1"/>
  <c r="AI150" i="6"/>
  <c r="AS150" i="6"/>
  <c r="BC150" i="6" s="1"/>
  <c r="AR154" i="6"/>
  <c r="BB154" i="6" s="1"/>
  <c r="AO154" i="6"/>
  <c r="AY154" i="6" s="1"/>
  <c r="AL158" i="6"/>
  <c r="AV158" i="6" s="1"/>
  <c r="AP158" i="6"/>
  <c r="AZ158" i="6" s="1"/>
  <c r="AI158" i="6"/>
  <c r="AS158" i="6"/>
  <c r="BC158" i="6" s="1"/>
  <c r="AN160" i="6"/>
  <c r="AX160" i="6" s="1"/>
  <c r="AR160" i="6"/>
  <c r="BB160" i="6" s="1"/>
  <c r="AM167" i="6"/>
  <c r="AW167" i="6" s="1"/>
  <c r="AQ167" i="6"/>
  <c r="BA167" i="6" s="1"/>
  <c r="AR167" i="6"/>
  <c r="BB167" i="6" s="1"/>
  <c r="AM171" i="6"/>
  <c r="AW171" i="6" s="1"/>
  <c r="AQ171" i="6"/>
  <c r="BA171" i="6" s="1"/>
  <c r="AM204" i="6"/>
  <c r="AW204" i="6" s="1"/>
  <c r="AI60" i="6"/>
  <c r="AO60" i="6" s="1"/>
  <c r="AY60" i="6" s="1"/>
  <c r="AI64" i="6"/>
  <c r="AL64" i="6" s="1"/>
  <c r="AV64" i="6" s="1"/>
  <c r="AI68" i="6"/>
  <c r="AQ68" i="6" s="1"/>
  <c r="BA68" i="6" s="1"/>
  <c r="AI72" i="6"/>
  <c r="AR72" i="6" s="1"/>
  <c r="BB72" i="6" s="1"/>
  <c r="AI76" i="6"/>
  <c r="AN76" i="6" s="1"/>
  <c r="AX76" i="6" s="1"/>
  <c r="AI80" i="6"/>
  <c r="AP80" i="6" s="1"/>
  <c r="AZ80" i="6" s="1"/>
  <c r="AI84" i="6"/>
  <c r="AL84" i="6" s="1"/>
  <c r="AV84" i="6" s="1"/>
  <c r="AI92" i="6"/>
  <c r="AP92" i="6" s="1"/>
  <c r="AZ92" i="6" s="1"/>
  <c r="AI96" i="6"/>
  <c r="AK96" i="6" s="1"/>
  <c r="AU96" i="6" s="1"/>
  <c r="AR100" i="6"/>
  <c r="BB100" i="6" s="1"/>
  <c r="AK103" i="6"/>
  <c r="AU103" i="6" s="1"/>
  <c r="AS103" i="6"/>
  <c r="BC103" i="6" s="1"/>
  <c r="AK104" i="6"/>
  <c r="AU104" i="6" s="1"/>
  <c r="AK105" i="6"/>
  <c r="AU105" i="6" s="1"/>
  <c r="AI105" i="6"/>
  <c r="AO105" i="6"/>
  <c r="AY105" i="6" s="1"/>
  <c r="AS105" i="6"/>
  <c r="BC105" i="6" s="1"/>
  <c r="AR105" i="6"/>
  <c r="BB105" i="6" s="1"/>
  <c r="AI111" i="6"/>
  <c r="AI112" i="6"/>
  <c r="AK113" i="6"/>
  <c r="AU113" i="6" s="1"/>
  <c r="AI113" i="6"/>
  <c r="AO113" i="6"/>
  <c r="AY113" i="6" s="1"/>
  <c r="AS113" i="6"/>
  <c r="BC113" i="6" s="1"/>
  <c r="AR113" i="6"/>
  <c r="BB113" i="6" s="1"/>
  <c r="AI119" i="6"/>
  <c r="AI120" i="6"/>
  <c r="AQ120" i="6" s="1"/>
  <c r="BA120" i="6" s="1"/>
  <c r="AK121" i="6"/>
  <c r="AU121" i="6" s="1"/>
  <c r="AI121" i="6"/>
  <c r="AO121" i="6"/>
  <c r="AY121" i="6" s="1"/>
  <c r="AS121" i="6"/>
  <c r="BC121" i="6" s="1"/>
  <c r="AR121" i="6"/>
  <c r="BB121" i="6" s="1"/>
  <c r="AI127" i="6"/>
  <c r="AI128" i="6"/>
  <c r="AK129" i="6"/>
  <c r="AU129" i="6" s="1"/>
  <c r="AI129" i="6"/>
  <c r="AO129" i="6"/>
  <c r="AY129" i="6" s="1"/>
  <c r="AS129" i="6"/>
  <c r="BC129" i="6" s="1"/>
  <c r="AR129" i="6"/>
  <c r="BB129" i="6" s="1"/>
  <c r="AI135" i="6"/>
  <c r="AI136" i="6"/>
  <c r="AK137" i="6"/>
  <c r="AU137" i="6" s="1"/>
  <c r="AI137" i="6"/>
  <c r="AO137" i="6"/>
  <c r="AY137" i="6" s="1"/>
  <c r="AS137" i="6"/>
  <c r="BC137" i="6" s="1"/>
  <c r="AR137" i="6"/>
  <c r="BB137" i="6" s="1"/>
  <c r="AI143" i="6"/>
  <c r="AI144" i="6"/>
  <c r="AK145" i="6"/>
  <c r="AU145" i="6" s="1"/>
  <c r="AI145" i="6"/>
  <c r="AO145" i="6"/>
  <c r="AY145" i="6" s="1"/>
  <c r="AS145" i="6"/>
  <c r="BC145" i="6" s="1"/>
  <c r="AR145" i="6"/>
  <c r="BB145" i="6" s="1"/>
  <c r="AI151" i="6"/>
  <c r="AI152" i="6"/>
  <c r="AQ152" i="6" s="1"/>
  <c r="BA152" i="6" s="1"/>
  <c r="AK153" i="6"/>
  <c r="AU153" i="6" s="1"/>
  <c r="AI153" i="6"/>
  <c r="AO153" i="6"/>
  <c r="AY153" i="6" s="1"/>
  <c r="AS153" i="6"/>
  <c r="BC153" i="6" s="1"/>
  <c r="AR153" i="6"/>
  <c r="BB153" i="6" s="1"/>
  <c r="AI161" i="6"/>
  <c r="AO161" i="6"/>
  <c r="AY161" i="6" s="1"/>
  <c r="AI162" i="6"/>
  <c r="AK162" i="6"/>
  <c r="AU162" i="6" s="1"/>
  <c r="AO162" i="6"/>
  <c r="AY162" i="6" s="1"/>
  <c r="AS162" i="6"/>
  <c r="BC162" i="6" s="1"/>
  <c r="AR162" i="6"/>
  <c r="BB162" i="6" s="1"/>
  <c r="AI165" i="6"/>
  <c r="AR165" i="6" s="1"/>
  <c r="BB165" i="6" s="1"/>
  <c r="AS165" i="6"/>
  <c r="BC165" i="6" s="1"/>
  <c r="AS166" i="6"/>
  <c r="BC166" i="6" s="1"/>
  <c r="AI169" i="6"/>
  <c r="AN169" i="6" s="1"/>
  <c r="AX169" i="6" s="1"/>
  <c r="AO169" i="6"/>
  <c r="AY169" i="6" s="1"/>
  <c r="AI170" i="6"/>
  <c r="AK170" i="6"/>
  <c r="AU170" i="6" s="1"/>
  <c r="AO170" i="6"/>
  <c r="AY170" i="6" s="1"/>
  <c r="AS170" i="6"/>
  <c r="BC170" i="6" s="1"/>
  <c r="AR170" i="6"/>
  <c r="BB170" i="6" s="1"/>
  <c r="AO220" i="6"/>
  <c r="AY220" i="6" s="1"/>
  <c r="N86" i="6"/>
  <c r="AI98" i="6"/>
  <c r="AR98" i="6" s="1"/>
  <c r="BB98" i="6" s="1"/>
  <c r="AQ99" i="6"/>
  <c r="BA99" i="6" s="1"/>
  <c r="AS101" i="6"/>
  <c r="BC101" i="6" s="1"/>
  <c r="AI103" i="6"/>
  <c r="AN103" i="6" s="1"/>
  <c r="AX103" i="6" s="1"/>
  <c r="AN104" i="6"/>
  <c r="AX104" i="6" s="1"/>
  <c r="AR104" i="6"/>
  <c r="BB104" i="6" s="1"/>
  <c r="AL106" i="6"/>
  <c r="AV106" i="6" s="1"/>
  <c r="AI106" i="6"/>
  <c r="AR106" i="6" s="1"/>
  <c r="BB106" i="6" s="1"/>
  <c r="AS106" i="6"/>
  <c r="BC106" i="6" s="1"/>
  <c r="AQ108" i="6"/>
  <c r="BA108" i="6" s="1"/>
  <c r="AR110" i="6"/>
  <c r="BB110" i="6" s="1"/>
  <c r="AO110" i="6"/>
  <c r="AY110" i="6" s="1"/>
  <c r="AM111" i="6"/>
  <c r="AW111" i="6" s="1"/>
  <c r="AM112" i="6"/>
  <c r="AW112" i="6" s="1"/>
  <c r="AL114" i="6"/>
  <c r="AV114" i="6" s="1"/>
  <c r="AP114" i="6"/>
  <c r="AZ114" i="6" s="1"/>
  <c r="AI114" i="6"/>
  <c r="AR114" i="6" s="1"/>
  <c r="BB114" i="6" s="1"/>
  <c r="AS114" i="6"/>
  <c r="BC114" i="6" s="1"/>
  <c r="AN118" i="6"/>
  <c r="AX118" i="6" s="1"/>
  <c r="AO118" i="6"/>
  <c r="AY118" i="6" s="1"/>
  <c r="AM119" i="6"/>
  <c r="AW119" i="6" s="1"/>
  <c r="AQ119" i="6"/>
  <c r="BA119" i="6" s="1"/>
  <c r="AL122" i="6"/>
  <c r="AV122" i="6" s="1"/>
  <c r="AP122" i="6"/>
  <c r="AZ122" i="6" s="1"/>
  <c r="AK122" i="6"/>
  <c r="AU122" i="6" s="1"/>
  <c r="AI122" i="6"/>
  <c r="AS122" i="6"/>
  <c r="BC122" i="6" s="1"/>
  <c r="AN126" i="6"/>
  <c r="AX126" i="6" s="1"/>
  <c r="AR126" i="6"/>
  <c r="BB126" i="6" s="1"/>
  <c r="AQ127" i="6"/>
  <c r="BA127" i="6" s="1"/>
  <c r="AM128" i="6"/>
  <c r="AW128" i="6" s="1"/>
  <c r="AI130" i="6"/>
  <c r="AN134" i="6"/>
  <c r="AX134" i="6" s="1"/>
  <c r="AR134" i="6"/>
  <c r="BB134" i="6" s="1"/>
  <c r="AO134" i="6"/>
  <c r="AY134" i="6" s="1"/>
  <c r="AM136" i="6"/>
  <c r="AW136" i="6" s="1"/>
  <c r="AL138" i="6"/>
  <c r="AV138" i="6" s="1"/>
  <c r="AI138" i="6"/>
  <c r="AR138" i="6" s="1"/>
  <c r="BB138" i="6" s="1"/>
  <c r="AS138" i="6"/>
  <c r="BC138" i="6" s="1"/>
  <c r="AQ140" i="6"/>
  <c r="BA140" i="6" s="1"/>
  <c r="AR142" i="6"/>
  <c r="BB142" i="6" s="1"/>
  <c r="AO142" i="6"/>
  <c r="AY142" i="6" s="1"/>
  <c r="AM143" i="6"/>
  <c r="AW143" i="6" s="1"/>
  <c r="AM144" i="6"/>
  <c r="AW144" i="6" s="1"/>
  <c r="AL146" i="6"/>
  <c r="AV146" i="6" s="1"/>
  <c r="AP146" i="6"/>
  <c r="AZ146" i="6" s="1"/>
  <c r="AI146" i="6"/>
  <c r="AR146" i="6" s="1"/>
  <c r="BB146" i="6" s="1"/>
  <c r="AS146" i="6"/>
  <c r="BC146" i="6" s="1"/>
  <c r="AN150" i="6"/>
  <c r="AX150" i="6" s="1"/>
  <c r="AO150" i="6"/>
  <c r="AY150" i="6" s="1"/>
  <c r="AM151" i="6"/>
  <c r="AW151" i="6" s="1"/>
  <c r="AQ151" i="6"/>
  <c r="BA151" i="6" s="1"/>
  <c r="AL154" i="6"/>
  <c r="AV154" i="6" s="1"/>
  <c r="AP154" i="6"/>
  <c r="AZ154" i="6" s="1"/>
  <c r="AK154" i="6"/>
  <c r="AU154" i="6" s="1"/>
  <c r="AI154" i="6"/>
  <c r="AS154" i="6"/>
  <c r="BC154" i="6" s="1"/>
  <c r="AN158" i="6"/>
  <c r="AX158" i="6" s="1"/>
  <c r="AR158" i="6"/>
  <c r="BB158" i="6" s="1"/>
  <c r="AI159" i="6"/>
  <c r="AM159" i="6" s="1"/>
  <c r="AW159" i="6" s="1"/>
  <c r="AO159" i="6"/>
  <c r="AY159" i="6" s="1"/>
  <c r="AL160" i="6"/>
  <c r="AV160" i="6" s="1"/>
  <c r="AP160" i="6"/>
  <c r="AZ160" i="6" s="1"/>
  <c r="AK160" i="6"/>
  <c r="AU160" i="6" s="1"/>
  <c r="AI160" i="6"/>
  <c r="AI163" i="6"/>
  <c r="AM163" i="6" s="1"/>
  <c r="AW163" i="6" s="1"/>
  <c r="AO163" i="6"/>
  <c r="AY163" i="6" s="1"/>
  <c r="AK167" i="6"/>
  <c r="AU167" i="6" s="1"/>
  <c r="AI167" i="6"/>
  <c r="AO167" i="6"/>
  <c r="AY167" i="6" s="1"/>
  <c r="AS167" i="6"/>
  <c r="BC167" i="6" s="1"/>
  <c r="AL168" i="6"/>
  <c r="AV168" i="6" s="1"/>
  <c r="AI168" i="6"/>
  <c r="AK171" i="6"/>
  <c r="AU171" i="6" s="1"/>
  <c r="AI171" i="6"/>
  <c r="AO171" i="6"/>
  <c r="AY171" i="6" s="1"/>
  <c r="AS171" i="6"/>
  <c r="BC171" i="6" s="1"/>
  <c r="AS173" i="6"/>
  <c r="BC173" i="6" s="1"/>
  <c r="AP197" i="6"/>
  <c r="AZ197" i="6" s="1"/>
  <c r="AK204" i="6"/>
  <c r="AU204" i="6" s="1"/>
  <c r="AI204" i="6"/>
  <c r="AS204" i="6"/>
  <c r="BC204" i="6" s="1"/>
  <c r="AQ204" i="6"/>
  <c r="BA204" i="6" s="1"/>
  <c r="AQ218" i="6"/>
  <c r="BA218" i="6" s="1"/>
  <c r="AK100" i="6"/>
  <c r="AU100" i="6" s="1"/>
  <c r="AI102" i="6"/>
  <c r="AO102" i="6" s="1"/>
  <c r="AY102" i="6" s="1"/>
  <c r="AM103" i="6"/>
  <c r="AW103" i="6" s="1"/>
  <c r="AQ103" i="6"/>
  <c r="BA103" i="6" s="1"/>
  <c r="AQ104" i="6"/>
  <c r="BA104" i="6" s="1"/>
  <c r="AM105" i="6"/>
  <c r="AW105" i="6" s="1"/>
  <c r="AQ105" i="6"/>
  <c r="BA105" i="6" s="1"/>
  <c r="AN105" i="6"/>
  <c r="AX105" i="6" s="1"/>
  <c r="AI107" i="6"/>
  <c r="AL108" i="6"/>
  <c r="AV108" i="6" s="1"/>
  <c r="AI108" i="6"/>
  <c r="AR108" i="6" s="1"/>
  <c r="BB108" i="6" s="1"/>
  <c r="AI109" i="6"/>
  <c r="AP111" i="6"/>
  <c r="AZ111" i="6" s="1"/>
  <c r="AR112" i="6"/>
  <c r="BB112" i="6" s="1"/>
  <c r="AM113" i="6"/>
  <c r="AW113" i="6" s="1"/>
  <c r="AQ113" i="6"/>
  <c r="BA113" i="6" s="1"/>
  <c r="AN113" i="6"/>
  <c r="AX113" i="6" s="1"/>
  <c r="AI115" i="6"/>
  <c r="AK115" i="6" s="1"/>
  <c r="AU115" i="6" s="1"/>
  <c r="AL116" i="6"/>
  <c r="AV116" i="6" s="1"/>
  <c r="AI116" i="6"/>
  <c r="AM116" i="6" s="1"/>
  <c r="AW116" i="6" s="1"/>
  <c r="AI117" i="6"/>
  <c r="AP119" i="6"/>
  <c r="AZ119" i="6" s="1"/>
  <c r="AR120" i="6"/>
  <c r="BB120" i="6" s="1"/>
  <c r="AM121" i="6"/>
  <c r="AW121" i="6" s="1"/>
  <c r="AQ121" i="6"/>
  <c r="BA121" i="6" s="1"/>
  <c r="AN121" i="6"/>
  <c r="AX121" i="6" s="1"/>
  <c r="AI123" i="6"/>
  <c r="AM123" i="6" s="1"/>
  <c r="AW123" i="6" s="1"/>
  <c r="AL124" i="6"/>
  <c r="AV124" i="6" s="1"/>
  <c r="AI124" i="6"/>
  <c r="AR124" i="6" s="1"/>
  <c r="BB124" i="6" s="1"/>
  <c r="AI125" i="6"/>
  <c r="AP127" i="6"/>
  <c r="AZ127" i="6" s="1"/>
  <c r="AR128" i="6"/>
  <c r="BB128" i="6" s="1"/>
  <c r="AM129" i="6"/>
  <c r="AW129" i="6" s="1"/>
  <c r="AQ129" i="6"/>
  <c r="BA129" i="6" s="1"/>
  <c r="AN129" i="6"/>
  <c r="AX129" i="6" s="1"/>
  <c r="AI131" i="6"/>
  <c r="AQ131" i="6" s="1"/>
  <c r="BA131" i="6" s="1"/>
  <c r="AL132" i="6"/>
  <c r="AV132" i="6" s="1"/>
  <c r="AI132" i="6"/>
  <c r="AR132" i="6" s="1"/>
  <c r="BB132" i="6" s="1"/>
  <c r="AI133" i="6"/>
  <c r="AP135" i="6"/>
  <c r="AZ135" i="6" s="1"/>
  <c r="AR136" i="6"/>
  <c r="BB136" i="6" s="1"/>
  <c r="AM137" i="6"/>
  <c r="AW137" i="6" s="1"/>
  <c r="AQ137" i="6"/>
  <c r="BA137" i="6" s="1"/>
  <c r="AN137" i="6"/>
  <c r="AX137" i="6" s="1"/>
  <c r="AI139" i="6"/>
  <c r="AL140" i="6"/>
  <c r="AV140" i="6" s="1"/>
  <c r="AI140" i="6"/>
  <c r="AR140" i="6" s="1"/>
  <c r="BB140" i="6" s="1"/>
  <c r="AI141" i="6"/>
  <c r="AP143" i="6"/>
  <c r="AZ143" i="6" s="1"/>
  <c r="AR144" i="6"/>
  <c r="BB144" i="6" s="1"/>
  <c r="AM145" i="6"/>
  <c r="AW145" i="6" s="1"/>
  <c r="AQ145" i="6"/>
  <c r="BA145" i="6" s="1"/>
  <c r="AN145" i="6"/>
  <c r="AX145" i="6" s="1"/>
  <c r="AI147" i="6"/>
  <c r="AK147" i="6" s="1"/>
  <c r="AU147" i="6" s="1"/>
  <c r="AL148" i="6"/>
  <c r="AV148" i="6" s="1"/>
  <c r="AI148" i="6"/>
  <c r="AM148" i="6" s="1"/>
  <c r="AW148" i="6" s="1"/>
  <c r="AI149" i="6"/>
  <c r="AP151" i="6"/>
  <c r="AZ151" i="6" s="1"/>
  <c r="AR152" i="6"/>
  <c r="BB152" i="6" s="1"/>
  <c r="AM153" i="6"/>
  <c r="AW153" i="6" s="1"/>
  <c r="AQ153" i="6"/>
  <c r="BA153" i="6" s="1"/>
  <c r="AN153" i="6"/>
  <c r="AX153" i="6" s="1"/>
  <c r="AI155" i="6"/>
  <c r="AM155" i="6" s="1"/>
  <c r="AW155" i="6" s="1"/>
  <c r="AL156" i="6"/>
  <c r="AV156" i="6" s="1"/>
  <c r="AI156" i="6"/>
  <c r="AR156" i="6" s="1"/>
  <c r="BB156" i="6" s="1"/>
  <c r="AI157" i="6"/>
  <c r="AQ161" i="6"/>
  <c r="BA161" i="6" s="1"/>
  <c r="BH161" i="6" s="1"/>
  <c r="AM165" i="6"/>
  <c r="AW165" i="6" s="1"/>
  <c r="AN166" i="6"/>
  <c r="AX166" i="6" s="1"/>
  <c r="AN171" i="6"/>
  <c r="AX171" i="6" s="1"/>
  <c r="AO174" i="6"/>
  <c r="AY174" i="6" s="1"/>
  <c r="AP179" i="6"/>
  <c r="AZ179" i="6" s="1"/>
  <c r="BG179" i="6" s="1"/>
  <c r="AR215" i="6"/>
  <c r="BB215" i="6" s="1"/>
  <c r="AQ173" i="6"/>
  <c r="BA173" i="6" s="1"/>
  <c r="AI175" i="6"/>
  <c r="AP175" i="6" s="1"/>
  <c r="AZ175" i="6" s="1"/>
  <c r="AO175" i="6"/>
  <c r="AY175" i="6" s="1"/>
  <c r="AI177" i="6"/>
  <c r="AO177" i="6" s="1"/>
  <c r="AY177" i="6" s="1"/>
  <c r="AL180" i="6"/>
  <c r="AV180" i="6" s="1"/>
  <c r="AP180" i="6"/>
  <c r="AZ180" i="6" s="1"/>
  <c r="AI180" i="6"/>
  <c r="AQ180" i="6" s="1"/>
  <c r="BA180" i="6" s="1"/>
  <c r="AI193" i="6"/>
  <c r="AP193" i="6" s="1"/>
  <c r="AZ193" i="6" s="1"/>
  <c r="AO193" i="6"/>
  <c r="AY193" i="6" s="1"/>
  <c r="AI195" i="6"/>
  <c r="AO195" i="6" s="1"/>
  <c r="AY195" i="6" s="1"/>
  <c r="AL198" i="6"/>
  <c r="AV198" i="6" s="1"/>
  <c r="AP198" i="6"/>
  <c r="AZ198" i="6" s="1"/>
  <c r="AI198" i="6"/>
  <c r="AQ198" i="6" s="1"/>
  <c r="BA198" i="6" s="1"/>
  <c r="AM199" i="6"/>
  <c r="AW199" i="6" s="1"/>
  <c r="AQ199" i="6"/>
  <c r="BA199" i="6" s="1"/>
  <c r="AP199" i="6"/>
  <c r="AZ199" i="6" s="1"/>
  <c r="AO204" i="6"/>
  <c r="AY204" i="6" s="1"/>
  <c r="AI211" i="6"/>
  <c r="AR211" i="6" s="1"/>
  <c r="BB211" i="6" s="1"/>
  <c r="AL214" i="6"/>
  <c r="AV214" i="6" s="1"/>
  <c r="AP214" i="6"/>
  <c r="AZ214" i="6" s="1"/>
  <c r="BG214" i="6" s="1"/>
  <c r="AI214" i="6"/>
  <c r="AQ214" i="6" s="1"/>
  <c r="BA214" i="6" s="1"/>
  <c r="AM215" i="6"/>
  <c r="AW215" i="6" s="1"/>
  <c r="AQ215" i="6"/>
  <c r="BA215" i="6" s="1"/>
  <c r="AP215" i="6"/>
  <c r="AZ215" i="6" s="1"/>
  <c r="AN220" i="6"/>
  <c r="AX220" i="6" s="1"/>
  <c r="AR220" i="6"/>
  <c r="BB220" i="6" s="1"/>
  <c r="AM226" i="6"/>
  <c r="AW226" i="6" s="1"/>
  <c r="AQ226" i="6"/>
  <c r="BA226" i="6" s="1"/>
  <c r="AK231" i="6"/>
  <c r="AU231" i="6" s="1"/>
  <c r="AI231" i="6"/>
  <c r="AO231" i="6"/>
  <c r="AY231" i="6" s="1"/>
  <c r="AR232" i="6"/>
  <c r="BB232" i="6" s="1"/>
  <c r="AL233" i="6"/>
  <c r="AV233" i="6" s="1"/>
  <c r="AN234" i="6"/>
  <c r="AX234" i="6" s="1"/>
  <c r="AR234" i="6"/>
  <c r="BB234" i="6" s="1"/>
  <c r="AP161" i="6"/>
  <c r="AZ161" i="6" s="1"/>
  <c r="AM162" i="6"/>
  <c r="AW162" i="6" s="1"/>
  <c r="AQ166" i="6"/>
  <c r="BA166" i="6" s="1"/>
  <c r="AP169" i="6"/>
  <c r="AZ169" i="6" s="1"/>
  <c r="AM170" i="6"/>
  <c r="AW170" i="6" s="1"/>
  <c r="AI173" i="6"/>
  <c r="AR173" i="6" s="1"/>
  <c r="BB173" i="6" s="1"/>
  <c r="AQ174" i="6"/>
  <c r="BA174" i="6" s="1"/>
  <c r="AN175" i="6"/>
  <c r="AX175" i="6" s="1"/>
  <c r="AK177" i="6"/>
  <c r="AU177" i="6" s="1"/>
  <c r="AK179" i="6"/>
  <c r="AU179" i="6" s="1"/>
  <c r="AI179" i="6"/>
  <c r="AL179" i="6" s="1"/>
  <c r="AV179" i="6" s="1"/>
  <c r="AO179" i="6"/>
  <c r="AY179" i="6" s="1"/>
  <c r="AS179" i="6"/>
  <c r="BC179" i="6" s="1"/>
  <c r="AO180" i="6"/>
  <c r="AY180" i="6" s="1"/>
  <c r="BF180" i="6" s="1"/>
  <c r="AN193" i="6"/>
  <c r="AX193" i="6" s="1"/>
  <c r="AK195" i="6"/>
  <c r="AU195" i="6" s="1"/>
  <c r="AK197" i="6"/>
  <c r="AU197" i="6" s="1"/>
  <c r="AI197" i="6"/>
  <c r="AL197" i="6" s="1"/>
  <c r="AV197" i="6" s="1"/>
  <c r="AO197" i="6"/>
  <c r="AY197" i="6" s="1"/>
  <c r="BF197" i="6" s="1"/>
  <c r="AS197" i="6"/>
  <c r="BC197" i="6" s="1"/>
  <c r="AO198" i="6"/>
  <c r="AY198" i="6" s="1"/>
  <c r="BF198" i="6" s="1"/>
  <c r="AL200" i="6"/>
  <c r="AV200" i="6" s="1"/>
  <c r="AP200" i="6"/>
  <c r="AZ200" i="6" s="1"/>
  <c r="BG200" i="6" s="1"/>
  <c r="AM200" i="6"/>
  <c r="AW200" i="6" s="1"/>
  <c r="BI200" i="6" s="1"/>
  <c r="AL202" i="6"/>
  <c r="AV202" i="6" s="1"/>
  <c r="AI202" i="6"/>
  <c r="AM202" i="6" s="1"/>
  <c r="AW202" i="6" s="1"/>
  <c r="AN204" i="6"/>
  <c r="AX204" i="6" s="1"/>
  <c r="AR204" i="6"/>
  <c r="BB204" i="6" s="1"/>
  <c r="AP204" i="6"/>
  <c r="AZ204" i="6" s="1"/>
  <c r="BG204" i="6" s="1"/>
  <c r="AO211" i="6"/>
  <c r="AY211" i="6" s="1"/>
  <c r="AS211" i="6"/>
  <c r="BC211" i="6" s="1"/>
  <c r="AI213" i="6"/>
  <c r="AL213" i="6" s="1"/>
  <c r="AV213" i="6" s="1"/>
  <c r="AO213" i="6"/>
  <c r="AY213" i="6" s="1"/>
  <c r="AO214" i="6"/>
  <c r="AY214" i="6" s="1"/>
  <c r="AL216" i="6"/>
  <c r="AV216" i="6" s="1"/>
  <c r="AP216" i="6"/>
  <c r="AZ216" i="6" s="1"/>
  <c r="BG216" i="6" s="1"/>
  <c r="AM216" i="6"/>
  <c r="AW216" i="6" s="1"/>
  <c r="AL218" i="6"/>
  <c r="AV218" i="6" s="1"/>
  <c r="AP218" i="6"/>
  <c r="AZ218" i="6" s="1"/>
  <c r="BG218" i="6" s="1"/>
  <c r="AK218" i="6"/>
  <c r="AU218" i="6" s="1"/>
  <c r="AI218" i="6"/>
  <c r="AM218" i="6" s="1"/>
  <c r="AW218" i="6" s="1"/>
  <c r="AP219" i="6"/>
  <c r="AZ219" i="6" s="1"/>
  <c r="AI220" i="6"/>
  <c r="AR224" i="6"/>
  <c r="BB224" i="6" s="1"/>
  <c r="AN226" i="6"/>
  <c r="AX226" i="6" s="1"/>
  <c r="AS226" i="6"/>
  <c r="BC226" i="6" s="1"/>
  <c r="AO230" i="6"/>
  <c r="AY230" i="6" s="1"/>
  <c r="AP231" i="6"/>
  <c r="AZ231" i="6" s="1"/>
  <c r="AL231" i="6"/>
  <c r="AV231" i="6" s="1"/>
  <c r="AS232" i="6"/>
  <c r="BC232" i="6" s="1"/>
  <c r="AM233" i="6"/>
  <c r="AW233" i="6" s="1"/>
  <c r="AR255" i="6"/>
  <c r="BB255" i="6" s="1"/>
  <c r="AP261" i="6"/>
  <c r="AZ261" i="6" s="1"/>
  <c r="AN159" i="6"/>
  <c r="AX159" i="6" s="1"/>
  <c r="AO160" i="6"/>
  <c r="AY160" i="6" s="1"/>
  <c r="AN162" i="6"/>
  <c r="AX162" i="6" s="1"/>
  <c r="AR163" i="6"/>
  <c r="BB163" i="6" s="1"/>
  <c r="AK164" i="6"/>
  <c r="AU164" i="6" s="1"/>
  <c r="AS164" i="6"/>
  <c r="BC164" i="6" s="1"/>
  <c r="AI166" i="6"/>
  <c r="AR166" i="6"/>
  <c r="BB166" i="6" s="1"/>
  <c r="AN167" i="6"/>
  <c r="AX167" i="6" s="1"/>
  <c r="AO168" i="6"/>
  <c r="AY168" i="6" s="1"/>
  <c r="AN170" i="6"/>
  <c r="AX170" i="6" s="1"/>
  <c r="AR171" i="6"/>
  <c r="BB171" i="6" s="1"/>
  <c r="AI174" i="6"/>
  <c r="AR174" i="6"/>
  <c r="BB174" i="6" s="1"/>
  <c r="AM175" i="6"/>
  <c r="AW175" i="6" s="1"/>
  <c r="BI175" i="6" s="1"/>
  <c r="AQ175" i="6"/>
  <c r="BA175" i="6" s="1"/>
  <c r="BH175" i="6" s="1"/>
  <c r="AL177" i="6"/>
  <c r="AV177" i="6" s="1"/>
  <c r="AR178" i="6"/>
  <c r="BB178" i="6" s="1"/>
  <c r="AN179" i="6"/>
  <c r="AX179" i="6" s="1"/>
  <c r="AN180" i="6"/>
  <c r="AX180" i="6" s="1"/>
  <c r="AR180" i="6"/>
  <c r="BB180" i="6" s="1"/>
  <c r="AS180" i="6"/>
  <c r="BC180" i="6" s="1"/>
  <c r="AI182" i="6"/>
  <c r="AR182" i="6" s="1"/>
  <c r="BB182" i="6" s="1"/>
  <c r="AL190" i="6"/>
  <c r="AV190" i="6" s="1"/>
  <c r="AI190" i="6"/>
  <c r="AR190" i="6" s="1"/>
  <c r="BB190" i="6" s="1"/>
  <c r="AI192" i="6"/>
  <c r="AO192" i="6" s="1"/>
  <c r="AY192" i="6" s="1"/>
  <c r="AM193" i="6"/>
  <c r="AW193" i="6" s="1"/>
  <c r="BI193" i="6" s="1"/>
  <c r="AR193" i="6"/>
  <c r="BB193" i="6" s="1"/>
  <c r="AL195" i="6"/>
  <c r="AV195" i="6" s="1"/>
  <c r="AN196" i="6"/>
  <c r="AX196" i="6" s="1"/>
  <c r="AN197" i="6"/>
  <c r="AX197" i="6" s="1"/>
  <c r="AN198" i="6"/>
  <c r="AX198" i="6" s="1"/>
  <c r="AR198" i="6"/>
  <c r="BB198" i="6" s="1"/>
  <c r="AK199" i="6"/>
  <c r="AU199" i="6" s="1"/>
  <c r="AO199" i="6"/>
  <c r="AY199" i="6" s="1"/>
  <c r="BF199" i="6" s="1"/>
  <c r="AS199" i="6"/>
  <c r="BC199" i="6" s="1"/>
  <c r="AQ200" i="6"/>
  <c r="BA200" i="6" s="1"/>
  <c r="AI201" i="6"/>
  <c r="AR201" i="6" s="1"/>
  <c r="BB201" i="6" s="1"/>
  <c r="AO201" i="6"/>
  <c r="AY201" i="6" s="1"/>
  <c r="AL211" i="6"/>
  <c r="AV211" i="6" s="1"/>
  <c r="AN212" i="6"/>
  <c r="AX212" i="6" s="1"/>
  <c r="AN214" i="6"/>
  <c r="AX214" i="6" s="1"/>
  <c r="AR214" i="6"/>
  <c r="BB214" i="6" s="1"/>
  <c r="AK215" i="6"/>
  <c r="AU215" i="6" s="1"/>
  <c r="AO215" i="6"/>
  <c r="AY215" i="6" s="1"/>
  <c r="BF215" i="6" s="1"/>
  <c r="AS215" i="6"/>
  <c r="BC215" i="6" s="1"/>
  <c r="AQ216" i="6"/>
  <c r="BA216" i="6" s="1"/>
  <c r="AI217" i="6"/>
  <c r="AR217" i="6" s="1"/>
  <c r="BB217" i="6" s="1"/>
  <c r="AO217" i="6"/>
  <c r="AY217" i="6" s="1"/>
  <c r="AO218" i="6"/>
  <c r="AY218" i="6" s="1"/>
  <c r="AI219" i="6"/>
  <c r="AR219" i="6" s="1"/>
  <c r="BB219" i="6" s="1"/>
  <c r="AL220" i="6"/>
  <c r="AV220" i="6" s="1"/>
  <c r="AP220" i="6"/>
  <c r="AZ220" i="6" s="1"/>
  <c r="AM220" i="6"/>
  <c r="AW220" i="6" s="1"/>
  <c r="BI220" i="6" s="1"/>
  <c r="AL222" i="6"/>
  <c r="AV222" i="6" s="1"/>
  <c r="AP222" i="6"/>
  <c r="AZ222" i="6" s="1"/>
  <c r="AI222" i="6"/>
  <c r="AS222" i="6" s="1"/>
  <c r="BC222" i="6" s="1"/>
  <c r="AI224" i="6"/>
  <c r="AK224" i="6" s="1"/>
  <c r="AU224" i="6" s="1"/>
  <c r="AI225" i="6"/>
  <c r="AQ225" i="6" s="1"/>
  <c r="BA225" i="6" s="1"/>
  <c r="AR227" i="6"/>
  <c r="BB227" i="6" s="1"/>
  <c r="AR230" i="6"/>
  <c r="BB230" i="6" s="1"/>
  <c r="AM231" i="6"/>
  <c r="AW231" i="6" s="1"/>
  <c r="BI231" i="6" s="1"/>
  <c r="AQ231" i="6"/>
  <c r="BA231" i="6" s="1"/>
  <c r="BH231" i="6" s="1"/>
  <c r="AR231" i="6"/>
  <c r="BB231" i="6" s="1"/>
  <c r="AI232" i="6"/>
  <c r="AO232" i="6" s="1"/>
  <c r="AY232" i="6" s="1"/>
  <c r="BF232" i="6" s="1"/>
  <c r="AP232" i="6"/>
  <c r="AZ232" i="6" s="1"/>
  <c r="AK232" i="6"/>
  <c r="AU232" i="6" s="1"/>
  <c r="AL234" i="6"/>
  <c r="AV234" i="6" s="1"/>
  <c r="AP235" i="6"/>
  <c r="AZ235" i="6" s="1"/>
  <c r="AP239" i="6"/>
  <c r="AZ239" i="6" s="1"/>
  <c r="AS242" i="6"/>
  <c r="BC242" i="6" s="1"/>
  <c r="AO264" i="6"/>
  <c r="AY264" i="6" s="1"/>
  <c r="AL282" i="6"/>
  <c r="AV282" i="6" s="1"/>
  <c r="AL161" i="6"/>
  <c r="AV161" i="6" s="1"/>
  <c r="AQ162" i="6"/>
  <c r="BA162" i="6" s="1"/>
  <c r="AI164" i="6"/>
  <c r="AR164" i="6" s="1"/>
  <c r="BB164" i="6" s="1"/>
  <c r="AP165" i="6"/>
  <c r="AZ165" i="6" s="1"/>
  <c r="AM166" i="6"/>
  <c r="AW166" i="6" s="1"/>
  <c r="AK166" i="6"/>
  <c r="AU166" i="6" s="1"/>
  <c r="AL169" i="6"/>
  <c r="AV169" i="6" s="1"/>
  <c r="AQ170" i="6"/>
  <c r="BA170" i="6" s="1"/>
  <c r="AI172" i="6"/>
  <c r="AM174" i="6"/>
  <c r="AW174" i="6" s="1"/>
  <c r="AK174" i="6"/>
  <c r="AU174" i="6" s="1"/>
  <c r="AL176" i="6"/>
  <c r="AV176" i="6" s="1"/>
  <c r="AI176" i="6"/>
  <c r="AN176" i="6" s="1"/>
  <c r="AX176" i="6" s="1"/>
  <c r="AM177" i="6"/>
  <c r="AW177" i="6" s="1"/>
  <c r="AP177" i="6"/>
  <c r="AZ177" i="6" s="1"/>
  <c r="AI178" i="6"/>
  <c r="AL178" i="6" s="1"/>
  <c r="AV178" i="6" s="1"/>
  <c r="AM179" i="6"/>
  <c r="AW179" i="6" s="1"/>
  <c r="BI179" i="6" s="1"/>
  <c r="AQ179" i="6"/>
  <c r="BA179" i="6" s="1"/>
  <c r="AR179" i="6"/>
  <c r="BB179" i="6" s="1"/>
  <c r="AO190" i="6"/>
  <c r="AY190" i="6" s="1"/>
  <c r="AI191" i="6"/>
  <c r="AM192" i="6"/>
  <c r="AW192" i="6" s="1"/>
  <c r="AL194" i="6"/>
  <c r="AV194" i="6" s="1"/>
  <c r="AI194" i="6"/>
  <c r="AQ194" i="6" s="1"/>
  <c r="BA194" i="6" s="1"/>
  <c r="AM195" i="6"/>
  <c r="AW195" i="6" s="1"/>
  <c r="AP195" i="6"/>
  <c r="AZ195" i="6" s="1"/>
  <c r="AI196" i="6"/>
  <c r="AL196" i="6" s="1"/>
  <c r="AV196" i="6" s="1"/>
  <c r="AM197" i="6"/>
  <c r="AW197" i="6" s="1"/>
  <c r="BI197" i="6" s="1"/>
  <c r="AQ197" i="6"/>
  <c r="BA197" i="6" s="1"/>
  <c r="AR197" i="6"/>
  <c r="BB197" i="6" s="1"/>
  <c r="AL199" i="6"/>
  <c r="AV199" i="6" s="1"/>
  <c r="AN200" i="6"/>
  <c r="AX200" i="6" s="1"/>
  <c r="AR200" i="6"/>
  <c r="BB200" i="6" s="1"/>
  <c r="AK200" i="6"/>
  <c r="AU200" i="6" s="1"/>
  <c r="AN201" i="6"/>
  <c r="AX201" i="6" s="1"/>
  <c r="AN202" i="6"/>
  <c r="AX202" i="6" s="1"/>
  <c r="AS202" i="6"/>
  <c r="BC202" i="6" s="1"/>
  <c r="AL204" i="6"/>
  <c r="AV204" i="6" s="1"/>
  <c r="AL210" i="6"/>
  <c r="AV210" i="6" s="1"/>
  <c r="AI210" i="6"/>
  <c r="AS210" i="6" s="1"/>
  <c r="BC210" i="6" s="1"/>
  <c r="AM211" i="6"/>
  <c r="AW211" i="6" s="1"/>
  <c r="BI211" i="6" s="1"/>
  <c r="AP211" i="6"/>
  <c r="AZ211" i="6" s="1"/>
  <c r="AI212" i="6"/>
  <c r="AL212" i="6" s="1"/>
  <c r="AV212" i="6" s="1"/>
  <c r="AM213" i="6"/>
  <c r="AW213" i="6" s="1"/>
  <c r="AR213" i="6"/>
  <c r="BB213" i="6" s="1"/>
  <c r="AL215" i="6"/>
  <c r="AV215" i="6" s="1"/>
  <c r="AN216" i="6"/>
  <c r="AX216" i="6" s="1"/>
  <c r="AR216" i="6"/>
  <c r="BB216" i="6" s="1"/>
  <c r="AK216" i="6"/>
  <c r="AU216" i="6" s="1"/>
  <c r="AN217" i="6"/>
  <c r="AX217" i="6" s="1"/>
  <c r="AN218" i="6"/>
  <c r="AX218" i="6" s="1"/>
  <c r="AR218" i="6"/>
  <c r="BB218" i="6" s="1"/>
  <c r="AS218" i="6"/>
  <c r="BC218" i="6" s="1"/>
  <c r="AK219" i="6"/>
  <c r="AU219" i="6" s="1"/>
  <c r="AO219" i="6"/>
  <c r="AY219" i="6" s="1"/>
  <c r="AQ220" i="6"/>
  <c r="BA220" i="6" s="1"/>
  <c r="BH220" i="6" s="1"/>
  <c r="AI221" i="6"/>
  <c r="AO221" i="6" s="1"/>
  <c r="AY221" i="6" s="1"/>
  <c r="AO222" i="6"/>
  <c r="AY222" i="6" s="1"/>
  <c r="AI223" i="6"/>
  <c r="AP224" i="6"/>
  <c r="AZ224" i="6" s="1"/>
  <c r="AM224" i="6"/>
  <c r="AW224" i="6" s="1"/>
  <c r="AL225" i="6"/>
  <c r="AV225" i="6" s="1"/>
  <c r="AL226" i="6"/>
  <c r="AV226" i="6" s="1"/>
  <c r="AP226" i="6"/>
  <c r="AZ226" i="6" s="1"/>
  <c r="AI227" i="6"/>
  <c r="AP227" i="6" s="1"/>
  <c r="AZ227" i="6" s="1"/>
  <c r="AO227" i="6"/>
  <c r="AY227" i="6" s="1"/>
  <c r="AI228" i="6"/>
  <c r="AM228" i="6" s="1"/>
  <c r="AW228" i="6" s="1"/>
  <c r="AK228" i="6"/>
  <c r="AU228" i="6" s="1"/>
  <c r="AO228" i="6"/>
  <c r="AY228" i="6" s="1"/>
  <c r="AI229" i="6"/>
  <c r="AR229" i="6" s="1"/>
  <c r="BB229" i="6" s="1"/>
  <c r="AO229" i="6"/>
  <c r="AY229" i="6" s="1"/>
  <c r="AN231" i="6"/>
  <c r="AX231" i="6" s="1"/>
  <c r="AQ232" i="6"/>
  <c r="BA232" i="6" s="1"/>
  <c r="AM232" i="6"/>
  <c r="AW232" i="6" s="1"/>
  <c r="AI233" i="6"/>
  <c r="AR233" i="6" s="1"/>
  <c r="BB233" i="6" s="1"/>
  <c r="AO233" i="6"/>
  <c r="AY233" i="6" s="1"/>
  <c r="AS233" i="6"/>
  <c r="BC233" i="6" s="1"/>
  <c r="AL243" i="6"/>
  <c r="AV243" i="6" s="1"/>
  <c r="AI263" i="6"/>
  <c r="AM266" i="6"/>
  <c r="AW266" i="6" s="1"/>
  <c r="AI281" i="6"/>
  <c r="AO281" i="6" s="1"/>
  <c r="AY281" i="6" s="1"/>
  <c r="AP233" i="6"/>
  <c r="AZ233" i="6" s="1"/>
  <c r="AK233" i="6"/>
  <c r="AU233" i="6" s="1"/>
  <c r="AI235" i="6"/>
  <c r="AO235" i="6" s="1"/>
  <c r="AY235" i="6" s="1"/>
  <c r="BF235" i="6" s="1"/>
  <c r="AS235" i="6"/>
  <c r="BC235" i="6" s="1"/>
  <c r="AN239" i="6"/>
  <c r="AX239" i="6" s="1"/>
  <c r="AS240" i="6"/>
  <c r="BC240" i="6" s="1"/>
  <c r="AK241" i="6"/>
  <c r="AU241" i="6" s="1"/>
  <c r="AS241" i="6"/>
  <c r="BC241" i="6" s="1"/>
  <c r="AQ242" i="6"/>
  <c r="BA242" i="6" s="1"/>
  <c r="AK243" i="6"/>
  <c r="AU243" i="6" s="1"/>
  <c r="AI243" i="6"/>
  <c r="AP243" i="6" s="1"/>
  <c r="AZ243" i="6" s="1"/>
  <c r="AO243" i="6"/>
  <c r="AY243" i="6" s="1"/>
  <c r="AS243" i="6"/>
  <c r="BC243" i="6" s="1"/>
  <c r="AO245" i="6"/>
  <c r="AY245" i="6" s="1"/>
  <c r="AI254" i="6"/>
  <c r="AQ254" i="6" s="1"/>
  <c r="BA254" i="6" s="1"/>
  <c r="AQ255" i="6"/>
  <c r="BA255" i="6" s="1"/>
  <c r="AP255" i="6"/>
  <c r="AZ255" i="6" s="1"/>
  <c r="BG255" i="6" s="1"/>
  <c r="AM257" i="6"/>
  <c r="AW257" i="6" s="1"/>
  <c r="AL260" i="6"/>
  <c r="AV260" i="6" s="1"/>
  <c r="AR261" i="6"/>
  <c r="BB261" i="6" s="1"/>
  <c r="AI262" i="6"/>
  <c r="AR262" i="6" s="1"/>
  <c r="BB262" i="6" s="1"/>
  <c r="AI264" i="6"/>
  <c r="AP264" i="6" s="1"/>
  <c r="AZ264" i="6" s="1"/>
  <c r="AS264" i="6"/>
  <c r="BC264" i="6" s="1"/>
  <c r="AI265" i="6"/>
  <c r="AQ265" i="6" s="1"/>
  <c r="BA265" i="6" s="1"/>
  <c r="AK266" i="6"/>
  <c r="AU266" i="6" s="1"/>
  <c r="AN268" i="6"/>
  <c r="AX268" i="6" s="1"/>
  <c r="AP279" i="6"/>
  <c r="AZ279" i="6" s="1"/>
  <c r="AK281" i="6"/>
  <c r="AU281" i="6" s="1"/>
  <c r="AS281" i="6"/>
  <c r="BC281" i="6" s="1"/>
  <c r="AI282" i="6"/>
  <c r="AS282" i="6" s="1"/>
  <c r="BC282" i="6" s="1"/>
  <c r="AK282" i="6"/>
  <c r="AU282" i="6" s="1"/>
  <c r="AO283" i="6"/>
  <c r="AY283" i="6" s="1"/>
  <c r="AL285" i="6"/>
  <c r="AV285" i="6" s="1"/>
  <c r="AR291" i="6"/>
  <c r="BB291" i="6" s="1"/>
  <c r="AI226" i="6"/>
  <c r="AO226" i="6" s="1"/>
  <c r="AY226" i="6" s="1"/>
  <c r="BF226" i="6" s="1"/>
  <c r="AI230" i="6"/>
  <c r="AL230" i="6" s="1"/>
  <c r="AV230" i="6" s="1"/>
  <c r="AS231" i="6"/>
  <c r="BC231" i="6" s="1"/>
  <c r="AQ233" i="6"/>
  <c r="BA233" i="6" s="1"/>
  <c r="BH233" i="6" s="1"/>
  <c r="AI234" i="6"/>
  <c r="AQ235" i="6"/>
  <c r="BA235" i="6" s="1"/>
  <c r="AN235" i="6"/>
  <c r="AX235" i="6" s="1"/>
  <c r="AI236" i="6"/>
  <c r="AI238" i="6"/>
  <c r="AK238" i="6" s="1"/>
  <c r="AU238" i="6" s="1"/>
  <c r="AQ239" i="6"/>
  <c r="BA239" i="6" s="1"/>
  <c r="AR239" i="6"/>
  <c r="BB239" i="6" s="1"/>
  <c r="AL241" i="6"/>
  <c r="AV241" i="6" s="1"/>
  <c r="AN243" i="6"/>
  <c r="AX243" i="6" s="1"/>
  <c r="AK253" i="6"/>
  <c r="AU253" i="6" s="1"/>
  <c r="AI253" i="6"/>
  <c r="AO253" i="6"/>
  <c r="AY253" i="6" s="1"/>
  <c r="AS253" i="6"/>
  <c r="BC253" i="6" s="1"/>
  <c r="AO254" i="6"/>
  <c r="AY254" i="6" s="1"/>
  <c r="AI255" i="6"/>
  <c r="AN255" i="6" s="1"/>
  <c r="AX255" i="6" s="1"/>
  <c r="AL256" i="6"/>
  <c r="AV256" i="6" s="1"/>
  <c r="AP256" i="6"/>
  <c r="AZ256" i="6" s="1"/>
  <c r="AM256" i="6"/>
  <c r="AW256" i="6" s="1"/>
  <c r="BI256" i="6" s="1"/>
  <c r="AI258" i="6"/>
  <c r="AN260" i="6"/>
  <c r="AX260" i="6" s="1"/>
  <c r="AK261" i="6"/>
  <c r="AU261" i="6" s="1"/>
  <c r="AS261" i="6"/>
  <c r="BC261" i="6" s="1"/>
  <c r="AI261" i="6"/>
  <c r="AQ261" i="6" s="1"/>
  <c r="BA261" i="6" s="1"/>
  <c r="AP263" i="6"/>
  <c r="AZ263" i="6" s="1"/>
  <c r="AK264" i="6"/>
  <c r="AU264" i="6" s="1"/>
  <c r="AM265" i="6"/>
  <c r="AW265" i="6" s="1"/>
  <c r="AI266" i="6"/>
  <c r="AR266" i="6" s="1"/>
  <c r="BB266" i="6" s="1"/>
  <c r="AI269" i="6"/>
  <c r="AO269" i="6" s="1"/>
  <c r="AY269" i="6" s="1"/>
  <c r="AO279" i="6"/>
  <c r="AY279" i="6" s="1"/>
  <c r="AL281" i="6"/>
  <c r="AV281" i="6" s="1"/>
  <c r="AM282" i="6"/>
  <c r="AW282" i="6" s="1"/>
  <c r="AM285" i="6"/>
  <c r="AW285" i="6" s="1"/>
  <c r="BI285" i="6" s="1"/>
  <c r="AQ285" i="6"/>
  <c r="BA285" i="6" s="1"/>
  <c r="BH285" i="6" s="1"/>
  <c r="AI290" i="6"/>
  <c r="AK290" i="6" s="1"/>
  <c r="AU290" i="6" s="1"/>
  <c r="AR290" i="6"/>
  <c r="BB290" i="6" s="1"/>
  <c r="N182" i="6"/>
  <c r="N204" i="6"/>
  <c r="AM234" i="6"/>
  <c r="AW234" i="6" s="1"/>
  <c r="AK234" i="6"/>
  <c r="AU234" i="6" s="1"/>
  <c r="AI237" i="6"/>
  <c r="AR237" i="6" s="1"/>
  <c r="BB237" i="6" s="1"/>
  <c r="AL238" i="6"/>
  <c r="AV238" i="6" s="1"/>
  <c r="AL240" i="6"/>
  <c r="AV240" i="6" s="1"/>
  <c r="AP240" i="6"/>
  <c r="AZ240" i="6" s="1"/>
  <c r="AI240" i="6"/>
  <c r="AM241" i="6"/>
  <c r="AW241" i="6" s="1"/>
  <c r="AQ241" i="6"/>
  <c r="BA241" i="6" s="1"/>
  <c r="AI242" i="6"/>
  <c r="AK242" i="6" s="1"/>
  <c r="AU242" i="6" s="1"/>
  <c r="AM243" i="6"/>
  <c r="AW243" i="6" s="1"/>
  <c r="BI243" i="6" s="1"/>
  <c r="AQ243" i="6"/>
  <c r="BA243" i="6" s="1"/>
  <c r="BH243" i="6" s="1"/>
  <c r="AR243" i="6"/>
  <c r="BB243" i="6" s="1"/>
  <c r="AI245" i="6"/>
  <c r="AL245" i="6" s="1"/>
  <c r="AV245" i="6" s="1"/>
  <c r="AS245" i="6"/>
  <c r="BC245" i="6" s="1"/>
  <c r="AN253" i="6"/>
  <c r="AX253" i="6" s="1"/>
  <c r="AS254" i="6"/>
  <c r="BC254" i="6" s="1"/>
  <c r="AK255" i="6"/>
  <c r="AU255" i="6" s="1"/>
  <c r="AO255" i="6"/>
  <c r="AY255" i="6" s="1"/>
  <c r="AS255" i="6"/>
  <c r="BC255" i="6" s="1"/>
  <c r="AQ256" i="6"/>
  <c r="BA256" i="6" s="1"/>
  <c r="BH256" i="6" s="1"/>
  <c r="AI257" i="6"/>
  <c r="AO257" i="6"/>
  <c r="AY257" i="6" s="1"/>
  <c r="AS257" i="6"/>
  <c r="BC257" i="6" s="1"/>
  <c r="AR260" i="6"/>
  <c r="BB260" i="6" s="1"/>
  <c r="AQ260" i="6"/>
  <c r="BA260" i="6" s="1"/>
  <c r="AL261" i="6"/>
  <c r="AV261" i="6" s="1"/>
  <c r="AN261" i="6"/>
  <c r="AX261" i="6" s="1"/>
  <c r="AK263" i="6"/>
  <c r="AU263" i="6" s="1"/>
  <c r="AO266" i="6"/>
  <c r="AY266" i="6" s="1"/>
  <c r="AI268" i="6"/>
  <c r="AS268" i="6" s="1"/>
  <c r="BC268" i="6" s="1"/>
  <c r="AK268" i="6"/>
  <c r="AU268" i="6" s="1"/>
  <c r="N271" i="6"/>
  <c r="P271" i="6"/>
  <c r="Z271" i="6" s="1"/>
  <c r="AI279" i="6"/>
  <c r="AP280" i="6"/>
  <c r="AZ280" i="6" s="1"/>
  <c r="AM281" i="6"/>
  <c r="AW281" i="6" s="1"/>
  <c r="AN282" i="6"/>
  <c r="AX282" i="6" s="1"/>
  <c r="AI283" i="6"/>
  <c r="AS283" i="6"/>
  <c r="BC283" i="6" s="1"/>
  <c r="AN285" i="6"/>
  <c r="AX285" i="6" s="1"/>
  <c r="AI285" i="6"/>
  <c r="AI289" i="6"/>
  <c r="AO289" i="6" s="1"/>
  <c r="AY289" i="6" s="1"/>
  <c r="BF289" i="6" s="1"/>
  <c r="AK289" i="6"/>
  <c r="AU289" i="6" s="1"/>
  <c r="AQ289" i="6"/>
  <c r="BA289" i="6" s="1"/>
  <c r="AL290" i="6"/>
  <c r="AV290" i="6" s="1"/>
  <c r="AQ291" i="6"/>
  <c r="BA291" i="6" s="1"/>
  <c r="AR235" i="6"/>
  <c r="BB235" i="6" s="1"/>
  <c r="AK237" i="6"/>
  <c r="AU237" i="6" s="1"/>
  <c r="AK239" i="6"/>
  <c r="AU239" i="6" s="1"/>
  <c r="AI239" i="6"/>
  <c r="AL239" i="6" s="1"/>
  <c r="AV239" i="6" s="1"/>
  <c r="AO239" i="6"/>
  <c r="AY239" i="6" s="1"/>
  <c r="BF239" i="6" s="1"/>
  <c r="AS239" i="6"/>
  <c r="BC239" i="6" s="1"/>
  <c r="AO240" i="6"/>
  <c r="AY240" i="6" s="1"/>
  <c r="AI241" i="6"/>
  <c r="AL242" i="6"/>
  <c r="AV242" i="6" s="1"/>
  <c r="AP242" i="6"/>
  <c r="AZ242" i="6" s="1"/>
  <c r="AM242" i="6"/>
  <c r="AW242" i="6" s="1"/>
  <c r="AM253" i="6"/>
  <c r="AW253" i="6" s="1"/>
  <c r="AQ253" i="6"/>
  <c r="BA253" i="6" s="1"/>
  <c r="AR253" i="6"/>
  <c r="BB253" i="6" s="1"/>
  <c r="AL255" i="6"/>
  <c r="AV255" i="6" s="1"/>
  <c r="AN256" i="6"/>
  <c r="AX256" i="6" s="1"/>
  <c r="AR256" i="6"/>
  <c r="BB256" i="6" s="1"/>
  <c r="AK256" i="6"/>
  <c r="AU256" i="6" s="1"/>
  <c r="AN257" i="6"/>
  <c r="AX257" i="6" s="1"/>
  <c r="AR258" i="6"/>
  <c r="BB258" i="6" s="1"/>
  <c r="AI259" i="6"/>
  <c r="AS259" i="6" s="1"/>
  <c r="BC259" i="6" s="1"/>
  <c r="AO259" i="6"/>
  <c r="AY259" i="6" s="1"/>
  <c r="AI260" i="6"/>
  <c r="AK260" i="6"/>
  <c r="AU260" i="6" s="1"/>
  <c r="AS260" i="6"/>
  <c r="BC260" i="6" s="1"/>
  <c r="AM261" i="6"/>
  <c r="AW261" i="6" s="1"/>
  <c r="AL263" i="6"/>
  <c r="AV263" i="6" s="1"/>
  <c r="AN264" i="6"/>
  <c r="AX264" i="6" s="1"/>
  <c r="AQ264" i="6"/>
  <c r="BA264" i="6" s="1"/>
  <c r="BH264" i="6" s="1"/>
  <c r="AR265" i="6"/>
  <c r="BB265" i="6" s="1"/>
  <c r="AI267" i="6"/>
  <c r="AO267" i="6" s="1"/>
  <c r="AY267" i="6" s="1"/>
  <c r="AM279" i="6"/>
  <c r="AW279" i="6" s="1"/>
  <c r="BI279" i="6" s="1"/>
  <c r="AI280" i="6"/>
  <c r="AR280" i="6" s="1"/>
  <c r="BB280" i="6" s="1"/>
  <c r="AR281" i="6"/>
  <c r="BB281" i="6" s="1"/>
  <c r="AO282" i="6"/>
  <c r="AY282" i="6" s="1"/>
  <c r="AL283" i="6"/>
  <c r="AV283" i="6" s="1"/>
  <c r="AO285" i="6"/>
  <c r="AY285" i="6" s="1"/>
  <c r="AQ287" i="6"/>
  <c r="BA287" i="6" s="1"/>
  <c r="AN287" i="6"/>
  <c r="AX287" i="6" s="1"/>
  <c r="AR292" i="6"/>
  <c r="BB292" i="6" s="1"/>
  <c r="AI293" i="6"/>
  <c r="AS293" i="6" s="1"/>
  <c r="BC293" i="6" s="1"/>
  <c r="AO293" i="6"/>
  <c r="AY293" i="6" s="1"/>
  <c r="AI298" i="6"/>
  <c r="AK298" i="6" s="1"/>
  <c r="AU298" i="6" s="1"/>
  <c r="AR298" i="6"/>
  <c r="BB298" i="6" s="1"/>
  <c r="AI301" i="6"/>
  <c r="AO301" i="6" s="1"/>
  <c r="AY301" i="6" s="1"/>
  <c r="AN302" i="6"/>
  <c r="AX302" i="6" s="1"/>
  <c r="AK304" i="6"/>
  <c r="AU304" i="6" s="1"/>
  <c r="AS304" i="6"/>
  <c r="BC304" i="6" s="1"/>
  <c r="AM305" i="6"/>
  <c r="AW305" i="6" s="1"/>
  <c r="AI306" i="6"/>
  <c r="AK306" i="6"/>
  <c r="AU306" i="6" s="1"/>
  <c r="AO306" i="6"/>
  <c r="AY306" i="6" s="1"/>
  <c r="AS306" i="6"/>
  <c r="BC306" i="6" s="1"/>
  <c r="AR306" i="6"/>
  <c r="BB306" i="6" s="1"/>
  <c r="AN307" i="6"/>
  <c r="AX307" i="6" s="1"/>
  <c r="AI322" i="6"/>
  <c r="AR322" i="6" s="1"/>
  <c r="BB322" i="6" s="1"/>
  <c r="AK322" i="6"/>
  <c r="AU322" i="6" s="1"/>
  <c r="AO330" i="6"/>
  <c r="AY330" i="6" s="1"/>
  <c r="AS330" i="6"/>
  <c r="BC330" i="6" s="1"/>
  <c r="AI331" i="6"/>
  <c r="AP331" i="6" s="1"/>
  <c r="AZ331" i="6" s="1"/>
  <c r="AK332" i="6"/>
  <c r="AU332" i="6" s="1"/>
  <c r="AI332" i="6"/>
  <c r="AQ332" i="6" s="1"/>
  <c r="BA332" i="6" s="1"/>
  <c r="AO332" i="6"/>
  <c r="AY332" i="6" s="1"/>
  <c r="BF332" i="6" s="1"/>
  <c r="AS332" i="6"/>
  <c r="BC332" i="6" s="1"/>
  <c r="AN334" i="6"/>
  <c r="AX334" i="6" s="1"/>
  <c r="AI338" i="6"/>
  <c r="AO338" i="6" s="1"/>
  <c r="AY338" i="6" s="1"/>
  <c r="AP338" i="6"/>
  <c r="AZ338" i="6" s="1"/>
  <c r="AQ340" i="6"/>
  <c r="BA340" i="6" s="1"/>
  <c r="AO342" i="6"/>
  <c r="AY342" i="6" s="1"/>
  <c r="AR282" i="6"/>
  <c r="BB282" i="6" s="1"/>
  <c r="AR283" i="6"/>
  <c r="BB283" i="6" s="1"/>
  <c r="AI286" i="6"/>
  <c r="AN286" i="6" s="1"/>
  <c r="AX286" i="6" s="1"/>
  <c r="AO287" i="6"/>
  <c r="AY287" i="6" s="1"/>
  <c r="AI288" i="6"/>
  <c r="AK288" i="6" s="1"/>
  <c r="AU288" i="6" s="1"/>
  <c r="AL291" i="6"/>
  <c r="AV291" i="6" s="1"/>
  <c r="AP291" i="6"/>
  <c r="AZ291" i="6" s="1"/>
  <c r="AI291" i="6"/>
  <c r="AK291" i="6" s="1"/>
  <c r="AU291" i="6" s="1"/>
  <c r="AS291" i="6"/>
  <c r="BC291" i="6" s="1"/>
  <c r="AP292" i="6"/>
  <c r="AZ292" i="6" s="1"/>
  <c r="AQ302" i="6"/>
  <c r="BA302" i="6" s="1"/>
  <c r="AL303" i="6"/>
  <c r="AV303" i="6" s="1"/>
  <c r="AK303" i="6"/>
  <c r="AU303" i="6" s="1"/>
  <c r="AS303" i="6"/>
  <c r="BC303" i="6" s="1"/>
  <c r="AM304" i="6"/>
  <c r="AW304" i="6" s="1"/>
  <c r="AL304" i="6"/>
  <c r="AV304" i="6" s="1"/>
  <c r="AN305" i="6"/>
  <c r="AX305" i="6" s="1"/>
  <c r="AR305" i="6"/>
  <c r="BB305" i="6" s="1"/>
  <c r="AL306" i="6"/>
  <c r="AV306" i="6" s="1"/>
  <c r="AP306" i="6"/>
  <c r="AZ306" i="6" s="1"/>
  <c r="AM306" i="6"/>
  <c r="AW306" i="6" s="1"/>
  <c r="BI306" i="6" s="1"/>
  <c r="AS317" i="6"/>
  <c r="BC317" i="6" s="1"/>
  <c r="AO320" i="6"/>
  <c r="AY320" i="6" s="1"/>
  <c r="AS320" i="6"/>
  <c r="BC320" i="6" s="1"/>
  <c r="AL322" i="6"/>
  <c r="AV322" i="6" s="1"/>
  <c r="AM330" i="6"/>
  <c r="AW330" i="6" s="1"/>
  <c r="BI330" i="6" s="1"/>
  <c r="AQ330" i="6"/>
  <c r="BA330" i="6" s="1"/>
  <c r="BH330" i="6" s="1"/>
  <c r="AP330" i="6"/>
  <c r="AZ330" i="6" s="1"/>
  <c r="AL332" i="6"/>
  <c r="AV332" i="6" s="1"/>
  <c r="AP332" i="6"/>
  <c r="AZ332" i="6" s="1"/>
  <c r="AN332" i="6"/>
  <c r="AX332" i="6" s="1"/>
  <c r="AL333" i="6"/>
  <c r="AV333" i="6" s="1"/>
  <c r="AP333" i="6"/>
  <c r="AZ333" i="6" s="1"/>
  <c r="BG333" i="6" s="1"/>
  <c r="AI333" i="6"/>
  <c r="AR333" i="6" s="1"/>
  <c r="BB333" i="6" s="1"/>
  <c r="AI335" i="6"/>
  <c r="AP335" i="6" s="1"/>
  <c r="AZ335" i="6" s="1"/>
  <c r="AK335" i="6"/>
  <c r="AU335" i="6" s="1"/>
  <c r="AP337" i="6"/>
  <c r="AZ337" i="6" s="1"/>
  <c r="AR338" i="6"/>
  <c r="BB338" i="6" s="1"/>
  <c r="AM339" i="6"/>
  <c r="AW339" i="6" s="1"/>
  <c r="AN349" i="6"/>
  <c r="AX349" i="6" s="1"/>
  <c r="AR264" i="6"/>
  <c r="BB264" i="6" s="1"/>
  <c r="AS265" i="6"/>
  <c r="BC265" i="6" s="1"/>
  <c r="AQ281" i="6"/>
  <c r="BA281" i="6" s="1"/>
  <c r="AI284" i="6"/>
  <c r="AP285" i="6"/>
  <c r="AZ285" i="6" s="1"/>
  <c r="AK286" i="6"/>
  <c r="AU286" i="6" s="1"/>
  <c r="AR287" i="6"/>
  <c r="BB287" i="6" s="1"/>
  <c r="AN290" i="6"/>
  <c r="AX290" i="6" s="1"/>
  <c r="AN291" i="6"/>
  <c r="AX291" i="6" s="1"/>
  <c r="AM293" i="6"/>
  <c r="AW293" i="6" s="1"/>
  <c r="AI294" i="6"/>
  <c r="AK294" i="6" s="1"/>
  <c r="AU294" i="6" s="1"/>
  <c r="AR294" i="6"/>
  <c r="BB294" i="6" s="1"/>
  <c r="AN296" i="6"/>
  <c r="AX296" i="6" s="1"/>
  <c r="AI297" i="6"/>
  <c r="AO297" i="6" s="1"/>
  <c r="AY297" i="6" s="1"/>
  <c r="AN298" i="6"/>
  <c r="AX298" i="6" s="1"/>
  <c r="AM301" i="6"/>
  <c r="AW301" i="6" s="1"/>
  <c r="AI302" i="6"/>
  <c r="AK302" i="6"/>
  <c r="AU302" i="6" s="1"/>
  <c r="AO302" i="6"/>
  <c r="AY302" i="6" s="1"/>
  <c r="BF302" i="6" s="1"/>
  <c r="AS302" i="6"/>
  <c r="BC302" i="6" s="1"/>
  <c r="AR302" i="6"/>
  <c r="BB302" i="6" s="1"/>
  <c r="AM303" i="6"/>
  <c r="AW303" i="6" s="1"/>
  <c r="AQ303" i="6"/>
  <c r="BA303" i="6" s="1"/>
  <c r="AN303" i="6"/>
  <c r="AX303" i="6" s="1"/>
  <c r="AR304" i="6"/>
  <c r="BB304" i="6" s="1"/>
  <c r="AO304" i="6"/>
  <c r="AY304" i="6" s="1"/>
  <c r="AK305" i="6"/>
  <c r="AU305" i="6" s="1"/>
  <c r="AI305" i="6"/>
  <c r="AP305" i="6" s="1"/>
  <c r="AZ305" i="6" s="1"/>
  <c r="BG305" i="6" s="1"/>
  <c r="AO305" i="6"/>
  <c r="AY305" i="6" s="1"/>
  <c r="AS305" i="6"/>
  <c r="BC305" i="6" s="1"/>
  <c r="AQ305" i="6"/>
  <c r="BA305" i="6" s="1"/>
  <c r="AN306" i="6"/>
  <c r="AX306" i="6" s="1"/>
  <c r="AK308" i="6"/>
  <c r="AU308" i="6" s="1"/>
  <c r="AS308" i="6"/>
  <c r="BC308" i="6" s="1"/>
  <c r="AQ316" i="6"/>
  <c r="BA316" i="6" s="1"/>
  <c r="AM320" i="6"/>
  <c r="AW320" i="6" s="1"/>
  <c r="AQ320" i="6"/>
  <c r="BA320" i="6" s="1"/>
  <c r="AP320" i="6"/>
  <c r="AZ320" i="6" s="1"/>
  <c r="BG320" i="6" s="1"/>
  <c r="AO322" i="6"/>
  <c r="AY322" i="6" s="1"/>
  <c r="AN330" i="6"/>
  <c r="AX330" i="6" s="1"/>
  <c r="AR330" i="6"/>
  <c r="BB330" i="6" s="1"/>
  <c r="AM332" i="6"/>
  <c r="AW332" i="6" s="1"/>
  <c r="BI332" i="6" s="1"/>
  <c r="AR332" i="6"/>
  <c r="BB332" i="6" s="1"/>
  <c r="AM333" i="6"/>
  <c r="AW333" i="6" s="1"/>
  <c r="AQ333" i="6"/>
  <c r="BA333" i="6" s="1"/>
  <c r="AO333" i="6"/>
  <c r="AY333" i="6" s="1"/>
  <c r="AL334" i="6"/>
  <c r="AV334" i="6" s="1"/>
  <c r="AM337" i="6"/>
  <c r="AW337" i="6" s="1"/>
  <c r="AS338" i="6"/>
  <c r="BC338" i="6" s="1"/>
  <c r="AN339" i="6"/>
  <c r="AX339" i="6" s="1"/>
  <c r="AI340" i="6"/>
  <c r="AN340" i="6" s="1"/>
  <c r="AX340" i="6" s="1"/>
  <c r="AO340" i="6"/>
  <c r="AY340" i="6" s="1"/>
  <c r="AI343" i="6"/>
  <c r="AK343" i="6"/>
  <c r="AU343" i="6" s="1"/>
  <c r="AO343" i="6"/>
  <c r="AY343" i="6" s="1"/>
  <c r="AM345" i="6"/>
  <c r="AW345" i="6" s="1"/>
  <c r="AL287" i="6"/>
  <c r="AV287" i="6" s="1"/>
  <c r="AP287" i="6"/>
  <c r="AZ287" i="6" s="1"/>
  <c r="BG287" i="6" s="1"/>
  <c r="AI287" i="6"/>
  <c r="AK287" i="6" s="1"/>
  <c r="AU287" i="6" s="1"/>
  <c r="AS287" i="6"/>
  <c r="BC287" i="6" s="1"/>
  <c r="AP288" i="6"/>
  <c r="AZ288" i="6" s="1"/>
  <c r="AR289" i="6"/>
  <c r="BB289" i="6" s="1"/>
  <c r="AP289" i="6"/>
  <c r="AZ289" i="6" s="1"/>
  <c r="AQ290" i="6"/>
  <c r="BA290" i="6" s="1"/>
  <c r="AQ292" i="6"/>
  <c r="BA292" i="6" s="1"/>
  <c r="AL292" i="6"/>
  <c r="AV292" i="6" s="1"/>
  <c r="AP293" i="6"/>
  <c r="AZ293" i="6" s="1"/>
  <c r="AL294" i="6"/>
  <c r="AV294" i="6" s="1"/>
  <c r="AP296" i="6"/>
  <c r="AZ296" i="6" s="1"/>
  <c r="AR301" i="6"/>
  <c r="BB301" i="6" s="1"/>
  <c r="AP301" i="6"/>
  <c r="AZ301" i="6" s="1"/>
  <c r="AL302" i="6"/>
  <c r="AV302" i="6" s="1"/>
  <c r="AP302" i="6"/>
  <c r="AZ302" i="6" s="1"/>
  <c r="AM302" i="6"/>
  <c r="AW302" i="6" s="1"/>
  <c r="BI302" i="6" s="1"/>
  <c r="AO303" i="6"/>
  <c r="AY303" i="6" s="1"/>
  <c r="AL305" i="6"/>
  <c r="AV305" i="6" s="1"/>
  <c r="AQ306" i="6"/>
  <c r="BA306" i="6" s="1"/>
  <c r="BH306" i="6" s="1"/>
  <c r="AL307" i="6"/>
  <c r="AV307" i="6" s="1"/>
  <c r="AS307" i="6"/>
  <c r="BC307" i="6" s="1"/>
  <c r="AM308" i="6"/>
  <c r="AW308" i="6" s="1"/>
  <c r="AI310" i="6"/>
  <c r="AN310" i="6" s="1"/>
  <c r="AX310" i="6" s="1"/>
  <c r="AN316" i="6"/>
  <c r="AX316" i="6" s="1"/>
  <c r="AI317" i="6"/>
  <c r="AP317" i="6" s="1"/>
  <c r="AZ317" i="6" s="1"/>
  <c r="AK317" i="6"/>
  <c r="AU317" i="6" s="1"/>
  <c r="AI318" i="6"/>
  <c r="AQ318" i="6" s="1"/>
  <c r="BA318" i="6" s="1"/>
  <c r="AO318" i="6"/>
  <c r="AY318" i="6" s="1"/>
  <c r="AN320" i="6"/>
  <c r="AX320" i="6" s="1"/>
  <c r="AR320" i="6"/>
  <c r="BB320" i="6" s="1"/>
  <c r="AK330" i="6"/>
  <c r="AU330" i="6" s="1"/>
  <c r="BD330" i="6" s="1"/>
  <c r="AN333" i="6"/>
  <c r="AX333" i="6" s="1"/>
  <c r="AS333" i="6"/>
  <c r="BC333" i="6" s="1"/>
  <c r="AI334" i="6"/>
  <c r="AQ334" i="6"/>
  <c r="BA334" i="6" s="1"/>
  <c r="AP334" i="6"/>
  <c r="AZ334" i="6" s="1"/>
  <c r="AN337" i="6"/>
  <c r="AX337" i="6" s="1"/>
  <c r="AO339" i="6"/>
  <c r="AY339" i="6" s="1"/>
  <c r="AP340" i="6"/>
  <c r="AZ340" i="6" s="1"/>
  <c r="BG340" i="6" s="1"/>
  <c r="AN342" i="6"/>
  <c r="AX342" i="6" s="1"/>
  <c r="AM352" i="6"/>
  <c r="AW352" i="6" s="1"/>
  <c r="AI319" i="6"/>
  <c r="AR319" i="6" s="1"/>
  <c r="BB319" i="6" s="1"/>
  <c r="AL320" i="6"/>
  <c r="AV320" i="6" s="1"/>
  <c r="AL330" i="6"/>
  <c r="AV330" i="6" s="1"/>
  <c r="AK333" i="6"/>
  <c r="AU333" i="6" s="1"/>
  <c r="AK336" i="6"/>
  <c r="AU336" i="6" s="1"/>
  <c r="AI339" i="6"/>
  <c r="AS339" i="6" s="1"/>
  <c r="BC339" i="6" s="1"/>
  <c r="AM342" i="6"/>
  <c r="AW342" i="6" s="1"/>
  <c r="AM346" i="6"/>
  <c r="AW346" i="6" s="1"/>
  <c r="AN347" i="6"/>
  <c r="AX347" i="6" s="1"/>
  <c r="AP350" i="6"/>
  <c r="AZ350" i="6" s="1"/>
  <c r="AL350" i="6"/>
  <c r="AV350" i="6" s="1"/>
  <c r="AQ350" i="6"/>
  <c r="BA350" i="6" s="1"/>
  <c r="BH350" i="6" s="1"/>
  <c r="AI351" i="6"/>
  <c r="AR351" i="6"/>
  <c r="BB351" i="6" s="1"/>
  <c r="AI355" i="6"/>
  <c r="AK355" i="6"/>
  <c r="AU355" i="6" s="1"/>
  <c r="AO355" i="6"/>
  <c r="AY355" i="6" s="1"/>
  <c r="AR355" i="6"/>
  <c r="BB355" i="6" s="1"/>
  <c r="AM356" i="6"/>
  <c r="AW356" i="6" s="1"/>
  <c r="AQ356" i="6"/>
  <c r="BA356" i="6" s="1"/>
  <c r="AI358" i="6"/>
  <c r="AN359" i="6"/>
  <c r="AX359" i="6" s="1"/>
  <c r="AI362" i="6"/>
  <c r="AQ362" i="6" s="1"/>
  <c r="BA362" i="6" s="1"/>
  <c r="AN364" i="6"/>
  <c r="AX364" i="6" s="1"/>
  <c r="AR364" i="6"/>
  <c r="BB364" i="6" s="1"/>
  <c r="AM366" i="6"/>
  <c r="AW366" i="6" s="1"/>
  <c r="AN366" i="6"/>
  <c r="AX366" i="6" s="1"/>
  <c r="AP367" i="6"/>
  <c r="AZ367" i="6" s="1"/>
  <c r="AI367" i="6"/>
  <c r="AR367" i="6" s="1"/>
  <c r="BB367" i="6" s="1"/>
  <c r="AI369" i="6"/>
  <c r="AQ369" i="6" s="1"/>
  <c r="BA369" i="6" s="1"/>
  <c r="AO369" i="6"/>
  <c r="AY369" i="6" s="1"/>
  <c r="AS380" i="6"/>
  <c r="BC380" i="6" s="1"/>
  <c r="AS381" i="6"/>
  <c r="BC381" i="6" s="1"/>
  <c r="AM382" i="6"/>
  <c r="AW382" i="6" s="1"/>
  <c r="AQ382" i="6"/>
  <c r="BA382" i="6" s="1"/>
  <c r="BH382" i="6" s="1"/>
  <c r="AQ385" i="6"/>
  <c r="BA385" i="6" s="1"/>
  <c r="AI386" i="6"/>
  <c r="AO386" i="6" s="1"/>
  <c r="AY386" i="6" s="1"/>
  <c r="AM387" i="6"/>
  <c r="AW387" i="6" s="1"/>
  <c r="AS388" i="6"/>
  <c r="BC388" i="6" s="1"/>
  <c r="AR388" i="6"/>
  <c r="BB388" i="6" s="1"/>
  <c r="AO388" i="6"/>
  <c r="AY388" i="6" s="1"/>
  <c r="AQ389" i="6"/>
  <c r="BA389" i="6" s="1"/>
  <c r="AL390" i="6"/>
  <c r="AV390" i="6" s="1"/>
  <c r="AN390" i="6"/>
  <c r="AX390" i="6" s="1"/>
  <c r="AP391" i="6"/>
  <c r="AZ391" i="6" s="1"/>
  <c r="AO394" i="6"/>
  <c r="AY394" i="6" s="1"/>
  <c r="AO404" i="6"/>
  <c r="AY404" i="6" s="1"/>
  <c r="BF404" i="6" s="1"/>
  <c r="AI292" i="6"/>
  <c r="AO292" i="6" s="1"/>
  <c r="AY292" i="6" s="1"/>
  <c r="BF292" i="6" s="1"/>
  <c r="AI296" i="6"/>
  <c r="AK296" i="6" s="1"/>
  <c r="AU296" i="6" s="1"/>
  <c r="AI300" i="6"/>
  <c r="AR300" i="6" s="1"/>
  <c r="BB300" i="6" s="1"/>
  <c r="AI304" i="6"/>
  <c r="AQ304" i="6" s="1"/>
  <c r="BA304" i="6" s="1"/>
  <c r="AI308" i="6"/>
  <c r="AN308" i="6" s="1"/>
  <c r="AX308" i="6" s="1"/>
  <c r="AI316" i="6"/>
  <c r="AP316" i="6" s="1"/>
  <c r="AZ316" i="6" s="1"/>
  <c r="N322" i="6"/>
  <c r="AI341" i="6"/>
  <c r="AN343" i="6"/>
  <c r="AX343" i="6" s="1"/>
  <c r="AP345" i="6"/>
  <c r="AZ345" i="6" s="1"/>
  <c r="AN346" i="6"/>
  <c r="AX346" i="6" s="1"/>
  <c r="AR346" i="6"/>
  <c r="BB346" i="6" s="1"/>
  <c r="AM349" i="6"/>
  <c r="AW349" i="6" s="1"/>
  <c r="AQ349" i="6"/>
  <c r="BA349" i="6" s="1"/>
  <c r="AL349" i="6"/>
  <c r="AV349" i="6" s="1"/>
  <c r="AI349" i="6"/>
  <c r="AK350" i="6"/>
  <c r="AU350" i="6" s="1"/>
  <c r="AL352" i="6"/>
  <c r="AV352" i="6" s="1"/>
  <c r="AP352" i="6"/>
  <c r="AZ352" i="6" s="1"/>
  <c r="AI352" i="6"/>
  <c r="AS352" i="6"/>
  <c r="BC352" i="6" s="1"/>
  <c r="AP353" i="6"/>
  <c r="AZ353" i="6" s="1"/>
  <c r="AL355" i="6"/>
  <c r="AV355" i="6" s="1"/>
  <c r="AP355" i="6"/>
  <c r="AZ355" i="6" s="1"/>
  <c r="AL360" i="6"/>
  <c r="AV360" i="6" s="1"/>
  <c r="AP360" i="6"/>
  <c r="AZ360" i="6" s="1"/>
  <c r="BG360" i="6" s="1"/>
  <c r="AL362" i="6"/>
  <c r="AV362" i="6" s="1"/>
  <c r="AL363" i="6"/>
  <c r="AV363" i="6" s="1"/>
  <c r="AP363" i="6"/>
  <c r="AZ363" i="6" s="1"/>
  <c r="BG363" i="6" s="1"/>
  <c r="AN365" i="6"/>
  <c r="AX365" i="6" s="1"/>
  <c r="AR365" i="6"/>
  <c r="BB365" i="6" s="1"/>
  <c r="AM367" i="6"/>
  <c r="AW367" i="6" s="1"/>
  <c r="AQ367" i="6"/>
  <c r="BA367" i="6" s="1"/>
  <c r="AL369" i="6"/>
  <c r="AV369" i="6" s="1"/>
  <c r="AQ375" i="6"/>
  <c r="BA375" i="6" s="1"/>
  <c r="AL376" i="6"/>
  <c r="AV376" i="6" s="1"/>
  <c r="AI377" i="6"/>
  <c r="AP377" i="6" s="1"/>
  <c r="AZ377" i="6" s="1"/>
  <c r="AK377" i="6"/>
  <c r="AU377" i="6" s="1"/>
  <c r="AL381" i="6"/>
  <c r="AV381" i="6" s="1"/>
  <c r="AK381" i="6"/>
  <c r="AU381" i="6" s="1"/>
  <c r="AN382" i="6"/>
  <c r="AX382" i="6" s="1"/>
  <c r="AO383" i="6"/>
  <c r="AY383" i="6" s="1"/>
  <c r="AO385" i="6"/>
  <c r="AY385" i="6" s="1"/>
  <c r="AL386" i="6"/>
  <c r="AV386" i="6" s="1"/>
  <c r="AO387" i="6"/>
  <c r="AY387" i="6" s="1"/>
  <c r="AL388" i="6"/>
  <c r="AV388" i="6" s="1"/>
  <c r="AS389" i="6"/>
  <c r="BC389" i="6" s="1"/>
  <c r="AM390" i="6"/>
  <c r="AW390" i="6" s="1"/>
  <c r="AO391" i="6"/>
  <c r="AY391" i="6" s="1"/>
  <c r="AL394" i="6"/>
  <c r="AV394" i="6" s="1"/>
  <c r="AP404" i="6"/>
  <c r="AZ404" i="6" s="1"/>
  <c r="AN404" i="6"/>
  <c r="AX404" i="6" s="1"/>
  <c r="AI295" i="6"/>
  <c r="AK295" i="6" s="1"/>
  <c r="AU295" i="6" s="1"/>
  <c r="AI299" i="6"/>
  <c r="AM299" i="6" s="1"/>
  <c r="AW299" i="6" s="1"/>
  <c r="AI303" i="6"/>
  <c r="AR303" i="6" s="1"/>
  <c r="BB303" i="6" s="1"/>
  <c r="AI307" i="6"/>
  <c r="AO307" i="6" s="1"/>
  <c r="AY307" i="6" s="1"/>
  <c r="N310" i="6"/>
  <c r="AR335" i="6"/>
  <c r="BB335" i="6" s="1"/>
  <c r="AI337" i="6"/>
  <c r="AR337" i="6" s="1"/>
  <c r="BB337" i="6" s="1"/>
  <c r="AQ338" i="6"/>
  <c r="BA338" i="6" s="1"/>
  <c r="BH338" i="6" s="1"/>
  <c r="AP341" i="6"/>
  <c r="AZ341" i="6" s="1"/>
  <c r="AI342" i="6"/>
  <c r="AQ345" i="6"/>
  <c r="BA345" i="6" s="1"/>
  <c r="AL345" i="6"/>
  <c r="AV345" i="6" s="1"/>
  <c r="AI346" i="6"/>
  <c r="AQ346" i="6"/>
  <c r="BA346" i="6" s="1"/>
  <c r="AI347" i="6"/>
  <c r="AL347" i="6" s="1"/>
  <c r="AV347" i="6" s="1"/>
  <c r="AK347" i="6"/>
  <c r="AU347" i="6" s="1"/>
  <c r="AR347" i="6"/>
  <c r="BB347" i="6" s="1"/>
  <c r="AM350" i="6"/>
  <c r="AW350" i="6" s="1"/>
  <c r="BI350" i="6" s="1"/>
  <c r="AI354" i="6"/>
  <c r="AO354" i="6"/>
  <c r="AY354" i="6" s="1"/>
  <c r="AN355" i="6"/>
  <c r="AX355" i="6" s="1"/>
  <c r="AM358" i="6"/>
  <c r="AW358" i="6" s="1"/>
  <c r="AI359" i="6"/>
  <c r="AK359" i="6"/>
  <c r="AU359" i="6" s="1"/>
  <c r="AO359" i="6"/>
  <c r="AY359" i="6" s="1"/>
  <c r="AS359" i="6"/>
  <c r="BC359" i="6" s="1"/>
  <c r="AR359" i="6"/>
  <c r="BB359" i="6" s="1"/>
  <c r="AQ360" i="6"/>
  <c r="BA360" i="6" s="1"/>
  <c r="AR362" i="6"/>
  <c r="BB362" i="6" s="1"/>
  <c r="AQ363" i="6"/>
  <c r="BA363" i="6" s="1"/>
  <c r="AO363" i="6"/>
  <c r="AY363" i="6" s="1"/>
  <c r="AL364" i="6"/>
  <c r="AV364" i="6" s="1"/>
  <c r="AI365" i="6"/>
  <c r="AP365" i="6" s="1"/>
  <c r="AZ365" i="6" s="1"/>
  <c r="AK365" i="6"/>
  <c r="AU365" i="6" s="1"/>
  <c r="AO365" i="6"/>
  <c r="AY365" i="6" s="1"/>
  <c r="AS365" i="6"/>
  <c r="BC365" i="6" s="1"/>
  <c r="AS366" i="6"/>
  <c r="BC366" i="6" s="1"/>
  <c r="AN367" i="6"/>
  <c r="AX367" i="6" s="1"/>
  <c r="AO367" i="6"/>
  <c r="AY367" i="6" s="1"/>
  <c r="BF367" i="6" s="1"/>
  <c r="AM376" i="6"/>
  <c r="AW376" i="6" s="1"/>
  <c r="AI376" i="6"/>
  <c r="AQ376" i="6"/>
  <c r="BA376" i="6" s="1"/>
  <c r="AP376" i="6"/>
  <c r="AZ376" i="6" s="1"/>
  <c r="AL377" i="6"/>
  <c r="AV377" i="6" s="1"/>
  <c r="AI378" i="6"/>
  <c r="AQ378" i="6" s="1"/>
  <c r="BA378" i="6" s="1"/>
  <c r="AI380" i="6"/>
  <c r="AO380" i="6" s="1"/>
  <c r="AY380" i="6" s="1"/>
  <c r="AQ380" i="6"/>
  <c r="BA380" i="6" s="1"/>
  <c r="AM381" i="6"/>
  <c r="AW381" i="6" s="1"/>
  <c r="AO382" i="6"/>
  <c r="AY382" i="6" s="1"/>
  <c r="AR382" i="6"/>
  <c r="BB382" i="6" s="1"/>
  <c r="AP383" i="6"/>
  <c r="AZ383" i="6" s="1"/>
  <c r="AK383" i="6"/>
  <c r="AU383" i="6" s="1"/>
  <c r="AS383" i="6"/>
  <c r="BC383" i="6" s="1"/>
  <c r="AL385" i="6"/>
  <c r="AV385" i="6" s="1"/>
  <c r="AP385" i="6"/>
  <c r="AZ385" i="6" s="1"/>
  <c r="BG385" i="6" s="1"/>
  <c r="AM386" i="6"/>
  <c r="AW386" i="6" s="1"/>
  <c r="AS387" i="6"/>
  <c r="BC387" i="6" s="1"/>
  <c r="AM388" i="6"/>
  <c r="AW388" i="6" s="1"/>
  <c r="BI388" i="6" s="1"/>
  <c r="AP388" i="6"/>
  <c r="AZ388" i="6" s="1"/>
  <c r="AI389" i="6"/>
  <c r="AP389" i="6" s="1"/>
  <c r="AZ389" i="6" s="1"/>
  <c r="AK389" i="6"/>
  <c r="AU389" i="6" s="1"/>
  <c r="AO389" i="6"/>
  <c r="AY389" i="6" s="1"/>
  <c r="BF389" i="6" s="1"/>
  <c r="AI392" i="6"/>
  <c r="AP394" i="6"/>
  <c r="AZ394" i="6" s="1"/>
  <c r="BG394" i="6" s="1"/>
  <c r="AN403" i="6"/>
  <c r="AX403" i="6" s="1"/>
  <c r="AI336" i="6"/>
  <c r="AQ336" i="6" s="1"/>
  <c r="BA336" i="6" s="1"/>
  <c r="AK339" i="6"/>
  <c r="AU339" i="6" s="1"/>
  <c r="AQ342" i="6"/>
  <c r="BA342" i="6" s="1"/>
  <c r="AI344" i="6"/>
  <c r="AI345" i="6"/>
  <c r="AK346" i="6"/>
  <c r="AU346" i="6" s="1"/>
  <c r="AL348" i="6"/>
  <c r="AV348" i="6" s="1"/>
  <c r="AP348" i="6"/>
  <c r="AZ348" i="6" s="1"/>
  <c r="AI348" i="6"/>
  <c r="AQ348" i="6" s="1"/>
  <c r="BA348" i="6" s="1"/>
  <c r="AS348" i="6"/>
  <c r="BC348" i="6" s="1"/>
  <c r="AP349" i="6"/>
  <c r="AZ349" i="6" s="1"/>
  <c r="AN350" i="6"/>
  <c r="AX350" i="6" s="1"/>
  <c r="AR350" i="6"/>
  <c r="BB350" i="6" s="1"/>
  <c r="AO352" i="6"/>
  <c r="AY352" i="6" s="1"/>
  <c r="AM353" i="6"/>
  <c r="AW353" i="6" s="1"/>
  <c r="AI353" i="6"/>
  <c r="AL356" i="6"/>
  <c r="AV356" i="6" s="1"/>
  <c r="AK356" i="6"/>
  <c r="AU356" i="6" s="1"/>
  <c r="AS356" i="6"/>
  <c r="BC356" i="6" s="1"/>
  <c r="AR358" i="6"/>
  <c r="BB358" i="6" s="1"/>
  <c r="AL359" i="6"/>
  <c r="AV359" i="6" s="1"/>
  <c r="AP359" i="6"/>
  <c r="AZ359" i="6" s="1"/>
  <c r="AO360" i="6"/>
  <c r="AY360" i="6" s="1"/>
  <c r="AI361" i="6"/>
  <c r="AP361" i="6" s="1"/>
  <c r="AZ361" i="6" s="1"/>
  <c r="AN363" i="6"/>
  <c r="AX363" i="6" s="1"/>
  <c r="AS363" i="6"/>
  <c r="BC363" i="6" s="1"/>
  <c r="AI364" i="6"/>
  <c r="AQ364" i="6"/>
  <c r="BA364" i="6" s="1"/>
  <c r="AP364" i="6"/>
  <c r="AZ364" i="6" s="1"/>
  <c r="AL365" i="6"/>
  <c r="AV365" i="6" s="1"/>
  <c r="AM365" i="6"/>
  <c r="AW365" i="6" s="1"/>
  <c r="AL366" i="6"/>
  <c r="AV366" i="6" s="1"/>
  <c r="AP366" i="6"/>
  <c r="AZ366" i="6" s="1"/>
  <c r="AI366" i="6"/>
  <c r="AQ366" i="6" s="1"/>
  <c r="BA366" i="6" s="1"/>
  <c r="AS367" i="6"/>
  <c r="BC367" i="6" s="1"/>
  <c r="AR369" i="6"/>
  <c r="BB369" i="6" s="1"/>
  <c r="AN376" i="6"/>
  <c r="AX376" i="6" s="1"/>
  <c r="AR376" i="6"/>
  <c r="BB376" i="6" s="1"/>
  <c r="AN378" i="6"/>
  <c r="AX378" i="6" s="1"/>
  <c r="AI379" i="6"/>
  <c r="AR379" i="6" s="1"/>
  <c r="BB379" i="6" s="1"/>
  <c r="AN380" i="6"/>
  <c r="AX380" i="6" s="1"/>
  <c r="AR380" i="6"/>
  <c r="BB380" i="6" s="1"/>
  <c r="AQ381" i="6"/>
  <c r="BA381" i="6" s="1"/>
  <c r="AP382" i="6"/>
  <c r="AZ382" i="6" s="1"/>
  <c r="AQ383" i="6"/>
  <c r="BA383" i="6" s="1"/>
  <c r="BH383" i="6" s="1"/>
  <c r="AM385" i="6"/>
  <c r="AW385" i="6" s="1"/>
  <c r="BI385" i="6" s="1"/>
  <c r="AR386" i="6"/>
  <c r="BB386" i="6" s="1"/>
  <c r="AI387" i="6"/>
  <c r="AN387" i="6" s="1"/>
  <c r="AX387" i="6" s="1"/>
  <c r="AP387" i="6"/>
  <c r="AZ387" i="6" s="1"/>
  <c r="AK387" i="6"/>
  <c r="AU387" i="6" s="1"/>
  <c r="AN388" i="6"/>
  <c r="AX388" i="6" s="1"/>
  <c r="AL389" i="6"/>
  <c r="AV389" i="6" s="1"/>
  <c r="AM389" i="6"/>
  <c r="AW389" i="6" s="1"/>
  <c r="AK390" i="6"/>
  <c r="AU390" i="6" s="1"/>
  <c r="AI390" i="6"/>
  <c r="AQ390" i="6" s="1"/>
  <c r="BA390" i="6" s="1"/>
  <c r="AO390" i="6"/>
  <c r="AY390" i="6" s="1"/>
  <c r="AS390" i="6"/>
  <c r="BC390" i="6" s="1"/>
  <c r="AN392" i="6"/>
  <c r="AX392" i="6" s="1"/>
  <c r="AQ394" i="6"/>
  <c r="BA394" i="6" s="1"/>
  <c r="AM406" i="6"/>
  <c r="AW406" i="6" s="1"/>
  <c r="AI363" i="6"/>
  <c r="AR363" i="6" s="1"/>
  <c r="BB363" i="6" s="1"/>
  <c r="AK367" i="6"/>
  <c r="AU367" i="6" s="1"/>
  <c r="AI375" i="6"/>
  <c r="AR375" i="6" s="1"/>
  <c r="BB375" i="6" s="1"/>
  <c r="AK379" i="6"/>
  <c r="AU379" i="6" s="1"/>
  <c r="AL383" i="6"/>
  <c r="AV383" i="6" s="1"/>
  <c r="AM383" i="6"/>
  <c r="AW383" i="6" s="1"/>
  <c r="AI384" i="6"/>
  <c r="AL384" i="6" s="1"/>
  <c r="AV384" i="6" s="1"/>
  <c r="AI385" i="6"/>
  <c r="AS385" i="6" s="1"/>
  <c r="BC385" i="6" s="1"/>
  <c r="AK388" i="6"/>
  <c r="AU388" i="6" s="1"/>
  <c r="AI391" i="6"/>
  <c r="AR391" i="6" s="1"/>
  <c r="BB391" i="6" s="1"/>
  <c r="AN394" i="6"/>
  <c r="AX394" i="6" s="1"/>
  <c r="AM394" i="6"/>
  <c r="AW394" i="6" s="1"/>
  <c r="AK394" i="6"/>
  <c r="AU394" i="6" s="1"/>
  <c r="AR404" i="6"/>
  <c r="BB404" i="6" s="1"/>
  <c r="AS405" i="6"/>
  <c r="BC405" i="6" s="1"/>
  <c r="AQ407" i="6"/>
  <c r="BA407" i="6" s="1"/>
  <c r="AM408" i="6"/>
  <c r="AW408" i="6" s="1"/>
  <c r="AI409" i="6"/>
  <c r="AR409" i="6" s="1"/>
  <c r="BB409" i="6" s="1"/>
  <c r="AN410" i="6"/>
  <c r="AX410" i="6" s="1"/>
  <c r="AM412" i="6"/>
  <c r="AW412" i="6" s="1"/>
  <c r="BI412" i="6" s="1"/>
  <c r="AQ412" i="6"/>
  <c r="BA412" i="6" s="1"/>
  <c r="BH412" i="6" s="1"/>
  <c r="AS413" i="6"/>
  <c r="BC413" i="6" s="1"/>
  <c r="AP415" i="6"/>
  <c r="AZ415" i="6" s="1"/>
  <c r="AQ416" i="6"/>
  <c r="BA416" i="6" s="1"/>
  <c r="AP418" i="6"/>
  <c r="AZ418" i="6" s="1"/>
  <c r="AI419" i="6"/>
  <c r="AP419" i="6" s="1"/>
  <c r="AZ419" i="6" s="1"/>
  <c r="AK419" i="6"/>
  <c r="AU419" i="6" s="1"/>
  <c r="AO419" i="6"/>
  <c r="AY419" i="6" s="1"/>
  <c r="BF419" i="6" s="1"/>
  <c r="AN421" i="6"/>
  <c r="AX421" i="6" s="1"/>
  <c r="AQ422" i="6"/>
  <c r="BA422" i="6" s="1"/>
  <c r="AP422" i="6"/>
  <c r="AZ422" i="6" s="1"/>
  <c r="AI426" i="6"/>
  <c r="AP426" i="6" s="1"/>
  <c r="AZ426" i="6" s="1"/>
  <c r="AI434" i="6"/>
  <c r="AO434" i="6"/>
  <c r="AY434" i="6" s="1"/>
  <c r="AN436" i="6"/>
  <c r="AX436" i="6" s="1"/>
  <c r="AR436" i="6"/>
  <c r="BB436" i="6" s="1"/>
  <c r="AI357" i="6"/>
  <c r="AK366" i="6"/>
  <c r="AU366" i="6" s="1"/>
  <c r="AL367" i="6"/>
  <c r="AV367" i="6" s="1"/>
  <c r="AL379" i="6"/>
  <c r="AV379" i="6" s="1"/>
  <c r="AI381" i="6"/>
  <c r="AO381" i="6" s="1"/>
  <c r="AY381" i="6" s="1"/>
  <c r="AR385" i="6"/>
  <c r="BB385" i="6" s="1"/>
  <c r="AS386" i="6"/>
  <c r="BC386" i="6" s="1"/>
  <c r="AQ388" i="6"/>
  <c r="BA388" i="6" s="1"/>
  <c r="BH388" i="6" s="1"/>
  <c r="AS394" i="6"/>
  <c r="BC394" i="6" s="1"/>
  <c r="AK404" i="6"/>
  <c r="AU404" i="6" s="1"/>
  <c r="AI405" i="6"/>
  <c r="AR405" i="6" s="1"/>
  <c r="BB405" i="6" s="1"/>
  <c r="AI406" i="6"/>
  <c r="AN407" i="6"/>
  <c r="AX407" i="6" s="1"/>
  <c r="AM409" i="6"/>
  <c r="AW409" i="6" s="1"/>
  <c r="AQ409" i="6"/>
  <c r="BA409" i="6" s="1"/>
  <c r="AI411" i="6"/>
  <c r="AS411" i="6" s="1"/>
  <c r="BC411" i="6" s="1"/>
  <c r="AK411" i="6"/>
  <c r="AU411" i="6" s="1"/>
  <c r="AO411" i="6"/>
  <c r="AY411" i="6" s="1"/>
  <c r="AR412" i="6"/>
  <c r="BB412" i="6" s="1"/>
  <c r="AP413" i="6"/>
  <c r="AZ413" i="6" s="1"/>
  <c r="AK413" i="6"/>
  <c r="AU413" i="6" s="1"/>
  <c r="AM415" i="6"/>
  <c r="AW415" i="6" s="1"/>
  <c r="AR416" i="6"/>
  <c r="BB416" i="6" s="1"/>
  <c r="AI417" i="6"/>
  <c r="AL417" i="6" s="1"/>
  <c r="AV417" i="6" s="1"/>
  <c r="AP417" i="6"/>
  <c r="AZ417" i="6" s="1"/>
  <c r="AK417" i="6"/>
  <c r="AU417" i="6" s="1"/>
  <c r="AL419" i="6"/>
  <c r="AV419" i="6" s="1"/>
  <c r="AM419" i="6"/>
  <c r="AW419" i="6" s="1"/>
  <c r="BI419" i="6" s="1"/>
  <c r="AK420" i="6"/>
  <c r="AU420" i="6" s="1"/>
  <c r="AI420" i="6"/>
  <c r="AQ420" i="6" s="1"/>
  <c r="BA420" i="6" s="1"/>
  <c r="AO420" i="6"/>
  <c r="AY420" i="6" s="1"/>
  <c r="AS420" i="6"/>
  <c r="BC420" i="6" s="1"/>
  <c r="AN422" i="6"/>
  <c r="AX422" i="6" s="1"/>
  <c r="AL426" i="6"/>
  <c r="AV426" i="6" s="1"/>
  <c r="AS436" i="6"/>
  <c r="BC436" i="6" s="1"/>
  <c r="AK436" i="6"/>
  <c r="AU436" i="6" s="1"/>
  <c r="AO436" i="6"/>
  <c r="AY436" i="6" s="1"/>
  <c r="BF437" i="6"/>
  <c r="AI356" i="6"/>
  <c r="AI360" i="6"/>
  <c r="AS360" i="6" s="1"/>
  <c r="BC360" i="6" s="1"/>
  <c r="N369" i="6"/>
  <c r="AR381" i="6"/>
  <c r="BB381" i="6" s="1"/>
  <c r="N394" i="6"/>
  <c r="AR394" i="6"/>
  <c r="BB394" i="6" s="1"/>
  <c r="AI403" i="6"/>
  <c r="AK403" i="6"/>
  <c r="AU403" i="6" s="1"/>
  <c r="AI404" i="6"/>
  <c r="AQ404" i="6" s="1"/>
  <c r="BA404" i="6" s="1"/>
  <c r="AM405" i="6"/>
  <c r="AW405" i="6" s="1"/>
  <c r="AO405" i="6"/>
  <c r="AY405" i="6" s="1"/>
  <c r="AI407" i="6"/>
  <c r="AP407" i="6" s="1"/>
  <c r="AZ407" i="6" s="1"/>
  <c r="AK407" i="6"/>
  <c r="AU407" i="6" s="1"/>
  <c r="AO407" i="6"/>
  <c r="AY407" i="6" s="1"/>
  <c r="BF407" i="6" s="1"/>
  <c r="AS408" i="6"/>
  <c r="BC408" i="6" s="1"/>
  <c r="AN409" i="6"/>
  <c r="AX409" i="6" s="1"/>
  <c r="AL410" i="6"/>
  <c r="AV410" i="6" s="1"/>
  <c r="AL411" i="6"/>
  <c r="AV411" i="6" s="1"/>
  <c r="AP411" i="6"/>
  <c r="AZ411" i="6" s="1"/>
  <c r="AO412" i="6"/>
  <c r="AY412" i="6" s="1"/>
  <c r="AM413" i="6"/>
  <c r="AW413" i="6" s="1"/>
  <c r="AQ413" i="6"/>
  <c r="BA413" i="6" s="1"/>
  <c r="AN415" i="6"/>
  <c r="AX415" i="6" s="1"/>
  <c r="AI416" i="6"/>
  <c r="AN416" i="6" s="1"/>
  <c r="AX416" i="6" s="1"/>
  <c r="AO416" i="6"/>
  <c r="AY416" i="6" s="1"/>
  <c r="AM417" i="6"/>
  <c r="AW417" i="6" s="1"/>
  <c r="AI418" i="6"/>
  <c r="AR418" i="6" s="1"/>
  <c r="BB418" i="6" s="1"/>
  <c r="AO418" i="6"/>
  <c r="AY418" i="6" s="1"/>
  <c r="AQ419" i="6"/>
  <c r="BA419" i="6" s="1"/>
  <c r="AL420" i="6"/>
  <c r="AV420" i="6" s="1"/>
  <c r="AP420" i="6"/>
  <c r="AZ420" i="6" s="1"/>
  <c r="BG420" i="6" s="1"/>
  <c r="AN420" i="6"/>
  <c r="AX420" i="6" s="1"/>
  <c r="AK421" i="6"/>
  <c r="AU421" i="6" s="1"/>
  <c r="AN426" i="6"/>
  <c r="AX426" i="6" s="1"/>
  <c r="AM439" i="6"/>
  <c r="AW439" i="6" s="1"/>
  <c r="AI382" i="6"/>
  <c r="AL382" i="6" s="1"/>
  <c r="AV382" i="6" s="1"/>
  <c r="AK385" i="6"/>
  <c r="AU385" i="6" s="1"/>
  <c r="AI402" i="6"/>
  <c r="AO402" i="6"/>
  <c r="AY402" i="6" s="1"/>
  <c r="AM404" i="6"/>
  <c r="AW404" i="6" s="1"/>
  <c r="BI404" i="6" s="1"/>
  <c r="AN405" i="6"/>
  <c r="AX405" i="6" s="1"/>
  <c r="AL407" i="6"/>
  <c r="AV407" i="6" s="1"/>
  <c r="AM407" i="6"/>
  <c r="AW407" i="6" s="1"/>
  <c r="AL408" i="6"/>
  <c r="AV408" i="6" s="1"/>
  <c r="AI408" i="6"/>
  <c r="AQ408" i="6" s="1"/>
  <c r="BA408" i="6" s="1"/>
  <c r="AS409" i="6"/>
  <c r="BC409" i="6" s="1"/>
  <c r="AM410" i="6"/>
  <c r="AW410" i="6" s="1"/>
  <c r="AI410" i="6"/>
  <c r="AQ410" i="6"/>
  <c r="BA410" i="6" s="1"/>
  <c r="AP410" i="6"/>
  <c r="AZ410" i="6" s="1"/>
  <c r="AQ411" i="6"/>
  <c r="BA411" i="6" s="1"/>
  <c r="BH411" i="6" s="1"/>
  <c r="AP412" i="6"/>
  <c r="AZ412" i="6" s="1"/>
  <c r="AN413" i="6"/>
  <c r="AX413" i="6" s="1"/>
  <c r="AR413" i="6"/>
  <c r="BB413" i="6" s="1"/>
  <c r="AO415" i="6"/>
  <c r="AY415" i="6" s="1"/>
  <c r="AP416" i="6"/>
  <c r="AZ416" i="6" s="1"/>
  <c r="BG416" i="6" s="1"/>
  <c r="AN417" i="6"/>
  <c r="AX417" i="6" s="1"/>
  <c r="AR417" i="6"/>
  <c r="BB417" i="6" s="1"/>
  <c r="AO417" i="6"/>
  <c r="AY417" i="6" s="1"/>
  <c r="AN419" i="6"/>
  <c r="AX419" i="6" s="1"/>
  <c r="AR419" i="6"/>
  <c r="BB419" i="6" s="1"/>
  <c r="AS419" i="6"/>
  <c r="BC419" i="6" s="1"/>
  <c r="AM420" i="6"/>
  <c r="AW420" i="6" s="1"/>
  <c r="AR420" i="6"/>
  <c r="BB420" i="6" s="1"/>
  <c r="AQ421" i="6"/>
  <c r="BA421" i="6" s="1"/>
  <c r="AI422" i="6"/>
  <c r="AI423" i="6"/>
  <c r="AL423" i="6" s="1"/>
  <c r="AV423" i="6" s="1"/>
  <c r="AK423" i="6"/>
  <c r="AU423" i="6" s="1"/>
  <c r="AI424" i="6"/>
  <c r="AM436" i="6"/>
  <c r="AW436" i="6" s="1"/>
  <c r="AQ436" i="6"/>
  <c r="BA436" i="6" s="1"/>
  <c r="AI438" i="6"/>
  <c r="AS438" i="6"/>
  <c r="BC438" i="6" s="1"/>
  <c r="AL406" i="6"/>
  <c r="AV406" i="6" s="1"/>
  <c r="AK412" i="6"/>
  <c r="AU412" i="6" s="1"/>
  <c r="AL413" i="6"/>
  <c r="AV413" i="6" s="1"/>
  <c r="AI414" i="6"/>
  <c r="AN414" i="6" s="1"/>
  <c r="AX414" i="6" s="1"/>
  <c r="AI415" i="6"/>
  <c r="AS415" i="6" s="1"/>
  <c r="BC415" i="6" s="1"/>
  <c r="AI421" i="6"/>
  <c r="AR421" i="6" s="1"/>
  <c r="BB421" i="6" s="1"/>
  <c r="AL422" i="6"/>
  <c r="AV422" i="6" s="1"/>
  <c r="AR434" i="6"/>
  <c r="BB434" i="6" s="1"/>
  <c r="AK435" i="6"/>
  <c r="AU435" i="6" s="1"/>
  <c r="AR437" i="6"/>
  <c r="BB437" i="6" s="1"/>
  <c r="AM438" i="6"/>
  <c r="AW438" i="6" s="1"/>
  <c r="AQ438" i="6"/>
  <c r="BA438" i="6" s="1"/>
  <c r="AL439" i="6"/>
  <c r="AV439" i="6" s="1"/>
  <c r="AP439" i="6"/>
  <c r="AZ439" i="6" s="1"/>
  <c r="AK439" i="6"/>
  <c r="AU439" i="6" s="1"/>
  <c r="AI439" i="6"/>
  <c r="AQ439" i="6" s="1"/>
  <c r="BA439" i="6" s="1"/>
  <c r="AP443" i="6"/>
  <c r="AZ443" i="6" s="1"/>
  <c r="AN445" i="6"/>
  <c r="AX445" i="6" s="1"/>
  <c r="AL446" i="6"/>
  <c r="AV446" i="6" s="1"/>
  <c r="AM446" i="6"/>
  <c r="AW446" i="6" s="1"/>
  <c r="BI446" i="6" s="1"/>
  <c r="AI447" i="6"/>
  <c r="AQ447" i="6" s="1"/>
  <c r="BA447" i="6" s="1"/>
  <c r="AO447" i="6"/>
  <c r="AY447" i="6" s="1"/>
  <c r="AS447" i="6"/>
  <c r="BC447" i="6" s="1"/>
  <c r="AL451" i="6"/>
  <c r="AV451" i="6" s="1"/>
  <c r="AO452" i="6"/>
  <c r="AY452" i="6" s="1"/>
  <c r="AN454" i="6"/>
  <c r="AX454" i="6" s="1"/>
  <c r="AL463" i="6"/>
  <c r="AV463" i="6" s="1"/>
  <c r="AI464" i="6"/>
  <c r="AP464" i="6" s="1"/>
  <c r="AZ464" i="6" s="1"/>
  <c r="AK464" i="6"/>
  <c r="AU464" i="6" s="1"/>
  <c r="AO464" i="6"/>
  <c r="AY464" i="6" s="1"/>
  <c r="AS464" i="6"/>
  <c r="BC464" i="6" s="1"/>
  <c r="AO467" i="6"/>
  <c r="AY467" i="6" s="1"/>
  <c r="AS468" i="6"/>
  <c r="BC468" i="6" s="1"/>
  <c r="BG469" i="6"/>
  <c r="AL475" i="6"/>
  <c r="AV475" i="6" s="1"/>
  <c r="AR415" i="6"/>
  <c r="BB415" i="6" s="1"/>
  <c r="AS416" i="6"/>
  <c r="BC416" i="6" s="1"/>
  <c r="AI435" i="6"/>
  <c r="AL435" i="6" s="1"/>
  <c r="AV435" i="6" s="1"/>
  <c r="AP436" i="6"/>
  <c r="AZ436" i="6" s="1"/>
  <c r="BG436" i="6" s="1"/>
  <c r="AM437" i="6"/>
  <c r="AW437" i="6" s="1"/>
  <c r="BI437" i="6" s="1"/>
  <c r="AK437" i="6"/>
  <c r="AU437" i="6" s="1"/>
  <c r="AO438" i="6"/>
  <c r="AY438" i="6" s="1"/>
  <c r="AO439" i="6"/>
  <c r="AY439" i="6" s="1"/>
  <c r="BF439" i="6" s="1"/>
  <c r="AP441" i="6"/>
  <c r="AZ441" i="6" s="1"/>
  <c r="AI442" i="6"/>
  <c r="AR443" i="6"/>
  <c r="BB443" i="6" s="1"/>
  <c r="AI444" i="6"/>
  <c r="AR444" i="6" s="1"/>
  <c r="BB444" i="6" s="1"/>
  <c r="AP444" i="6"/>
  <c r="AZ444" i="6" s="1"/>
  <c r="AK444" i="6"/>
  <c r="AU444" i="6" s="1"/>
  <c r="AQ446" i="6"/>
  <c r="BA446" i="6" s="1"/>
  <c r="AL447" i="6"/>
  <c r="AV447" i="6" s="1"/>
  <c r="AP447" i="6"/>
  <c r="AZ447" i="6" s="1"/>
  <c r="BG447" i="6" s="1"/>
  <c r="AI448" i="6"/>
  <c r="AR448" i="6" s="1"/>
  <c r="BB448" i="6" s="1"/>
  <c r="AM451" i="6"/>
  <c r="AW451" i="6" s="1"/>
  <c r="AN451" i="6"/>
  <c r="AX451" i="6" s="1"/>
  <c r="AS462" i="6"/>
  <c r="BC462" i="6" s="1"/>
  <c r="AI463" i="6"/>
  <c r="AQ463" i="6"/>
  <c r="BA463" i="6" s="1"/>
  <c r="AP463" i="6"/>
  <c r="AZ463" i="6" s="1"/>
  <c r="AL464" i="6"/>
  <c r="AV464" i="6" s="1"/>
  <c r="AM464" i="6"/>
  <c r="AW464" i="6" s="1"/>
  <c r="AI465" i="6"/>
  <c r="AR411" i="6"/>
  <c r="BB411" i="6" s="1"/>
  <c r="AS412" i="6"/>
  <c r="BC412" i="6" s="1"/>
  <c r="AI413" i="6"/>
  <c r="AO413" i="6" s="1"/>
  <c r="AY413" i="6" s="1"/>
  <c r="BF413" i="6" s="1"/>
  <c r="AQ423" i="6"/>
  <c r="BA423" i="6" s="1"/>
  <c r="AN434" i="6"/>
  <c r="AX434" i="6" s="1"/>
  <c r="AN437" i="6"/>
  <c r="AX437" i="6" s="1"/>
  <c r="AR438" i="6"/>
  <c r="BB438" i="6" s="1"/>
  <c r="AN439" i="6"/>
  <c r="AX439" i="6" s="1"/>
  <c r="AR439" i="6"/>
  <c r="BB439" i="6" s="1"/>
  <c r="AS439" i="6"/>
  <c r="BC439" i="6" s="1"/>
  <c r="AI440" i="6"/>
  <c r="AS440" i="6" s="1"/>
  <c r="BC440" i="6" s="1"/>
  <c r="AN441" i="6"/>
  <c r="AX441" i="6" s="1"/>
  <c r="AL442" i="6"/>
  <c r="AV442" i="6" s="1"/>
  <c r="AM444" i="6"/>
  <c r="AW444" i="6" s="1"/>
  <c r="AQ444" i="6"/>
  <c r="BA444" i="6" s="1"/>
  <c r="AO444" i="6"/>
  <c r="AY444" i="6" s="1"/>
  <c r="BF444" i="6" s="1"/>
  <c r="AI445" i="6"/>
  <c r="AN446" i="6"/>
  <c r="AX446" i="6" s="1"/>
  <c r="AR446" i="6"/>
  <c r="BB446" i="6" s="1"/>
  <c r="AS446" i="6"/>
  <c r="BC446" i="6" s="1"/>
  <c r="AR447" i="6"/>
  <c r="BB447" i="6" s="1"/>
  <c r="AQ448" i="6"/>
  <c r="BA448" i="6" s="1"/>
  <c r="AI450" i="6"/>
  <c r="AP450" i="6" s="1"/>
  <c r="AZ450" i="6" s="1"/>
  <c r="AK450" i="6"/>
  <c r="AU450" i="6" s="1"/>
  <c r="AR451" i="6"/>
  <c r="BB451" i="6" s="1"/>
  <c r="AP452" i="6"/>
  <c r="AZ452" i="6" s="1"/>
  <c r="AI454" i="6"/>
  <c r="AK454" i="6"/>
  <c r="AU454" i="6" s="1"/>
  <c r="AO454" i="6"/>
  <c r="AY454" i="6" s="1"/>
  <c r="AN463" i="6"/>
  <c r="AX463" i="6" s="1"/>
  <c r="AR463" i="6"/>
  <c r="BB463" i="6" s="1"/>
  <c r="AQ464" i="6"/>
  <c r="BA464" i="6" s="1"/>
  <c r="BH464" i="6" s="1"/>
  <c r="AM467" i="6"/>
  <c r="AW467" i="6" s="1"/>
  <c r="BI467" i="6" s="1"/>
  <c r="AQ467" i="6"/>
  <c r="BA467" i="6" s="1"/>
  <c r="BH467" i="6" s="1"/>
  <c r="AS471" i="6"/>
  <c r="BC471" i="6" s="1"/>
  <c r="AI412" i="6"/>
  <c r="AN412" i="6" s="1"/>
  <c r="AX412" i="6" s="1"/>
  <c r="AK415" i="6"/>
  <c r="AU415" i="6" s="1"/>
  <c r="AM423" i="6"/>
  <c r="AW423" i="6" s="1"/>
  <c r="AN424" i="6"/>
  <c r="AX424" i="6" s="1"/>
  <c r="N426" i="6"/>
  <c r="AL436" i="6"/>
  <c r="AV436" i="6" s="1"/>
  <c r="AQ437" i="6"/>
  <c r="BA437" i="6" s="1"/>
  <c r="BH437" i="6" s="1"/>
  <c r="AQ440" i="6"/>
  <c r="BA440" i="6" s="1"/>
  <c r="AI441" i="6"/>
  <c r="AR441" i="6" s="1"/>
  <c r="BB441" i="6" s="1"/>
  <c r="AO441" i="6"/>
  <c r="AY441" i="6" s="1"/>
  <c r="BF441" i="6" s="1"/>
  <c r="AS441" i="6"/>
  <c r="BC441" i="6" s="1"/>
  <c r="AI443" i="6"/>
  <c r="AQ443" i="6" s="1"/>
  <c r="BA443" i="6" s="1"/>
  <c r="AO443" i="6"/>
  <c r="AY443" i="6" s="1"/>
  <c r="BF443" i="6" s="1"/>
  <c r="AS444" i="6"/>
  <c r="BC444" i="6" s="1"/>
  <c r="AM445" i="6"/>
  <c r="AW445" i="6" s="1"/>
  <c r="AP445" i="6"/>
  <c r="AZ445" i="6" s="1"/>
  <c r="AI446" i="6"/>
  <c r="AP446" i="6" s="1"/>
  <c r="AZ446" i="6" s="1"/>
  <c r="AK446" i="6"/>
  <c r="AU446" i="6" s="1"/>
  <c r="AO446" i="6"/>
  <c r="AY446" i="6" s="1"/>
  <c r="BF446" i="6" s="1"/>
  <c r="AN448" i="6"/>
  <c r="AX448" i="6" s="1"/>
  <c r="AI449" i="6"/>
  <c r="AQ449" i="6"/>
  <c r="BA449" i="6" s="1"/>
  <c r="AM450" i="6"/>
  <c r="AW450" i="6" s="1"/>
  <c r="AO451" i="6"/>
  <c r="AY451" i="6" s="1"/>
  <c r="AL454" i="6"/>
  <c r="AV454" i="6" s="1"/>
  <c r="AP454" i="6"/>
  <c r="AZ454" i="6" s="1"/>
  <c r="AI462" i="6"/>
  <c r="AR462" i="6" s="1"/>
  <c r="BB462" i="6" s="1"/>
  <c r="AK463" i="6"/>
  <c r="AU463" i="6" s="1"/>
  <c r="AN464" i="6"/>
  <c r="AX464" i="6" s="1"/>
  <c r="AN467" i="6"/>
  <c r="AX467" i="6" s="1"/>
  <c r="AN468" i="6"/>
  <c r="AX468" i="6" s="1"/>
  <c r="AO474" i="6"/>
  <c r="AY474" i="6" s="1"/>
  <c r="AS443" i="6"/>
  <c r="BC443" i="6" s="1"/>
  <c r="AQ445" i="6"/>
  <c r="BA445" i="6" s="1"/>
  <c r="AL445" i="6"/>
  <c r="AV445" i="6" s="1"/>
  <c r="AK451" i="6"/>
  <c r="AU451" i="6" s="1"/>
  <c r="AL452" i="6"/>
  <c r="AV452" i="6" s="1"/>
  <c r="AL467" i="6"/>
  <c r="AV467" i="6" s="1"/>
  <c r="AI467" i="6"/>
  <c r="AR468" i="6"/>
  <c r="BB468" i="6" s="1"/>
  <c r="AO469" i="6"/>
  <c r="AY469" i="6" s="1"/>
  <c r="AS469" i="6"/>
  <c r="BC469" i="6" s="1"/>
  <c r="AN472" i="6"/>
  <c r="AX472" i="6" s="1"/>
  <c r="AI474" i="6"/>
  <c r="AP474" i="6" s="1"/>
  <c r="AZ474" i="6" s="1"/>
  <c r="AS474" i="6"/>
  <c r="BC474" i="6" s="1"/>
  <c r="AN475" i="6"/>
  <c r="AX475" i="6" s="1"/>
  <c r="AL478" i="6"/>
  <c r="AV478" i="6" s="1"/>
  <c r="AP478" i="6"/>
  <c r="AZ478" i="6" s="1"/>
  <c r="AM481" i="6"/>
  <c r="AW481" i="6" s="1"/>
  <c r="AM483" i="6"/>
  <c r="AW483" i="6" s="1"/>
  <c r="AM485" i="6"/>
  <c r="AW485" i="6" s="1"/>
  <c r="AI486" i="6"/>
  <c r="AP486" i="6" s="1"/>
  <c r="AZ486" i="6" s="1"/>
  <c r="AK486" i="6"/>
  <c r="AU486" i="6" s="1"/>
  <c r="AO486" i="6"/>
  <c r="AY486" i="6" s="1"/>
  <c r="AN492" i="6"/>
  <c r="AX492" i="6" s="1"/>
  <c r="AR492" i="6"/>
  <c r="BB492" i="6" s="1"/>
  <c r="AQ441" i="6"/>
  <c r="BA441" i="6" s="1"/>
  <c r="N454" i="6"/>
  <c r="AR465" i="6"/>
  <c r="BB465" i="6" s="1"/>
  <c r="AK469" i="6"/>
  <c r="AU469" i="6" s="1"/>
  <c r="AQ473" i="6"/>
  <c r="BA473" i="6" s="1"/>
  <c r="AP475" i="6"/>
  <c r="AZ475" i="6" s="1"/>
  <c r="AI477" i="6"/>
  <c r="AL477" i="6" s="1"/>
  <c r="AV477" i="6" s="1"/>
  <c r="AQ477" i="6"/>
  <c r="BA477" i="6" s="1"/>
  <c r="AP477" i="6"/>
  <c r="AZ477" i="6" s="1"/>
  <c r="AI484" i="6"/>
  <c r="AK484" i="6" s="1"/>
  <c r="AU484" i="6" s="1"/>
  <c r="AP484" i="6"/>
  <c r="AZ484" i="6" s="1"/>
  <c r="AL486" i="6"/>
  <c r="AV486" i="6" s="1"/>
  <c r="AM486" i="6"/>
  <c r="AW486" i="6" s="1"/>
  <c r="BI486" i="6" s="1"/>
  <c r="AI487" i="6"/>
  <c r="AQ487" i="6" s="1"/>
  <c r="BA487" i="6" s="1"/>
  <c r="AO487" i="6"/>
  <c r="AY487" i="6" s="1"/>
  <c r="AS487" i="6"/>
  <c r="BC487" i="6" s="1"/>
  <c r="AR490" i="6"/>
  <c r="BB490" i="6" s="1"/>
  <c r="AR450" i="6"/>
  <c r="BB450" i="6" s="1"/>
  <c r="AI452" i="6"/>
  <c r="AR452" i="6" s="1"/>
  <c r="BB452" i="6" s="1"/>
  <c r="AR464" i="6"/>
  <c r="BB464" i="6" s="1"/>
  <c r="AI466" i="6"/>
  <c r="AP467" i="6"/>
  <c r="AZ467" i="6" s="1"/>
  <c r="AL468" i="6"/>
  <c r="AV468" i="6" s="1"/>
  <c r="AP468" i="6"/>
  <c r="AZ468" i="6" s="1"/>
  <c r="AK468" i="6"/>
  <c r="AU468" i="6" s="1"/>
  <c r="AI468" i="6"/>
  <c r="AO468" i="6" s="1"/>
  <c r="AY468" i="6" s="1"/>
  <c r="BF468" i="6" s="1"/>
  <c r="AM469" i="6"/>
  <c r="AW469" i="6" s="1"/>
  <c r="AK471" i="6"/>
  <c r="AU471" i="6" s="1"/>
  <c r="AI472" i="6"/>
  <c r="AI473" i="6"/>
  <c r="AO475" i="6"/>
  <c r="AY475" i="6" s="1"/>
  <c r="BF475" i="6" s="1"/>
  <c r="AI476" i="6"/>
  <c r="AR476" i="6" s="1"/>
  <c r="BB476" i="6" s="1"/>
  <c r="AR477" i="6"/>
  <c r="BB477" i="6" s="1"/>
  <c r="AN478" i="6"/>
  <c r="AX478" i="6" s="1"/>
  <c r="AQ478" i="6"/>
  <c r="BA478" i="6" s="1"/>
  <c r="BH478" i="6" s="1"/>
  <c r="AK481" i="6"/>
  <c r="AU481" i="6" s="1"/>
  <c r="AI483" i="6"/>
  <c r="AQ483" i="6" s="1"/>
  <c r="BA483" i="6" s="1"/>
  <c r="AO483" i="6"/>
  <c r="AY483" i="6" s="1"/>
  <c r="AQ484" i="6"/>
  <c r="BA484" i="6" s="1"/>
  <c r="AI485" i="6"/>
  <c r="AR485" i="6" s="1"/>
  <c r="BB485" i="6" s="1"/>
  <c r="AO485" i="6"/>
  <c r="AY485" i="6" s="1"/>
  <c r="AS485" i="6"/>
  <c r="BC485" i="6" s="1"/>
  <c r="AL487" i="6"/>
  <c r="AV487" i="6" s="1"/>
  <c r="AP487" i="6"/>
  <c r="AZ487" i="6" s="1"/>
  <c r="BG487" i="6" s="1"/>
  <c r="AN487" i="6"/>
  <c r="AX487" i="6" s="1"/>
  <c r="AK488" i="6"/>
  <c r="AU488" i="6" s="1"/>
  <c r="AI495" i="6"/>
  <c r="AO495" i="6"/>
  <c r="AY495" i="6" s="1"/>
  <c r="AS495" i="6"/>
  <c r="BC495" i="6" s="1"/>
  <c r="AI451" i="6"/>
  <c r="AQ451" i="6" s="1"/>
  <c r="BA451" i="6" s="1"/>
  <c r="AQ468" i="6"/>
  <c r="BA468" i="6" s="1"/>
  <c r="AM468" i="6"/>
  <c r="AW468" i="6" s="1"/>
  <c r="AN469" i="6"/>
  <c r="AX469" i="6" s="1"/>
  <c r="AQ469" i="6"/>
  <c r="BA469" i="6" s="1"/>
  <c r="BH469" i="6" s="1"/>
  <c r="AI470" i="6"/>
  <c r="AI471" i="6"/>
  <c r="AM471" i="6" s="1"/>
  <c r="AW471" i="6" s="1"/>
  <c r="AM472" i="6"/>
  <c r="AW472" i="6" s="1"/>
  <c r="AR474" i="6"/>
  <c r="BB474" i="6" s="1"/>
  <c r="AQ474" i="6"/>
  <c r="BA474" i="6" s="1"/>
  <c r="BH474" i="6" s="1"/>
  <c r="AI475" i="6"/>
  <c r="AQ475" i="6" s="1"/>
  <c r="BA475" i="6" s="1"/>
  <c r="AQ476" i="6"/>
  <c r="BA476" i="6" s="1"/>
  <c r="AK477" i="6"/>
  <c r="AU477" i="6" s="1"/>
  <c r="AO478" i="6"/>
  <c r="AY478" i="6" s="1"/>
  <c r="AS478" i="6"/>
  <c r="BC478" i="6" s="1"/>
  <c r="AL483" i="6"/>
  <c r="AV483" i="6" s="1"/>
  <c r="AN484" i="6"/>
  <c r="AX484" i="6" s="1"/>
  <c r="AR484" i="6"/>
  <c r="BB484" i="6" s="1"/>
  <c r="AL485" i="6"/>
  <c r="AV485" i="6" s="1"/>
  <c r="AN486" i="6"/>
  <c r="AX486" i="6" s="1"/>
  <c r="AR486" i="6"/>
  <c r="BB486" i="6" s="1"/>
  <c r="AM487" i="6"/>
  <c r="AW487" i="6" s="1"/>
  <c r="AR487" i="6"/>
  <c r="BB487" i="6" s="1"/>
  <c r="AM488" i="6"/>
  <c r="AW488" i="6" s="1"/>
  <c r="AL490" i="6"/>
  <c r="AV490" i="6" s="1"/>
  <c r="AL491" i="6"/>
  <c r="AV491" i="6" s="1"/>
  <c r="AQ492" i="6"/>
  <c r="BA492" i="6" s="1"/>
  <c r="AL495" i="6"/>
  <c r="AV495" i="6" s="1"/>
  <c r="AL496" i="6"/>
  <c r="AV496" i="6" s="1"/>
  <c r="AK476" i="6"/>
  <c r="AU476" i="6" s="1"/>
  <c r="AI481" i="6"/>
  <c r="AP481" i="6" s="1"/>
  <c r="AZ481" i="6" s="1"/>
  <c r="AI482" i="6"/>
  <c r="AS482" i="6" s="1"/>
  <c r="BC482" i="6" s="1"/>
  <c r="AI488" i="6"/>
  <c r="AR488" i="6" s="1"/>
  <c r="BB488" i="6" s="1"/>
  <c r="AI489" i="6"/>
  <c r="AP489" i="6" s="1"/>
  <c r="AZ489" i="6" s="1"/>
  <c r="AI491" i="6"/>
  <c r="AM491" i="6" s="1"/>
  <c r="AW491" i="6" s="1"/>
  <c r="AS491" i="6"/>
  <c r="BC491" i="6" s="1"/>
  <c r="AI492" i="6"/>
  <c r="AL492" i="6" s="1"/>
  <c r="AV492" i="6" s="1"/>
  <c r="AR508" i="6"/>
  <c r="BB508" i="6" s="1"/>
  <c r="AL521" i="6"/>
  <c r="AV521" i="6" s="1"/>
  <c r="AP521" i="6"/>
  <c r="AZ521" i="6" s="1"/>
  <c r="AI478" i="6"/>
  <c r="AK478" i="6" s="1"/>
  <c r="AU478" i="6" s="1"/>
  <c r="AS483" i="6"/>
  <c r="BC483" i="6" s="1"/>
  <c r="AI490" i="6"/>
  <c r="AP490" i="6" s="1"/>
  <c r="AZ490" i="6" s="1"/>
  <c r="AN491" i="6"/>
  <c r="AX491" i="6" s="1"/>
  <c r="AO492" i="6"/>
  <c r="AY492" i="6" s="1"/>
  <c r="BF492" i="6" s="1"/>
  <c r="AR495" i="6"/>
  <c r="BB495" i="6" s="1"/>
  <c r="AP496" i="6"/>
  <c r="AZ496" i="6" s="1"/>
  <c r="AI496" i="6"/>
  <c r="AM496" i="6" s="1"/>
  <c r="AW496" i="6" s="1"/>
  <c r="AM497" i="6"/>
  <c r="AW497" i="6" s="1"/>
  <c r="AQ497" i="6"/>
  <c r="BA497" i="6" s="1"/>
  <c r="AS508" i="6"/>
  <c r="BC508" i="6" s="1"/>
  <c r="AR510" i="6"/>
  <c r="BB510" i="6" s="1"/>
  <c r="AL518" i="6"/>
  <c r="AV518" i="6" s="1"/>
  <c r="AN519" i="6"/>
  <c r="AX519" i="6" s="1"/>
  <c r="AN527" i="6"/>
  <c r="AX527" i="6" s="1"/>
  <c r="AR478" i="6"/>
  <c r="BB478" i="6" s="1"/>
  <c r="AI480" i="6"/>
  <c r="AK480" i="6" s="1"/>
  <c r="AU480" i="6" s="1"/>
  <c r="AM490" i="6"/>
  <c r="AW490" i="6" s="1"/>
  <c r="AK490" i="6"/>
  <c r="AU490" i="6" s="1"/>
  <c r="AP492" i="6"/>
  <c r="AZ492" i="6" s="1"/>
  <c r="AI493" i="6"/>
  <c r="AK493" i="6" s="1"/>
  <c r="AU493" i="6" s="1"/>
  <c r="AR497" i="6"/>
  <c r="BB497" i="6" s="1"/>
  <c r="AL510" i="6"/>
  <c r="AV510" i="6" s="1"/>
  <c r="AS510" i="6"/>
  <c r="BC510" i="6" s="1"/>
  <c r="AP516" i="6"/>
  <c r="AZ516" i="6" s="1"/>
  <c r="AS519" i="6"/>
  <c r="BC519" i="6" s="1"/>
  <c r="AN520" i="6"/>
  <c r="AX520" i="6" s="1"/>
  <c r="AR523" i="6"/>
  <c r="BB523" i="6" s="1"/>
  <c r="AI479" i="6"/>
  <c r="AP479" i="6" s="1"/>
  <c r="AZ479" i="6" s="1"/>
  <c r="AK482" i="6"/>
  <c r="AU482" i="6" s="1"/>
  <c r="AK492" i="6"/>
  <c r="AU492" i="6" s="1"/>
  <c r="AS492" i="6"/>
  <c r="BC492" i="6" s="1"/>
  <c r="AI494" i="6"/>
  <c r="AN496" i="6"/>
  <c r="AX496" i="6" s="1"/>
  <c r="AR496" i="6"/>
  <c r="BB496" i="6" s="1"/>
  <c r="AO496" i="6"/>
  <c r="AY496" i="6" s="1"/>
  <c r="AI497" i="6"/>
  <c r="AP497" i="6" s="1"/>
  <c r="AZ497" i="6" s="1"/>
  <c r="BG497" i="6" s="1"/>
  <c r="AO497" i="6"/>
  <c r="AY497" i="6" s="1"/>
  <c r="AS497" i="6"/>
  <c r="BC497" i="6" s="1"/>
  <c r="AM510" i="6"/>
  <c r="AW510" i="6" s="1"/>
  <c r="AN510" i="6"/>
  <c r="AX510" i="6" s="1"/>
  <c r="AI517" i="6"/>
  <c r="AO521" i="6"/>
  <c r="AY521" i="6" s="1"/>
  <c r="BF521" i="6" s="1"/>
  <c r="AI523" i="6"/>
  <c r="AN523" i="6" s="1"/>
  <c r="AX523" i="6" s="1"/>
  <c r="AO523" i="6"/>
  <c r="AY523" i="6" s="1"/>
  <c r="AQ507" i="6"/>
  <c r="BA507" i="6" s="1"/>
  <c r="N510" i="6"/>
  <c r="AI516" i="6"/>
  <c r="AR516" i="6"/>
  <c r="BB516" i="6" s="1"/>
  <c r="AQ519" i="6"/>
  <c r="BA519" i="6" s="1"/>
  <c r="AR521" i="6"/>
  <c r="BB521" i="6" s="1"/>
  <c r="AI524" i="6"/>
  <c r="AM524" i="6" s="1"/>
  <c r="AW524" i="6" s="1"/>
  <c r="AK524" i="6"/>
  <c r="AU524" i="6" s="1"/>
  <c r="AK528" i="6"/>
  <c r="AU528" i="6" s="1"/>
  <c r="AI528" i="6"/>
  <c r="AO528" i="6"/>
  <c r="AY528" i="6" s="1"/>
  <c r="AM529" i="6"/>
  <c r="AW529" i="6" s="1"/>
  <c r="AQ529" i="6"/>
  <c r="BA529" i="6" s="1"/>
  <c r="AI529" i="6"/>
  <c r="AR530" i="6"/>
  <c r="BB530" i="6" s="1"/>
  <c r="AI534" i="6"/>
  <c r="AS534" i="6" s="1"/>
  <c r="BC534" i="6" s="1"/>
  <c r="AK534" i="6"/>
  <c r="AU534" i="6" s="1"/>
  <c r="AS546" i="6"/>
  <c r="BC546" i="6" s="1"/>
  <c r="N499" i="6"/>
  <c r="AI507" i="6"/>
  <c r="AR507" i="6" s="1"/>
  <c r="BB507" i="6" s="1"/>
  <c r="AQ508" i="6"/>
  <c r="BA508" i="6" s="1"/>
  <c r="AI510" i="6"/>
  <c r="AO510" i="6" s="1"/>
  <c r="AY510" i="6" s="1"/>
  <c r="AP518" i="6"/>
  <c r="AZ518" i="6" s="1"/>
  <c r="AI519" i="6"/>
  <c r="AR519" i="6" s="1"/>
  <c r="BB519" i="6" s="1"/>
  <c r="AK521" i="6"/>
  <c r="AU521" i="6" s="1"/>
  <c r="AI521" i="6"/>
  <c r="AQ521" i="6" s="1"/>
  <c r="BA521" i="6" s="1"/>
  <c r="AS521" i="6"/>
  <c r="BC521" i="6" s="1"/>
  <c r="AI522" i="6"/>
  <c r="AR522" i="6" s="1"/>
  <c r="BB522" i="6" s="1"/>
  <c r="AP524" i="6"/>
  <c r="AZ524" i="6" s="1"/>
  <c r="AP528" i="6"/>
  <c r="AZ528" i="6" s="1"/>
  <c r="AS528" i="6"/>
  <c r="BC528" i="6" s="1"/>
  <c r="AP530" i="6"/>
  <c r="AZ530" i="6" s="1"/>
  <c r="AN531" i="6"/>
  <c r="AX531" i="6" s="1"/>
  <c r="AQ544" i="6"/>
  <c r="BA544" i="6" s="1"/>
  <c r="AI499" i="6"/>
  <c r="AN499" i="6" s="1"/>
  <c r="AX499" i="6" s="1"/>
  <c r="AI508" i="6"/>
  <c r="AK510" i="6"/>
  <c r="AU510" i="6" s="1"/>
  <c r="AN516" i="6"/>
  <c r="AX516" i="6" s="1"/>
  <c r="AR517" i="6"/>
  <c r="BB517" i="6" s="1"/>
  <c r="AI520" i="6"/>
  <c r="AN521" i="6"/>
  <c r="AX521" i="6" s="1"/>
  <c r="AN524" i="6"/>
  <c r="AX524" i="6" s="1"/>
  <c r="AI526" i="6"/>
  <c r="AP526" i="6" s="1"/>
  <c r="AZ526" i="6" s="1"/>
  <c r="AO527" i="6"/>
  <c r="AY527" i="6" s="1"/>
  <c r="AN528" i="6"/>
  <c r="AX528" i="6" s="1"/>
  <c r="AI544" i="6"/>
  <c r="AK544" i="6"/>
  <c r="AU544" i="6" s="1"/>
  <c r="AN549" i="6"/>
  <c r="AX549" i="6" s="1"/>
  <c r="AM508" i="6"/>
  <c r="AW508" i="6" s="1"/>
  <c r="AK508" i="6"/>
  <c r="AU508" i="6" s="1"/>
  <c r="AI518" i="6"/>
  <c r="AP519" i="6"/>
  <c r="AZ519" i="6" s="1"/>
  <c r="AM520" i="6"/>
  <c r="AW520" i="6" s="1"/>
  <c r="AI525" i="6"/>
  <c r="AL525" i="6" s="1"/>
  <c r="AV525" i="6" s="1"/>
  <c r="AO526" i="6"/>
  <c r="AY526" i="6" s="1"/>
  <c r="AP529" i="6"/>
  <c r="AZ529" i="6" s="1"/>
  <c r="AK531" i="6"/>
  <c r="AU531" i="6" s="1"/>
  <c r="AR549" i="6"/>
  <c r="BB549" i="6" s="1"/>
  <c r="AM553" i="6"/>
  <c r="AW553" i="6" s="1"/>
  <c r="AN544" i="6"/>
  <c r="AX544" i="6" s="1"/>
  <c r="AO544" i="6"/>
  <c r="AY544" i="6" s="1"/>
  <c r="AP546" i="6"/>
  <c r="AZ546" i="6" s="1"/>
  <c r="AK546" i="6"/>
  <c r="AU546" i="6" s="1"/>
  <c r="AI548" i="6"/>
  <c r="AP548" i="6" s="1"/>
  <c r="AZ548" i="6" s="1"/>
  <c r="AK548" i="6"/>
  <c r="AU548" i="6" s="1"/>
  <c r="AQ554" i="6"/>
  <c r="BA554" i="6" s="1"/>
  <c r="AS555" i="6"/>
  <c r="BC555" i="6" s="1"/>
  <c r="AL562" i="6"/>
  <c r="AV562" i="6" s="1"/>
  <c r="AL563" i="6"/>
  <c r="AV563" i="6" s="1"/>
  <c r="AP564" i="6"/>
  <c r="AZ564" i="6" s="1"/>
  <c r="AI566" i="6"/>
  <c r="AR566" i="6" s="1"/>
  <c r="BB566" i="6" s="1"/>
  <c r="AI568" i="6"/>
  <c r="AK568" i="6"/>
  <c r="AU568" i="6" s="1"/>
  <c r="AO568" i="6"/>
  <c r="AY568" i="6" s="1"/>
  <c r="AS568" i="6"/>
  <c r="BC568" i="6" s="1"/>
  <c r="AI527" i="6"/>
  <c r="AS529" i="6"/>
  <c r="BC529" i="6" s="1"/>
  <c r="AL530" i="6"/>
  <c r="AV530" i="6" s="1"/>
  <c r="AR531" i="6"/>
  <c r="BB531" i="6" s="1"/>
  <c r="AI533" i="6"/>
  <c r="AR533" i="6" s="1"/>
  <c r="BB533" i="6" s="1"/>
  <c r="AQ536" i="6"/>
  <c r="BA536" i="6" s="1"/>
  <c r="N538" i="6"/>
  <c r="AS544" i="6"/>
  <c r="BC544" i="6" s="1"/>
  <c r="AI546" i="6"/>
  <c r="AM547" i="6"/>
  <c r="AW547" i="6" s="1"/>
  <c r="BI547" i="6" s="1"/>
  <c r="AN547" i="6"/>
  <c r="AX547" i="6" s="1"/>
  <c r="AK547" i="6"/>
  <c r="AU547" i="6" s="1"/>
  <c r="AO551" i="6"/>
  <c r="AY551" i="6" s="1"/>
  <c r="AN554" i="6"/>
  <c r="AX554" i="6" s="1"/>
  <c r="AI555" i="6"/>
  <c r="AQ555" i="6" s="1"/>
  <c r="BA555" i="6" s="1"/>
  <c r="AO555" i="6"/>
  <c r="AY555" i="6" s="1"/>
  <c r="AL556" i="6"/>
  <c r="AV556" i="6" s="1"/>
  <c r="AP556" i="6"/>
  <c r="AZ556" i="6" s="1"/>
  <c r="AK556" i="6"/>
  <c r="AU556" i="6" s="1"/>
  <c r="AI557" i="6"/>
  <c r="AN558" i="6"/>
  <c r="AX558" i="6" s="1"/>
  <c r="AQ527" i="6"/>
  <c r="BA527" i="6" s="1"/>
  <c r="AO529" i="6"/>
  <c r="AY529" i="6" s="1"/>
  <c r="BF529" i="6" s="1"/>
  <c r="AI531" i="6"/>
  <c r="AO531" i="6" s="1"/>
  <c r="AY531" i="6" s="1"/>
  <c r="AI532" i="6"/>
  <c r="AO532" i="6" s="1"/>
  <c r="AY532" i="6" s="1"/>
  <c r="AR534" i="6"/>
  <c r="BB534" i="6" s="1"/>
  <c r="AL536" i="6"/>
  <c r="AV536" i="6" s="1"/>
  <c r="AI538" i="6"/>
  <c r="AK538" i="6" s="1"/>
  <c r="AU538" i="6" s="1"/>
  <c r="AR547" i="6"/>
  <c r="BB547" i="6" s="1"/>
  <c r="AN548" i="6"/>
  <c r="AX548" i="6" s="1"/>
  <c r="AL550" i="6"/>
  <c r="AV550" i="6" s="1"/>
  <c r="AI550" i="6"/>
  <c r="AP550" i="6" s="1"/>
  <c r="AZ550" i="6" s="1"/>
  <c r="AK551" i="6"/>
  <c r="AU551" i="6" s="1"/>
  <c r="AI551" i="6"/>
  <c r="AS551" i="6"/>
  <c r="BC551" i="6" s="1"/>
  <c r="AR551" i="6"/>
  <c r="BB551" i="6" s="1"/>
  <c r="AQ556" i="6"/>
  <c r="BA556" i="6" s="1"/>
  <c r="AO556" i="6"/>
  <c r="AY556" i="6" s="1"/>
  <c r="BF556" i="6" s="1"/>
  <c r="AM527" i="6"/>
  <c r="AW527" i="6" s="1"/>
  <c r="AR528" i="6"/>
  <c r="BB528" i="6" s="1"/>
  <c r="AI530" i="6"/>
  <c r="AL531" i="6"/>
  <c r="AV531" i="6" s="1"/>
  <c r="AI535" i="6"/>
  <c r="AL535" i="6" s="1"/>
  <c r="AV535" i="6" s="1"/>
  <c r="AR538" i="6"/>
  <c r="BB538" i="6" s="1"/>
  <c r="AM544" i="6"/>
  <c r="AW544" i="6" s="1"/>
  <c r="AI545" i="6"/>
  <c r="AR545" i="6" s="1"/>
  <c r="BB545" i="6" s="1"/>
  <c r="AS547" i="6"/>
  <c r="BC547" i="6" s="1"/>
  <c r="AO548" i="6"/>
  <c r="AY548" i="6" s="1"/>
  <c r="AR548" i="6"/>
  <c r="BB548" i="6" s="1"/>
  <c r="AI549" i="6"/>
  <c r="AM549" i="6" s="1"/>
  <c r="AW549" i="6" s="1"/>
  <c r="AO549" i="6"/>
  <c r="AY549" i="6" s="1"/>
  <c r="AS549" i="6"/>
  <c r="BC549" i="6" s="1"/>
  <c r="AP551" i="6"/>
  <c r="AZ551" i="6" s="1"/>
  <c r="AI552" i="6"/>
  <c r="AQ552" i="6" s="1"/>
  <c r="BA552" i="6" s="1"/>
  <c r="AM554" i="6"/>
  <c r="AW554" i="6" s="1"/>
  <c r="AR557" i="6"/>
  <c r="BB557" i="6" s="1"/>
  <c r="AR560" i="6"/>
  <c r="BB560" i="6" s="1"/>
  <c r="AI554" i="6"/>
  <c r="AK554" i="6"/>
  <c r="AU554" i="6" s="1"/>
  <c r="AL555" i="6"/>
  <c r="AV555" i="6" s="1"/>
  <c r="AM556" i="6"/>
  <c r="AW556" i="6" s="1"/>
  <c r="BI556" i="6" s="1"/>
  <c r="AI558" i="6"/>
  <c r="AO558" i="6"/>
  <c r="AY558" i="6" s="1"/>
  <c r="AM562" i="6"/>
  <c r="AW562" i="6" s="1"/>
  <c r="AM564" i="6"/>
  <c r="AW564" i="6" s="1"/>
  <c r="AL568" i="6"/>
  <c r="AV568" i="6" s="1"/>
  <c r="AP568" i="6"/>
  <c r="AZ568" i="6" s="1"/>
  <c r="BG568" i="6" s="1"/>
  <c r="AM568" i="6"/>
  <c r="AW568" i="6" s="1"/>
  <c r="AR544" i="6"/>
  <c r="BB544" i="6" s="1"/>
  <c r="AQ547" i="6"/>
  <c r="BA547" i="6" s="1"/>
  <c r="BH547" i="6" s="1"/>
  <c r="AL551" i="6"/>
  <c r="AV551" i="6" s="1"/>
  <c r="AI553" i="6"/>
  <c r="AO553" i="6"/>
  <c r="AY553" i="6" s="1"/>
  <c r="AL554" i="6"/>
  <c r="AV554" i="6" s="1"/>
  <c r="AN556" i="6"/>
  <c r="AX556" i="6" s="1"/>
  <c r="AP557" i="6"/>
  <c r="AZ557" i="6" s="1"/>
  <c r="AM561" i="6"/>
  <c r="AW561" i="6" s="1"/>
  <c r="AQ561" i="6"/>
  <c r="BA561" i="6" s="1"/>
  <c r="AO561" i="6"/>
  <c r="AY561" i="6" s="1"/>
  <c r="BF561" i="6" s="1"/>
  <c r="AI536" i="6"/>
  <c r="AQ551" i="6"/>
  <c r="BA551" i="6" s="1"/>
  <c r="BH551" i="6" s="1"/>
  <c r="AS556" i="6"/>
  <c r="BC556" i="6" s="1"/>
  <c r="AK557" i="6"/>
  <c r="AU557" i="6" s="1"/>
  <c r="AM558" i="6"/>
  <c r="AW558" i="6" s="1"/>
  <c r="AL560" i="6"/>
  <c r="AV560" i="6" s="1"/>
  <c r="AS558" i="6"/>
  <c r="BC558" i="6" s="1"/>
  <c r="AQ558" i="6"/>
  <c r="BA558" i="6" s="1"/>
  <c r="AN561" i="6"/>
  <c r="AX561" i="6" s="1"/>
  <c r="AR561" i="6"/>
  <c r="BB561" i="6" s="1"/>
  <c r="AS561" i="6"/>
  <c r="BC561" i="6" s="1"/>
  <c r="AR563" i="6"/>
  <c r="BB563" i="6" s="1"/>
  <c r="AQ568" i="6"/>
  <c r="BA568" i="6" s="1"/>
  <c r="AI559" i="6"/>
  <c r="AL559" i="6" s="1"/>
  <c r="AV559" i="6" s="1"/>
  <c r="AI560" i="6"/>
  <c r="AP560" i="6" s="1"/>
  <c r="AZ560" i="6" s="1"/>
  <c r="AO560" i="6"/>
  <c r="AY560" i="6" s="1"/>
  <c r="AL561" i="6"/>
  <c r="AV561" i="6" s="1"/>
  <c r="AP561" i="6"/>
  <c r="AZ561" i="6" s="1"/>
  <c r="AK561" i="6"/>
  <c r="AU561" i="6" s="1"/>
  <c r="BD561" i="6" s="1"/>
  <c r="AI561" i="6"/>
  <c r="AI562" i="6"/>
  <c r="AQ562" i="6" s="1"/>
  <c r="BA562" i="6" s="1"/>
  <c r="AK562" i="6"/>
  <c r="AU562" i="6" s="1"/>
  <c r="AO562" i="6"/>
  <c r="AY562" i="6" s="1"/>
  <c r="AI563" i="6"/>
  <c r="AP563" i="6" s="1"/>
  <c r="AZ563" i="6" s="1"/>
  <c r="AO563" i="6"/>
  <c r="AY563" i="6" s="1"/>
  <c r="AI564" i="6"/>
  <c r="AN564" i="6" s="1"/>
  <c r="AX564" i="6" s="1"/>
  <c r="AO564" i="6"/>
  <c r="AY564" i="6" s="1"/>
  <c r="AN568" i="6"/>
  <c r="AX568" i="6" s="1"/>
  <c r="AR568" i="6"/>
  <c r="BB568" i="6" s="1"/>
  <c r="AI565" i="6"/>
  <c r="AL565" i="6" s="1"/>
  <c r="AV565" i="6" s="1"/>
  <c r="N568" i="6"/>
  <c r="AP552" i="6" l="1"/>
  <c r="AZ552" i="6" s="1"/>
  <c r="BG529" i="6"/>
  <c r="AO533" i="6"/>
  <c r="AY533" i="6" s="1"/>
  <c r="AK525" i="6"/>
  <c r="AU525" i="6" s="1"/>
  <c r="AP545" i="6"/>
  <c r="AZ545" i="6" s="1"/>
  <c r="AR525" i="6"/>
  <c r="BB525" i="6" s="1"/>
  <c r="AP517" i="6"/>
  <c r="AZ517" i="6" s="1"/>
  <c r="AM517" i="6"/>
  <c r="AW517" i="6" s="1"/>
  <c r="AL517" i="6"/>
  <c r="AV517" i="6" s="1"/>
  <c r="AK499" i="6"/>
  <c r="AU499" i="6" s="1"/>
  <c r="AQ482" i="6"/>
  <c r="BA482" i="6" s="1"/>
  <c r="AP442" i="6"/>
  <c r="AZ442" i="6" s="1"/>
  <c r="AS442" i="6"/>
  <c r="BC442" i="6" s="1"/>
  <c r="BG443" i="6"/>
  <c r="AO440" i="6"/>
  <c r="AY440" i="6" s="1"/>
  <c r="BD439" i="6"/>
  <c r="BI439" i="6"/>
  <c r="BF416" i="6"/>
  <c r="BH413" i="6"/>
  <c r="BG411" i="6"/>
  <c r="BD420" i="6"/>
  <c r="BD413" i="6"/>
  <c r="BF411" i="6"/>
  <c r="AS357" i="6"/>
  <c r="BC357" i="6" s="1"/>
  <c r="AO357" i="6"/>
  <c r="AY357" i="6" s="1"/>
  <c r="AK357" i="6"/>
  <c r="AU357" i="6" s="1"/>
  <c r="BH416" i="6"/>
  <c r="AP414" i="6"/>
  <c r="AZ414" i="6" s="1"/>
  <c r="AM357" i="6"/>
  <c r="AW357" i="6" s="1"/>
  <c r="AR344" i="6"/>
  <c r="BB344" i="6" s="1"/>
  <c r="AN344" i="6"/>
  <c r="AX344" i="6" s="1"/>
  <c r="AO392" i="6"/>
  <c r="AY392" i="6" s="1"/>
  <c r="AS392" i="6"/>
  <c r="BC392" i="6" s="1"/>
  <c r="AM384" i="6"/>
  <c r="AW384" i="6" s="1"/>
  <c r="AN361" i="6"/>
  <c r="AX361" i="6" s="1"/>
  <c r="BF383" i="6"/>
  <c r="AS378" i="6"/>
  <c r="BC378" i="6" s="1"/>
  <c r="AS384" i="6"/>
  <c r="BC384" i="6" s="1"/>
  <c r="AR378" i="6"/>
  <c r="BB378" i="6" s="1"/>
  <c r="AK375" i="6"/>
  <c r="AU375" i="6" s="1"/>
  <c r="BG367" i="6"/>
  <c r="AP358" i="6"/>
  <c r="AZ358" i="6" s="1"/>
  <c r="AL358" i="6"/>
  <c r="AV358" i="6" s="1"/>
  <c r="AQ351" i="6"/>
  <c r="BA351" i="6" s="1"/>
  <c r="AM351" i="6"/>
  <c r="AW351" i="6" s="1"/>
  <c r="BI352" i="6"/>
  <c r="AQ300" i="6"/>
  <c r="BA300" i="6" s="1"/>
  <c r="AP299" i="6"/>
  <c r="AZ299" i="6" s="1"/>
  <c r="BF340" i="6"/>
  <c r="AN319" i="6"/>
  <c r="AX319" i="6" s="1"/>
  <c r="BH305" i="6"/>
  <c r="BD305" i="6"/>
  <c r="BI301" i="6"/>
  <c r="AR284" i="6"/>
  <c r="BB284" i="6" s="1"/>
  <c r="AQ284" i="6"/>
  <c r="BA284" i="6" s="1"/>
  <c r="AN284" i="6"/>
  <c r="AX284" i="6" s="1"/>
  <c r="AQ319" i="6"/>
  <c r="BA319" i="6" s="1"/>
  <c r="AP310" i="6"/>
  <c r="AZ310" i="6" s="1"/>
  <c r="AO299" i="6"/>
  <c r="AY299" i="6" s="1"/>
  <c r="AP297" i="6"/>
  <c r="AZ297" i="6" s="1"/>
  <c r="AQ296" i="6"/>
  <c r="BA296" i="6" s="1"/>
  <c r="AP295" i="6"/>
  <c r="AZ295" i="6" s="1"/>
  <c r="BG292" i="6"/>
  <c r="BF287" i="6"/>
  <c r="AP351" i="6"/>
  <c r="AZ351" i="6" s="1"/>
  <c r="BH340" i="6"/>
  <c r="BG338" i="6"/>
  <c r="AN336" i="6"/>
  <c r="AX336" i="6" s="1"/>
  <c r="BD332" i="6"/>
  <c r="AP319" i="6"/>
  <c r="AZ319" i="6" s="1"/>
  <c r="AL318" i="6"/>
  <c r="AV318" i="6" s="1"/>
  <c r="AL310" i="6"/>
  <c r="AV310" i="6" s="1"/>
  <c r="BI305" i="6"/>
  <c r="AN300" i="6"/>
  <c r="AX300" i="6" s="1"/>
  <c r="AR295" i="6"/>
  <c r="BB295" i="6" s="1"/>
  <c r="AL284" i="6"/>
  <c r="AV284" i="6" s="1"/>
  <c r="AK271" i="6"/>
  <c r="AU271" i="6" s="1"/>
  <c r="AI271" i="6"/>
  <c r="AK267" i="6"/>
  <c r="AU267" i="6" s="1"/>
  <c r="AR267" i="6"/>
  <c r="BB267" i="6" s="1"/>
  <c r="AQ258" i="6"/>
  <c r="BA258" i="6" s="1"/>
  <c r="AM258" i="6"/>
  <c r="AW258" i="6" s="1"/>
  <c r="AQ236" i="6"/>
  <c r="BA236" i="6" s="1"/>
  <c r="AM236" i="6"/>
  <c r="AW236" i="6" s="1"/>
  <c r="BD243" i="6"/>
  <c r="AM280" i="6"/>
  <c r="AW280" i="6" s="1"/>
  <c r="BI232" i="6"/>
  <c r="BG226" i="6"/>
  <c r="AR223" i="6"/>
  <c r="BB223" i="6" s="1"/>
  <c r="AN223" i="6"/>
  <c r="AX223" i="6" s="1"/>
  <c r="BI195" i="6"/>
  <c r="AR191" i="6"/>
  <c r="BB191" i="6" s="1"/>
  <c r="AN191" i="6"/>
  <c r="AX191" i="6" s="1"/>
  <c r="BI177" i="6"/>
  <c r="AQ172" i="6"/>
  <c r="BA172" i="6" s="1"/>
  <c r="AM172" i="6"/>
  <c r="AW172" i="6" s="1"/>
  <c r="BF264" i="6"/>
  <c r="BG235" i="6"/>
  <c r="AQ223" i="6"/>
  <c r="BA223" i="6" s="1"/>
  <c r="AM191" i="6"/>
  <c r="AW191" i="6" s="1"/>
  <c r="AS172" i="6"/>
  <c r="BC172" i="6" s="1"/>
  <c r="AP245" i="6"/>
  <c r="AZ245" i="6" s="1"/>
  <c r="BI233" i="6"/>
  <c r="AQ229" i="6"/>
  <c r="BA229" i="6" s="1"/>
  <c r="AQ227" i="6"/>
  <c r="BA227" i="6" s="1"/>
  <c r="BH227" i="6" s="1"/>
  <c r="AR221" i="6"/>
  <c r="BB221" i="6" s="1"/>
  <c r="BD218" i="6"/>
  <c r="AR210" i="6"/>
  <c r="BB210" i="6" s="1"/>
  <c r="BD197" i="6"/>
  <c r="BD179" i="6"/>
  <c r="AP265" i="6"/>
  <c r="AZ265" i="6" s="1"/>
  <c r="AL259" i="6"/>
  <c r="AV259" i="6" s="1"/>
  <c r="BD231" i="6"/>
  <c r="AN229" i="6"/>
  <c r="AX229" i="6" s="1"/>
  <c r="AP228" i="6"/>
  <c r="AZ228" i="6" s="1"/>
  <c r="BH226" i="6"/>
  <c r="AM225" i="6"/>
  <c r="AW225" i="6" s="1"/>
  <c r="AK223" i="6"/>
  <c r="AU223" i="6" s="1"/>
  <c r="AN221" i="6"/>
  <c r="AX221" i="6" s="1"/>
  <c r="BH215" i="6"/>
  <c r="BH199" i="6"/>
  <c r="BG198" i="6"/>
  <c r="AS191" i="6"/>
  <c r="BC191" i="6" s="1"/>
  <c r="BG180" i="6"/>
  <c r="BF175" i="6"/>
  <c r="AP157" i="6"/>
  <c r="AZ157" i="6" s="1"/>
  <c r="AL157" i="6"/>
  <c r="AV157" i="6" s="1"/>
  <c r="AP149" i="6"/>
  <c r="AZ149" i="6" s="1"/>
  <c r="AL149" i="6"/>
  <c r="AV149" i="6" s="1"/>
  <c r="AP141" i="6"/>
  <c r="AZ141" i="6" s="1"/>
  <c r="AL141" i="6"/>
  <c r="AV141" i="6" s="1"/>
  <c r="AP133" i="6"/>
  <c r="AZ133" i="6" s="1"/>
  <c r="AL133" i="6"/>
  <c r="AV133" i="6" s="1"/>
  <c r="AP125" i="6"/>
  <c r="AZ125" i="6" s="1"/>
  <c r="AL125" i="6"/>
  <c r="AV125" i="6" s="1"/>
  <c r="AP117" i="6"/>
  <c r="AZ117" i="6" s="1"/>
  <c r="AL117" i="6"/>
  <c r="AV117" i="6" s="1"/>
  <c r="AP109" i="6"/>
  <c r="AZ109" i="6" s="1"/>
  <c r="AL109" i="6"/>
  <c r="AV109" i="6" s="1"/>
  <c r="AP221" i="6"/>
  <c r="AZ221" i="6" s="1"/>
  <c r="AN211" i="6"/>
  <c r="AX211" i="6" s="1"/>
  <c r="BD204" i="6"/>
  <c r="AM194" i="6"/>
  <c r="AW194" i="6" s="1"/>
  <c r="AL172" i="6"/>
  <c r="AV172" i="6" s="1"/>
  <c r="AO155" i="6"/>
  <c r="AY155" i="6" s="1"/>
  <c r="AS131" i="6"/>
  <c r="BC131" i="6" s="1"/>
  <c r="AM130" i="6"/>
  <c r="AW130" i="6" s="1"/>
  <c r="AQ130" i="6"/>
  <c r="BA130" i="6" s="1"/>
  <c r="AO123" i="6"/>
  <c r="AY123" i="6" s="1"/>
  <c r="BF220" i="6"/>
  <c r="AR177" i="6"/>
  <c r="BB177" i="6" s="1"/>
  <c r="BF161" i="6"/>
  <c r="AM157" i="6"/>
  <c r="AW157" i="6" s="1"/>
  <c r="AR151" i="6"/>
  <c r="BB151" i="6" s="1"/>
  <c r="AN151" i="6"/>
  <c r="AX151" i="6" s="1"/>
  <c r="AM149" i="6"/>
  <c r="AW149" i="6" s="1"/>
  <c r="AR143" i="6"/>
  <c r="BB143" i="6" s="1"/>
  <c r="AN143" i="6"/>
  <c r="AX143" i="6" s="1"/>
  <c r="AM141" i="6"/>
  <c r="AW141" i="6" s="1"/>
  <c r="AR135" i="6"/>
  <c r="BB135" i="6" s="1"/>
  <c r="AN135" i="6"/>
  <c r="AX135" i="6" s="1"/>
  <c r="AM133" i="6"/>
  <c r="AW133" i="6" s="1"/>
  <c r="AR127" i="6"/>
  <c r="BB127" i="6" s="1"/>
  <c r="AN127" i="6"/>
  <c r="AX127" i="6" s="1"/>
  <c r="AM125" i="6"/>
  <c r="AW125" i="6" s="1"/>
  <c r="AR119" i="6"/>
  <c r="BB119" i="6" s="1"/>
  <c r="AN119" i="6"/>
  <c r="AX119" i="6" s="1"/>
  <c r="AM117" i="6"/>
  <c r="AW117" i="6" s="1"/>
  <c r="AR111" i="6"/>
  <c r="BB111" i="6" s="1"/>
  <c r="AN111" i="6"/>
  <c r="AX111" i="6" s="1"/>
  <c r="AM109" i="6"/>
  <c r="AW109" i="6" s="1"/>
  <c r="AQ210" i="6"/>
  <c r="BA210" i="6" s="1"/>
  <c r="AR195" i="6"/>
  <c r="BB195" i="6" s="1"/>
  <c r="AK192" i="6"/>
  <c r="AU192" i="6" s="1"/>
  <c r="AN172" i="6"/>
  <c r="AX172" i="6" s="1"/>
  <c r="AN165" i="6"/>
  <c r="AX165" i="6" s="1"/>
  <c r="AO146" i="6"/>
  <c r="AY146" i="6" s="1"/>
  <c r="BG146" i="6" s="1"/>
  <c r="AS143" i="6"/>
  <c r="BC143" i="6" s="1"/>
  <c r="AQ142" i="6"/>
  <c r="BA142" i="6" s="1"/>
  <c r="AM142" i="6"/>
  <c r="AW142" i="6" s="1"/>
  <c r="AM140" i="6"/>
  <c r="AW140" i="6" s="1"/>
  <c r="AO135" i="6"/>
  <c r="AY135" i="6" s="1"/>
  <c r="AN130" i="6"/>
  <c r="AX130" i="6" s="1"/>
  <c r="AK127" i="6"/>
  <c r="AU127" i="6" s="1"/>
  <c r="AO114" i="6"/>
  <c r="AY114" i="6" s="1"/>
  <c r="AS111" i="6"/>
  <c r="BC111" i="6" s="1"/>
  <c r="AQ110" i="6"/>
  <c r="BA110" i="6" s="1"/>
  <c r="AM110" i="6"/>
  <c r="AW110" i="6" s="1"/>
  <c r="AM108" i="6"/>
  <c r="AW108" i="6" s="1"/>
  <c r="AL98" i="6"/>
  <c r="AV98" i="6" s="1"/>
  <c r="AQ98" i="6"/>
  <c r="BA98" i="6" s="1"/>
  <c r="AR84" i="6"/>
  <c r="BB84" i="6" s="1"/>
  <c r="AL76" i="6"/>
  <c r="AV76" i="6" s="1"/>
  <c r="AO72" i="6"/>
  <c r="AY72" i="6" s="1"/>
  <c r="AN68" i="6"/>
  <c r="AX68" i="6" s="1"/>
  <c r="BD63" i="6"/>
  <c r="BD61" i="6"/>
  <c r="AR45" i="6"/>
  <c r="BB45" i="6" s="1"/>
  <c r="AN45" i="6"/>
  <c r="AX45" i="6" s="1"/>
  <c r="AS34" i="6"/>
  <c r="BC34" i="6" s="1"/>
  <c r="AK34" i="6"/>
  <c r="AU34" i="6" s="1"/>
  <c r="AP34" i="6"/>
  <c r="AZ34" i="6" s="1"/>
  <c r="AO34" i="6"/>
  <c r="AY34" i="6" s="1"/>
  <c r="BG93" i="6"/>
  <c r="AR92" i="6"/>
  <c r="BB92" i="6" s="1"/>
  <c r="AQ84" i="6"/>
  <c r="BA84" i="6" s="1"/>
  <c r="BI83" i="6"/>
  <c r="BI81" i="6"/>
  <c r="AR78" i="6"/>
  <c r="BB78" i="6" s="1"/>
  <c r="AK72" i="6"/>
  <c r="AU72" i="6" s="1"/>
  <c r="BG71" i="6"/>
  <c r="AM68" i="6"/>
  <c r="AW68" i="6" s="1"/>
  <c r="AN62" i="6"/>
  <c r="AX62" i="6" s="1"/>
  <c r="BF59" i="6"/>
  <c r="AP45" i="6"/>
  <c r="AZ45" i="6" s="1"/>
  <c r="AK44" i="6"/>
  <c r="AU44" i="6" s="1"/>
  <c r="AN101" i="6"/>
  <c r="AX101" i="6" s="1"/>
  <c r="AP96" i="6"/>
  <c r="AZ96" i="6" s="1"/>
  <c r="BG82" i="6"/>
  <c r="AM79" i="6"/>
  <c r="AW79" i="6" s="1"/>
  <c r="AM77" i="6"/>
  <c r="AW77" i="6" s="1"/>
  <c r="AK68" i="6"/>
  <c r="AU68" i="6" s="1"/>
  <c r="AQ62" i="6"/>
  <c r="BA62" i="6" s="1"/>
  <c r="AS60" i="6"/>
  <c r="BC60" i="6" s="1"/>
  <c r="AR53" i="6"/>
  <c r="BB53" i="6" s="1"/>
  <c r="AP51" i="6"/>
  <c r="AZ51" i="6" s="1"/>
  <c r="AL51" i="6"/>
  <c r="AV51" i="6" s="1"/>
  <c r="BF49" i="6"/>
  <c r="AN48" i="6"/>
  <c r="AX48" i="6" s="1"/>
  <c r="AL45" i="6"/>
  <c r="AV45" i="6" s="1"/>
  <c r="AL103" i="6"/>
  <c r="AV103" i="6" s="1"/>
  <c r="BD103" i="6" s="1"/>
  <c r="BF100" i="6"/>
  <c r="AR97" i="6"/>
  <c r="BB97" i="6" s="1"/>
  <c r="AL92" i="6"/>
  <c r="AV92" i="6" s="1"/>
  <c r="AM78" i="6"/>
  <c r="AW78" i="6" s="1"/>
  <c r="AO76" i="6"/>
  <c r="AY76" i="6" s="1"/>
  <c r="AQ75" i="6"/>
  <c r="BA75" i="6" s="1"/>
  <c r="BH75" i="6" s="1"/>
  <c r="AQ73" i="6"/>
  <c r="BA73" i="6" s="1"/>
  <c r="BH73" i="6" s="1"/>
  <c r="AN72" i="6"/>
  <c r="AX72" i="6" s="1"/>
  <c r="AN69" i="6"/>
  <c r="AX69" i="6" s="1"/>
  <c r="BD67" i="6"/>
  <c r="BD65" i="6"/>
  <c r="AP62" i="6"/>
  <c r="AZ62" i="6" s="1"/>
  <c r="AQ60" i="6"/>
  <c r="BA60" i="6" s="1"/>
  <c r="AM59" i="6"/>
  <c r="AW59" i="6" s="1"/>
  <c r="BI59" i="6" s="1"/>
  <c r="AO44" i="6"/>
  <c r="AY44" i="6" s="1"/>
  <c r="AS40" i="6"/>
  <c r="BC40" i="6" s="1"/>
  <c r="BG47" i="6"/>
  <c r="AP43" i="6"/>
  <c r="AZ43" i="6" s="1"/>
  <c r="AM43" i="6"/>
  <c r="AW43" i="6" s="1"/>
  <c r="AL43" i="6"/>
  <c r="AV43" i="6" s="1"/>
  <c r="AM39" i="6"/>
  <c r="AW39" i="6" s="1"/>
  <c r="BI39" i="6" s="1"/>
  <c r="BG36" i="6"/>
  <c r="AM34" i="6"/>
  <c r="AW34" i="6" s="1"/>
  <c r="AK31" i="6"/>
  <c r="AU31" i="6" s="1"/>
  <c r="BF27" i="6"/>
  <c r="AQ26" i="6"/>
  <c r="BA26" i="6" s="1"/>
  <c r="AS23" i="6"/>
  <c r="BC23" i="6" s="1"/>
  <c r="AN18" i="6"/>
  <c r="AX18" i="6" s="1"/>
  <c r="BI16" i="6"/>
  <c r="AN11" i="6"/>
  <c r="AX11" i="6" s="1"/>
  <c r="AP39" i="6"/>
  <c r="AZ39" i="6" s="1"/>
  <c r="AO30" i="6"/>
  <c r="AY30" i="6" s="1"/>
  <c r="BF30" i="6" s="1"/>
  <c r="AK26" i="6"/>
  <c r="AU26" i="6" s="1"/>
  <c r="AP18" i="6"/>
  <c r="AZ18" i="6" s="1"/>
  <c r="AL11" i="6"/>
  <c r="AV11" i="6" s="1"/>
  <c r="AQ9" i="6"/>
  <c r="BA9" i="6" s="1"/>
  <c r="AS11" i="6"/>
  <c r="BC11" i="6" s="1"/>
  <c r="AQ6" i="6"/>
  <c r="BA6" i="6" s="1"/>
  <c r="BH6" i="6" s="1"/>
  <c r="AO10" i="6"/>
  <c r="AY10" i="6" s="1"/>
  <c r="BG10" i="6" s="1"/>
  <c r="AL39" i="6"/>
  <c r="AV39" i="6" s="1"/>
  <c r="AN28" i="6"/>
  <c r="AX28" i="6" s="1"/>
  <c r="AL18" i="6"/>
  <c r="AV18" i="6" s="1"/>
  <c r="AQ11" i="6"/>
  <c r="BA11" i="6" s="1"/>
  <c r="AM12" i="6"/>
  <c r="AW12" i="6" s="1"/>
  <c r="AM6" i="6"/>
  <c r="AW6" i="6" s="1"/>
  <c r="BI6" i="6" s="1"/>
  <c r="AP11" i="6"/>
  <c r="AZ11" i="6" s="1"/>
  <c r="BD41" i="6"/>
  <c r="AO39" i="6"/>
  <c r="AY39" i="6" s="1"/>
  <c r="BF39" i="6" s="1"/>
  <c r="AO31" i="6"/>
  <c r="AY31" i="6" s="1"/>
  <c r="BH31" i="6" s="1"/>
  <c r="AQ30" i="6"/>
  <c r="BA30" i="6" s="1"/>
  <c r="BD24" i="6"/>
  <c r="AN22" i="6"/>
  <c r="AX22" i="6" s="1"/>
  <c r="AR15" i="6"/>
  <c r="BB15" i="6" s="1"/>
  <c r="AL15" i="6"/>
  <c r="AV15" i="6" s="1"/>
  <c r="AM9" i="6"/>
  <c r="AW9" i="6" s="1"/>
  <c r="AQ48" i="6"/>
  <c r="BA48" i="6" s="1"/>
  <c r="AM33" i="6"/>
  <c r="AW33" i="6" s="1"/>
  <c r="AR32" i="6"/>
  <c r="BB32" i="6" s="1"/>
  <c r="AM31" i="6"/>
  <c r="AW31" i="6" s="1"/>
  <c r="AL30" i="6"/>
  <c r="AV30" i="6" s="1"/>
  <c r="AO26" i="6"/>
  <c r="AY26" i="6" s="1"/>
  <c r="BG24" i="6"/>
  <c r="AQ23" i="6"/>
  <c r="BA23" i="6" s="1"/>
  <c r="AP22" i="6"/>
  <c r="AZ22" i="6" s="1"/>
  <c r="AP19" i="6"/>
  <c r="AZ19" i="6" s="1"/>
  <c r="AR16" i="6"/>
  <c r="BB16" i="6" s="1"/>
  <c r="AQ565" i="6"/>
  <c r="BA565" i="6" s="1"/>
  <c r="AO557" i="6"/>
  <c r="AY557" i="6" s="1"/>
  <c r="AS557" i="6"/>
  <c r="BC557" i="6" s="1"/>
  <c r="BF551" i="6"/>
  <c r="AN545" i="6"/>
  <c r="AX545" i="6" s="1"/>
  <c r="AK565" i="6"/>
  <c r="AU565" i="6" s="1"/>
  <c r="AQ538" i="6"/>
  <c r="BA538" i="6" s="1"/>
  <c r="AQ545" i="6"/>
  <c r="BA545" i="6" s="1"/>
  <c r="AQ499" i="6"/>
  <c r="BA499" i="6" s="1"/>
  <c r="AO482" i="6"/>
  <c r="AY482" i="6" s="1"/>
  <c r="BH468" i="6"/>
  <c r="AO489" i="6"/>
  <c r="AY489" i="6" s="1"/>
  <c r="AR466" i="6"/>
  <c r="BB466" i="6" s="1"/>
  <c r="AQ466" i="6"/>
  <c r="BA466" i="6" s="1"/>
  <c r="AN466" i="6"/>
  <c r="AX466" i="6" s="1"/>
  <c r="AM482" i="6"/>
  <c r="AW482" i="6" s="1"/>
  <c r="AP480" i="6"/>
  <c r="AZ480" i="6" s="1"/>
  <c r="AS476" i="6"/>
  <c r="BC476" i="6" s="1"/>
  <c r="BF474" i="6"/>
  <c r="AQ465" i="6"/>
  <c r="BA465" i="6" s="1"/>
  <c r="AP465" i="6"/>
  <c r="AZ465" i="6" s="1"/>
  <c r="AM465" i="6"/>
  <c r="AW465" i="6" s="1"/>
  <c r="AQ424" i="6"/>
  <c r="BA424" i="6" s="1"/>
  <c r="AP424" i="6"/>
  <c r="AZ424" i="6" s="1"/>
  <c r="AM424" i="6"/>
  <c r="AW424" i="6" s="1"/>
  <c r="BG561" i="6"/>
  <c r="AS559" i="6"/>
  <c r="BC559" i="6" s="1"/>
  <c r="AS536" i="6"/>
  <c r="BC536" i="6" s="1"/>
  <c r="AM536" i="6"/>
  <c r="AW536" i="6" s="1"/>
  <c r="AS553" i="6"/>
  <c r="BC553" i="6" s="1"/>
  <c r="AL553" i="6"/>
  <c r="AV553" i="6" s="1"/>
  <c r="AR553" i="6"/>
  <c r="BB553" i="6" s="1"/>
  <c r="AK553" i="6"/>
  <c r="AU553" i="6" s="1"/>
  <c r="AQ563" i="6"/>
  <c r="BA563" i="6" s="1"/>
  <c r="BH563" i="6" s="1"/>
  <c r="BG551" i="6"/>
  <c r="AK535" i="6"/>
  <c r="AU535" i="6" s="1"/>
  <c r="BH556" i="6"/>
  <c r="AQ535" i="6"/>
  <c r="BA535" i="6" s="1"/>
  <c r="BD556" i="6"/>
  <c r="AS550" i="6"/>
  <c r="BC550" i="6" s="1"/>
  <c r="BF568" i="6"/>
  <c r="AR550" i="6"/>
  <c r="BB550" i="6" s="1"/>
  <c r="AR536" i="6"/>
  <c r="BB536" i="6" s="1"/>
  <c r="AL548" i="6"/>
  <c r="AV548" i="6" s="1"/>
  <c r="BD548" i="6" s="1"/>
  <c r="AS532" i="6"/>
  <c r="BC532" i="6" s="1"/>
  <c r="AP520" i="6"/>
  <c r="AZ520" i="6" s="1"/>
  <c r="AO520" i="6"/>
  <c r="AY520" i="6" s="1"/>
  <c r="AL520" i="6"/>
  <c r="AV520" i="6" s="1"/>
  <c r="AS516" i="6"/>
  <c r="BC516" i="6" s="1"/>
  <c r="AK516" i="6"/>
  <c r="AU516" i="6" s="1"/>
  <c r="AK517" i="6"/>
  <c r="AU517" i="6" s="1"/>
  <c r="AS479" i="6"/>
  <c r="BC479" i="6" s="1"/>
  <c r="BI497" i="6"/>
  <c r="AR482" i="6"/>
  <c r="BB482" i="6" s="1"/>
  <c r="AL481" i="6"/>
  <c r="AV481" i="6" s="1"/>
  <c r="BD481" i="6" s="1"/>
  <c r="AM493" i="6"/>
  <c r="AW493" i="6" s="1"/>
  <c r="AO473" i="6"/>
  <c r="AY473" i="6" s="1"/>
  <c r="AS473" i="6"/>
  <c r="BC473" i="6" s="1"/>
  <c r="AR473" i="6"/>
  <c r="BB473" i="6" s="1"/>
  <c r="BF487" i="6"/>
  <c r="AK473" i="6"/>
  <c r="AU473" i="6" s="1"/>
  <c r="AS480" i="6"/>
  <c r="BC480" i="6" s="1"/>
  <c r="AO471" i="6"/>
  <c r="AY471" i="6" s="1"/>
  <c r="AP466" i="6"/>
  <c r="AZ466" i="6" s="1"/>
  <c r="AM473" i="6"/>
  <c r="AW473" i="6" s="1"/>
  <c r="AN473" i="6"/>
  <c r="AX473" i="6" s="1"/>
  <c r="AO462" i="6"/>
  <c r="AY462" i="6" s="1"/>
  <c r="AR440" i="6"/>
  <c r="BB440" i="6" s="1"/>
  <c r="BI436" i="6"/>
  <c r="AK424" i="6"/>
  <c r="AU424" i="6" s="1"/>
  <c r="AM421" i="6"/>
  <c r="AW421" i="6" s="1"/>
  <c r="BI407" i="6"/>
  <c r="AR402" i="6"/>
  <c r="BB402" i="6" s="1"/>
  <c r="AL402" i="6"/>
  <c r="AV402" i="6" s="1"/>
  <c r="AK402" i="6"/>
  <c r="AU402" i="6" s="1"/>
  <c r="AM435" i="6"/>
  <c r="AW435" i="6" s="1"/>
  <c r="BD435" i="6" s="1"/>
  <c r="AR423" i="6"/>
  <c r="BB423" i="6" s="1"/>
  <c r="AP421" i="6"/>
  <c r="AZ421" i="6" s="1"/>
  <c r="AS414" i="6"/>
  <c r="BC414" i="6" s="1"/>
  <c r="BI413" i="6"/>
  <c r="AP403" i="6"/>
  <c r="AZ403" i="6" s="1"/>
  <c r="AS403" i="6"/>
  <c r="BC403" i="6" s="1"/>
  <c r="AO403" i="6"/>
  <c r="AY403" i="6" s="1"/>
  <c r="BF403" i="6" s="1"/>
  <c r="AM403" i="6"/>
  <c r="AW403" i="6" s="1"/>
  <c r="BG437" i="6"/>
  <c r="AP435" i="6"/>
  <c r="AZ435" i="6" s="1"/>
  <c r="AQ426" i="6"/>
  <c r="BA426" i="6" s="1"/>
  <c r="BI415" i="6"/>
  <c r="BG413" i="6"/>
  <c r="AO406" i="6"/>
  <c r="AY406" i="6" s="1"/>
  <c r="AS406" i="6"/>
  <c r="BC406" i="6" s="1"/>
  <c r="AN406" i="6"/>
  <c r="AX406" i="6" s="1"/>
  <c r="AQ403" i="6"/>
  <c r="BA403" i="6" s="1"/>
  <c r="AK378" i="6"/>
  <c r="AU378" i="6" s="1"/>
  <c r="AQ434" i="6"/>
  <c r="BA434" i="6" s="1"/>
  <c r="BH434" i="6" s="1"/>
  <c r="AP434" i="6"/>
  <c r="AZ434" i="6" s="1"/>
  <c r="AK426" i="6"/>
  <c r="AU426" i="6" s="1"/>
  <c r="AM418" i="6"/>
  <c r="AW418" i="6" s="1"/>
  <c r="BI418" i="6" s="1"/>
  <c r="AM416" i="6"/>
  <c r="AW416" i="6" s="1"/>
  <c r="BI416" i="6" s="1"/>
  <c r="AM414" i="6"/>
  <c r="AW414" i="6" s="1"/>
  <c r="BH407" i="6"/>
  <c r="BI383" i="6"/>
  <c r="AP402" i="6"/>
  <c r="AZ402" i="6" s="1"/>
  <c r="BI389" i="6"/>
  <c r="BG382" i="6"/>
  <c r="AM378" i="6"/>
  <c r="AW378" i="6" s="1"/>
  <c r="BI378" i="6" s="1"/>
  <c r="BF360" i="6"/>
  <c r="AN358" i="6"/>
  <c r="AX358" i="6" s="1"/>
  <c r="AS353" i="6"/>
  <c r="BC353" i="6" s="1"/>
  <c r="AO353" i="6"/>
  <c r="AY353" i="6" s="1"/>
  <c r="BG353" i="6" s="1"/>
  <c r="AK353" i="6"/>
  <c r="AU353" i="6" s="1"/>
  <c r="AO344" i="6"/>
  <c r="AY344" i="6" s="1"/>
  <c r="AM392" i="6"/>
  <c r="AW392" i="6" s="1"/>
  <c r="BF382" i="6"/>
  <c r="AP378" i="6"/>
  <c r="AZ378" i="6" s="1"/>
  <c r="BG378" i="6" s="1"/>
  <c r="AS375" i="6"/>
  <c r="BC375" i="6" s="1"/>
  <c r="BF363" i="6"/>
  <c r="AM362" i="6"/>
  <c r="AW362" i="6" s="1"/>
  <c r="BH360" i="6"/>
  <c r="AP354" i="6"/>
  <c r="AZ354" i="6" s="1"/>
  <c r="BF354" i="6" s="1"/>
  <c r="AL354" i="6"/>
  <c r="AV354" i="6" s="1"/>
  <c r="AQ347" i="6"/>
  <c r="BA347" i="6" s="1"/>
  <c r="AM347" i="6"/>
  <c r="AW347" i="6" s="1"/>
  <c r="AP347" i="6"/>
  <c r="AZ347" i="6" s="1"/>
  <c r="BG404" i="6"/>
  <c r="AQ391" i="6"/>
  <c r="BA391" i="6" s="1"/>
  <c r="BH391" i="6" s="1"/>
  <c r="AP386" i="6"/>
  <c r="AZ386" i="6" s="1"/>
  <c r="BF386" i="6" s="1"/>
  <c r="AL380" i="6"/>
  <c r="AV380" i="6" s="1"/>
  <c r="AO378" i="6"/>
  <c r="AY378" i="6" s="1"/>
  <c r="BH378" i="6" s="1"/>
  <c r="AM375" i="6"/>
  <c r="AW375" i="6" s="1"/>
  <c r="BH367" i="6"/>
  <c r="AQ361" i="6"/>
  <c r="BA361" i="6" s="1"/>
  <c r="AS341" i="6"/>
  <c r="BC341" i="6" s="1"/>
  <c r="AK341" i="6"/>
  <c r="AU341" i="6" s="1"/>
  <c r="AO341" i="6"/>
  <c r="AY341" i="6" s="1"/>
  <c r="BG341" i="6" s="1"/>
  <c r="BF394" i="6"/>
  <c r="AL391" i="6"/>
  <c r="AV391" i="6" s="1"/>
  <c r="BH389" i="6"/>
  <c r="BI387" i="6"/>
  <c r="AK386" i="6"/>
  <c r="AU386" i="6" s="1"/>
  <c r="AO384" i="6"/>
  <c r="AY384" i="6" s="1"/>
  <c r="BI382" i="6"/>
  <c r="AK380" i="6"/>
  <c r="AU380" i="6" s="1"/>
  <c r="AR377" i="6"/>
  <c r="BB377" i="6" s="1"/>
  <c r="AP375" i="6"/>
  <c r="AZ375" i="6" s="1"/>
  <c r="AK362" i="6"/>
  <c r="AU362" i="6" s="1"/>
  <c r="AQ358" i="6"/>
  <c r="BA358" i="6" s="1"/>
  <c r="AK358" i="6"/>
  <c r="AU358" i="6" s="1"/>
  <c r="AS351" i="6"/>
  <c r="BC351" i="6" s="1"/>
  <c r="AM341" i="6"/>
  <c r="AW341" i="6" s="1"/>
  <c r="BI341" i="6" s="1"/>
  <c r="BD333" i="6"/>
  <c r="AR353" i="6"/>
  <c r="BB353" i="6" s="1"/>
  <c r="AQ344" i="6"/>
  <c r="BA344" i="6" s="1"/>
  <c r="AR341" i="6"/>
  <c r="BB341" i="6" s="1"/>
  <c r="AP336" i="6"/>
  <c r="AZ336" i="6" s="1"/>
  <c r="AQ310" i="6"/>
  <c r="BA310" i="6" s="1"/>
  <c r="AK310" i="6"/>
  <c r="AU310" i="6" s="1"/>
  <c r="AM300" i="6"/>
  <c r="AW300" i="6" s="1"/>
  <c r="AL299" i="6"/>
  <c r="AV299" i="6" s="1"/>
  <c r="AO295" i="6"/>
  <c r="AY295" i="6" s="1"/>
  <c r="BH292" i="6"/>
  <c r="BG289" i="6"/>
  <c r="AO336" i="6"/>
  <c r="AY336" i="6" s="1"/>
  <c r="BF336" i="6" s="1"/>
  <c r="BF333" i="6"/>
  <c r="BH320" i="6"/>
  <c r="AR317" i="6"/>
  <c r="BB317" i="6" s="1"/>
  <c r="AM316" i="6"/>
  <c r="AW316" i="6" s="1"/>
  <c r="AS300" i="6"/>
  <c r="BC300" i="6" s="1"/>
  <c r="AQ297" i="6"/>
  <c r="BA297" i="6" s="1"/>
  <c r="BH297" i="6" s="1"/>
  <c r="AK297" i="6"/>
  <c r="AU297" i="6" s="1"/>
  <c r="AN295" i="6"/>
  <c r="AX295" i="6" s="1"/>
  <c r="AS294" i="6"/>
  <c r="BC294" i="6" s="1"/>
  <c r="BI293" i="6"/>
  <c r="AR336" i="6"/>
  <c r="BB336" i="6" s="1"/>
  <c r="AM331" i="6"/>
  <c r="AW331" i="6" s="1"/>
  <c r="AM319" i="6"/>
  <c r="AW319" i="6" s="1"/>
  <c r="AM317" i="6"/>
  <c r="AW317" i="6" s="1"/>
  <c r="AM310" i="6"/>
  <c r="AW310" i="6" s="1"/>
  <c r="BG306" i="6"/>
  <c r="BH302" i="6"/>
  <c r="AM298" i="6"/>
  <c r="AW298" i="6" s="1"/>
  <c r="AR297" i="6"/>
  <c r="BB297" i="6" s="1"/>
  <c r="AM296" i="6"/>
  <c r="AW296" i="6" s="1"/>
  <c r="AL295" i="6"/>
  <c r="AV295" i="6" s="1"/>
  <c r="BD295" i="6" s="1"/>
  <c r="AL288" i="6"/>
  <c r="AV288" i="6" s="1"/>
  <c r="BD288" i="6" s="1"/>
  <c r="AP286" i="6"/>
  <c r="AZ286" i="6" s="1"/>
  <c r="AO286" i="6"/>
  <c r="AY286" i="6" s="1"/>
  <c r="AL351" i="6"/>
  <c r="AV351" i="6" s="1"/>
  <c r="AM340" i="6"/>
  <c r="AW340" i="6" s="1"/>
  <c r="BI340" i="6" s="1"/>
  <c r="BF338" i="6"/>
  <c r="AM336" i="6"/>
  <c r="AW336" i="6" s="1"/>
  <c r="BI336" i="6" s="1"/>
  <c r="AS331" i="6"/>
  <c r="BC331" i="6" s="1"/>
  <c r="AL319" i="6"/>
  <c r="AV319" i="6" s="1"/>
  <c r="AQ317" i="6"/>
  <c r="BA317" i="6" s="1"/>
  <c r="AO308" i="6"/>
  <c r="AY308" i="6" s="1"/>
  <c r="AQ307" i="6"/>
  <c r="BA307" i="6" s="1"/>
  <c r="BF306" i="6"/>
  <c r="AQ301" i="6"/>
  <c r="BA301" i="6" s="1"/>
  <c r="BH301" i="6" s="1"/>
  <c r="AK301" i="6"/>
  <c r="AU301" i="6" s="1"/>
  <c r="AN299" i="6"/>
  <c r="AX299" i="6" s="1"/>
  <c r="AS298" i="6"/>
  <c r="BC298" i="6" s="1"/>
  <c r="AM297" i="6"/>
  <c r="AW297" i="6" s="1"/>
  <c r="BI297" i="6" s="1"/>
  <c r="AN294" i="6"/>
  <c r="AX294" i="6" s="1"/>
  <c r="AN292" i="6"/>
  <c r="AX292" i="6" s="1"/>
  <c r="BH287" i="6"/>
  <c r="AN269" i="6"/>
  <c r="AX269" i="6" s="1"/>
  <c r="AL267" i="6"/>
  <c r="AV267" i="6" s="1"/>
  <c r="AN258" i="6"/>
  <c r="AX258" i="6" s="1"/>
  <c r="AQ238" i="6"/>
  <c r="BA238" i="6" s="1"/>
  <c r="AS236" i="6"/>
  <c r="BC236" i="6" s="1"/>
  <c r="BH289" i="6"/>
  <c r="AL279" i="6"/>
  <c r="AV279" i="6" s="1"/>
  <c r="AQ279" i="6"/>
  <c r="BA279" i="6" s="1"/>
  <c r="BH279" i="6" s="1"/>
  <c r="AN262" i="6"/>
  <c r="AX262" i="6" s="1"/>
  <c r="AR254" i="6"/>
  <c r="BB254" i="6" s="1"/>
  <c r="AS290" i="6"/>
  <c r="BC290" i="6" s="1"/>
  <c r="AR288" i="6"/>
  <c r="BB288" i="6" s="1"/>
  <c r="AK269" i="6"/>
  <c r="AU269" i="6" s="1"/>
  <c r="AO262" i="6"/>
  <c r="AY262" i="6" s="1"/>
  <c r="AK258" i="6"/>
  <c r="AU258" i="6" s="1"/>
  <c r="BG256" i="6"/>
  <c r="AP237" i="6"/>
  <c r="AZ237" i="6" s="1"/>
  <c r="AK236" i="6"/>
  <c r="AU236" i="6" s="1"/>
  <c r="BH235" i="6"/>
  <c r="AQ286" i="6"/>
  <c r="BA286" i="6" s="1"/>
  <c r="BH286" i="6" s="1"/>
  <c r="AN267" i="6"/>
  <c r="AX267" i="6" s="1"/>
  <c r="AP266" i="6"/>
  <c r="AZ266" i="6" s="1"/>
  <c r="BG264" i="6"/>
  <c r="AL262" i="6"/>
  <c r="AV262" i="6" s="1"/>
  <c r="AP259" i="6"/>
  <c r="AZ259" i="6" s="1"/>
  <c r="BG259" i="6" s="1"/>
  <c r="AK254" i="6"/>
  <c r="AU254" i="6" s="1"/>
  <c r="AR238" i="6"/>
  <c r="BB238" i="6" s="1"/>
  <c r="BG233" i="6"/>
  <c r="AO263" i="6"/>
  <c r="AY263" i="6" s="1"/>
  <c r="AS263" i="6"/>
  <c r="BC263" i="6" s="1"/>
  <c r="BH232" i="6"/>
  <c r="AK221" i="6"/>
  <c r="AU221" i="6" s="1"/>
  <c r="AK212" i="6"/>
  <c r="AU212" i="6" s="1"/>
  <c r="AS212" i="6"/>
  <c r="BC212" i="6" s="1"/>
  <c r="AK196" i="6"/>
  <c r="AU196" i="6" s="1"/>
  <c r="AS196" i="6"/>
  <c r="BC196" i="6" s="1"/>
  <c r="AK178" i="6"/>
  <c r="AU178" i="6" s="1"/>
  <c r="AS178" i="6"/>
  <c r="BC178" i="6" s="1"/>
  <c r="AQ262" i="6"/>
  <c r="BA262" i="6" s="1"/>
  <c r="AO242" i="6"/>
  <c r="AY242" i="6" s="1"/>
  <c r="BF242" i="6" s="1"/>
  <c r="AL235" i="6"/>
  <c r="AV235" i="6" s="1"/>
  <c r="BG232" i="6"/>
  <c r="AN230" i="6"/>
  <c r="AX230" i="6" s="1"/>
  <c r="AN227" i="6"/>
  <c r="AX227" i="6" s="1"/>
  <c r="AK225" i="6"/>
  <c r="AU225" i="6" s="1"/>
  <c r="AM223" i="6"/>
  <c r="AW223" i="6" s="1"/>
  <c r="AP217" i="6"/>
  <c r="AZ217" i="6" s="1"/>
  <c r="AL217" i="6"/>
  <c r="AV217" i="6" s="1"/>
  <c r="AP201" i="6"/>
  <c r="AZ201" i="6" s="1"/>
  <c r="BG201" i="6" s="1"/>
  <c r="AL201" i="6"/>
  <c r="AV201" i="6" s="1"/>
  <c r="AQ190" i="6"/>
  <c r="BA190" i="6" s="1"/>
  <c r="AM190" i="6"/>
  <c r="AW190" i="6" s="1"/>
  <c r="AQ182" i="6"/>
  <c r="BA182" i="6" s="1"/>
  <c r="AM182" i="6"/>
  <c r="AW182" i="6" s="1"/>
  <c r="AN178" i="6"/>
  <c r="AX178" i="6" s="1"/>
  <c r="AK172" i="6"/>
  <c r="AU172" i="6" s="1"/>
  <c r="AQ259" i="6"/>
  <c r="BA259" i="6" s="1"/>
  <c r="AS238" i="6"/>
  <c r="BC238" i="6" s="1"/>
  <c r="AQ230" i="6"/>
  <c r="BA230" i="6" s="1"/>
  <c r="AM229" i="6"/>
  <c r="AW229" i="6" s="1"/>
  <c r="AM227" i="6"/>
  <c r="AW227" i="6" s="1"/>
  <c r="BI227" i="6" s="1"/>
  <c r="AQ221" i="6"/>
  <c r="BA221" i="6" s="1"/>
  <c r="BH221" i="6" s="1"/>
  <c r="AQ219" i="6"/>
  <c r="BA219" i="6" s="1"/>
  <c r="BH219" i="6" s="1"/>
  <c r="AN210" i="6"/>
  <c r="AX210" i="6" s="1"/>
  <c r="AQ196" i="6"/>
  <c r="BA196" i="6" s="1"/>
  <c r="AS194" i="6"/>
  <c r="BC194" i="6" s="1"/>
  <c r="AR192" i="6"/>
  <c r="BB192" i="6" s="1"/>
  <c r="AQ178" i="6"/>
  <c r="BA178" i="6" s="1"/>
  <c r="AS176" i="6"/>
  <c r="BC176" i="6" s="1"/>
  <c r="BG161" i="6"/>
  <c r="AL265" i="6"/>
  <c r="AV265" i="6" s="1"/>
  <c r="AR245" i="6"/>
  <c r="BB245" i="6" s="1"/>
  <c r="AN232" i="6"/>
  <c r="AX232" i="6" s="1"/>
  <c r="AK230" i="6"/>
  <c r="AU230" i="6" s="1"/>
  <c r="AP229" i="6"/>
  <c r="AZ229" i="6" s="1"/>
  <c r="BG229" i="6" s="1"/>
  <c r="AL228" i="6"/>
  <c r="AV228" i="6" s="1"/>
  <c r="BD228" i="6" s="1"/>
  <c r="BI226" i="6"/>
  <c r="AQ224" i="6"/>
  <c r="BA224" i="6" s="1"/>
  <c r="AQ217" i="6"/>
  <c r="BA217" i="6" s="1"/>
  <c r="BH217" i="6" s="1"/>
  <c r="BI215" i="6"/>
  <c r="AQ201" i="6"/>
  <c r="BA201" i="6" s="1"/>
  <c r="BI199" i="6"/>
  <c r="AO191" i="6"/>
  <c r="AY191" i="6" s="1"/>
  <c r="AN190" i="6"/>
  <c r="AX190" i="6" s="1"/>
  <c r="AN182" i="6"/>
  <c r="AX182" i="6" s="1"/>
  <c r="BG175" i="6"/>
  <c r="AQ176" i="6"/>
  <c r="BA176" i="6" s="1"/>
  <c r="AO172" i="6"/>
  <c r="AY172" i="6" s="1"/>
  <c r="AR157" i="6"/>
  <c r="BB157" i="6" s="1"/>
  <c r="AK157" i="6"/>
  <c r="AU157" i="6" s="1"/>
  <c r="AR155" i="6"/>
  <c r="BB155" i="6" s="1"/>
  <c r="AN155" i="6"/>
  <c r="AX155" i="6" s="1"/>
  <c r="AR149" i="6"/>
  <c r="BB149" i="6" s="1"/>
  <c r="AK149" i="6"/>
  <c r="AU149" i="6" s="1"/>
  <c r="AR147" i="6"/>
  <c r="BB147" i="6" s="1"/>
  <c r="AN147" i="6"/>
  <c r="AX147" i="6" s="1"/>
  <c r="AR141" i="6"/>
  <c r="BB141" i="6" s="1"/>
  <c r="AK141" i="6"/>
  <c r="AU141" i="6" s="1"/>
  <c r="AR139" i="6"/>
  <c r="BB139" i="6" s="1"/>
  <c r="AN139" i="6"/>
  <c r="AX139" i="6" s="1"/>
  <c r="AR133" i="6"/>
  <c r="BB133" i="6" s="1"/>
  <c r="AK133" i="6"/>
  <c r="AU133" i="6" s="1"/>
  <c r="AR131" i="6"/>
  <c r="BB131" i="6" s="1"/>
  <c r="AN131" i="6"/>
  <c r="AX131" i="6" s="1"/>
  <c r="AR125" i="6"/>
  <c r="BB125" i="6" s="1"/>
  <c r="AK125" i="6"/>
  <c r="AU125" i="6" s="1"/>
  <c r="AR123" i="6"/>
  <c r="BB123" i="6" s="1"/>
  <c r="AN123" i="6"/>
  <c r="AX123" i="6" s="1"/>
  <c r="AR117" i="6"/>
  <c r="BB117" i="6" s="1"/>
  <c r="AK117" i="6"/>
  <c r="AU117" i="6" s="1"/>
  <c r="AR115" i="6"/>
  <c r="BB115" i="6" s="1"/>
  <c r="AN115" i="6"/>
  <c r="AX115" i="6" s="1"/>
  <c r="AR109" i="6"/>
  <c r="BB109" i="6" s="1"/>
  <c r="AK109" i="6"/>
  <c r="AU109" i="6" s="1"/>
  <c r="AR107" i="6"/>
  <c r="BB107" i="6" s="1"/>
  <c r="AN107" i="6"/>
  <c r="AX107" i="6" s="1"/>
  <c r="AS102" i="6"/>
  <c r="BC102" i="6" s="1"/>
  <c r="AK102" i="6"/>
  <c r="AU102" i="6" s="1"/>
  <c r="AS224" i="6"/>
  <c r="BC224" i="6" s="1"/>
  <c r="AL221" i="6"/>
  <c r="AV221" i="6" s="1"/>
  <c r="BH204" i="6"/>
  <c r="BF200" i="6"/>
  <c r="AO182" i="6"/>
  <c r="AY182" i="6" s="1"/>
  <c r="AO173" i="6"/>
  <c r="AY173" i="6" s="1"/>
  <c r="BH173" i="6" s="1"/>
  <c r="AM168" i="6"/>
  <c r="AW168" i="6" s="1"/>
  <c r="AQ168" i="6"/>
  <c r="BA168" i="6" s="1"/>
  <c r="AP164" i="6"/>
  <c r="AZ164" i="6" s="1"/>
  <c r="AP163" i="6"/>
  <c r="AZ163" i="6" s="1"/>
  <c r="BF163" i="6" s="1"/>
  <c r="AL163" i="6"/>
  <c r="AV163" i="6" s="1"/>
  <c r="AL159" i="6"/>
  <c r="AV159" i="6" s="1"/>
  <c r="AP159" i="6"/>
  <c r="AZ159" i="6" s="1"/>
  <c r="BI159" i="6" s="1"/>
  <c r="AK155" i="6"/>
  <c r="AU155" i="6" s="1"/>
  <c r="AQ148" i="6"/>
  <c r="BA148" i="6" s="1"/>
  <c r="AS139" i="6"/>
  <c r="BC139" i="6" s="1"/>
  <c r="AM138" i="6"/>
  <c r="AW138" i="6" s="1"/>
  <c r="AQ138" i="6"/>
  <c r="BA138" i="6" s="1"/>
  <c r="AO131" i="6"/>
  <c r="AY131" i="6" s="1"/>
  <c r="AK130" i="6"/>
  <c r="AU130" i="6" s="1"/>
  <c r="AK123" i="6"/>
  <c r="AU123" i="6" s="1"/>
  <c r="AQ116" i="6"/>
  <c r="BA116" i="6" s="1"/>
  <c r="AS107" i="6"/>
  <c r="BC107" i="6" s="1"/>
  <c r="AM106" i="6"/>
  <c r="AW106" i="6" s="1"/>
  <c r="AQ106" i="6"/>
  <c r="BA106" i="6" s="1"/>
  <c r="AM214" i="6"/>
  <c r="AW214" i="6" s="1"/>
  <c r="BI214" i="6" s="1"/>
  <c r="AN177" i="6"/>
  <c r="AX177" i="6" s="1"/>
  <c r="BD177" i="6" s="1"/>
  <c r="AS169" i="6"/>
  <c r="BC169" i="6" s="1"/>
  <c r="AK169" i="6"/>
  <c r="AU169" i="6" s="1"/>
  <c r="AS161" i="6"/>
  <c r="BC161" i="6" s="1"/>
  <c r="AK161" i="6"/>
  <c r="AU161" i="6" s="1"/>
  <c r="AO152" i="6"/>
  <c r="AY152" i="6" s="1"/>
  <c r="BH152" i="6" s="1"/>
  <c r="AK152" i="6"/>
  <c r="AU152" i="6" s="1"/>
  <c r="AS152" i="6"/>
  <c r="BC152" i="6" s="1"/>
  <c r="AL151" i="6"/>
  <c r="AV151" i="6" s="1"/>
  <c r="AR148" i="6"/>
  <c r="BB148" i="6" s="1"/>
  <c r="AO144" i="6"/>
  <c r="AY144" i="6" s="1"/>
  <c r="AK144" i="6"/>
  <c r="AU144" i="6" s="1"/>
  <c r="AS144" i="6"/>
  <c r="BC144" i="6" s="1"/>
  <c r="AL143" i="6"/>
  <c r="AV143" i="6" s="1"/>
  <c r="AO136" i="6"/>
  <c r="AY136" i="6" s="1"/>
  <c r="AK136" i="6"/>
  <c r="AU136" i="6" s="1"/>
  <c r="AS136" i="6"/>
  <c r="BC136" i="6" s="1"/>
  <c r="AL135" i="6"/>
  <c r="AV135" i="6" s="1"/>
  <c r="AO128" i="6"/>
  <c r="AY128" i="6" s="1"/>
  <c r="AK128" i="6"/>
  <c r="AU128" i="6" s="1"/>
  <c r="AS128" i="6"/>
  <c r="BC128" i="6" s="1"/>
  <c r="AL127" i="6"/>
  <c r="AV127" i="6" s="1"/>
  <c r="AO120" i="6"/>
  <c r="AY120" i="6" s="1"/>
  <c r="AK120" i="6"/>
  <c r="AU120" i="6" s="1"/>
  <c r="AS120" i="6"/>
  <c r="BC120" i="6" s="1"/>
  <c r="AL119" i="6"/>
  <c r="AV119" i="6" s="1"/>
  <c r="AR116" i="6"/>
  <c r="BB116" i="6" s="1"/>
  <c r="AO112" i="6"/>
  <c r="AY112" i="6" s="1"/>
  <c r="AK112" i="6"/>
  <c r="AU112" i="6" s="1"/>
  <c r="AS112" i="6"/>
  <c r="BC112" i="6" s="1"/>
  <c r="AL111" i="6"/>
  <c r="AV111" i="6" s="1"/>
  <c r="AR102" i="6"/>
  <c r="BB102" i="6" s="1"/>
  <c r="AN219" i="6"/>
  <c r="AX219" i="6" s="1"/>
  <c r="AM210" i="6"/>
  <c r="AW210" i="6" s="1"/>
  <c r="AN195" i="6"/>
  <c r="AX195" i="6" s="1"/>
  <c r="BD195" i="6" s="1"/>
  <c r="AM180" i="6"/>
  <c r="AW180" i="6" s="1"/>
  <c r="BI180" i="6" s="1"/>
  <c r="AS168" i="6"/>
  <c r="BC168" i="6" s="1"/>
  <c r="AR161" i="6"/>
  <c r="BB161" i="6" s="1"/>
  <c r="AS151" i="6"/>
  <c r="BC151" i="6" s="1"/>
  <c r="AQ150" i="6"/>
  <c r="BA150" i="6" s="1"/>
  <c r="AM150" i="6"/>
  <c r="AW150" i="6" s="1"/>
  <c r="AO143" i="6"/>
  <c r="AY143" i="6" s="1"/>
  <c r="AK142" i="6"/>
  <c r="AU142" i="6" s="1"/>
  <c r="AQ139" i="6"/>
  <c r="BA139" i="6" s="1"/>
  <c r="AN138" i="6"/>
  <c r="AX138" i="6" s="1"/>
  <c r="AK135" i="6"/>
  <c r="AU135" i="6" s="1"/>
  <c r="AM131" i="6"/>
  <c r="AW131" i="6" s="1"/>
  <c r="AQ128" i="6"/>
  <c r="BA128" i="6" s="1"/>
  <c r="AS119" i="6"/>
  <c r="BC119" i="6" s="1"/>
  <c r="AQ118" i="6"/>
  <c r="BA118" i="6" s="1"/>
  <c r="AM118" i="6"/>
  <c r="AW118" i="6" s="1"/>
  <c r="AO111" i="6"/>
  <c r="AY111" i="6" s="1"/>
  <c r="BI111" i="6" s="1"/>
  <c r="AK110" i="6"/>
  <c r="AU110" i="6" s="1"/>
  <c r="AQ107" i="6"/>
  <c r="BA107" i="6" s="1"/>
  <c r="AN106" i="6"/>
  <c r="AX106" i="6" s="1"/>
  <c r="BH101" i="6"/>
  <c r="AO165" i="6"/>
  <c r="AY165" i="6" s="1"/>
  <c r="BF101" i="6"/>
  <c r="AM98" i="6"/>
  <c r="AW98" i="6" s="1"/>
  <c r="AS96" i="6"/>
  <c r="BC96" i="6" s="1"/>
  <c r="AN84" i="6"/>
  <c r="AX84" i="6" s="1"/>
  <c r="AK79" i="6"/>
  <c r="AU79" i="6" s="1"/>
  <c r="AK77" i="6"/>
  <c r="AU77" i="6" s="1"/>
  <c r="AQ72" i="6"/>
  <c r="BA72" i="6" s="1"/>
  <c r="AS62" i="6"/>
  <c r="BC62" i="6" s="1"/>
  <c r="AK60" i="6"/>
  <c r="AU60" i="6" s="1"/>
  <c r="BG59" i="6"/>
  <c r="AK53" i="6"/>
  <c r="AU53" i="6" s="1"/>
  <c r="AK50" i="6"/>
  <c r="AU50" i="6" s="1"/>
  <c r="AS50" i="6"/>
  <c r="BC50" i="6" s="1"/>
  <c r="AQ44" i="6"/>
  <c r="BA44" i="6" s="1"/>
  <c r="AN44" i="6"/>
  <c r="AX44" i="6" s="1"/>
  <c r="AM44" i="6"/>
  <c r="AW44" i="6" s="1"/>
  <c r="AM102" i="6"/>
  <c r="AW102" i="6" s="1"/>
  <c r="AO96" i="6"/>
  <c r="AY96" i="6" s="1"/>
  <c r="BH93" i="6"/>
  <c r="AN92" i="6"/>
  <c r="AX92" i="6" s="1"/>
  <c r="AM84" i="6"/>
  <c r="AW84" i="6" s="1"/>
  <c r="BH82" i="6"/>
  <c r="AN78" i="6"/>
  <c r="AX78" i="6" s="1"/>
  <c r="BF75" i="6"/>
  <c r="BF74" i="6"/>
  <c r="BF73" i="6"/>
  <c r="AP72" i="6"/>
  <c r="AZ72" i="6" s="1"/>
  <c r="BG72" i="6" s="1"/>
  <c r="AR50" i="6"/>
  <c r="BB50" i="6" s="1"/>
  <c r="AQ45" i="6"/>
  <c r="BA45" i="6" s="1"/>
  <c r="AP38" i="6"/>
  <c r="AZ38" i="6" s="1"/>
  <c r="AO38" i="6"/>
  <c r="AY38" i="6" s="1"/>
  <c r="AL38" i="6"/>
  <c r="AV38" i="6" s="1"/>
  <c r="BD38" i="6" s="1"/>
  <c r="BG100" i="6"/>
  <c r="AM99" i="6"/>
  <c r="AW99" i="6" s="1"/>
  <c r="AL96" i="6"/>
  <c r="AV96" i="6" s="1"/>
  <c r="BD96" i="6" s="1"/>
  <c r="BI94" i="6"/>
  <c r="AO92" i="6"/>
  <c r="AY92" i="6" s="1"/>
  <c r="BG92" i="6" s="1"/>
  <c r="AK84" i="6"/>
  <c r="AU84" i="6" s="1"/>
  <c r="AQ78" i="6"/>
  <c r="BA78" i="6" s="1"/>
  <c r="AS76" i="6"/>
  <c r="BC76" i="6" s="1"/>
  <c r="BF71" i="6"/>
  <c r="BF70" i="6"/>
  <c r="AP68" i="6"/>
  <c r="AZ68" i="6" s="1"/>
  <c r="BG61" i="6"/>
  <c r="AR60" i="6"/>
  <c r="BB60" i="6" s="1"/>
  <c r="AN53" i="6"/>
  <c r="AX53" i="6" s="1"/>
  <c r="AK51" i="6"/>
  <c r="AU51" i="6" s="1"/>
  <c r="BD49" i="6"/>
  <c r="AP44" i="6"/>
  <c r="AZ44" i="6" s="1"/>
  <c r="BG44" i="6" s="1"/>
  <c r="AK39" i="6"/>
  <c r="AU39" i="6" s="1"/>
  <c r="AR34" i="6"/>
  <c r="BB34" i="6" s="1"/>
  <c r="AQ102" i="6"/>
  <c r="BA102" i="6" s="1"/>
  <c r="AL99" i="6"/>
  <c r="AV99" i="6" s="1"/>
  <c r="AN97" i="6"/>
  <c r="AX97" i="6" s="1"/>
  <c r="AK95" i="6"/>
  <c r="AU95" i="6" s="1"/>
  <c r="AK93" i="6"/>
  <c r="AU93" i="6" s="1"/>
  <c r="AQ86" i="6"/>
  <c r="BA86" i="6" s="1"/>
  <c r="BH86" i="6" s="1"/>
  <c r="AK86" i="6"/>
  <c r="AU86" i="6" s="1"/>
  <c r="AK83" i="6"/>
  <c r="AU83" i="6" s="1"/>
  <c r="AK81" i="6"/>
  <c r="AU81" i="6" s="1"/>
  <c r="AN79" i="6"/>
  <c r="AX79" i="6" s="1"/>
  <c r="AP78" i="6"/>
  <c r="AZ78" i="6" s="1"/>
  <c r="BG78" i="6" s="1"/>
  <c r="AQ76" i="6"/>
  <c r="BA76" i="6" s="1"/>
  <c r="AM75" i="6"/>
  <c r="AW75" i="6" s="1"/>
  <c r="BI75" i="6" s="1"/>
  <c r="AM73" i="6"/>
  <c r="AW73" i="6" s="1"/>
  <c r="BI73" i="6" s="1"/>
  <c r="AS66" i="6"/>
  <c r="BC66" i="6" s="1"/>
  <c r="AK64" i="6"/>
  <c r="AU64" i="6" s="1"/>
  <c r="BG63" i="6"/>
  <c r="AL62" i="6"/>
  <c r="AV62" i="6" s="1"/>
  <c r="AM60" i="6"/>
  <c r="AW60" i="6" s="1"/>
  <c r="AL53" i="6"/>
  <c r="AV53" i="6" s="1"/>
  <c r="AP50" i="6"/>
  <c r="AZ50" i="6" s="1"/>
  <c r="BF47" i="6"/>
  <c r="AS45" i="6"/>
  <c r="BC45" i="6" s="1"/>
  <c r="AN43" i="6"/>
  <c r="AX43" i="6" s="1"/>
  <c r="AK40" i="6"/>
  <c r="AU40" i="6" s="1"/>
  <c r="AQ35" i="6"/>
  <c r="BA35" i="6" s="1"/>
  <c r="BH35" i="6" s="1"/>
  <c r="AP35" i="6"/>
  <c r="AZ35" i="6" s="1"/>
  <c r="AM35" i="6"/>
  <c r="AW35" i="6" s="1"/>
  <c r="AK43" i="6"/>
  <c r="AU43" i="6" s="1"/>
  <c r="AS37" i="6"/>
  <c r="BC37" i="6" s="1"/>
  <c r="AK37" i="6"/>
  <c r="AU37" i="6" s="1"/>
  <c r="AR37" i="6"/>
  <c r="BB37" i="6" s="1"/>
  <c r="AO37" i="6"/>
  <c r="AY37" i="6" s="1"/>
  <c r="AR30" i="6"/>
  <c r="BB30" i="6" s="1"/>
  <c r="AM26" i="6"/>
  <c r="AW26" i="6" s="1"/>
  <c r="AK23" i="6"/>
  <c r="AU23" i="6" s="1"/>
  <c r="AO19" i="6"/>
  <c r="AY19" i="6" s="1"/>
  <c r="AQ18" i="6"/>
  <c r="BA18" i="6" s="1"/>
  <c r="BF17" i="6"/>
  <c r="AS15" i="6"/>
  <c r="BC15" i="6" s="1"/>
  <c r="AQ12" i="6"/>
  <c r="BA12" i="6" s="1"/>
  <c r="AK12" i="6"/>
  <c r="AU12" i="6" s="1"/>
  <c r="AN10" i="6"/>
  <c r="AX10" i="6" s="1"/>
  <c r="AS9" i="6"/>
  <c r="BC9" i="6" s="1"/>
  <c r="AO35" i="6"/>
  <c r="AY35" i="6" s="1"/>
  <c r="AL26" i="6"/>
  <c r="AV26" i="6" s="1"/>
  <c r="AL19" i="6"/>
  <c r="AV19" i="6" s="1"/>
  <c r="BH17" i="6"/>
  <c r="AM11" i="6"/>
  <c r="AW11" i="6" s="1"/>
  <c r="AN14" i="6"/>
  <c r="AX14" i="6" s="1"/>
  <c r="AN9" i="6"/>
  <c r="AX9" i="6" s="1"/>
  <c r="AL9" i="6"/>
  <c r="AV9" i="6" s="1"/>
  <c r="BD9" i="6" s="1"/>
  <c r="AO46" i="6"/>
  <c r="AY46" i="6" s="1"/>
  <c r="BF46" i="6" s="1"/>
  <c r="AL34" i="6"/>
  <c r="AV34" i="6" s="1"/>
  <c r="BH27" i="6"/>
  <c r="AL16" i="6"/>
  <c r="AV16" i="6" s="1"/>
  <c r="AK10" i="6"/>
  <c r="AU10" i="6" s="1"/>
  <c r="AK16" i="6"/>
  <c r="AU16" i="6" s="1"/>
  <c r="AK11" i="6"/>
  <c r="AU11" i="6" s="1"/>
  <c r="AK8" i="6"/>
  <c r="AU8" i="6" s="1"/>
  <c r="AN16" i="6"/>
  <c r="AX16" i="6" s="1"/>
  <c r="AP9" i="6"/>
  <c r="AZ9" i="6" s="1"/>
  <c r="AQ43" i="6"/>
  <c r="BA43" i="6" s="1"/>
  <c r="BH43" i="6" s="1"/>
  <c r="AS38" i="6"/>
  <c r="BC38" i="6" s="1"/>
  <c r="AR31" i="6"/>
  <c r="BB31" i="6" s="1"/>
  <c r="AM30" i="6"/>
  <c r="AW30" i="6" s="1"/>
  <c r="BI30" i="6" s="1"/>
  <c r="BD27" i="6"/>
  <c r="AO23" i="6"/>
  <c r="AY23" i="6" s="1"/>
  <c r="AQ22" i="6"/>
  <c r="BA22" i="6" s="1"/>
  <c r="BH22" i="6" s="1"/>
  <c r="BF21" i="6"/>
  <c r="AS19" i="6"/>
  <c r="BC19" i="6" s="1"/>
  <c r="AQ16" i="6"/>
  <c r="BA16" i="6" s="1"/>
  <c r="BH16" i="6" s="1"/>
  <c r="AN15" i="6"/>
  <c r="AX15" i="6" s="1"/>
  <c r="AO8" i="6"/>
  <c r="AY8" i="6" s="1"/>
  <c r="BH8" i="6" s="1"/>
  <c r="AK14" i="6"/>
  <c r="AU14" i="6" s="1"/>
  <c r="AR8" i="6"/>
  <c r="BB8" i="6" s="1"/>
  <c r="AM48" i="6"/>
  <c r="AW48" i="6" s="1"/>
  <c r="AN37" i="6"/>
  <c r="AX37" i="6" s="1"/>
  <c r="AP33" i="6"/>
  <c r="AZ33" i="6" s="1"/>
  <c r="AN32" i="6"/>
  <c r="AX32" i="6" s="1"/>
  <c r="AS30" i="6"/>
  <c r="BC30" i="6" s="1"/>
  <c r="AQ29" i="6"/>
  <c r="BA29" i="6" s="1"/>
  <c r="AM25" i="6"/>
  <c r="AW25" i="6" s="1"/>
  <c r="AM23" i="6"/>
  <c r="AW23" i="6" s="1"/>
  <c r="AL22" i="6"/>
  <c r="AV22" i="6" s="1"/>
  <c r="BD22" i="6" s="1"/>
  <c r="AO18" i="6"/>
  <c r="AY18" i="6" s="1"/>
  <c r="BF18" i="6" s="1"/>
  <c r="AM15" i="6"/>
  <c r="AW15" i="6" s="1"/>
  <c r="BF563" i="6"/>
  <c r="AS552" i="6"/>
  <c r="BC552" i="6" s="1"/>
  <c r="AK552" i="6"/>
  <c r="AU552" i="6" s="1"/>
  <c r="AL532" i="6"/>
  <c r="AV532" i="6" s="1"/>
  <c r="AP538" i="6"/>
  <c r="AZ538" i="6" s="1"/>
  <c r="BG538" i="6" s="1"/>
  <c r="BH529" i="6"/>
  <c r="AO494" i="6"/>
  <c r="AY494" i="6" s="1"/>
  <c r="AL494" i="6"/>
  <c r="AV494" i="6" s="1"/>
  <c r="AS494" i="6"/>
  <c r="BC494" i="6" s="1"/>
  <c r="AK494" i="6"/>
  <c r="AU494" i="6" s="1"/>
  <c r="BH497" i="6"/>
  <c r="AN522" i="6"/>
  <c r="AX522" i="6" s="1"/>
  <c r="AN493" i="6"/>
  <c r="AX493" i="6" s="1"/>
  <c r="AP470" i="6"/>
  <c r="AZ470" i="6" s="1"/>
  <c r="BG470" i="6" s="1"/>
  <c r="AO470" i="6"/>
  <c r="AY470" i="6" s="1"/>
  <c r="AP494" i="6"/>
  <c r="AZ494" i="6" s="1"/>
  <c r="BG478" i="6"/>
  <c r="AN476" i="6"/>
  <c r="AX476" i="6" s="1"/>
  <c r="AN563" i="6"/>
  <c r="AX563" i="6" s="1"/>
  <c r="AS545" i="6"/>
  <c r="BC545" i="6" s="1"/>
  <c r="AM565" i="6"/>
  <c r="AW565" i="6" s="1"/>
  <c r="AR559" i="6"/>
  <c r="BB559" i="6" s="1"/>
  <c r="AQ560" i="6"/>
  <c r="BA560" i="6" s="1"/>
  <c r="BH560" i="6" s="1"/>
  <c r="AL533" i="6"/>
  <c r="AV533" i="6" s="1"/>
  <c r="AM535" i="6"/>
  <c r="AW535" i="6" s="1"/>
  <c r="AP533" i="6"/>
  <c r="AZ533" i="6" s="1"/>
  <c r="BG533" i="6" s="1"/>
  <c r="AQ566" i="6"/>
  <c r="BA566" i="6" s="1"/>
  <c r="AL564" i="6"/>
  <c r="AV564" i="6" s="1"/>
  <c r="AL538" i="6"/>
  <c r="AV538" i="6" s="1"/>
  <c r="AQ520" i="6"/>
  <c r="BA520" i="6" s="1"/>
  <c r="BH520" i="6" s="1"/>
  <c r="AO538" i="6"/>
  <c r="AY538" i="6" s="1"/>
  <c r="AS523" i="6"/>
  <c r="BC523" i="6" s="1"/>
  <c r="AK523" i="6"/>
  <c r="AU523" i="6" s="1"/>
  <c r="AN507" i="6"/>
  <c r="AX507" i="6" s="1"/>
  <c r="AM507" i="6"/>
  <c r="AW507" i="6" s="1"/>
  <c r="AL493" i="6"/>
  <c r="AV493" i="6" s="1"/>
  <c r="BD493" i="6" s="1"/>
  <c r="BG521" i="6"/>
  <c r="AM499" i="6"/>
  <c r="AW499" i="6" s="1"/>
  <c r="AL489" i="6"/>
  <c r="AV489" i="6" s="1"/>
  <c r="BH492" i="6"/>
  <c r="AL479" i="6"/>
  <c r="AV479" i="6" s="1"/>
  <c r="AN482" i="6"/>
  <c r="AX482" i="6" s="1"/>
  <c r="AQ480" i="6"/>
  <c r="BA480" i="6" s="1"/>
  <c r="AP476" i="6"/>
  <c r="AZ476" i="6" s="1"/>
  <c r="AQ470" i="6"/>
  <c r="BA470" i="6" s="1"/>
  <c r="AR481" i="6"/>
  <c r="BB481" i="6" s="1"/>
  <c r="BG475" i="6"/>
  <c r="AS493" i="6"/>
  <c r="BC493" i="6" s="1"/>
  <c r="AM489" i="6"/>
  <c r="AW489" i="6" s="1"/>
  <c r="BI489" i="6" s="1"/>
  <c r="AP482" i="6"/>
  <c r="AZ482" i="6" s="1"/>
  <c r="BG482" i="6" s="1"/>
  <c r="BF469" i="6"/>
  <c r="AO449" i="6"/>
  <c r="AY449" i="6" s="1"/>
  <c r="AS449" i="6"/>
  <c r="BC449" i="6" s="1"/>
  <c r="BH443" i="6"/>
  <c r="AM448" i="6"/>
  <c r="AW448" i="6" s="1"/>
  <c r="AK465" i="6"/>
  <c r="AU465" i="6" s="1"/>
  <c r="AN462" i="6"/>
  <c r="AX462" i="6" s="1"/>
  <c r="BG444" i="6"/>
  <c r="AM443" i="6"/>
  <c r="AW443" i="6" s="1"/>
  <c r="BI443" i="6" s="1"/>
  <c r="BF464" i="6"/>
  <c r="BF447" i="6"/>
  <c r="BG439" i="6"/>
  <c r="BI561" i="6"/>
  <c r="AL552" i="6"/>
  <c r="AV552" i="6" s="1"/>
  <c r="AM560" i="6"/>
  <c r="AW560" i="6" s="1"/>
  <c r="BI560" i="6" s="1"/>
  <c r="AS535" i="6"/>
  <c r="BC535" i="6" s="1"/>
  <c r="AK536" i="6"/>
  <c r="AU536" i="6" s="1"/>
  <c r="AN535" i="6"/>
  <c r="AX535" i="6" s="1"/>
  <c r="AQ533" i="6"/>
  <c r="BA533" i="6" s="1"/>
  <c r="BG556" i="6"/>
  <c r="AR552" i="6"/>
  <c r="BB552" i="6" s="1"/>
  <c r="AS538" i="6"/>
  <c r="BC538" i="6" s="1"/>
  <c r="BD568" i="6"/>
  <c r="AN559" i="6"/>
  <c r="AX559" i="6" s="1"/>
  <c r="AL549" i="6"/>
  <c r="AV549" i="6" s="1"/>
  <c r="AN536" i="6"/>
  <c r="AX536" i="6" s="1"/>
  <c r="AQ518" i="6"/>
  <c r="BA518" i="6" s="1"/>
  <c r="AN518" i="6"/>
  <c r="AX518" i="6" s="1"/>
  <c r="AM518" i="6"/>
  <c r="AW518" i="6" s="1"/>
  <c r="BI518" i="6" s="1"/>
  <c r="BF547" i="6"/>
  <c r="AP531" i="6"/>
  <c r="AZ531" i="6" s="1"/>
  <c r="AP535" i="6"/>
  <c r="AZ535" i="6" s="1"/>
  <c r="AQ531" i="6"/>
  <c r="BA531" i="6" s="1"/>
  <c r="BH531" i="6" s="1"/>
  <c r="AO536" i="6"/>
  <c r="AY536" i="6" s="1"/>
  <c r="BH536" i="6" s="1"/>
  <c r="AS522" i="6"/>
  <c r="BC522" i="6" s="1"/>
  <c r="AO518" i="6"/>
  <c r="AY518" i="6" s="1"/>
  <c r="BF518" i="6" s="1"/>
  <c r="AS524" i="6"/>
  <c r="BC524" i="6" s="1"/>
  <c r="AR518" i="6"/>
  <c r="BB518" i="6" s="1"/>
  <c r="AP499" i="6"/>
  <c r="AZ499" i="6" s="1"/>
  <c r="AP522" i="6"/>
  <c r="AZ522" i="6" s="1"/>
  <c r="AO519" i="6"/>
  <c r="AY519" i="6" s="1"/>
  <c r="BF519" i="6" s="1"/>
  <c r="AN497" i="6"/>
  <c r="AX497" i="6" s="1"/>
  <c r="BI496" i="6"/>
  <c r="AN494" i="6"/>
  <c r="AX494" i="6" s="1"/>
  <c r="BI487" i="6"/>
  <c r="AQ479" i="6"/>
  <c r="BA479" i="6" s="1"/>
  <c r="BH479" i="6" s="1"/>
  <c r="AN474" i="6"/>
  <c r="AX474" i="6" s="1"/>
  <c r="AL471" i="6"/>
  <c r="AV471" i="6" s="1"/>
  <c r="BD471" i="6" s="1"/>
  <c r="AN465" i="6"/>
  <c r="AX465" i="6" s="1"/>
  <c r="AP488" i="6"/>
  <c r="AZ488" i="6" s="1"/>
  <c r="AS481" i="6"/>
  <c r="BC481" i="6" s="1"/>
  <c r="AM480" i="6"/>
  <c r="AW480" i="6" s="1"/>
  <c r="BI469" i="6"/>
  <c r="AN490" i="6"/>
  <c r="AX490" i="6" s="1"/>
  <c r="AL484" i="6"/>
  <c r="AV484" i="6" s="1"/>
  <c r="BD484" i="6" s="1"/>
  <c r="AO479" i="6"/>
  <c r="AY479" i="6" s="1"/>
  <c r="AM474" i="6"/>
  <c r="AW474" i="6" s="1"/>
  <c r="BI474" i="6" s="1"/>
  <c r="AS466" i="6"/>
  <c r="BC466" i="6" s="1"/>
  <c r="AO493" i="6"/>
  <c r="AY493" i="6" s="1"/>
  <c r="AS488" i="6"/>
  <c r="BC488" i="6" s="1"/>
  <c r="AN483" i="6"/>
  <c r="AX483" i="6" s="1"/>
  <c r="AO465" i="6"/>
  <c r="AY465" i="6" s="1"/>
  <c r="BF465" i="6" s="1"/>
  <c r="AR470" i="6"/>
  <c r="BB470" i="6" s="1"/>
  <c r="AP462" i="6"/>
  <c r="AZ462" i="6" s="1"/>
  <c r="BD446" i="6"/>
  <c r="AK443" i="6"/>
  <c r="AU443" i="6" s="1"/>
  <c r="AM454" i="6"/>
  <c r="AW454" i="6" s="1"/>
  <c r="BI454" i="6" s="1"/>
  <c r="AQ454" i="6"/>
  <c r="BA454" i="6" s="1"/>
  <c r="BH454" i="6" s="1"/>
  <c r="AL449" i="6"/>
  <c r="AV449" i="6" s="1"/>
  <c r="BI464" i="6"/>
  <c r="AR454" i="6"/>
  <c r="BB454" i="6" s="1"/>
  <c r="BH446" i="6"/>
  <c r="AM441" i="6"/>
  <c r="AW441" i="6" s="1"/>
  <c r="BI441" i="6" s="1"/>
  <c r="BF467" i="6"/>
  <c r="BH447" i="6"/>
  <c r="AN442" i="6"/>
  <c r="AX442" i="6" s="1"/>
  <c r="AR426" i="6"/>
  <c r="BB426" i="6" s="1"/>
  <c r="AK418" i="6"/>
  <c r="AU418" i="6" s="1"/>
  <c r="AP438" i="6"/>
  <c r="AZ438" i="6" s="1"/>
  <c r="BG438" i="6" s="1"/>
  <c r="AL438" i="6"/>
  <c r="AV438" i="6" s="1"/>
  <c r="AO422" i="6"/>
  <c r="AY422" i="6" s="1"/>
  <c r="BF422" i="6" s="1"/>
  <c r="AS422" i="6"/>
  <c r="BC422" i="6" s="1"/>
  <c r="BG412" i="6"/>
  <c r="AL403" i="6"/>
  <c r="AV403" i="6" s="1"/>
  <c r="BD403" i="6" s="1"/>
  <c r="AN423" i="6"/>
  <c r="AX423" i="6" s="1"/>
  <c r="BD423" i="6" s="1"/>
  <c r="BH419" i="6"/>
  <c r="AK416" i="6"/>
  <c r="AU416" i="6" s="1"/>
  <c r="BH404" i="6"/>
  <c r="AQ384" i="6"/>
  <c r="BA384" i="6" s="1"/>
  <c r="BF436" i="6"/>
  <c r="AM426" i="6"/>
  <c r="AW426" i="6" s="1"/>
  <c r="AR414" i="6"/>
  <c r="BB414" i="6" s="1"/>
  <c r="AR408" i="6"/>
  <c r="BB408" i="6" s="1"/>
  <c r="AM402" i="6"/>
  <c r="AW402" i="6" s="1"/>
  <c r="BI402" i="6" s="1"/>
  <c r="AM422" i="6"/>
  <c r="AW422" i="6" s="1"/>
  <c r="AP409" i="6"/>
  <c r="AZ409" i="6" s="1"/>
  <c r="BD394" i="6"/>
  <c r="BD367" i="6"/>
  <c r="AR384" i="6"/>
  <c r="BB384" i="6" s="1"/>
  <c r="AQ377" i="6"/>
  <c r="BA377" i="6" s="1"/>
  <c r="BI365" i="6"/>
  <c r="AO364" i="6"/>
  <c r="AY364" i="6" s="1"/>
  <c r="BF364" i="6" s="1"/>
  <c r="AS364" i="6"/>
  <c r="BC364" i="6" s="1"/>
  <c r="AO361" i="6"/>
  <c r="AY361" i="6" s="1"/>
  <c r="BF361" i="6" s="1"/>
  <c r="AL357" i="6"/>
  <c r="AV357" i="6" s="1"/>
  <c r="AL353" i="6"/>
  <c r="AV353" i="6" s="1"/>
  <c r="AR348" i="6"/>
  <c r="BB348" i="6" s="1"/>
  <c r="AN348" i="6"/>
  <c r="AX348" i="6" s="1"/>
  <c r="AQ405" i="6"/>
  <c r="BA405" i="6" s="1"/>
  <c r="AP392" i="6"/>
  <c r="AZ392" i="6" s="1"/>
  <c r="AS391" i="6"/>
  <c r="BC391" i="6" s="1"/>
  <c r="BG389" i="6"/>
  <c r="AN386" i="6"/>
  <c r="AX386" i="6" s="1"/>
  <c r="BD383" i="6"/>
  <c r="AM380" i="6"/>
  <c r="AW380" i="6" s="1"/>
  <c r="AL378" i="6"/>
  <c r="AV378" i="6" s="1"/>
  <c r="AN375" i="6"/>
  <c r="AX375" i="6" s="1"/>
  <c r="BH363" i="6"/>
  <c r="AS361" i="6"/>
  <c r="BC361" i="6" s="1"/>
  <c r="AM360" i="6"/>
  <c r="AW360" i="6" s="1"/>
  <c r="BI360" i="6" s="1"/>
  <c r="AQ354" i="6"/>
  <c r="BA354" i="6" s="1"/>
  <c r="BH354" i="6" s="1"/>
  <c r="AK354" i="6"/>
  <c r="AU354" i="6" s="1"/>
  <c r="AS347" i="6"/>
  <c r="BC347" i="6" s="1"/>
  <c r="AS344" i="6"/>
  <c r="BC344" i="6" s="1"/>
  <c r="AK405" i="6"/>
  <c r="AU405" i="6" s="1"/>
  <c r="AM391" i="6"/>
  <c r="AW391" i="6" s="1"/>
  <c r="BI391" i="6" s="1"/>
  <c r="AR389" i="6"/>
  <c r="BB389" i="6" s="1"/>
  <c r="AR387" i="6"/>
  <c r="BB387" i="6" s="1"/>
  <c r="BF385" i="6"/>
  <c r="AO379" i="6"/>
  <c r="AY379" i="6" s="1"/>
  <c r="AS377" i="6"/>
  <c r="BC377" i="6" s="1"/>
  <c r="AM369" i="6"/>
  <c r="AW369" i="6" s="1"/>
  <c r="BI367" i="6"/>
  <c r="AK364" i="6"/>
  <c r="AU364" i="6" s="1"/>
  <c r="AN362" i="6"/>
  <c r="AX362" i="6" s="1"/>
  <c r="AP357" i="6"/>
  <c r="AZ357" i="6" s="1"/>
  <c r="AR354" i="6"/>
  <c r="BB354" i="6" s="1"/>
  <c r="AR352" i="6"/>
  <c r="BB352" i="6" s="1"/>
  <c r="AN352" i="6"/>
  <c r="AX352" i="6" s="1"/>
  <c r="BD350" i="6"/>
  <c r="AS340" i="6"/>
  <c r="BC340" i="6" s="1"/>
  <c r="AK392" i="6"/>
  <c r="AU392" i="6" s="1"/>
  <c r="BF388" i="6"/>
  <c r="AQ387" i="6"/>
  <c r="BA387" i="6" s="1"/>
  <c r="BH387" i="6" s="1"/>
  <c r="BH385" i="6"/>
  <c r="AK384" i="6"/>
  <c r="AU384" i="6" s="1"/>
  <c r="AQ379" i="6"/>
  <c r="BA379" i="6" s="1"/>
  <c r="AN377" i="6"/>
  <c r="AX377" i="6" s="1"/>
  <c r="AL375" i="6"/>
  <c r="AV375" i="6" s="1"/>
  <c r="AK369" i="6"/>
  <c r="AU369" i="6" s="1"/>
  <c r="AS362" i="6"/>
  <c r="BC362" i="6" s="1"/>
  <c r="AM361" i="6"/>
  <c r="AW361" i="6" s="1"/>
  <c r="BI361" i="6" s="1"/>
  <c r="AS358" i="6"/>
  <c r="BC358" i="6" s="1"/>
  <c r="AR357" i="6"/>
  <c r="BB357" i="6" s="1"/>
  <c r="AQ355" i="6"/>
  <c r="BA355" i="6" s="1"/>
  <c r="BH355" i="6" s="1"/>
  <c r="AM355" i="6"/>
  <c r="AW355" i="6" s="1"/>
  <c r="BI355" i="6" s="1"/>
  <c r="AO351" i="6"/>
  <c r="AY351" i="6" s="1"/>
  <c r="BF351" i="6" s="1"/>
  <c r="AK344" i="6"/>
  <c r="AU344" i="6" s="1"/>
  <c r="AN353" i="6"/>
  <c r="AX353" i="6" s="1"/>
  <c r="AM344" i="6"/>
  <c r="AW344" i="6" s="1"/>
  <c r="AN341" i="6"/>
  <c r="AX341" i="6" s="1"/>
  <c r="AL338" i="6"/>
  <c r="AV338" i="6" s="1"/>
  <c r="AL336" i="6"/>
  <c r="AV336" i="6" s="1"/>
  <c r="BD336" i="6" s="1"/>
  <c r="AO334" i="6"/>
  <c r="AY334" i="6" s="1"/>
  <c r="BF334" i="6" s="1"/>
  <c r="AS334" i="6"/>
  <c r="BC334" i="6" s="1"/>
  <c r="AR331" i="6"/>
  <c r="BB331" i="6" s="1"/>
  <c r="AK318" i="6"/>
  <c r="AU318" i="6" s="1"/>
  <c r="AO316" i="6"/>
  <c r="AY316" i="6" s="1"/>
  <c r="BF316" i="6" s="1"/>
  <c r="AS310" i="6"/>
  <c r="BC310" i="6" s="1"/>
  <c r="AL308" i="6"/>
  <c r="AV308" i="6" s="1"/>
  <c r="BD308" i="6" s="1"/>
  <c r="AK307" i="6"/>
  <c r="AU307" i="6" s="1"/>
  <c r="BG302" i="6"/>
  <c r="AN301" i="6"/>
  <c r="AX301" i="6" s="1"/>
  <c r="AS299" i="6"/>
  <c r="BC299" i="6" s="1"/>
  <c r="AQ298" i="6"/>
  <c r="BA298" i="6" s="1"/>
  <c r="AM294" i="6"/>
  <c r="AW294" i="6" s="1"/>
  <c r="BD294" i="6" s="1"/>
  <c r="AR293" i="6"/>
  <c r="BB293" i="6" s="1"/>
  <c r="AM292" i="6"/>
  <c r="AW292" i="6" s="1"/>
  <c r="BI292" i="6" s="1"/>
  <c r="AO284" i="6"/>
  <c r="AY284" i="6" s="1"/>
  <c r="AP344" i="6"/>
  <c r="AZ344" i="6" s="1"/>
  <c r="BG344" i="6" s="1"/>
  <c r="AM343" i="6"/>
  <c r="AW343" i="6" s="1"/>
  <c r="BI343" i="6" s="1"/>
  <c r="AL343" i="6"/>
  <c r="AV343" i="6" s="1"/>
  <c r="BD343" i="6" s="1"/>
  <c r="AQ343" i="6"/>
  <c r="BA343" i="6" s="1"/>
  <c r="AP343" i="6"/>
  <c r="AZ343" i="6" s="1"/>
  <c r="BG343" i="6" s="1"/>
  <c r="AK340" i="6"/>
  <c r="AU340" i="6" s="1"/>
  <c r="AK338" i="6"/>
  <c r="AU338" i="6" s="1"/>
  <c r="AM335" i="6"/>
  <c r="AW335" i="6" s="1"/>
  <c r="BH333" i="6"/>
  <c r="AQ331" i="6"/>
  <c r="BA331" i="6" s="1"/>
  <c r="BH331" i="6" s="1"/>
  <c r="AQ322" i="6"/>
  <c r="BA322" i="6" s="1"/>
  <c r="BI320" i="6"/>
  <c r="AN317" i="6"/>
  <c r="AX317" i="6" s="1"/>
  <c r="AR310" i="6"/>
  <c r="BB310" i="6" s="1"/>
  <c r="AR307" i="6"/>
  <c r="BB307" i="6" s="1"/>
  <c r="BF305" i="6"/>
  <c r="BD302" i="6"/>
  <c r="AK300" i="6"/>
  <c r="AU300" i="6" s="1"/>
  <c r="AS297" i="6"/>
  <c r="BC297" i="6" s="1"/>
  <c r="AO296" i="6"/>
  <c r="AY296" i="6" s="1"/>
  <c r="BF296" i="6" s="1"/>
  <c r="AQ295" i="6"/>
  <c r="BA295" i="6" s="1"/>
  <c r="BH295" i="6" s="1"/>
  <c r="AO294" i="6"/>
  <c r="AY294" i="6" s="1"/>
  <c r="AS292" i="6"/>
  <c r="BC292" i="6" s="1"/>
  <c r="AM289" i="6"/>
  <c r="AW289" i="6" s="1"/>
  <c r="BI289" i="6" s="1"/>
  <c r="AM286" i="6"/>
  <c r="AW286" i="6" s="1"/>
  <c r="BI286" i="6" s="1"/>
  <c r="AS279" i="6"/>
  <c r="BC279" i="6" s="1"/>
  <c r="BF350" i="6"/>
  <c r="AM348" i="6"/>
  <c r="AW348" i="6" s="1"/>
  <c r="AN338" i="6"/>
  <c r="AX338" i="6" s="1"/>
  <c r="AS335" i="6"/>
  <c r="BC335" i="6" s="1"/>
  <c r="AK334" i="6"/>
  <c r="AU334" i="6" s="1"/>
  <c r="AL331" i="6"/>
  <c r="AV331" i="6" s="1"/>
  <c r="AN322" i="6"/>
  <c r="AX322" i="6" s="1"/>
  <c r="BF320" i="6"/>
  <c r="AR318" i="6"/>
  <c r="BB318" i="6" s="1"/>
  <c r="AS316" i="6"/>
  <c r="BC316" i="6" s="1"/>
  <c r="AP308" i="6"/>
  <c r="AZ308" i="6" s="1"/>
  <c r="AL301" i="6"/>
  <c r="AV301" i="6" s="1"/>
  <c r="AP298" i="6"/>
  <c r="AZ298" i="6" s="1"/>
  <c r="AN297" i="6"/>
  <c r="AX297" i="6" s="1"/>
  <c r="AS295" i="6"/>
  <c r="BC295" i="6" s="1"/>
  <c r="AQ294" i="6"/>
  <c r="BA294" i="6" s="1"/>
  <c r="AM290" i="6"/>
  <c r="AW290" i="6" s="1"/>
  <c r="BD290" i="6" s="1"/>
  <c r="AQ288" i="6"/>
  <c r="BA288" i="6" s="1"/>
  <c r="AS284" i="6"/>
  <c r="BC284" i="6" s="1"/>
  <c r="AS269" i="6"/>
  <c r="BC269" i="6" s="1"/>
  <c r="AP339" i="6"/>
  <c r="AZ339" i="6" s="1"/>
  <c r="AM338" i="6"/>
  <c r="AW338" i="6" s="1"/>
  <c r="BI338" i="6" s="1"/>
  <c r="AN335" i="6"/>
  <c r="AX335" i="6" s="1"/>
  <c r="AO331" i="6"/>
  <c r="AY331" i="6" s="1"/>
  <c r="BG331" i="6" s="1"/>
  <c r="BF330" i="6"/>
  <c r="BD320" i="6"/>
  <c r="AN318" i="6"/>
  <c r="AX318" i="6" s="1"/>
  <c r="AL317" i="6"/>
  <c r="AV317" i="6" s="1"/>
  <c r="BD317" i="6" s="1"/>
  <c r="AR308" i="6"/>
  <c r="BB308" i="6" s="1"/>
  <c r="AM307" i="6"/>
  <c r="AW307" i="6" s="1"/>
  <c r="BD306" i="6"/>
  <c r="AS301" i="6"/>
  <c r="BC301" i="6" s="1"/>
  <c r="AO300" i="6"/>
  <c r="AY300" i="6" s="1"/>
  <c r="AQ299" i="6"/>
  <c r="BA299" i="6" s="1"/>
  <c r="BH299" i="6" s="1"/>
  <c r="AO298" i="6"/>
  <c r="AY298" i="6" s="1"/>
  <c r="BF298" i="6" s="1"/>
  <c r="AS296" i="6"/>
  <c r="BC296" i="6" s="1"/>
  <c r="AQ293" i="6"/>
  <c r="BA293" i="6" s="1"/>
  <c r="BH293" i="6" s="1"/>
  <c r="AK293" i="6"/>
  <c r="AU293" i="6" s="1"/>
  <c r="AS288" i="6"/>
  <c r="BC288" i="6" s="1"/>
  <c r="AL286" i="6"/>
  <c r="AV286" i="6" s="1"/>
  <c r="BD286" i="6" s="1"/>
  <c r="AL280" i="6"/>
  <c r="AV280" i="6" s="1"/>
  <c r="AQ269" i="6"/>
  <c r="BA269" i="6" s="1"/>
  <c r="AK259" i="6"/>
  <c r="AU259" i="6" s="1"/>
  <c r="AQ245" i="6"/>
  <c r="BA245" i="6" s="1"/>
  <c r="BH245" i="6" s="1"/>
  <c r="AS237" i="6"/>
  <c r="BC237" i="6" s="1"/>
  <c r="AR236" i="6"/>
  <c r="BB236" i="6" s="1"/>
  <c r="AM291" i="6"/>
  <c r="AW291" i="6" s="1"/>
  <c r="AS289" i="6"/>
  <c r="BC289" i="6" s="1"/>
  <c r="AS286" i="6"/>
  <c r="BC286" i="6" s="1"/>
  <c r="AQ283" i="6"/>
  <c r="BA283" i="6" s="1"/>
  <c r="BH283" i="6" s="1"/>
  <c r="AP283" i="6"/>
  <c r="AZ283" i="6" s="1"/>
  <c r="AM283" i="6"/>
  <c r="AW283" i="6" s="1"/>
  <c r="AS280" i="6"/>
  <c r="BC280" i="6" s="1"/>
  <c r="AK279" i="6"/>
  <c r="AU279" i="6" s="1"/>
  <c r="AL269" i="6"/>
  <c r="AV269" i="6" s="1"/>
  <c r="AP268" i="6"/>
  <c r="AZ268" i="6" s="1"/>
  <c r="AN266" i="6"/>
  <c r="AX266" i="6" s="1"/>
  <c r="AN259" i="6"/>
  <c r="AX259" i="6" s="1"/>
  <c r="AP257" i="6"/>
  <c r="AZ257" i="6" s="1"/>
  <c r="AL257" i="6"/>
  <c r="AV257" i="6" s="1"/>
  <c r="BF255" i="6"/>
  <c r="AN254" i="6"/>
  <c r="AX254" i="6" s="1"/>
  <c r="AK245" i="6"/>
  <c r="AU245" i="6" s="1"/>
  <c r="AQ240" i="6"/>
  <c r="BA240" i="6" s="1"/>
  <c r="BH240" i="6" s="1"/>
  <c r="AM240" i="6"/>
  <c r="AW240" i="6" s="1"/>
  <c r="BI240" i="6" s="1"/>
  <c r="AM238" i="6"/>
  <c r="AW238" i="6" s="1"/>
  <c r="AO236" i="6"/>
  <c r="AY236" i="6" s="1"/>
  <c r="AO290" i="6"/>
  <c r="AY290" i="6" s="1"/>
  <c r="AN288" i="6"/>
  <c r="AX288" i="6" s="1"/>
  <c r="AQ280" i="6"/>
  <c r="BA280" i="6" s="1"/>
  <c r="AO268" i="6"/>
  <c r="AY268" i="6" s="1"/>
  <c r="AL266" i="6"/>
  <c r="AV266" i="6" s="1"/>
  <c r="BD266" i="6" s="1"/>
  <c r="AM264" i="6"/>
  <c r="AW264" i="6" s="1"/>
  <c r="BI264" i="6" s="1"/>
  <c r="AM262" i="6"/>
  <c r="AW262" i="6" s="1"/>
  <c r="AP258" i="6"/>
  <c r="AZ258" i="6" s="1"/>
  <c r="AR242" i="6"/>
  <c r="BB242" i="6" s="1"/>
  <c r="BH239" i="6"/>
  <c r="AQ237" i="6"/>
  <c r="BA237" i="6" s="1"/>
  <c r="AP236" i="6"/>
  <c r="AZ236" i="6" s="1"/>
  <c r="BG236" i="6" s="1"/>
  <c r="AM235" i="6"/>
  <c r="AW235" i="6" s="1"/>
  <c r="BI235" i="6" s="1"/>
  <c r="AO280" i="6"/>
  <c r="AY280" i="6" s="1"/>
  <c r="BF280" i="6" s="1"/>
  <c r="AM267" i="6"/>
  <c r="AW267" i="6" s="1"/>
  <c r="AQ263" i="6"/>
  <c r="BA263" i="6" s="1"/>
  <c r="BH263" i="6" s="1"/>
  <c r="AR257" i="6"/>
  <c r="BB257" i="6" s="1"/>
  <c r="BH255" i="6"/>
  <c r="AP254" i="6"/>
  <c r="AZ254" i="6" s="1"/>
  <c r="BG254" i="6" s="1"/>
  <c r="BF243" i="6"/>
  <c r="AR240" i="6"/>
  <c r="BB240" i="6" s="1"/>
  <c r="AN238" i="6"/>
  <c r="AX238" i="6" s="1"/>
  <c r="AK235" i="6"/>
  <c r="AU235" i="6" s="1"/>
  <c r="AR269" i="6"/>
  <c r="BB269" i="6" s="1"/>
  <c r="AM263" i="6"/>
  <c r="AW263" i="6" s="1"/>
  <c r="BI263" i="6" s="1"/>
  <c r="BF233" i="6"/>
  <c r="AK229" i="6"/>
  <c r="AU229" i="6" s="1"/>
  <c r="AK227" i="6"/>
  <c r="AU227" i="6" s="1"/>
  <c r="AN225" i="6"/>
  <c r="AX225" i="6" s="1"/>
  <c r="AS221" i="6"/>
  <c r="BC221" i="6" s="1"/>
  <c r="BD216" i="6"/>
  <c r="AK210" i="6"/>
  <c r="AU210" i="6" s="1"/>
  <c r="BD200" i="6"/>
  <c r="AK194" i="6"/>
  <c r="AU194" i="6" s="1"/>
  <c r="AP192" i="6"/>
  <c r="AZ192" i="6" s="1"/>
  <c r="BF192" i="6" s="1"/>
  <c r="AK176" i="6"/>
  <c r="AU176" i="6" s="1"/>
  <c r="AQ164" i="6"/>
  <c r="BA164" i="6" s="1"/>
  <c r="AM164" i="6"/>
  <c r="AW164" i="6" s="1"/>
  <c r="BI164" i="6" s="1"/>
  <c r="AM269" i="6"/>
  <c r="AW269" i="6" s="1"/>
  <c r="AR259" i="6"/>
  <c r="BB259" i="6" s="1"/>
  <c r="BG239" i="6"/>
  <c r="AR228" i="6"/>
  <c r="BB228" i="6" s="1"/>
  <c r="AS225" i="6"/>
  <c r="BC225" i="6" s="1"/>
  <c r="AQ222" i="6"/>
  <c r="BA222" i="6" s="1"/>
  <c r="BH222" i="6" s="1"/>
  <c r="AM222" i="6"/>
  <c r="AW222" i="6" s="1"/>
  <c r="BI222" i="6" s="1"/>
  <c r="BF218" i="6"/>
  <c r="AK217" i="6"/>
  <c r="AU217" i="6" s="1"/>
  <c r="BD215" i="6"/>
  <c r="AN213" i="6"/>
  <c r="AX213" i="6" s="1"/>
  <c r="AO202" i="6"/>
  <c r="AY202" i="6" s="1"/>
  <c r="AK201" i="6"/>
  <c r="AU201" i="6" s="1"/>
  <c r="BD199" i="6"/>
  <c r="AP191" i="6"/>
  <c r="AZ191" i="6" s="1"/>
  <c r="AK190" i="6"/>
  <c r="AU190" i="6" s="1"/>
  <c r="AK182" i="6"/>
  <c r="AU182" i="6" s="1"/>
  <c r="AM287" i="6"/>
  <c r="AW287" i="6" s="1"/>
  <c r="BI287" i="6" s="1"/>
  <c r="AO238" i="6"/>
  <c r="AY238" i="6" s="1"/>
  <c r="AM230" i="6"/>
  <c r="AW230" i="6" s="1"/>
  <c r="AQ228" i="6"/>
  <c r="BA228" i="6" s="1"/>
  <c r="BH228" i="6" s="1"/>
  <c r="AN224" i="6"/>
  <c r="AX224" i="6" s="1"/>
  <c r="AM221" i="6"/>
  <c r="AW221" i="6" s="1"/>
  <c r="BI221" i="6" s="1"/>
  <c r="AM219" i="6"/>
  <c r="AW219" i="6" s="1"/>
  <c r="BI219" i="6" s="1"/>
  <c r="BF214" i="6"/>
  <c r="AK213" i="6"/>
  <c r="AU213" i="6" s="1"/>
  <c r="AK211" i="6"/>
  <c r="AU211" i="6" s="1"/>
  <c r="AK202" i="6"/>
  <c r="AU202" i="6" s="1"/>
  <c r="AS195" i="6"/>
  <c r="BC195" i="6" s="1"/>
  <c r="AR194" i="6"/>
  <c r="BB194" i="6" s="1"/>
  <c r="AN192" i="6"/>
  <c r="AX192" i="6" s="1"/>
  <c r="BF179" i="6"/>
  <c r="AS177" i="6"/>
  <c r="BC177" i="6" s="1"/>
  <c r="AR176" i="6"/>
  <c r="BB176" i="6" s="1"/>
  <c r="AQ282" i="6"/>
  <c r="BA282" i="6" s="1"/>
  <c r="AN263" i="6"/>
  <c r="AX263" i="6" s="1"/>
  <c r="AN245" i="6"/>
  <c r="AX245" i="6" s="1"/>
  <c r="BF231" i="6"/>
  <c r="AP230" i="6"/>
  <c r="AZ230" i="6" s="1"/>
  <c r="BG230" i="6" s="1"/>
  <c r="AL229" i="6"/>
  <c r="AV229" i="6" s="1"/>
  <c r="AL227" i="6"/>
  <c r="AV227" i="6" s="1"/>
  <c r="AR225" i="6"/>
  <c r="BB225" i="6" s="1"/>
  <c r="AS223" i="6"/>
  <c r="BC223" i="6" s="1"/>
  <c r="AR222" i="6"/>
  <c r="BB222" i="6" s="1"/>
  <c r="AM217" i="6"/>
  <c r="AW217" i="6" s="1"/>
  <c r="BI217" i="6" s="1"/>
  <c r="BH214" i="6"/>
  <c r="AM212" i="6"/>
  <c r="AW212" i="6" s="1"/>
  <c r="AO210" i="6"/>
  <c r="AY210" i="6" s="1"/>
  <c r="AM201" i="6"/>
  <c r="AW201" i="6" s="1"/>
  <c r="BI201" i="6" s="1"/>
  <c r="BH198" i="6"/>
  <c r="AM196" i="6"/>
  <c r="AW196" i="6" s="1"/>
  <c r="AO194" i="6"/>
  <c r="AY194" i="6" s="1"/>
  <c r="AK193" i="6"/>
  <c r="AU193" i="6" s="1"/>
  <c r="AK191" i="6"/>
  <c r="AU191" i="6" s="1"/>
  <c r="AS182" i="6"/>
  <c r="BC182" i="6" s="1"/>
  <c r="BH180" i="6"/>
  <c r="AM178" i="6"/>
  <c r="AW178" i="6" s="1"/>
  <c r="AO176" i="6"/>
  <c r="AY176" i="6" s="1"/>
  <c r="AK175" i="6"/>
  <c r="AU175" i="6" s="1"/>
  <c r="AO212" i="6"/>
  <c r="AY212" i="6" s="1"/>
  <c r="AM176" i="6"/>
  <c r="AW176" i="6" s="1"/>
  <c r="AO164" i="6"/>
  <c r="AY164" i="6" s="1"/>
  <c r="BF164" i="6" s="1"/>
  <c r="AS157" i="6"/>
  <c r="BC157" i="6" s="1"/>
  <c r="AS156" i="6"/>
  <c r="BC156" i="6" s="1"/>
  <c r="AO156" i="6"/>
  <c r="AY156" i="6" s="1"/>
  <c r="AK156" i="6"/>
  <c r="AU156" i="6" s="1"/>
  <c r="AL155" i="6"/>
  <c r="AV155" i="6" s="1"/>
  <c r="AS149" i="6"/>
  <c r="BC149" i="6" s="1"/>
  <c r="AS148" i="6"/>
  <c r="BC148" i="6" s="1"/>
  <c r="AO148" i="6"/>
  <c r="AY148" i="6" s="1"/>
  <c r="BI148" i="6" s="1"/>
  <c r="AK148" i="6"/>
  <c r="AU148" i="6" s="1"/>
  <c r="AL147" i="6"/>
  <c r="AV147" i="6" s="1"/>
  <c r="BD147" i="6" s="1"/>
  <c r="AS141" i="6"/>
  <c r="BC141" i="6" s="1"/>
  <c r="AS140" i="6"/>
  <c r="BC140" i="6" s="1"/>
  <c r="AO140" i="6"/>
  <c r="AY140" i="6" s="1"/>
  <c r="AK140" i="6"/>
  <c r="AU140" i="6" s="1"/>
  <c r="AL139" i="6"/>
  <c r="AV139" i="6" s="1"/>
  <c r="AS133" i="6"/>
  <c r="BC133" i="6" s="1"/>
  <c r="AS132" i="6"/>
  <c r="BC132" i="6" s="1"/>
  <c r="AO132" i="6"/>
  <c r="AY132" i="6" s="1"/>
  <c r="AK132" i="6"/>
  <c r="AU132" i="6" s="1"/>
  <c r="AL131" i="6"/>
  <c r="AV131" i="6" s="1"/>
  <c r="AS125" i="6"/>
  <c r="BC125" i="6" s="1"/>
  <c r="AS124" i="6"/>
  <c r="BC124" i="6" s="1"/>
  <c r="AO124" i="6"/>
  <c r="AY124" i="6" s="1"/>
  <c r="AK124" i="6"/>
  <c r="AU124" i="6" s="1"/>
  <c r="AL123" i="6"/>
  <c r="AV123" i="6" s="1"/>
  <c r="AS117" i="6"/>
  <c r="BC117" i="6" s="1"/>
  <c r="AS116" i="6"/>
  <c r="BC116" i="6" s="1"/>
  <c r="AO116" i="6"/>
  <c r="AY116" i="6" s="1"/>
  <c r="AK116" i="6"/>
  <c r="AU116" i="6" s="1"/>
  <c r="AL115" i="6"/>
  <c r="AV115" i="6" s="1"/>
  <c r="BD115" i="6" s="1"/>
  <c r="AS109" i="6"/>
  <c r="BC109" i="6" s="1"/>
  <c r="AS108" i="6"/>
  <c r="BC108" i="6" s="1"/>
  <c r="AO108" i="6"/>
  <c r="AY108" i="6" s="1"/>
  <c r="AK108" i="6"/>
  <c r="AU108" i="6" s="1"/>
  <c r="AL107" i="6"/>
  <c r="AV107" i="6" s="1"/>
  <c r="AP102" i="6"/>
  <c r="AZ102" i="6" s="1"/>
  <c r="BG102" i="6" s="1"/>
  <c r="AO224" i="6"/>
  <c r="AY224" i="6" s="1"/>
  <c r="BF224" i="6" s="1"/>
  <c r="BH218" i="6"/>
  <c r="BG197" i="6"/>
  <c r="AO178" i="6"/>
  <c r="AY178" i="6" s="1"/>
  <c r="AK173" i="6"/>
  <c r="AU173" i="6" s="1"/>
  <c r="AK168" i="6"/>
  <c r="AU168" i="6" s="1"/>
  <c r="AL164" i="6"/>
  <c r="AV164" i="6" s="1"/>
  <c r="BD164" i="6" s="1"/>
  <c r="AK163" i="6"/>
  <c r="AU163" i="6" s="1"/>
  <c r="AK159" i="6"/>
  <c r="AU159" i="6" s="1"/>
  <c r="AQ156" i="6"/>
  <c r="BA156" i="6" s="1"/>
  <c r="AS147" i="6"/>
  <c r="BC147" i="6" s="1"/>
  <c r="AM146" i="6"/>
  <c r="AW146" i="6" s="1"/>
  <c r="BI146" i="6" s="1"/>
  <c r="AQ146" i="6"/>
  <c r="BA146" i="6" s="1"/>
  <c r="BH146" i="6" s="1"/>
  <c r="AO139" i="6"/>
  <c r="AY139" i="6" s="1"/>
  <c r="AK138" i="6"/>
  <c r="AU138" i="6" s="1"/>
  <c r="AQ135" i="6"/>
  <c r="BA135" i="6" s="1"/>
  <c r="BH135" i="6" s="1"/>
  <c r="AK131" i="6"/>
  <c r="AU131" i="6" s="1"/>
  <c r="AP130" i="6"/>
  <c r="AZ130" i="6" s="1"/>
  <c r="AM127" i="6"/>
  <c r="AW127" i="6" s="1"/>
  <c r="AQ124" i="6"/>
  <c r="BA124" i="6" s="1"/>
  <c r="AS115" i="6"/>
  <c r="BC115" i="6" s="1"/>
  <c r="AM114" i="6"/>
  <c r="AW114" i="6" s="1"/>
  <c r="BI114" i="6" s="1"/>
  <c r="AQ114" i="6"/>
  <c r="BA114" i="6" s="1"/>
  <c r="BH114" i="6" s="1"/>
  <c r="AO107" i="6"/>
  <c r="AY107" i="6" s="1"/>
  <c r="AK106" i="6"/>
  <c r="AU106" i="6" s="1"/>
  <c r="AO196" i="6"/>
  <c r="AY196" i="6" s="1"/>
  <c r="AN173" i="6"/>
  <c r="AX173" i="6" s="1"/>
  <c r="AK165" i="6"/>
  <c r="AU165" i="6" s="1"/>
  <c r="AN157" i="6"/>
  <c r="AX157" i="6" s="1"/>
  <c r="AN156" i="6"/>
  <c r="AX156" i="6" s="1"/>
  <c r="AP152" i="6"/>
  <c r="AZ152" i="6" s="1"/>
  <c r="BG152" i="6" s="1"/>
  <c r="AN149" i="6"/>
  <c r="AX149" i="6" s="1"/>
  <c r="AN148" i="6"/>
  <c r="AX148" i="6" s="1"/>
  <c r="AP144" i="6"/>
  <c r="AZ144" i="6" s="1"/>
  <c r="BI144" i="6" s="1"/>
  <c r="AN141" i="6"/>
  <c r="AX141" i="6" s="1"/>
  <c r="AN140" i="6"/>
  <c r="AX140" i="6" s="1"/>
  <c r="AP136" i="6"/>
  <c r="AZ136" i="6" s="1"/>
  <c r="BG136" i="6" s="1"/>
  <c r="AN133" i="6"/>
  <c r="AX133" i="6" s="1"/>
  <c r="AN132" i="6"/>
  <c r="AX132" i="6" s="1"/>
  <c r="AP128" i="6"/>
  <c r="AZ128" i="6" s="1"/>
  <c r="BG128" i="6" s="1"/>
  <c r="AN125" i="6"/>
  <c r="AX125" i="6" s="1"/>
  <c r="AN124" i="6"/>
  <c r="AX124" i="6" s="1"/>
  <c r="AP120" i="6"/>
  <c r="AZ120" i="6" s="1"/>
  <c r="BG120" i="6" s="1"/>
  <c r="AN117" i="6"/>
  <c r="AX117" i="6" s="1"/>
  <c r="AN116" i="6"/>
  <c r="AX116" i="6" s="1"/>
  <c r="AP112" i="6"/>
  <c r="AZ112" i="6" s="1"/>
  <c r="BI112" i="6" s="1"/>
  <c r="AN109" i="6"/>
  <c r="AX109" i="6" s="1"/>
  <c r="AN108" i="6"/>
  <c r="AX108" i="6" s="1"/>
  <c r="AN102" i="6"/>
  <c r="AX102" i="6" s="1"/>
  <c r="BF216" i="6"/>
  <c r="BI204" i="6"/>
  <c r="AS192" i="6"/>
  <c r="BC192" i="6" s="1"/>
  <c r="AM173" i="6"/>
  <c r="AW173" i="6" s="1"/>
  <c r="AR168" i="6"/>
  <c r="BB168" i="6" s="1"/>
  <c r="AN164" i="6"/>
  <c r="AX164" i="6" s="1"/>
  <c r="AN161" i="6"/>
  <c r="AX161" i="6" s="1"/>
  <c r="AR159" i="6"/>
  <c r="BB159" i="6" s="1"/>
  <c r="AQ158" i="6"/>
  <c r="BA158" i="6" s="1"/>
  <c r="AM158" i="6"/>
  <c r="AW158" i="6" s="1"/>
  <c r="AM156" i="6"/>
  <c r="AW156" i="6" s="1"/>
  <c r="AO151" i="6"/>
  <c r="AY151" i="6" s="1"/>
  <c r="BF151" i="6" s="1"/>
  <c r="AK150" i="6"/>
  <c r="AU150" i="6" s="1"/>
  <c r="AQ147" i="6"/>
  <c r="BA147" i="6" s="1"/>
  <c r="AN146" i="6"/>
  <c r="AX146" i="6" s="1"/>
  <c r="AK143" i="6"/>
  <c r="AU143" i="6" s="1"/>
  <c r="AP142" i="6"/>
  <c r="AZ142" i="6" s="1"/>
  <c r="BG142" i="6" s="1"/>
  <c r="AM139" i="6"/>
  <c r="AW139" i="6" s="1"/>
  <c r="AQ136" i="6"/>
  <c r="BA136" i="6" s="1"/>
  <c r="AO130" i="6"/>
  <c r="AY130" i="6" s="1"/>
  <c r="BF130" i="6" s="1"/>
  <c r="AS127" i="6"/>
  <c r="BC127" i="6" s="1"/>
  <c r="AQ126" i="6"/>
  <c r="BA126" i="6" s="1"/>
  <c r="AM126" i="6"/>
  <c r="AW126" i="6" s="1"/>
  <c r="AM124" i="6"/>
  <c r="AW124" i="6" s="1"/>
  <c r="AO119" i="6"/>
  <c r="AY119" i="6" s="1"/>
  <c r="BF119" i="6" s="1"/>
  <c r="AK118" i="6"/>
  <c r="AU118" i="6" s="1"/>
  <c r="AQ115" i="6"/>
  <c r="BA115" i="6" s="1"/>
  <c r="AN114" i="6"/>
  <c r="AX114" i="6" s="1"/>
  <c r="AK111" i="6"/>
  <c r="AU111" i="6" s="1"/>
  <c r="AP110" i="6"/>
  <c r="AZ110" i="6" s="1"/>
  <c r="BG110" i="6" s="1"/>
  <c r="AM107" i="6"/>
  <c r="AW107" i="6" s="1"/>
  <c r="BI101" i="6"/>
  <c r="AM104" i="6"/>
  <c r="AW104" i="6" s="1"/>
  <c r="AR96" i="6"/>
  <c r="BB96" i="6" s="1"/>
  <c r="AS79" i="6"/>
  <c r="BC79" i="6" s="1"/>
  <c r="AS78" i="6"/>
  <c r="BC78" i="6" s="1"/>
  <c r="AS77" i="6"/>
  <c r="BC77" i="6" s="1"/>
  <c r="AK76" i="6"/>
  <c r="AU76" i="6" s="1"/>
  <c r="BG75" i="6"/>
  <c r="AM72" i="6"/>
  <c r="AW72" i="6" s="1"/>
  <c r="BI72" i="6" s="1"/>
  <c r="AS68" i="6"/>
  <c r="BC68" i="6" s="1"/>
  <c r="AO62" i="6"/>
  <c r="AY62" i="6" s="1"/>
  <c r="BF62" i="6" s="1"/>
  <c r="AP60" i="6"/>
  <c r="AZ60" i="6" s="1"/>
  <c r="BG60" i="6" s="1"/>
  <c r="AK48" i="6"/>
  <c r="AU48" i="6" s="1"/>
  <c r="BG46" i="6"/>
  <c r="AM161" i="6"/>
  <c r="AW161" i="6" s="1"/>
  <c r="BI161" i="6" s="1"/>
  <c r="AR101" i="6"/>
  <c r="BB101" i="6" s="1"/>
  <c r="AK98" i="6"/>
  <c r="AU98" i="6" s="1"/>
  <c r="AQ96" i="6"/>
  <c r="BA96" i="6" s="1"/>
  <c r="BH96" i="6" s="1"/>
  <c r="BI93" i="6"/>
  <c r="BI86" i="6"/>
  <c r="AR77" i="6"/>
  <c r="BB77" i="6" s="1"/>
  <c r="BD74" i="6"/>
  <c r="AL72" i="6"/>
  <c r="AV72" i="6" s="1"/>
  <c r="AO68" i="6"/>
  <c r="AY68" i="6" s="1"/>
  <c r="BF68" i="6" s="1"/>
  <c r="BH67" i="6"/>
  <c r="BH65" i="6"/>
  <c r="AK59" i="6"/>
  <c r="AU59" i="6" s="1"/>
  <c r="AN50" i="6"/>
  <c r="AX50" i="6" s="1"/>
  <c r="AM45" i="6"/>
  <c r="AW45" i="6" s="1"/>
  <c r="AS98" i="6"/>
  <c r="BC98" i="6" s="1"/>
  <c r="AK97" i="6"/>
  <c r="AU97" i="6" s="1"/>
  <c r="AQ92" i="6"/>
  <c r="BA92" i="6" s="1"/>
  <c r="BH92" i="6" s="1"/>
  <c r="AP84" i="6"/>
  <c r="AZ84" i="6" s="1"/>
  <c r="AR79" i="6"/>
  <c r="BB79" i="6" s="1"/>
  <c r="AP77" i="6"/>
  <c r="AZ77" i="6" s="1"/>
  <c r="AR76" i="6"/>
  <c r="BB76" i="6" s="1"/>
  <c r="AR73" i="6"/>
  <c r="BB73" i="6" s="1"/>
  <c r="BD70" i="6"/>
  <c r="AL68" i="6"/>
  <c r="AV68" i="6" s="1"/>
  <c r="BH63" i="6"/>
  <c r="BH61" i="6"/>
  <c r="AN60" i="6"/>
  <c r="AX60" i="6" s="1"/>
  <c r="AS51" i="6"/>
  <c r="BC51" i="6" s="1"/>
  <c r="AQ50" i="6"/>
  <c r="BA50" i="6" s="1"/>
  <c r="AS48" i="6"/>
  <c r="BC48" i="6" s="1"/>
  <c r="BF43" i="6"/>
  <c r="AL40" i="6"/>
  <c r="AV40" i="6" s="1"/>
  <c r="AQ38" i="6"/>
  <c r="BA38" i="6" s="1"/>
  <c r="BH38" i="6" s="1"/>
  <c r="AL101" i="6"/>
  <c r="AV101" i="6" s="1"/>
  <c r="AO98" i="6"/>
  <c r="AY98" i="6" s="1"/>
  <c r="AS95" i="6"/>
  <c r="BC95" i="6" s="1"/>
  <c r="AS94" i="6"/>
  <c r="BC94" i="6" s="1"/>
  <c r="AS93" i="6"/>
  <c r="BC93" i="6" s="1"/>
  <c r="AK92" i="6"/>
  <c r="AU92" i="6" s="1"/>
  <c r="AS86" i="6"/>
  <c r="BC86" i="6" s="1"/>
  <c r="AS83" i="6"/>
  <c r="BC83" i="6" s="1"/>
  <c r="AS82" i="6"/>
  <c r="BC82" i="6" s="1"/>
  <c r="AS81" i="6"/>
  <c r="BC81" i="6" s="1"/>
  <c r="AK80" i="6"/>
  <c r="AU80" i="6" s="1"/>
  <c r="AP79" i="6"/>
  <c r="AZ79" i="6" s="1"/>
  <c r="AL78" i="6"/>
  <c r="AV78" i="6" s="1"/>
  <c r="BD78" i="6" s="1"/>
  <c r="AM76" i="6"/>
  <c r="AW76" i="6" s="1"/>
  <c r="BH74" i="6"/>
  <c r="AS72" i="6"/>
  <c r="BC72" i="6" s="1"/>
  <c r="BF67" i="6"/>
  <c r="AO66" i="6"/>
  <c r="AY66" i="6" s="1"/>
  <c r="BD66" i="6" s="1"/>
  <c r="BF65" i="6"/>
  <c r="AP64" i="6"/>
  <c r="AZ64" i="6" s="1"/>
  <c r="AR59" i="6"/>
  <c r="BB59" i="6" s="1"/>
  <c r="AQ53" i="6"/>
  <c r="BA53" i="6" s="1"/>
  <c r="AL50" i="6"/>
  <c r="AV50" i="6" s="1"/>
  <c r="AO45" i="6"/>
  <c r="AY45" i="6" s="1"/>
  <c r="BF45" i="6" s="1"/>
  <c r="AR39" i="6"/>
  <c r="BB39" i="6" s="1"/>
  <c r="AK35" i="6"/>
  <c r="AU35" i="6" s="1"/>
  <c r="AR44" i="6"/>
  <c r="BB44" i="6" s="1"/>
  <c r="BH41" i="6"/>
  <c r="AQ37" i="6"/>
  <c r="BA37" i="6" s="1"/>
  <c r="BH37" i="6" s="1"/>
  <c r="AL35" i="6"/>
  <c r="AV35" i="6" s="1"/>
  <c r="AS33" i="6"/>
  <c r="BC33" i="6" s="1"/>
  <c r="BI32" i="6"/>
  <c r="AR19" i="6"/>
  <c r="BB19" i="6" s="1"/>
  <c r="AM18" i="6"/>
  <c r="AW18" i="6" s="1"/>
  <c r="BI18" i="6" s="1"/>
  <c r="BD17" i="6"/>
  <c r="AK15" i="6"/>
  <c r="AU15" i="6" s="1"/>
  <c r="AS12" i="6"/>
  <c r="BC12" i="6" s="1"/>
  <c r="AO11" i="6"/>
  <c r="AY11" i="6" s="1"/>
  <c r="BF11" i="6" s="1"/>
  <c r="AQ10" i="6"/>
  <c r="BA10" i="6" s="1"/>
  <c r="BH10" i="6" s="1"/>
  <c r="AO9" i="6"/>
  <c r="AY9" i="6" s="1"/>
  <c r="BF9" i="6" s="1"/>
  <c r="AK6" i="6"/>
  <c r="AU6" i="6" s="1"/>
  <c r="AQ33" i="6"/>
  <c r="BA33" i="6" s="1"/>
  <c r="BH33" i="6" s="1"/>
  <c r="BI27" i="6"/>
  <c r="AQ25" i="6"/>
  <c r="BA25" i="6" s="1"/>
  <c r="BH25" i="6" s="1"/>
  <c r="AQ19" i="6"/>
  <c r="BA19" i="6" s="1"/>
  <c r="BH19" i="6" s="1"/>
  <c r="AP15" i="6"/>
  <c r="AZ15" i="6" s="1"/>
  <c r="AP12" i="6"/>
  <c r="AZ12" i="6" s="1"/>
  <c r="AS10" i="6"/>
  <c r="BC10" i="6" s="1"/>
  <c r="AM14" i="6"/>
  <c r="AW14" i="6" s="1"/>
  <c r="AS8" i="6"/>
  <c r="BC8" i="6" s="1"/>
  <c r="AQ15" i="6"/>
  <c r="BA15" i="6" s="1"/>
  <c r="BH15" i="6" s="1"/>
  <c r="BG42" i="6"/>
  <c r="AP31" i="6"/>
  <c r="AZ31" i="6" s="1"/>
  <c r="BG31" i="6" s="1"/>
  <c r="AP26" i="6"/>
  <c r="AZ26" i="6" s="1"/>
  <c r="BG26" i="6" s="1"/>
  <c r="AM19" i="6"/>
  <c r="AW19" i="6" s="1"/>
  <c r="BI19" i="6" s="1"/>
  <c r="AL10" i="6"/>
  <c r="AV10" i="6" s="1"/>
  <c r="AQ14" i="6"/>
  <c r="BA14" i="6" s="1"/>
  <c r="AR10" i="6"/>
  <c r="BB10" i="6" s="1"/>
  <c r="AS14" i="6"/>
  <c r="BC14" i="6" s="1"/>
  <c r="AN8" i="6"/>
  <c r="AX8" i="6" s="1"/>
  <c r="BF42" i="6"/>
  <c r="AQ40" i="6"/>
  <c r="BA40" i="6" s="1"/>
  <c r="AN33" i="6"/>
  <c r="AX33" i="6" s="1"/>
  <c r="AN31" i="6"/>
  <c r="AX31" i="6" s="1"/>
  <c r="AR26" i="6"/>
  <c r="BB26" i="6" s="1"/>
  <c r="BF24" i="6"/>
  <c r="AR23" i="6"/>
  <c r="BB23" i="6" s="1"/>
  <c r="AM22" i="6"/>
  <c r="AW22" i="6" s="1"/>
  <c r="BI22" i="6" s="1"/>
  <c r="BD21" i="6"/>
  <c r="AK19" i="6"/>
  <c r="AU19" i="6" s="1"/>
  <c r="BD19" i="6" s="1"/>
  <c r="AS16" i="6"/>
  <c r="BC16" i="6" s="1"/>
  <c r="AR13" i="6"/>
  <c r="BB13" i="6" s="1"/>
  <c r="BI7" i="6"/>
  <c r="AQ13" i="6"/>
  <c r="BA13" i="6" s="1"/>
  <c r="AP40" i="6"/>
  <c r="AZ40" i="6" s="1"/>
  <c r="BH36" i="6"/>
  <c r="AL33" i="6"/>
  <c r="AV33" i="6" s="1"/>
  <c r="BD33" i="6" s="1"/>
  <c r="AL31" i="6"/>
  <c r="AV31" i="6" s="1"/>
  <c r="AK30" i="6"/>
  <c r="AU30" i="6" s="1"/>
  <c r="AL28" i="6"/>
  <c r="AV28" i="6" s="1"/>
  <c r="AP25" i="6"/>
  <c r="AZ25" i="6" s="1"/>
  <c r="BF25" i="6" s="1"/>
  <c r="AS22" i="6"/>
  <c r="BC22" i="6" s="1"/>
  <c r="BH21" i="6"/>
  <c r="AM17" i="6"/>
  <c r="AW17" i="6" s="1"/>
  <c r="BI17" i="6" s="1"/>
  <c r="AP8" i="6"/>
  <c r="AZ8" i="6" s="1"/>
  <c r="BG8" i="6" s="1"/>
  <c r="AR565" i="6"/>
  <c r="BB565" i="6" s="1"/>
  <c r="AN565" i="6"/>
  <c r="AX565" i="6" s="1"/>
  <c r="BI564" i="6"/>
  <c r="AS566" i="6"/>
  <c r="BC566" i="6" s="1"/>
  <c r="AO566" i="6"/>
  <c r="AY566" i="6" s="1"/>
  <c r="BF566" i="6" s="1"/>
  <c r="AK566" i="6"/>
  <c r="AU566" i="6" s="1"/>
  <c r="AQ525" i="6"/>
  <c r="BA525" i="6" s="1"/>
  <c r="AP525" i="6"/>
  <c r="AZ525" i="6" s="1"/>
  <c r="AN525" i="6"/>
  <c r="AX525" i="6" s="1"/>
  <c r="AN532" i="6"/>
  <c r="AX532" i="6" s="1"/>
  <c r="AM532" i="6"/>
  <c r="AW532" i="6" s="1"/>
  <c r="AM494" i="6"/>
  <c r="AW494" i="6" s="1"/>
  <c r="BI494" i="6" s="1"/>
  <c r="AS489" i="6"/>
  <c r="BC489" i="6" s="1"/>
  <c r="AK489" i="6"/>
  <c r="AU489" i="6" s="1"/>
  <c r="AR489" i="6"/>
  <c r="BB489" i="6" s="1"/>
  <c r="AN480" i="6"/>
  <c r="AX480" i="6" s="1"/>
  <c r="BD468" i="6"/>
  <c r="AN470" i="6"/>
  <c r="AX470" i="6" s="1"/>
  <c r="AR494" i="6"/>
  <c r="BB494" i="6" s="1"/>
  <c r="AQ489" i="6"/>
  <c r="BA489" i="6" s="1"/>
  <c r="BH489" i="6" s="1"/>
  <c r="BG454" i="6"/>
  <c r="BF454" i="6"/>
  <c r="BH436" i="6"/>
  <c r="BH568" i="6"/>
  <c r="BH561" i="6"/>
  <c r="AN557" i="6"/>
  <c r="AX557" i="6" s="1"/>
  <c r="AK545" i="6"/>
  <c r="AU545" i="6" s="1"/>
  <c r="AM538" i="6"/>
  <c r="AW538" i="6" s="1"/>
  <c r="BI538" i="6" s="1"/>
  <c r="AP532" i="6"/>
  <c r="AZ532" i="6" s="1"/>
  <c r="BF532" i="6" s="1"/>
  <c r="AO552" i="6"/>
  <c r="AY552" i="6" s="1"/>
  <c r="BF552" i="6" s="1"/>
  <c r="AP565" i="6"/>
  <c r="AZ565" i="6" s="1"/>
  <c r="AQ548" i="6"/>
  <c r="BA548" i="6" s="1"/>
  <c r="BH548" i="6" s="1"/>
  <c r="AS548" i="6"/>
  <c r="BC548" i="6" s="1"/>
  <c r="BG519" i="6"/>
  <c r="AM545" i="6"/>
  <c r="AW545" i="6" s="1"/>
  <c r="AN526" i="6"/>
  <c r="AX526" i="6" s="1"/>
  <c r="AS526" i="6"/>
  <c r="BC526" i="6" s="1"/>
  <c r="AR526" i="6"/>
  <c r="BB526" i="6" s="1"/>
  <c r="AO550" i="6"/>
  <c r="AY550" i="6" s="1"/>
  <c r="BG550" i="6" s="1"/>
  <c r="AL522" i="6"/>
  <c r="AV522" i="6" s="1"/>
  <c r="AO517" i="6"/>
  <c r="AY517" i="6" s="1"/>
  <c r="BF517" i="6" s="1"/>
  <c r="BI529" i="6"/>
  <c r="BH519" i="6"/>
  <c r="AS525" i="6"/>
  <c r="BC525" i="6" s="1"/>
  <c r="AS520" i="6"/>
  <c r="BC520" i="6" s="1"/>
  <c r="BF497" i="6"/>
  <c r="AL516" i="6"/>
  <c r="AV516" i="6" s="1"/>
  <c r="AQ523" i="6"/>
  <c r="BA523" i="6" s="1"/>
  <c r="BH523" i="6" s="1"/>
  <c r="AS507" i="6"/>
  <c r="BC507" i="6" s="1"/>
  <c r="AP493" i="6"/>
  <c r="AZ493" i="6" s="1"/>
  <c r="BF478" i="6"/>
  <c r="AM476" i="6"/>
  <c r="AW476" i="6" s="1"/>
  <c r="AQ471" i="6"/>
  <c r="BA471" i="6" s="1"/>
  <c r="BH471" i="6" s="1"/>
  <c r="AP471" i="6"/>
  <c r="AZ471" i="6" s="1"/>
  <c r="AN471" i="6"/>
  <c r="AX471" i="6" s="1"/>
  <c r="AO466" i="6"/>
  <c r="AY466" i="6" s="1"/>
  <c r="BF466" i="6" s="1"/>
  <c r="BG468" i="6"/>
  <c r="AR479" i="6"/>
  <c r="BB479" i="6" s="1"/>
  <c r="BD469" i="6"/>
  <c r="AS484" i="6"/>
  <c r="BC484" i="6" s="1"/>
  <c r="BG474" i="6"/>
  <c r="BH444" i="6"/>
  <c r="AL440" i="6"/>
  <c r="AV440" i="6" s="1"/>
  <c r="AP448" i="6"/>
  <c r="AZ448" i="6" s="1"/>
  <c r="BG441" i="6"/>
  <c r="AR435" i="6"/>
  <c r="BB435" i="6" s="1"/>
  <c r="AQ435" i="6"/>
  <c r="BA435" i="6" s="1"/>
  <c r="AQ450" i="6"/>
  <c r="BA450" i="6" s="1"/>
  <c r="AL443" i="6"/>
  <c r="AV443" i="6" s="1"/>
  <c r="BI438" i="6"/>
  <c r="AL566" i="6"/>
  <c r="AV566" i="6" s="1"/>
  <c r="AK564" i="6"/>
  <c r="AU564" i="6" s="1"/>
  <c r="AK563" i="6"/>
  <c r="AU563" i="6" s="1"/>
  <c r="AK560" i="6"/>
  <c r="AU560" i="6" s="1"/>
  <c r="AP566" i="6"/>
  <c r="AZ566" i="6" s="1"/>
  <c r="AR562" i="6"/>
  <c r="BB562" i="6" s="1"/>
  <c r="AN560" i="6"/>
  <c r="AX560" i="6" s="1"/>
  <c r="AP559" i="6"/>
  <c r="AZ559" i="6" s="1"/>
  <c r="AR555" i="6"/>
  <c r="BB555" i="6" s="1"/>
  <c r="AL534" i="6"/>
  <c r="AV534" i="6" s="1"/>
  <c r="BD534" i="6" s="1"/>
  <c r="AM555" i="6"/>
  <c r="AW555" i="6" s="1"/>
  <c r="AR564" i="6"/>
  <c r="BB564" i="6" s="1"/>
  <c r="AP562" i="6"/>
  <c r="AZ562" i="6" s="1"/>
  <c r="BG562" i="6" s="1"/>
  <c r="AM550" i="6"/>
  <c r="AW550" i="6" s="1"/>
  <c r="BI550" i="6" s="1"/>
  <c r="AO530" i="6"/>
  <c r="AY530" i="6" s="1"/>
  <c r="BF530" i="6" s="1"/>
  <c r="AN530" i="6"/>
  <c r="AX530" i="6" s="1"/>
  <c r="AK530" i="6"/>
  <c r="AU530" i="6" s="1"/>
  <c r="AS530" i="6"/>
  <c r="BC530" i="6" s="1"/>
  <c r="AQ557" i="6"/>
  <c r="BA557" i="6" s="1"/>
  <c r="BH557" i="6" s="1"/>
  <c r="AN555" i="6"/>
  <c r="AX555" i="6" s="1"/>
  <c r="AK550" i="6"/>
  <c r="AU550" i="6" s="1"/>
  <c r="BF531" i="6"/>
  <c r="AK555" i="6"/>
  <c r="AU555" i="6" s="1"/>
  <c r="BD555" i="6" s="1"/>
  <c r="AQ549" i="6"/>
  <c r="BA549" i="6" s="1"/>
  <c r="AN546" i="6"/>
  <c r="AX546" i="6" s="1"/>
  <c r="AR546" i="6"/>
  <c r="BB546" i="6" s="1"/>
  <c r="AQ534" i="6"/>
  <c r="BA534" i="6" s="1"/>
  <c r="BH534" i="6" s="1"/>
  <c r="AR532" i="6"/>
  <c r="BB532" i="6" s="1"/>
  <c r="AM566" i="6"/>
  <c r="AW566" i="6" s="1"/>
  <c r="AM563" i="6"/>
  <c r="AW563" i="6" s="1"/>
  <c r="BI563" i="6" s="1"/>
  <c r="AP553" i="6"/>
  <c r="AZ553" i="6" s="1"/>
  <c r="BG553" i="6" s="1"/>
  <c r="BF544" i="6"/>
  <c r="AM548" i="6"/>
  <c r="AW548" i="6" s="1"/>
  <c r="BI548" i="6" s="1"/>
  <c r="AQ530" i="6"/>
  <c r="BA530" i="6" s="1"/>
  <c r="AQ526" i="6"/>
  <c r="BA526" i="6" s="1"/>
  <c r="BH526" i="6" s="1"/>
  <c r="AL523" i="6"/>
  <c r="AV523" i="6" s="1"/>
  <c r="AP507" i="6"/>
  <c r="AZ507" i="6" s="1"/>
  <c r="AR535" i="6"/>
  <c r="BB535" i="6" s="1"/>
  <c r="AK526" i="6"/>
  <c r="AU526" i="6" s="1"/>
  <c r="AQ524" i="6"/>
  <c r="BA524" i="6" s="1"/>
  <c r="AS518" i="6"/>
  <c r="BC518" i="6" s="1"/>
  <c r="AN550" i="6"/>
  <c r="AX550" i="6" s="1"/>
  <c r="AL524" i="6"/>
  <c r="AV524" i="6" s="1"/>
  <c r="BD524" i="6" s="1"/>
  <c r="AM516" i="6"/>
  <c r="AW516" i="6" s="1"/>
  <c r="AL507" i="6"/>
  <c r="AV507" i="6" s="1"/>
  <c r="AP534" i="6"/>
  <c r="AZ534" i="6" s="1"/>
  <c r="AR529" i="6"/>
  <c r="BB529" i="6" s="1"/>
  <c r="AN529" i="6"/>
  <c r="AX529" i="6" s="1"/>
  <c r="AO525" i="6"/>
  <c r="AY525" i="6" s="1"/>
  <c r="BF525" i="6" s="1"/>
  <c r="AQ522" i="6"/>
  <c r="BA522" i="6" s="1"/>
  <c r="BH522" i="6" s="1"/>
  <c r="AQ532" i="6"/>
  <c r="BA532" i="6" s="1"/>
  <c r="BH532" i="6" s="1"/>
  <c r="AS499" i="6"/>
  <c r="BC499" i="6" s="1"/>
  <c r="BG492" i="6"/>
  <c r="AM523" i="6"/>
  <c r="AW523" i="6" s="1"/>
  <c r="AQ517" i="6"/>
  <c r="BA517" i="6" s="1"/>
  <c r="AR499" i="6"/>
  <c r="BB499" i="6" s="1"/>
  <c r="AO507" i="6"/>
  <c r="AY507" i="6" s="1"/>
  <c r="BF507" i="6" s="1"/>
  <c r="AL497" i="6"/>
  <c r="AV497" i="6" s="1"/>
  <c r="AK491" i="6"/>
  <c r="AU491" i="6" s="1"/>
  <c r="AL480" i="6"/>
  <c r="AV480" i="6" s="1"/>
  <c r="BD480" i="6" s="1"/>
  <c r="AM492" i="6"/>
  <c r="AW492" i="6" s="1"/>
  <c r="BI492" i="6" s="1"/>
  <c r="AO488" i="6"/>
  <c r="AY488" i="6" s="1"/>
  <c r="AO480" i="6"/>
  <c r="AY480" i="6" s="1"/>
  <c r="BF480" i="6" s="1"/>
  <c r="BH475" i="6"/>
  <c r="AQ495" i="6"/>
  <c r="BA495" i="6" s="1"/>
  <c r="BH495" i="6" s="1"/>
  <c r="AP495" i="6"/>
  <c r="AZ495" i="6" s="1"/>
  <c r="BF495" i="6" s="1"/>
  <c r="AM495" i="6"/>
  <c r="AW495" i="6" s="1"/>
  <c r="BI495" i="6" s="1"/>
  <c r="AS490" i="6"/>
  <c r="BC490" i="6" s="1"/>
  <c r="AR475" i="6"/>
  <c r="BB475" i="6" s="1"/>
  <c r="AR472" i="6"/>
  <c r="BB472" i="6" s="1"/>
  <c r="AQ472" i="6"/>
  <c r="BA472" i="6" s="1"/>
  <c r="AO472" i="6"/>
  <c r="AY472" i="6" s="1"/>
  <c r="BF472" i="6" s="1"/>
  <c r="BH487" i="6"/>
  <c r="AN485" i="6"/>
  <c r="AX485" i="6" s="1"/>
  <c r="AN481" i="6"/>
  <c r="AX481" i="6" s="1"/>
  <c r="AO477" i="6"/>
  <c r="AY477" i="6" s="1"/>
  <c r="BF477" i="6" s="1"/>
  <c r="AS477" i="6"/>
  <c r="BC477" i="6" s="1"/>
  <c r="AS472" i="6"/>
  <c r="BC472" i="6" s="1"/>
  <c r="BH441" i="6"/>
  <c r="AQ491" i="6"/>
  <c r="BA491" i="6" s="1"/>
  <c r="AL482" i="6"/>
  <c r="AV482" i="6" s="1"/>
  <c r="BD482" i="6" s="1"/>
  <c r="AN479" i="6"/>
  <c r="AX479" i="6" s="1"/>
  <c r="AM475" i="6"/>
  <c r="AW475" i="6" s="1"/>
  <c r="BI475" i="6" s="1"/>
  <c r="AP473" i="6"/>
  <c r="AZ473" i="6" s="1"/>
  <c r="BG473" i="6" s="1"/>
  <c r="AK448" i="6"/>
  <c r="AU448" i="6" s="1"/>
  <c r="AR442" i="6"/>
  <c r="BB442" i="6" s="1"/>
  <c r="AL466" i="6"/>
  <c r="AV466" i="6" s="1"/>
  <c r="AQ452" i="6"/>
  <c r="BA452" i="6" s="1"/>
  <c r="BH452" i="6" s="1"/>
  <c r="AL450" i="6"/>
  <c r="AV450" i="6" s="1"/>
  <c r="BD450" i="6" s="1"/>
  <c r="AM449" i="6"/>
  <c r="AW449" i="6" s="1"/>
  <c r="AS450" i="6"/>
  <c r="BC450" i="6" s="1"/>
  <c r="BI444" i="6"/>
  <c r="AK440" i="6"/>
  <c r="AU440" i="6" s="1"/>
  <c r="AQ414" i="6"/>
  <c r="BA414" i="6" s="1"/>
  <c r="BH414" i="6" s="1"/>
  <c r="AM470" i="6"/>
  <c r="AW470" i="6" s="1"/>
  <c r="BI470" i="6" s="1"/>
  <c r="AO463" i="6"/>
  <c r="AY463" i="6" s="1"/>
  <c r="BF463" i="6" s="1"/>
  <c r="AS463" i="6"/>
  <c r="BC463" i="6" s="1"/>
  <c r="AN450" i="6"/>
  <c r="AX450" i="6" s="1"/>
  <c r="AL448" i="6"/>
  <c r="AV448" i="6" s="1"/>
  <c r="AO442" i="6"/>
  <c r="AY442" i="6" s="1"/>
  <c r="BD437" i="6"/>
  <c r="AR424" i="6"/>
  <c r="BB424" i="6" s="1"/>
  <c r="AL409" i="6"/>
  <c r="AV409" i="6" s="1"/>
  <c r="AK472" i="6"/>
  <c r="AU472" i="6" s="1"/>
  <c r="BD464" i="6"/>
  <c r="AQ462" i="6"/>
  <c r="BA462" i="6" s="1"/>
  <c r="BH462" i="6" s="1"/>
  <c r="AN452" i="6"/>
  <c r="AX452" i="6" s="1"/>
  <c r="AR449" i="6"/>
  <c r="BB449" i="6" s="1"/>
  <c r="AN440" i="6"/>
  <c r="AX440" i="6" s="1"/>
  <c r="AN435" i="6"/>
  <c r="AX435" i="6" s="1"/>
  <c r="AS423" i="6"/>
  <c r="BC423" i="6" s="1"/>
  <c r="AL414" i="6"/>
  <c r="AV414" i="6" s="1"/>
  <c r="BH408" i="6"/>
  <c r="AM434" i="6"/>
  <c r="AW434" i="6" s="1"/>
  <c r="BI434" i="6" s="1"/>
  <c r="AL421" i="6"/>
  <c r="AV421" i="6" s="1"/>
  <c r="BD421" i="6" s="1"/>
  <c r="BI417" i="6"/>
  <c r="AO414" i="6"/>
  <c r="AY414" i="6" s="1"/>
  <c r="BF412" i="6"/>
  <c r="AO408" i="6"/>
  <c r="AY408" i="6" s="1"/>
  <c r="BI408" i="6" s="1"/>
  <c r="BG407" i="6"/>
  <c r="AQ402" i="6"/>
  <c r="BA402" i="6" s="1"/>
  <c r="BH402" i="6" s="1"/>
  <c r="AR360" i="6"/>
  <c r="BB360" i="6" s="1"/>
  <c r="AN360" i="6"/>
  <c r="AX360" i="6" s="1"/>
  <c r="BF420" i="6"/>
  <c r="AK434" i="6"/>
  <c r="AU434" i="6" s="1"/>
  <c r="BD434" i="6" s="1"/>
  <c r="AL424" i="6"/>
  <c r="AV424" i="6" s="1"/>
  <c r="BD419" i="6"/>
  <c r="AS417" i="6"/>
  <c r="BC417" i="6" s="1"/>
  <c r="AN411" i="6"/>
  <c r="AX411" i="6" s="1"/>
  <c r="AR406" i="6"/>
  <c r="BB406" i="6" s="1"/>
  <c r="BD388" i="6"/>
  <c r="BH394" i="6"/>
  <c r="AS564" i="6"/>
  <c r="BC564" i="6" s="1"/>
  <c r="AS563" i="6"/>
  <c r="BC563" i="6" s="1"/>
  <c r="AS562" i="6"/>
  <c r="BC562" i="6" s="1"/>
  <c r="AS560" i="6"/>
  <c r="BC560" i="6" s="1"/>
  <c r="AK559" i="6"/>
  <c r="AU559" i="6" s="1"/>
  <c r="AO565" i="6"/>
  <c r="AY565" i="6" s="1"/>
  <c r="BF565" i="6" s="1"/>
  <c r="AN562" i="6"/>
  <c r="AX562" i="6" s="1"/>
  <c r="BD562" i="6" s="1"/>
  <c r="AQ559" i="6"/>
  <c r="BA559" i="6" s="1"/>
  <c r="AM552" i="6"/>
  <c r="AW552" i="6" s="1"/>
  <c r="AK533" i="6"/>
  <c r="AU533" i="6" s="1"/>
  <c r="AO559" i="6"/>
  <c r="AY559" i="6" s="1"/>
  <c r="BF559" i="6" s="1"/>
  <c r="BI568" i="6"/>
  <c r="AN566" i="6"/>
  <c r="AX566" i="6" s="1"/>
  <c r="AQ564" i="6"/>
  <c r="BA564" i="6" s="1"/>
  <c r="BH564" i="6" s="1"/>
  <c r="AL558" i="6"/>
  <c r="AV558" i="6" s="1"/>
  <c r="AK558" i="6"/>
  <c r="AU558" i="6" s="1"/>
  <c r="AP554" i="6"/>
  <c r="AZ554" i="6" s="1"/>
  <c r="AS554" i="6"/>
  <c r="BC554" i="6" s="1"/>
  <c r="AO554" i="6"/>
  <c r="AY554" i="6" s="1"/>
  <c r="BF554" i="6" s="1"/>
  <c r="AM559" i="6"/>
  <c r="AW559" i="6" s="1"/>
  <c r="AQ553" i="6"/>
  <c r="BA553" i="6" s="1"/>
  <c r="AQ550" i="6"/>
  <c r="BA550" i="6" s="1"/>
  <c r="BH550" i="6" s="1"/>
  <c r="AK549" i="6"/>
  <c r="AU549" i="6" s="1"/>
  <c r="AO546" i="6"/>
  <c r="AY546" i="6" s="1"/>
  <c r="BG546" i="6" s="1"/>
  <c r="AN538" i="6"/>
  <c r="AX538" i="6" s="1"/>
  <c r="AO535" i="6"/>
  <c r="AY535" i="6" s="1"/>
  <c r="BF535" i="6" s="1"/>
  <c r="AK529" i="6"/>
  <c r="AU529" i="6" s="1"/>
  <c r="AM557" i="6"/>
  <c r="AW557" i="6" s="1"/>
  <c r="BI557" i="6" s="1"/>
  <c r="AP555" i="6"/>
  <c r="AZ555" i="6" s="1"/>
  <c r="BG555" i="6" s="1"/>
  <c r="AM551" i="6"/>
  <c r="AW551" i="6" s="1"/>
  <c r="BI551" i="6" s="1"/>
  <c r="AN551" i="6"/>
  <c r="AX551" i="6" s="1"/>
  <c r="AO545" i="6"/>
  <c r="AY545" i="6" s="1"/>
  <c r="BF545" i="6" s="1"/>
  <c r="AP536" i="6"/>
  <c r="AZ536" i="6" s="1"/>
  <c r="BG536" i="6" s="1"/>
  <c r="AM534" i="6"/>
  <c r="AW534" i="6" s="1"/>
  <c r="BI534" i="6" s="1"/>
  <c r="AK532" i="6"/>
  <c r="AU532" i="6" s="1"/>
  <c r="BD532" i="6" s="1"/>
  <c r="AS531" i="6"/>
  <c r="BC531" i="6" s="1"/>
  <c r="AL557" i="6"/>
  <c r="AV557" i="6" s="1"/>
  <c r="BD557" i="6" s="1"/>
  <c r="AR554" i="6"/>
  <c r="BB554" i="6" s="1"/>
  <c r="AN552" i="6"/>
  <c r="AX552" i="6" s="1"/>
  <c r="BD547" i="6"/>
  <c r="AL546" i="6"/>
  <c r="AV546" i="6" s="1"/>
  <c r="BD546" i="6" s="1"/>
  <c r="AS533" i="6"/>
  <c r="BC533" i="6" s="1"/>
  <c r="AP527" i="6"/>
  <c r="AZ527" i="6" s="1"/>
  <c r="BG527" i="6" s="1"/>
  <c r="AL527" i="6"/>
  <c r="AV527" i="6" s="1"/>
  <c r="AS527" i="6"/>
  <c r="BC527" i="6" s="1"/>
  <c r="AK527" i="6"/>
  <c r="AU527" i="6" s="1"/>
  <c r="BD527" i="6" s="1"/>
  <c r="AS565" i="6"/>
  <c r="BC565" i="6" s="1"/>
  <c r="AP558" i="6"/>
  <c r="AZ558" i="6" s="1"/>
  <c r="BG558" i="6" s="1"/>
  <c r="AN553" i="6"/>
  <c r="AX553" i="6" s="1"/>
  <c r="AP549" i="6"/>
  <c r="AZ549" i="6" s="1"/>
  <c r="BG549" i="6" s="1"/>
  <c r="AQ546" i="6"/>
  <c r="BA546" i="6" s="1"/>
  <c r="BH546" i="6" s="1"/>
  <c r="BG547" i="6"/>
  <c r="AO534" i="6"/>
  <c r="AY534" i="6" s="1"/>
  <c r="AM530" i="6"/>
  <c r="AW530" i="6" s="1"/>
  <c r="BI530" i="6" s="1"/>
  <c r="AM526" i="6"/>
  <c r="AW526" i="6" s="1"/>
  <c r="BI526" i="6" s="1"/>
  <c r="AK520" i="6"/>
  <c r="AU520" i="6" s="1"/>
  <c r="AQ516" i="6"/>
  <c r="BA516" i="6" s="1"/>
  <c r="AR558" i="6"/>
  <c r="BB558" i="6" s="1"/>
  <c r="AL545" i="6"/>
  <c r="AV545" i="6" s="1"/>
  <c r="AP544" i="6"/>
  <c r="AZ544" i="6" s="1"/>
  <c r="BG544" i="6" s="1"/>
  <c r="AL544" i="6"/>
  <c r="AV544" i="6" s="1"/>
  <c r="BD544" i="6" s="1"/>
  <c r="AN534" i="6"/>
  <c r="AX534" i="6" s="1"/>
  <c r="AL526" i="6"/>
  <c r="AV526" i="6" s="1"/>
  <c r="AO522" i="6"/>
  <c r="AY522" i="6" s="1"/>
  <c r="AK518" i="6"/>
  <c r="AU518" i="6" s="1"/>
  <c r="BD518" i="6" s="1"/>
  <c r="AP508" i="6"/>
  <c r="AZ508" i="6" s="1"/>
  <c r="BG508" i="6" s="1"/>
  <c r="AO508" i="6"/>
  <c r="AY508" i="6" s="1"/>
  <c r="AL508" i="6"/>
  <c r="AV508" i="6" s="1"/>
  <c r="BD508" i="6" s="1"/>
  <c r="AM546" i="6"/>
  <c r="AW546" i="6" s="1"/>
  <c r="BI546" i="6" s="1"/>
  <c r="AN533" i="6"/>
  <c r="AX533" i="6" s="1"/>
  <c r="AM531" i="6"/>
  <c r="AW531" i="6" s="1"/>
  <c r="BI531" i="6" s="1"/>
  <c r="AR527" i="6"/>
  <c r="BB527" i="6" s="1"/>
  <c r="AP523" i="6"/>
  <c r="AZ523" i="6" s="1"/>
  <c r="BH521" i="6"/>
  <c r="AL519" i="6"/>
  <c r="AV519" i="6" s="1"/>
  <c r="AM533" i="6"/>
  <c r="AW533" i="6" s="1"/>
  <c r="BI533" i="6" s="1"/>
  <c r="AL529" i="6"/>
  <c r="AV529" i="6" s="1"/>
  <c r="AM528" i="6"/>
  <c r="AW528" i="6" s="1"/>
  <c r="BI528" i="6" s="1"/>
  <c r="AL528" i="6"/>
  <c r="AV528" i="6" s="1"/>
  <c r="BD528" i="6" s="1"/>
  <c r="AQ528" i="6"/>
  <c r="BA528" i="6" s="1"/>
  <c r="BH528" i="6" s="1"/>
  <c r="AM525" i="6"/>
  <c r="AW525" i="6" s="1"/>
  <c r="BI525" i="6" s="1"/>
  <c r="AK522" i="6"/>
  <c r="AU522" i="6" s="1"/>
  <c r="AN517" i="6"/>
  <c r="AX517" i="6" s="1"/>
  <c r="AN508" i="6"/>
  <c r="AX508" i="6" s="1"/>
  <c r="AO524" i="6"/>
  <c r="AY524" i="6" s="1"/>
  <c r="BF524" i="6" s="1"/>
  <c r="AM522" i="6"/>
  <c r="AW522" i="6" s="1"/>
  <c r="BI522" i="6" s="1"/>
  <c r="AS517" i="6"/>
  <c r="BC517" i="6" s="1"/>
  <c r="AQ510" i="6"/>
  <c r="BA510" i="6" s="1"/>
  <c r="AL499" i="6"/>
  <c r="AV499" i="6" s="1"/>
  <c r="AK497" i="6"/>
  <c r="AU497" i="6" s="1"/>
  <c r="BD497" i="6" s="1"/>
  <c r="AN495" i="6"/>
  <c r="AX495" i="6" s="1"/>
  <c r="AR491" i="6"/>
  <c r="BB491" i="6" s="1"/>
  <c r="AR524" i="6"/>
  <c r="BB524" i="6" s="1"/>
  <c r="AR520" i="6"/>
  <c r="BB520" i="6" s="1"/>
  <c r="AK519" i="6"/>
  <c r="AU519" i="6" s="1"/>
  <c r="AP510" i="6"/>
  <c r="AZ510" i="6" s="1"/>
  <c r="BG510" i="6" s="1"/>
  <c r="AO499" i="6"/>
  <c r="AY499" i="6" s="1"/>
  <c r="BF499" i="6" s="1"/>
  <c r="AQ494" i="6"/>
  <c r="BA494" i="6" s="1"/>
  <c r="BH494" i="6" s="1"/>
  <c r="AO491" i="6"/>
  <c r="AY491" i="6" s="1"/>
  <c r="BI491" i="6" s="1"/>
  <c r="AQ481" i="6"/>
  <c r="BA481" i="6" s="1"/>
  <c r="AM521" i="6"/>
  <c r="AW521" i="6" s="1"/>
  <c r="BI521" i="6" s="1"/>
  <c r="AO516" i="6"/>
  <c r="AY516" i="6" s="1"/>
  <c r="BF516" i="6" s="1"/>
  <c r="AK496" i="6"/>
  <c r="AU496" i="6" s="1"/>
  <c r="AQ493" i="6"/>
  <c r="BA493" i="6" s="1"/>
  <c r="BH493" i="6" s="1"/>
  <c r="AQ485" i="6"/>
  <c r="BA485" i="6" s="1"/>
  <c r="BH485" i="6" s="1"/>
  <c r="AM519" i="6"/>
  <c r="AW519" i="6" s="1"/>
  <c r="BI519" i="6" s="1"/>
  <c r="AK507" i="6"/>
  <c r="AU507" i="6" s="1"/>
  <c r="AS496" i="6"/>
  <c r="BC496" i="6" s="1"/>
  <c r="AQ490" i="6"/>
  <c r="BA490" i="6" s="1"/>
  <c r="BH490" i="6" s="1"/>
  <c r="AK485" i="6"/>
  <c r="AU485" i="6" s="1"/>
  <c r="AK479" i="6"/>
  <c r="AU479" i="6" s="1"/>
  <c r="AR493" i="6"/>
  <c r="BB493" i="6" s="1"/>
  <c r="AP491" i="6"/>
  <c r="AZ491" i="6" s="1"/>
  <c r="BG491" i="6" s="1"/>
  <c r="AQ488" i="6"/>
  <c r="BA488" i="6" s="1"/>
  <c r="BH488" i="6" s="1"/>
  <c r="AS486" i="6"/>
  <c r="BC486" i="6" s="1"/>
  <c r="AO484" i="6"/>
  <c r="AY484" i="6" s="1"/>
  <c r="BF484" i="6" s="1"/>
  <c r="AP483" i="6"/>
  <c r="AZ483" i="6" s="1"/>
  <c r="BG483" i="6" s="1"/>
  <c r="AR480" i="6"/>
  <c r="BB480" i="6" s="1"/>
  <c r="AM479" i="6"/>
  <c r="AW479" i="6" s="1"/>
  <c r="BI479" i="6" s="1"/>
  <c r="AL476" i="6"/>
  <c r="AV476" i="6" s="1"/>
  <c r="BD476" i="6" s="1"/>
  <c r="AK475" i="6"/>
  <c r="AU475" i="6" s="1"/>
  <c r="BD475" i="6" s="1"/>
  <c r="AL473" i="6"/>
  <c r="AV473" i="6" s="1"/>
  <c r="AK470" i="6"/>
  <c r="AU470" i="6" s="1"/>
  <c r="BI468" i="6"/>
  <c r="BH451" i="6"/>
  <c r="AK495" i="6"/>
  <c r="AU495" i="6" s="1"/>
  <c r="BD495" i="6" s="1"/>
  <c r="AO490" i="6"/>
  <c r="AY490" i="6" s="1"/>
  <c r="BI490" i="6" s="1"/>
  <c r="AL488" i="6"/>
  <c r="AV488" i="6" s="1"/>
  <c r="BD488" i="6" s="1"/>
  <c r="AQ486" i="6"/>
  <c r="BA486" i="6" s="1"/>
  <c r="BH486" i="6" s="1"/>
  <c r="AM484" i="6"/>
  <c r="AW484" i="6" s="1"/>
  <c r="BI484" i="6" s="1"/>
  <c r="AK483" i="6"/>
  <c r="AU483" i="6" s="1"/>
  <c r="AO481" i="6"/>
  <c r="AY481" i="6" s="1"/>
  <c r="BF481" i="6" s="1"/>
  <c r="AN477" i="6"/>
  <c r="AX477" i="6" s="1"/>
  <c r="AS475" i="6"/>
  <c r="BC475" i="6" s="1"/>
  <c r="AL472" i="6"/>
  <c r="AV472" i="6" s="1"/>
  <c r="BG467" i="6"/>
  <c r="AS451" i="6"/>
  <c r="BC451" i="6" s="1"/>
  <c r="AN489" i="6"/>
  <c r="AX489" i="6" s="1"/>
  <c r="AK487" i="6"/>
  <c r="AU487" i="6" s="1"/>
  <c r="BD487" i="6" s="1"/>
  <c r="AR483" i="6"/>
  <c r="BB483" i="6" s="1"/>
  <c r="AM478" i="6"/>
  <c r="AW478" i="6" s="1"/>
  <c r="BI478" i="6" s="1"/>
  <c r="AM477" i="6"/>
  <c r="AW477" i="6" s="1"/>
  <c r="BI477" i="6" s="1"/>
  <c r="AL474" i="6"/>
  <c r="AV474" i="6" s="1"/>
  <c r="AR471" i="6"/>
  <c r="BB471" i="6" s="1"/>
  <c r="AK466" i="6"/>
  <c r="AU466" i="6" s="1"/>
  <c r="AQ496" i="6"/>
  <c r="BA496" i="6" s="1"/>
  <c r="BH496" i="6" s="1"/>
  <c r="AN488" i="6"/>
  <c r="AX488" i="6" s="1"/>
  <c r="AP485" i="6"/>
  <c r="AZ485" i="6" s="1"/>
  <c r="AO476" i="6"/>
  <c r="AY476" i="6" s="1"/>
  <c r="BF476" i="6" s="1"/>
  <c r="AK474" i="6"/>
  <c r="AU474" i="6" s="1"/>
  <c r="BD474" i="6" s="1"/>
  <c r="AP472" i="6"/>
  <c r="AZ472" i="6" s="1"/>
  <c r="AL470" i="6"/>
  <c r="AV470" i="6" s="1"/>
  <c r="AS467" i="6"/>
  <c r="BC467" i="6" s="1"/>
  <c r="AK467" i="6"/>
  <c r="AU467" i="6" s="1"/>
  <c r="AR467" i="6"/>
  <c r="BB467" i="6" s="1"/>
  <c r="AK462" i="6"/>
  <c r="AU462" i="6" s="1"/>
  <c r="AK441" i="6"/>
  <c r="AU441" i="6" s="1"/>
  <c r="BD441" i="6" s="1"/>
  <c r="AL462" i="6"/>
  <c r="AV462" i="6" s="1"/>
  <c r="AM452" i="6"/>
  <c r="AW452" i="6" s="1"/>
  <c r="BI452" i="6" s="1"/>
  <c r="AP449" i="6"/>
  <c r="AZ449" i="6" s="1"/>
  <c r="BG449" i="6" s="1"/>
  <c r="AS448" i="6"/>
  <c r="BC448" i="6" s="1"/>
  <c r="BG446" i="6"/>
  <c r="AN444" i="6"/>
  <c r="AX444" i="6" s="1"/>
  <c r="AQ442" i="6"/>
  <c r="BA442" i="6" s="1"/>
  <c r="BH442" i="6" s="1"/>
  <c r="AM440" i="6"/>
  <c r="AW440" i="6" s="1"/>
  <c r="BI440" i="6" s="1"/>
  <c r="AL465" i="6"/>
  <c r="AV465" i="6" s="1"/>
  <c r="AS454" i="6"/>
  <c r="BC454" i="6" s="1"/>
  <c r="AK452" i="6"/>
  <c r="AU452" i="6" s="1"/>
  <c r="AO450" i="6"/>
  <c r="AY450" i="6" s="1"/>
  <c r="BF450" i="6" s="1"/>
  <c r="AO448" i="6"/>
  <c r="AY448" i="6" s="1"/>
  <c r="BF448" i="6" s="1"/>
  <c r="AM447" i="6"/>
  <c r="AW447" i="6" s="1"/>
  <c r="BI447" i="6" s="1"/>
  <c r="AO445" i="6"/>
  <c r="AY445" i="6" s="1"/>
  <c r="BF445" i="6" s="1"/>
  <c r="AS445" i="6"/>
  <c r="BC445" i="6" s="1"/>
  <c r="AR445" i="6"/>
  <c r="BB445" i="6" s="1"/>
  <c r="AM442" i="6"/>
  <c r="AW442" i="6" s="1"/>
  <c r="BI442" i="6" s="1"/>
  <c r="AP440" i="6"/>
  <c r="AZ440" i="6" s="1"/>
  <c r="BG440" i="6" s="1"/>
  <c r="AO435" i="6"/>
  <c r="AY435" i="6" s="1"/>
  <c r="BF435" i="6" s="1"/>
  <c r="AS465" i="6"/>
  <c r="BC465" i="6" s="1"/>
  <c r="AM463" i="6"/>
  <c r="AW463" i="6" s="1"/>
  <c r="BI463" i="6" s="1"/>
  <c r="AS452" i="6"/>
  <c r="BC452" i="6" s="1"/>
  <c r="AK449" i="6"/>
  <c r="AU449" i="6" s="1"/>
  <c r="AN447" i="6"/>
  <c r="AX447" i="6" s="1"/>
  <c r="AK445" i="6"/>
  <c r="AU445" i="6" s="1"/>
  <c r="AL444" i="6"/>
  <c r="AV444" i="6" s="1"/>
  <c r="BD444" i="6" s="1"/>
  <c r="AK442" i="6"/>
  <c r="AU442" i="6" s="1"/>
  <c r="BD442" i="6" s="1"/>
  <c r="AQ418" i="6"/>
  <c r="BA418" i="6" s="1"/>
  <c r="BH418" i="6" s="1"/>
  <c r="AK408" i="6"/>
  <c r="AU408" i="6" s="1"/>
  <c r="AS470" i="6"/>
  <c r="BC470" i="6" s="1"/>
  <c r="AM466" i="6"/>
  <c r="AW466" i="6" s="1"/>
  <c r="BI466" i="6" s="1"/>
  <c r="BG464" i="6"/>
  <c r="AM462" i="6"/>
  <c r="AW462" i="6" s="1"/>
  <c r="BI462" i="6" s="1"/>
  <c r="AP451" i="6"/>
  <c r="AZ451" i="6" s="1"/>
  <c r="BG451" i="6" s="1"/>
  <c r="AN449" i="6"/>
  <c r="AX449" i="6" s="1"/>
  <c r="AK447" i="6"/>
  <c r="AU447" i="6" s="1"/>
  <c r="BD447" i="6" s="1"/>
  <c r="AN443" i="6"/>
  <c r="AX443" i="6" s="1"/>
  <c r="AL441" i="6"/>
  <c r="AV441" i="6" s="1"/>
  <c r="BH439" i="6"/>
  <c r="AN438" i="6"/>
  <c r="AX438" i="6" s="1"/>
  <c r="AS435" i="6"/>
  <c r="BC435" i="6" s="1"/>
  <c r="AO424" i="6"/>
  <c r="AY424" i="6" s="1"/>
  <c r="BF424" i="6" s="1"/>
  <c r="AK409" i="6"/>
  <c r="AU409" i="6" s="1"/>
  <c r="BD409" i="6" s="1"/>
  <c r="AK438" i="6"/>
  <c r="AU438" i="6" s="1"/>
  <c r="BD438" i="6" s="1"/>
  <c r="AS424" i="6"/>
  <c r="BC424" i="6" s="1"/>
  <c r="AO423" i="6"/>
  <c r="AY423" i="6" s="1"/>
  <c r="AO421" i="6"/>
  <c r="AY421" i="6" s="1"/>
  <c r="BF421" i="6" s="1"/>
  <c r="BI420" i="6"/>
  <c r="AL418" i="6"/>
  <c r="AV418" i="6" s="1"/>
  <c r="AL416" i="6"/>
  <c r="AV416" i="6" s="1"/>
  <c r="AL412" i="6"/>
  <c r="AV412" i="6" s="1"/>
  <c r="BD412" i="6" s="1"/>
  <c r="AO410" i="6"/>
  <c r="AY410" i="6" s="1"/>
  <c r="BF410" i="6" s="1"/>
  <c r="AS410" i="6"/>
  <c r="BC410" i="6" s="1"/>
  <c r="AP408" i="6"/>
  <c r="AZ408" i="6" s="1"/>
  <c r="BG408" i="6" s="1"/>
  <c r="AP406" i="6"/>
  <c r="AZ406" i="6" s="1"/>
  <c r="BG406" i="6" s="1"/>
  <c r="AS402" i="6"/>
  <c r="BC402" i="6" s="1"/>
  <c r="AO426" i="6"/>
  <c r="AY426" i="6" s="1"/>
  <c r="BF426" i="6" s="1"/>
  <c r="AK422" i="6"/>
  <c r="AU422" i="6" s="1"/>
  <c r="AS418" i="6"/>
  <c r="BC418" i="6" s="1"/>
  <c r="AQ417" i="6"/>
  <c r="BA417" i="6" s="1"/>
  <c r="BH417" i="6" s="1"/>
  <c r="AQ415" i="6"/>
  <c r="BA415" i="6" s="1"/>
  <c r="BH415" i="6" s="1"/>
  <c r="AK414" i="6"/>
  <c r="AU414" i="6" s="1"/>
  <c r="BD414" i="6" s="1"/>
  <c r="AM411" i="6"/>
  <c r="AW411" i="6" s="1"/>
  <c r="BI411" i="6" s="1"/>
  <c r="AO409" i="6"/>
  <c r="AY409" i="6" s="1"/>
  <c r="BF409" i="6" s="1"/>
  <c r="AS407" i="6"/>
  <c r="BC407" i="6" s="1"/>
  <c r="AQ406" i="6"/>
  <c r="BA406" i="6" s="1"/>
  <c r="AL404" i="6"/>
  <c r="AV404" i="6" s="1"/>
  <c r="BD404" i="6" s="1"/>
  <c r="AN402" i="6"/>
  <c r="AX402" i="6" s="1"/>
  <c r="AS382" i="6"/>
  <c r="BC382" i="6" s="1"/>
  <c r="AR356" i="6"/>
  <c r="BB356" i="6" s="1"/>
  <c r="AN356" i="6"/>
  <c r="AX356" i="6" s="1"/>
  <c r="BD356" i="6" s="1"/>
  <c r="BD436" i="6"/>
  <c r="AL434" i="6"/>
  <c r="AV434" i="6" s="1"/>
  <c r="AR422" i="6"/>
  <c r="BB422" i="6" s="1"/>
  <c r="BH420" i="6"/>
  <c r="AN418" i="6"/>
  <c r="AX418" i="6" s="1"/>
  <c r="AK410" i="6"/>
  <c r="AU410" i="6" s="1"/>
  <c r="AR407" i="6"/>
  <c r="BB407" i="6" s="1"/>
  <c r="BD407" i="6" s="1"/>
  <c r="AL405" i="6"/>
  <c r="AV405" i="6" s="1"/>
  <c r="AS434" i="6"/>
  <c r="BC434" i="6" s="1"/>
  <c r="AS426" i="6"/>
  <c r="BC426" i="6" s="1"/>
  <c r="AP423" i="6"/>
  <c r="AZ423" i="6" s="1"/>
  <c r="BG423" i="6" s="1"/>
  <c r="AS421" i="6"/>
  <c r="BC421" i="6" s="1"/>
  <c r="BG419" i="6"/>
  <c r="AL415" i="6"/>
  <c r="AV415" i="6" s="1"/>
  <c r="BD415" i="6" s="1"/>
  <c r="AR410" i="6"/>
  <c r="BB410" i="6" s="1"/>
  <c r="AN408" i="6"/>
  <c r="AX408" i="6" s="1"/>
  <c r="AK406" i="6"/>
  <c r="AU406" i="6" s="1"/>
  <c r="BI394" i="6"/>
  <c r="AK382" i="6"/>
  <c r="AU382" i="6" s="1"/>
  <c r="BD382" i="6" s="1"/>
  <c r="AR392" i="6"/>
  <c r="BB392" i="6" s="1"/>
  <c r="AL387" i="6"/>
  <c r="AV387" i="6" s="1"/>
  <c r="BD387" i="6" s="1"/>
  <c r="AN384" i="6"/>
  <c r="AX384" i="6" s="1"/>
  <c r="AN381" i="6"/>
  <c r="AX381" i="6" s="1"/>
  <c r="BD381" i="6" s="1"/>
  <c r="AP379" i="6"/>
  <c r="AZ379" i="6" s="1"/>
  <c r="BG379" i="6" s="1"/>
  <c r="AM364" i="6"/>
  <c r="AW364" i="6" s="1"/>
  <c r="BI364" i="6" s="1"/>
  <c r="AK361" i="6"/>
  <c r="AU361" i="6" s="1"/>
  <c r="AQ357" i="6"/>
  <c r="BA357" i="6" s="1"/>
  <c r="BH357" i="6" s="1"/>
  <c r="AP356" i="6"/>
  <c r="AZ356" i="6" s="1"/>
  <c r="AQ353" i="6"/>
  <c r="BA353" i="6" s="1"/>
  <c r="BH353" i="6" s="1"/>
  <c r="AK348" i="6"/>
  <c r="AU348" i="6" s="1"/>
  <c r="BD348" i="6" s="1"/>
  <c r="AS345" i="6"/>
  <c r="BC345" i="6" s="1"/>
  <c r="AO345" i="6"/>
  <c r="AY345" i="6" s="1"/>
  <c r="BF345" i="6" s="1"/>
  <c r="AK345" i="6"/>
  <c r="AU345" i="6" s="1"/>
  <c r="BD345" i="6" s="1"/>
  <c r="AR345" i="6"/>
  <c r="BB345" i="6" s="1"/>
  <c r="AN345" i="6"/>
  <c r="AX345" i="6" s="1"/>
  <c r="AL341" i="6"/>
  <c r="AV341" i="6" s="1"/>
  <c r="AR403" i="6"/>
  <c r="BB403" i="6" s="1"/>
  <c r="AQ392" i="6"/>
  <c r="BA392" i="6" s="1"/>
  <c r="BH392" i="6" s="1"/>
  <c r="AN391" i="6"/>
  <c r="AX391" i="6" s="1"/>
  <c r="BG388" i="6"/>
  <c r="AQ386" i="6"/>
  <c r="BA386" i="6" s="1"/>
  <c r="BH386" i="6" s="1"/>
  <c r="AP384" i="6"/>
  <c r="AZ384" i="6" s="1"/>
  <c r="BG384" i="6" s="1"/>
  <c r="BG383" i="6"/>
  <c r="AP380" i="6"/>
  <c r="AZ380" i="6" s="1"/>
  <c r="BG380" i="6" s="1"/>
  <c r="AS379" i="6"/>
  <c r="BC379" i="6" s="1"/>
  <c r="AM377" i="6"/>
  <c r="AW377" i="6" s="1"/>
  <c r="AO376" i="6"/>
  <c r="AY376" i="6" s="1"/>
  <c r="BF376" i="6" s="1"/>
  <c r="AS376" i="6"/>
  <c r="BC376" i="6" s="1"/>
  <c r="AN369" i="6"/>
  <c r="AX369" i="6" s="1"/>
  <c r="AO366" i="6"/>
  <c r="AY366" i="6" s="1"/>
  <c r="BF366" i="6" s="1"/>
  <c r="AM363" i="6"/>
  <c r="AW363" i="6" s="1"/>
  <c r="BI363" i="6" s="1"/>
  <c r="AR361" i="6"/>
  <c r="BB361" i="6" s="1"/>
  <c r="AQ359" i="6"/>
  <c r="BA359" i="6" s="1"/>
  <c r="BH359" i="6" s="1"/>
  <c r="AM359" i="6"/>
  <c r="AW359" i="6" s="1"/>
  <c r="BI359" i="6" s="1"/>
  <c r="AS354" i="6"/>
  <c r="BC354" i="6" s="1"/>
  <c r="AN351" i="6"/>
  <c r="AX351" i="6" s="1"/>
  <c r="AO347" i="6"/>
  <c r="AY347" i="6" s="1"/>
  <c r="BF347" i="6" s="1"/>
  <c r="AP346" i="6"/>
  <c r="AZ346" i="6" s="1"/>
  <c r="AL346" i="6"/>
  <c r="AV346" i="6" s="1"/>
  <c r="BD346" i="6" s="1"/>
  <c r="AS346" i="6"/>
  <c r="BC346" i="6" s="1"/>
  <c r="AO346" i="6"/>
  <c r="AY346" i="6" s="1"/>
  <c r="BF346" i="6" s="1"/>
  <c r="AL342" i="6"/>
  <c r="AV342" i="6" s="1"/>
  <c r="AS342" i="6"/>
  <c r="BC342" i="6" s="1"/>
  <c r="AK342" i="6"/>
  <c r="AU342" i="6" s="1"/>
  <c r="AP342" i="6"/>
  <c r="AZ342" i="6" s="1"/>
  <c r="BG342" i="6" s="1"/>
  <c r="AS336" i="6"/>
  <c r="BC336" i="6" s="1"/>
  <c r="AP405" i="6"/>
  <c r="AZ405" i="6" s="1"/>
  <c r="BG405" i="6" s="1"/>
  <c r="AL392" i="6"/>
  <c r="AV392" i="6" s="1"/>
  <c r="AR390" i="6"/>
  <c r="BB390" i="6" s="1"/>
  <c r="AN389" i="6"/>
  <c r="AX389" i="6" s="1"/>
  <c r="BD389" i="6" s="1"/>
  <c r="AP381" i="6"/>
  <c r="AZ381" i="6" s="1"/>
  <c r="BG381" i="6" s="1"/>
  <c r="AN379" i="6"/>
  <c r="AX379" i="6" s="1"/>
  <c r="AO377" i="6"/>
  <c r="AY377" i="6" s="1"/>
  <c r="BF377" i="6" s="1"/>
  <c r="AO375" i="6"/>
  <c r="AY375" i="6" s="1"/>
  <c r="BF375" i="6" s="1"/>
  <c r="AP369" i="6"/>
  <c r="AZ369" i="6" s="1"/>
  <c r="BG369" i="6" s="1"/>
  <c r="AR366" i="6"/>
  <c r="BB366" i="6" s="1"/>
  <c r="AK363" i="6"/>
  <c r="AU363" i="6" s="1"/>
  <c r="BD363" i="6" s="1"/>
  <c r="AP362" i="6"/>
  <c r="AZ362" i="6" s="1"/>
  <c r="AK360" i="6"/>
  <c r="AU360" i="6" s="1"/>
  <c r="BD360" i="6" s="1"/>
  <c r="AO356" i="6"/>
  <c r="AY356" i="6" s="1"/>
  <c r="BF356" i="6" s="1"/>
  <c r="AN354" i="6"/>
  <c r="AX354" i="6" s="1"/>
  <c r="AK352" i="6"/>
  <c r="AU352" i="6" s="1"/>
  <c r="AS349" i="6"/>
  <c r="BC349" i="6" s="1"/>
  <c r="AO349" i="6"/>
  <c r="AY349" i="6" s="1"/>
  <c r="BF349" i="6" s="1"/>
  <c r="AK349" i="6"/>
  <c r="AU349" i="6" s="1"/>
  <c r="AO348" i="6"/>
  <c r="AY348" i="6" s="1"/>
  <c r="BF348" i="6" s="1"/>
  <c r="AS343" i="6"/>
  <c r="BC343" i="6" s="1"/>
  <c r="AR339" i="6"/>
  <c r="BB339" i="6" s="1"/>
  <c r="AS404" i="6"/>
  <c r="BC404" i="6" s="1"/>
  <c r="AK391" i="6"/>
  <c r="AU391" i="6" s="1"/>
  <c r="BD391" i="6" s="1"/>
  <c r="AP390" i="6"/>
  <c r="AZ390" i="6" s="1"/>
  <c r="BG390" i="6" s="1"/>
  <c r="AN385" i="6"/>
  <c r="AX385" i="6" s="1"/>
  <c r="BD385" i="6" s="1"/>
  <c r="AM379" i="6"/>
  <c r="AW379" i="6" s="1"/>
  <c r="BI379" i="6" s="1"/>
  <c r="AK376" i="6"/>
  <c r="AU376" i="6" s="1"/>
  <c r="AS369" i="6"/>
  <c r="BC369" i="6" s="1"/>
  <c r="AQ365" i="6"/>
  <c r="BA365" i="6" s="1"/>
  <c r="BH365" i="6" s="1"/>
  <c r="AO362" i="6"/>
  <c r="AY362" i="6" s="1"/>
  <c r="BF362" i="6" s="1"/>
  <c r="AL361" i="6"/>
  <c r="AV361" i="6" s="1"/>
  <c r="AO358" i="6"/>
  <c r="AY358" i="6" s="1"/>
  <c r="BF358" i="6" s="1"/>
  <c r="AN357" i="6"/>
  <c r="AX357" i="6" s="1"/>
  <c r="AS355" i="6"/>
  <c r="BC355" i="6" s="1"/>
  <c r="AM354" i="6"/>
  <c r="AW354" i="6" s="1"/>
  <c r="BI354" i="6" s="1"/>
  <c r="AK351" i="6"/>
  <c r="AU351" i="6" s="1"/>
  <c r="BG350" i="6"/>
  <c r="AR343" i="6"/>
  <c r="BB343" i="6" s="1"/>
  <c r="AL337" i="6"/>
  <c r="AV337" i="6" s="1"/>
  <c r="AQ352" i="6"/>
  <c r="BA352" i="6" s="1"/>
  <c r="BH352" i="6" s="1"/>
  <c r="AR342" i="6"/>
  <c r="BB342" i="6" s="1"/>
  <c r="AL340" i="6"/>
  <c r="AV340" i="6" s="1"/>
  <c r="AO337" i="6"/>
  <c r="AY337" i="6" s="1"/>
  <c r="BG337" i="6" s="1"/>
  <c r="AQ335" i="6"/>
  <c r="BA335" i="6" s="1"/>
  <c r="AM334" i="6"/>
  <c r="AW334" i="6" s="1"/>
  <c r="BI334" i="6" s="1"/>
  <c r="AN331" i="6"/>
  <c r="AX331" i="6" s="1"/>
  <c r="AS318" i="6"/>
  <c r="BC318" i="6" s="1"/>
  <c r="AO317" i="6"/>
  <c r="AY317" i="6" s="1"/>
  <c r="BF317" i="6" s="1"/>
  <c r="AR316" i="6"/>
  <c r="BB316" i="6" s="1"/>
  <c r="AO310" i="6"/>
  <c r="AY310" i="6" s="1"/>
  <c r="BF310" i="6" s="1"/>
  <c r="AQ308" i="6"/>
  <c r="BA308" i="6" s="1"/>
  <c r="BH308" i="6" s="1"/>
  <c r="AP307" i="6"/>
  <c r="AZ307" i="6" s="1"/>
  <c r="BG307" i="6" s="1"/>
  <c r="AP304" i="6"/>
  <c r="AZ304" i="6" s="1"/>
  <c r="BG304" i="6" s="1"/>
  <c r="AL300" i="6"/>
  <c r="AV300" i="6" s="1"/>
  <c r="AK299" i="6"/>
  <c r="AU299" i="6" s="1"/>
  <c r="AL297" i="6"/>
  <c r="AV297" i="6" s="1"/>
  <c r="AP294" i="6"/>
  <c r="AZ294" i="6" s="1"/>
  <c r="BG294" i="6" s="1"/>
  <c r="AN293" i="6"/>
  <c r="AX293" i="6" s="1"/>
  <c r="AO291" i="6"/>
  <c r="AY291" i="6" s="1"/>
  <c r="BF291" i="6" s="1"/>
  <c r="AN289" i="6"/>
  <c r="AX289" i="6" s="1"/>
  <c r="AN283" i="6"/>
  <c r="AX283" i="6" s="1"/>
  <c r="AL344" i="6"/>
  <c r="AV344" i="6" s="1"/>
  <c r="AQ341" i="6"/>
  <c r="BA341" i="6" s="1"/>
  <c r="BH341" i="6" s="1"/>
  <c r="AQ339" i="6"/>
  <c r="BA339" i="6" s="1"/>
  <c r="BH339" i="6" s="1"/>
  <c r="AQ337" i="6"/>
  <c r="BA337" i="6" s="1"/>
  <c r="BH337" i="6" s="1"/>
  <c r="AL335" i="6"/>
  <c r="AV335" i="6" s="1"/>
  <c r="BD335" i="6" s="1"/>
  <c r="BI333" i="6"/>
  <c r="AM322" i="6"/>
  <c r="AW322" i="6" s="1"/>
  <c r="AS319" i="6"/>
  <c r="BC319" i="6" s="1"/>
  <c r="AL316" i="6"/>
  <c r="AV316" i="6" s="1"/>
  <c r="AN304" i="6"/>
  <c r="AX304" i="6" s="1"/>
  <c r="BD304" i="6" s="1"/>
  <c r="AR299" i="6"/>
  <c r="BB299" i="6" s="1"/>
  <c r="AR296" i="6"/>
  <c r="BB296" i="6" s="1"/>
  <c r="AM295" i="6"/>
  <c r="AW295" i="6" s="1"/>
  <c r="BI295" i="6" s="1"/>
  <c r="AK292" i="6"/>
  <c r="AU292" i="6" s="1"/>
  <c r="BD292" i="6" s="1"/>
  <c r="AO288" i="6"/>
  <c r="AY288" i="6" s="1"/>
  <c r="BF288" i="6" s="1"/>
  <c r="BG285" i="6"/>
  <c r="AQ267" i="6"/>
  <c r="BA267" i="6" s="1"/>
  <c r="BH267" i="6" s="1"/>
  <c r="AR349" i="6"/>
  <c r="BB349" i="6" s="1"/>
  <c r="AR340" i="6"/>
  <c r="BB340" i="6" s="1"/>
  <c r="AK337" i="6"/>
  <c r="AU337" i="6" s="1"/>
  <c r="BD337" i="6" s="1"/>
  <c r="AO335" i="6"/>
  <c r="AY335" i="6" s="1"/>
  <c r="BF335" i="6" s="1"/>
  <c r="BG332" i="6"/>
  <c r="BG330" i="6"/>
  <c r="AP322" i="6"/>
  <c r="AZ322" i="6" s="1"/>
  <c r="BG322" i="6" s="1"/>
  <c r="AO319" i="6"/>
  <c r="AY319" i="6" s="1"/>
  <c r="BF319" i="6" s="1"/>
  <c r="AM318" i="6"/>
  <c r="AW318" i="6" s="1"/>
  <c r="AK316" i="6"/>
  <c r="AU316" i="6" s="1"/>
  <c r="AP303" i="6"/>
  <c r="AZ303" i="6" s="1"/>
  <c r="BG303" i="6" s="1"/>
  <c r="AP300" i="6"/>
  <c r="AZ300" i="6" s="1"/>
  <c r="BG300" i="6" s="1"/>
  <c r="AL298" i="6"/>
  <c r="AV298" i="6" s="1"/>
  <c r="BD298" i="6" s="1"/>
  <c r="AL296" i="6"/>
  <c r="AV296" i="6" s="1"/>
  <c r="BD296" i="6" s="1"/>
  <c r="AL293" i="6"/>
  <c r="AV293" i="6" s="1"/>
  <c r="AL289" i="6"/>
  <c r="AV289" i="6" s="1"/>
  <c r="BD289" i="6" s="1"/>
  <c r="AM288" i="6"/>
  <c r="AW288" i="6" s="1"/>
  <c r="AK284" i="6"/>
  <c r="AU284" i="6" s="1"/>
  <c r="AR268" i="6"/>
  <c r="BB268" i="6" s="1"/>
  <c r="AL339" i="6"/>
  <c r="AV339" i="6" s="1"/>
  <c r="BD339" i="6" s="1"/>
  <c r="AS337" i="6"/>
  <c r="BC337" i="6" s="1"/>
  <c r="AR334" i="6"/>
  <c r="BB334" i="6" s="1"/>
  <c r="BH332" i="6"/>
  <c r="AK331" i="6"/>
  <c r="AU331" i="6" s="1"/>
  <c r="BD331" i="6" s="1"/>
  <c r="AS322" i="6"/>
  <c r="BC322" i="6" s="1"/>
  <c r="AK319" i="6"/>
  <c r="AU319" i="6" s="1"/>
  <c r="AP318" i="6"/>
  <c r="AZ318" i="6" s="1"/>
  <c r="BG318" i="6" s="1"/>
  <c r="BF285" i="6"/>
  <c r="AP281" i="6"/>
  <c r="AZ281" i="6" s="1"/>
  <c r="BG281" i="6" s="1"/>
  <c r="AN279" i="6"/>
  <c r="AX279" i="6" s="1"/>
  <c r="AM268" i="6"/>
  <c r="AW268" i="6" s="1"/>
  <c r="BI268" i="6" s="1"/>
  <c r="AO265" i="6"/>
  <c r="AY265" i="6" s="1"/>
  <c r="BF265" i="6" s="1"/>
  <c r="AS262" i="6"/>
  <c r="BC262" i="6" s="1"/>
  <c r="AP260" i="6"/>
  <c r="AZ260" i="6" s="1"/>
  <c r="AO260" i="6"/>
  <c r="AY260" i="6" s="1"/>
  <c r="BF260" i="6" s="1"/>
  <c r="AS258" i="6"/>
  <c r="BC258" i="6" s="1"/>
  <c r="BD256" i="6"/>
  <c r="AM245" i="6"/>
  <c r="AW245" i="6" s="1"/>
  <c r="BI245" i="6" s="1"/>
  <c r="AR241" i="6"/>
  <c r="BB241" i="6" s="1"/>
  <c r="AN241" i="6"/>
  <c r="AX241" i="6" s="1"/>
  <c r="BD241" i="6" s="1"/>
  <c r="AO237" i="6"/>
  <c r="AY237" i="6" s="1"/>
  <c r="BF237" i="6" s="1"/>
  <c r="AN236" i="6"/>
  <c r="AX236" i="6" s="1"/>
  <c r="AP290" i="6"/>
  <c r="AZ290" i="6" s="1"/>
  <c r="BG290" i="6" s="1"/>
  <c r="AS285" i="6"/>
  <c r="BC285" i="6" s="1"/>
  <c r="AK285" i="6"/>
  <c r="AU285" i="6" s="1"/>
  <c r="AR285" i="6"/>
  <c r="BB285" i="6" s="1"/>
  <c r="AK283" i="6"/>
  <c r="AU283" i="6" s="1"/>
  <c r="BD283" i="6" s="1"/>
  <c r="AK280" i="6"/>
  <c r="AU280" i="6" s="1"/>
  <c r="BD280" i="6" s="1"/>
  <c r="AP269" i="6"/>
  <c r="AZ269" i="6" s="1"/>
  <c r="BG269" i="6" s="1"/>
  <c r="AS267" i="6"/>
  <c r="BC267" i="6" s="1"/>
  <c r="AR263" i="6"/>
  <c r="BB263" i="6" s="1"/>
  <c r="AO258" i="6"/>
  <c r="AY258" i="6" s="1"/>
  <c r="BF258" i="6" s="1"/>
  <c r="AK257" i="6"/>
  <c r="AU257" i="6" s="1"/>
  <c r="AP241" i="6"/>
  <c r="AZ241" i="6" s="1"/>
  <c r="BG241" i="6" s="1"/>
  <c r="AK240" i="6"/>
  <c r="AU240" i="6" s="1"/>
  <c r="AP238" i="6"/>
  <c r="AZ238" i="6" s="1"/>
  <c r="BG238" i="6" s="1"/>
  <c r="AR286" i="6"/>
  <c r="BB286" i="6" s="1"/>
  <c r="AP284" i="6"/>
  <c r="AZ284" i="6" s="1"/>
  <c r="BG284" i="6" s="1"/>
  <c r="AR279" i="6"/>
  <c r="BB279" i="6" s="1"/>
  <c r="AP267" i="6"/>
  <c r="AZ267" i="6" s="1"/>
  <c r="BF267" i="6" s="1"/>
  <c r="AN265" i="6"/>
  <c r="AX265" i="6" s="1"/>
  <c r="AL264" i="6"/>
  <c r="AV264" i="6" s="1"/>
  <c r="BD264" i="6" s="1"/>
  <c r="BH261" i="6"/>
  <c r="AM259" i="6"/>
  <c r="AW259" i="6" s="1"/>
  <c r="BI259" i="6" s="1"/>
  <c r="AL258" i="6"/>
  <c r="AV258" i="6" s="1"/>
  <c r="AP253" i="6"/>
  <c r="AZ253" i="6" s="1"/>
  <c r="BG253" i="6" s="1"/>
  <c r="AL253" i="6"/>
  <c r="AV253" i="6" s="1"/>
  <c r="BD253" i="6" s="1"/>
  <c r="AN242" i="6"/>
  <c r="AX242" i="6" s="1"/>
  <c r="BD242" i="6" s="1"/>
  <c r="AM239" i="6"/>
  <c r="AW239" i="6" s="1"/>
  <c r="BI239" i="6" s="1"/>
  <c r="AM237" i="6"/>
  <c r="AW237" i="6" s="1"/>
  <c r="BI237" i="6" s="1"/>
  <c r="AL236" i="6"/>
  <c r="AV236" i="6" s="1"/>
  <c r="AP234" i="6"/>
  <c r="AZ234" i="6" s="1"/>
  <c r="AO234" i="6"/>
  <c r="AY234" i="6" s="1"/>
  <c r="BF234" i="6" s="1"/>
  <c r="AM284" i="6"/>
  <c r="AW284" i="6" s="1"/>
  <c r="BI284" i="6" s="1"/>
  <c r="AP282" i="6"/>
  <c r="AZ282" i="6" s="1"/>
  <c r="BG282" i="6" s="1"/>
  <c r="AN280" i="6"/>
  <c r="AX280" i="6" s="1"/>
  <c r="AS266" i="6"/>
  <c r="BC266" i="6" s="1"/>
  <c r="AK265" i="6"/>
  <c r="AU265" i="6" s="1"/>
  <c r="BD265" i="6" s="1"/>
  <c r="AK262" i="6"/>
  <c r="AU262" i="6" s="1"/>
  <c r="BD262" i="6" s="1"/>
  <c r="AM260" i="6"/>
  <c r="AW260" i="6" s="1"/>
  <c r="BD260" i="6" s="1"/>
  <c r="AQ257" i="6"/>
  <c r="BA257" i="6" s="1"/>
  <c r="BH257" i="6" s="1"/>
  <c r="AM255" i="6"/>
  <c r="AW255" i="6" s="1"/>
  <c r="BI255" i="6" s="1"/>
  <c r="AL254" i="6"/>
  <c r="AV254" i="6" s="1"/>
  <c r="BG243" i="6"/>
  <c r="AO241" i="6"/>
  <c r="AY241" i="6" s="1"/>
  <c r="AN240" i="6"/>
  <c r="AX240" i="6" s="1"/>
  <c r="AL237" i="6"/>
  <c r="AV237" i="6" s="1"/>
  <c r="BD237" i="6" s="1"/>
  <c r="AQ234" i="6"/>
  <c r="BA234" i="6" s="1"/>
  <c r="AN281" i="6"/>
  <c r="AX281" i="6" s="1"/>
  <c r="BD281" i="6" s="1"/>
  <c r="AQ266" i="6"/>
  <c r="BA266" i="6" s="1"/>
  <c r="BH266" i="6" s="1"/>
  <c r="AM254" i="6"/>
  <c r="AW254" i="6" s="1"/>
  <c r="BI254" i="6" s="1"/>
  <c r="AS229" i="6"/>
  <c r="BC229" i="6" s="1"/>
  <c r="AS228" i="6"/>
  <c r="BC228" i="6" s="1"/>
  <c r="AS227" i="6"/>
  <c r="BC227" i="6" s="1"/>
  <c r="AK226" i="6"/>
  <c r="AU226" i="6" s="1"/>
  <c r="AP225" i="6"/>
  <c r="AZ225" i="6" s="1"/>
  <c r="AL224" i="6"/>
  <c r="AV224" i="6" s="1"/>
  <c r="BD224" i="6" s="1"/>
  <c r="AS219" i="6"/>
  <c r="BC219" i="6" s="1"/>
  <c r="AQ213" i="6"/>
  <c r="BA213" i="6" s="1"/>
  <c r="AQ211" i="6"/>
  <c r="BA211" i="6" s="1"/>
  <c r="BH211" i="6" s="1"/>
  <c r="AP210" i="6"/>
  <c r="AZ210" i="6" s="1"/>
  <c r="BG210" i="6" s="1"/>
  <c r="AR202" i="6"/>
  <c r="BB202" i="6" s="1"/>
  <c r="BH197" i="6"/>
  <c r="AQ195" i="6"/>
  <c r="BA195" i="6" s="1"/>
  <c r="BH195" i="6" s="1"/>
  <c r="AP194" i="6"/>
  <c r="AZ194" i="6" s="1"/>
  <c r="BG194" i="6" s="1"/>
  <c r="AL192" i="6"/>
  <c r="AV192" i="6" s="1"/>
  <c r="BH179" i="6"/>
  <c r="AQ177" i="6"/>
  <c r="BA177" i="6" s="1"/>
  <c r="BH177" i="6" s="1"/>
  <c r="AP176" i="6"/>
  <c r="AZ176" i="6" s="1"/>
  <c r="BG176" i="6" s="1"/>
  <c r="AP173" i="6"/>
  <c r="AZ173" i="6" s="1"/>
  <c r="BG173" i="6" s="1"/>
  <c r="AL268" i="6"/>
  <c r="AV268" i="6" s="1"/>
  <c r="BD268" i="6" s="1"/>
  <c r="BF256" i="6"/>
  <c r="AN233" i="6"/>
  <c r="AX233" i="6" s="1"/>
  <c r="BD233" i="6" s="1"/>
  <c r="AL232" i="6"/>
  <c r="AV232" i="6" s="1"/>
  <c r="BD232" i="6" s="1"/>
  <c r="AS230" i="6"/>
  <c r="BC230" i="6" s="1"/>
  <c r="AN228" i="6"/>
  <c r="AX228" i="6" s="1"/>
  <c r="AO225" i="6"/>
  <c r="AY225" i="6" s="1"/>
  <c r="BF225" i="6" s="1"/>
  <c r="AP223" i="6"/>
  <c r="AZ223" i="6" s="1"/>
  <c r="AK222" i="6"/>
  <c r="AU222" i="6" s="1"/>
  <c r="BD222" i="6" s="1"/>
  <c r="BG220" i="6"/>
  <c r="AS217" i="6"/>
  <c r="BC217" i="6" s="1"/>
  <c r="BH216" i="6"/>
  <c r="AS214" i="6"/>
  <c r="BC214" i="6" s="1"/>
  <c r="AR212" i="6"/>
  <c r="BB212" i="6" s="1"/>
  <c r="AS201" i="6"/>
  <c r="BC201" i="6" s="1"/>
  <c r="BH200" i="6"/>
  <c r="AS198" i="6"/>
  <c r="BC198" i="6" s="1"/>
  <c r="AR196" i="6"/>
  <c r="BB196" i="6" s="1"/>
  <c r="AQ193" i="6"/>
  <c r="BA193" i="6" s="1"/>
  <c r="BH193" i="6" s="1"/>
  <c r="AQ191" i="6"/>
  <c r="BA191" i="6" s="1"/>
  <c r="BH191" i="6" s="1"/>
  <c r="AP190" i="6"/>
  <c r="AZ190" i="6" s="1"/>
  <c r="BG190" i="6" s="1"/>
  <c r="AL182" i="6"/>
  <c r="AV182" i="6" s="1"/>
  <c r="AR175" i="6"/>
  <c r="BB175" i="6" s="1"/>
  <c r="AP174" i="6"/>
  <c r="AZ174" i="6" s="1"/>
  <c r="BG174" i="6" s="1"/>
  <c r="AL174" i="6"/>
  <c r="AV174" i="6" s="1"/>
  <c r="BD174" i="6" s="1"/>
  <c r="AP166" i="6"/>
  <c r="AZ166" i="6" s="1"/>
  <c r="BG166" i="6" s="1"/>
  <c r="AL166" i="6"/>
  <c r="AV166" i="6" s="1"/>
  <c r="BD166" i="6" s="1"/>
  <c r="AP262" i="6"/>
  <c r="AZ262" i="6" s="1"/>
  <c r="BG262" i="6" s="1"/>
  <c r="AS234" i="6"/>
  <c r="BC234" i="6" s="1"/>
  <c r="BG231" i="6"/>
  <c r="AR226" i="6"/>
  <c r="BB226" i="6" s="1"/>
  <c r="AL223" i="6"/>
  <c r="AV223" i="6" s="1"/>
  <c r="AS220" i="6"/>
  <c r="BC220" i="6" s="1"/>
  <c r="AK220" i="6"/>
  <c r="AU220" i="6" s="1"/>
  <c r="BD220" i="6" s="1"/>
  <c r="BI218" i="6"/>
  <c r="BI216" i="6"/>
  <c r="AS213" i="6"/>
  <c r="BC213" i="6" s="1"/>
  <c r="AQ212" i="6"/>
  <c r="BA212" i="6" s="1"/>
  <c r="BH212" i="6" s="1"/>
  <c r="AP202" i="6"/>
  <c r="AZ202" i="6" s="1"/>
  <c r="BG202" i="6" s="1"/>
  <c r="AN194" i="6"/>
  <c r="AX194" i="6" s="1"/>
  <c r="AL191" i="6"/>
  <c r="AV191" i="6" s="1"/>
  <c r="AL173" i="6"/>
  <c r="AV173" i="6" s="1"/>
  <c r="AL165" i="6"/>
  <c r="AV165" i="6" s="1"/>
  <c r="AQ268" i="6"/>
  <c r="BA268" i="6" s="1"/>
  <c r="BH268" i="6" s="1"/>
  <c r="AO261" i="6"/>
  <c r="AY261" i="6" s="1"/>
  <c r="BF261" i="6" s="1"/>
  <c r="AN237" i="6"/>
  <c r="AX237" i="6" s="1"/>
  <c r="AO223" i="6"/>
  <c r="AY223" i="6" s="1"/>
  <c r="BF223" i="6" s="1"/>
  <c r="AN222" i="6"/>
  <c r="AX222" i="6" s="1"/>
  <c r="AL219" i="6"/>
  <c r="AV219" i="6" s="1"/>
  <c r="BD219" i="6" s="1"/>
  <c r="BG215" i="6"/>
  <c r="AK214" i="6"/>
  <c r="AU214" i="6" s="1"/>
  <c r="BD214" i="6" s="1"/>
  <c r="AP212" i="6"/>
  <c r="AZ212" i="6" s="1"/>
  <c r="BF204" i="6"/>
  <c r="BG199" i="6"/>
  <c r="AK198" i="6"/>
  <c r="AU198" i="6" s="1"/>
  <c r="BD198" i="6" s="1"/>
  <c r="AP196" i="6"/>
  <c r="AZ196" i="6" s="1"/>
  <c r="BG196" i="6" s="1"/>
  <c r="AS193" i="6"/>
  <c r="BC193" i="6" s="1"/>
  <c r="AQ192" i="6"/>
  <c r="BA192" i="6" s="1"/>
  <c r="BH192" i="6" s="1"/>
  <c r="AS190" i="6"/>
  <c r="BC190" i="6" s="1"/>
  <c r="AP182" i="6"/>
  <c r="AZ182" i="6" s="1"/>
  <c r="BG182" i="6" s="1"/>
  <c r="AK180" i="6"/>
  <c r="AU180" i="6" s="1"/>
  <c r="BD180" i="6" s="1"/>
  <c r="AP178" i="6"/>
  <c r="AZ178" i="6" s="1"/>
  <c r="BG178" i="6" s="1"/>
  <c r="AS175" i="6"/>
  <c r="BC175" i="6" s="1"/>
  <c r="AN174" i="6"/>
  <c r="AX174" i="6" s="1"/>
  <c r="AM198" i="6"/>
  <c r="AW198" i="6" s="1"/>
  <c r="BI198" i="6" s="1"/>
  <c r="AS174" i="6"/>
  <c r="BC174" i="6" s="1"/>
  <c r="AQ169" i="6"/>
  <c r="BA169" i="6" s="1"/>
  <c r="BH169" i="6" s="1"/>
  <c r="AN163" i="6"/>
  <c r="AX163" i="6" s="1"/>
  <c r="AO157" i="6"/>
  <c r="AY157" i="6" s="1"/>
  <c r="BF157" i="6" s="1"/>
  <c r="AP156" i="6"/>
  <c r="AZ156" i="6" s="1"/>
  <c r="BG156" i="6" s="1"/>
  <c r="AN152" i="6"/>
  <c r="AX152" i="6" s="1"/>
  <c r="AO149" i="6"/>
  <c r="AY149" i="6" s="1"/>
  <c r="AP148" i="6"/>
  <c r="AZ148" i="6" s="1"/>
  <c r="BG148" i="6" s="1"/>
  <c r="AN144" i="6"/>
  <c r="AX144" i="6" s="1"/>
  <c r="AO141" i="6"/>
  <c r="AY141" i="6" s="1"/>
  <c r="AP140" i="6"/>
  <c r="AZ140" i="6" s="1"/>
  <c r="BG140" i="6" s="1"/>
  <c r="AN136" i="6"/>
  <c r="AX136" i="6" s="1"/>
  <c r="AO133" i="6"/>
  <c r="AY133" i="6" s="1"/>
  <c r="BF133" i="6" s="1"/>
  <c r="AP132" i="6"/>
  <c r="AZ132" i="6" s="1"/>
  <c r="AN128" i="6"/>
  <c r="AX128" i="6" s="1"/>
  <c r="AO125" i="6"/>
  <c r="AY125" i="6" s="1"/>
  <c r="BF125" i="6" s="1"/>
  <c r="AP124" i="6"/>
  <c r="AZ124" i="6" s="1"/>
  <c r="BG124" i="6" s="1"/>
  <c r="AN120" i="6"/>
  <c r="AX120" i="6" s="1"/>
  <c r="AO117" i="6"/>
  <c r="AY117" i="6" s="1"/>
  <c r="AP116" i="6"/>
  <c r="AZ116" i="6" s="1"/>
  <c r="BG116" i="6" s="1"/>
  <c r="AN112" i="6"/>
  <c r="AX112" i="6" s="1"/>
  <c r="AO109" i="6"/>
  <c r="AY109" i="6" s="1"/>
  <c r="AP108" i="6"/>
  <c r="AZ108" i="6" s="1"/>
  <c r="BG108" i="6" s="1"/>
  <c r="AL102" i="6"/>
  <c r="AV102" i="6" s="1"/>
  <c r="AL175" i="6"/>
  <c r="AV175" i="6" s="1"/>
  <c r="AP172" i="6"/>
  <c r="AZ172" i="6" s="1"/>
  <c r="BG172" i="6" s="1"/>
  <c r="AP171" i="6"/>
  <c r="AZ171" i="6" s="1"/>
  <c r="BG171" i="6" s="1"/>
  <c r="AL171" i="6"/>
  <c r="AV171" i="6" s="1"/>
  <c r="BD171" i="6" s="1"/>
  <c r="AP168" i="6"/>
  <c r="AZ168" i="6" s="1"/>
  <c r="BG168" i="6" s="1"/>
  <c r="AL167" i="6"/>
  <c r="AV167" i="6" s="1"/>
  <c r="BD167" i="6" s="1"/>
  <c r="AP167" i="6"/>
  <c r="AZ167" i="6" s="1"/>
  <c r="BG167" i="6" s="1"/>
  <c r="AS163" i="6"/>
  <c r="BC163" i="6" s="1"/>
  <c r="AM160" i="6"/>
  <c r="AW160" i="6" s="1"/>
  <c r="BI160" i="6" s="1"/>
  <c r="AQ160" i="6"/>
  <c r="BA160" i="6" s="1"/>
  <c r="BH160" i="6" s="1"/>
  <c r="AS159" i="6"/>
  <c r="BC159" i="6" s="1"/>
  <c r="AO158" i="6"/>
  <c r="AY158" i="6" s="1"/>
  <c r="BF158" i="6" s="1"/>
  <c r="AS155" i="6"/>
  <c r="BC155" i="6" s="1"/>
  <c r="AM154" i="6"/>
  <c r="AW154" i="6" s="1"/>
  <c r="BI154" i="6" s="1"/>
  <c r="AQ154" i="6"/>
  <c r="BA154" i="6" s="1"/>
  <c r="BH154" i="6" s="1"/>
  <c r="AM152" i="6"/>
  <c r="AW152" i="6" s="1"/>
  <c r="BI152" i="6" s="1"/>
  <c r="AR150" i="6"/>
  <c r="BB150" i="6" s="1"/>
  <c r="AO147" i="6"/>
  <c r="AY147" i="6" s="1"/>
  <c r="AK146" i="6"/>
  <c r="AU146" i="6" s="1"/>
  <c r="BD146" i="6" s="1"/>
  <c r="AQ143" i="6"/>
  <c r="BA143" i="6" s="1"/>
  <c r="BH143" i="6" s="1"/>
  <c r="AN142" i="6"/>
  <c r="AX142" i="6" s="1"/>
  <c r="AK139" i="6"/>
  <c r="AU139" i="6" s="1"/>
  <c r="AP138" i="6"/>
  <c r="AZ138" i="6" s="1"/>
  <c r="AM135" i="6"/>
  <c r="AW135" i="6" s="1"/>
  <c r="BI135" i="6" s="1"/>
  <c r="AQ132" i="6"/>
  <c r="BA132" i="6" s="1"/>
  <c r="BH132" i="6" s="1"/>
  <c r="AS130" i="6"/>
  <c r="BC130" i="6" s="1"/>
  <c r="AL130" i="6"/>
  <c r="AV130" i="6" s="1"/>
  <c r="AO126" i="6"/>
  <c r="AY126" i="6" s="1"/>
  <c r="BF126" i="6" s="1"/>
  <c r="AS123" i="6"/>
  <c r="BC123" i="6" s="1"/>
  <c r="AM122" i="6"/>
  <c r="AW122" i="6" s="1"/>
  <c r="BI122" i="6" s="1"/>
  <c r="AQ122" i="6"/>
  <c r="BA122" i="6" s="1"/>
  <c r="BH122" i="6" s="1"/>
  <c r="AM120" i="6"/>
  <c r="AW120" i="6" s="1"/>
  <c r="BI120" i="6" s="1"/>
  <c r="AR118" i="6"/>
  <c r="BB118" i="6" s="1"/>
  <c r="AO115" i="6"/>
  <c r="AY115" i="6" s="1"/>
  <c r="AK114" i="6"/>
  <c r="AU114" i="6" s="1"/>
  <c r="BD114" i="6" s="1"/>
  <c r="AQ111" i="6"/>
  <c r="BA111" i="6" s="1"/>
  <c r="BH111" i="6" s="1"/>
  <c r="AN110" i="6"/>
  <c r="AX110" i="6" s="1"/>
  <c r="AK107" i="6"/>
  <c r="AU107" i="6" s="1"/>
  <c r="AP106" i="6"/>
  <c r="AZ106" i="6" s="1"/>
  <c r="AL193" i="6"/>
  <c r="AV193" i="6" s="1"/>
  <c r="AL170" i="6"/>
  <c r="AV170" i="6" s="1"/>
  <c r="BD170" i="6" s="1"/>
  <c r="AP170" i="6"/>
  <c r="AZ170" i="6" s="1"/>
  <c r="BG170" i="6" s="1"/>
  <c r="AO166" i="6"/>
  <c r="AY166" i="6" s="1"/>
  <c r="BI166" i="6" s="1"/>
  <c r="AL162" i="6"/>
  <c r="AV162" i="6" s="1"/>
  <c r="BD162" i="6" s="1"/>
  <c r="AP162" i="6"/>
  <c r="AZ162" i="6" s="1"/>
  <c r="BG162" i="6" s="1"/>
  <c r="AQ157" i="6"/>
  <c r="BA157" i="6" s="1"/>
  <c r="AP155" i="6"/>
  <c r="AZ155" i="6" s="1"/>
  <c r="AP153" i="6"/>
  <c r="AZ153" i="6" s="1"/>
  <c r="BG153" i="6" s="1"/>
  <c r="AL153" i="6"/>
  <c r="AV153" i="6" s="1"/>
  <c r="BD153" i="6" s="1"/>
  <c r="AL152" i="6"/>
  <c r="AV152" i="6" s="1"/>
  <c r="AQ149" i="6"/>
  <c r="BA149" i="6" s="1"/>
  <c r="BH149" i="6" s="1"/>
  <c r="AP147" i="6"/>
  <c r="AZ147" i="6" s="1"/>
  <c r="BG147" i="6" s="1"/>
  <c r="AP145" i="6"/>
  <c r="AZ145" i="6" s="1"/>
  <c r="BG145" i="6" s="1"/>
  <c r="AL145" i="6"/>
  <c r="AV145" i="6" s="1"/>
  <c r="BD145" i="6" s="1"/>
  <c r="AL144" i="6"/>
  <c r="AV144" i="6" s="1"/>
  <c r="AQ141" i="6"/>
  <c r="BA141" i="6" s="1"/>
  <c r="BH141" i="6" s="1"/>
  <c r="AP139" i="6"/>
  <c r="AZ139" i="6" s="1"/>
  <c r="BG139" i="6" s="1"/>
  <c r="AP137" i="6"/>
  <c r="AZ137" i="6" s="1"/>
  <c r="BG137" i="6" s="1"/>
  <c r="AL137" i="6"/>
  <c r="AV137" i="6" s="1"/>
  <c r="BD137" i="6" s="1"/>
  <c r="AL136" i="6"/>
  <c r="AV136" i="6" s="1"/>
  <c r="AQ133" i="6"/>
  <c r="BA133" i="6" s="1"/>
  <c r="AP131" i="6"/>
  <c r="AZ131" i="6" s="1"/>
  <c r="BG131" i="6" s="1"/>
  <c r="AP129" i="6"/>
  <c r="AZ129" i="6" s="1"/>
  <c r="BG129" i="6" s="1"/>
  <c r="AL129" i="6"/>
  <c r="AV129" i="6" s="1"/>
  <c r="BD129" i="6" s="1"/>
  <c r="AL128" i="6"/>
  <c r="AV128" i="6" s="1"/>
  <c r="AQ125" i="6"/>
  <c r="BA125" i="6" s="1"/>
  <c r="AP123" i="6"/>
  <c r="AZ123" i="6" s="1"/>
  <c r="AP121" i="6"/>
  <c r="AZ121" i="6" s="1"/>
  <c r="BG121" i="6" s="1"/>
  <c r="AL121" i="6"/>
  <c r="AV121" i="6" s="1"/>
  <c r="BD121" i="6" s="1"/>
  <c r="AL120" i="6"/>
  <c r="AV120" i="6" s="1"/>
  <c r="AQ117" i="6"/>
  <c r="BA117" i="6" s="1"/>
  <c r="BH117" i="6" s="1"/>
  <c r="AP115" i="6"/>
  <c r="AZ115" i="6" s="1"/>
  <c r="BG115" i="6" s="1"/>
  <c r="AP113" i="6"/>
  <c r="AZ113" i="6" s="1"/>
  <c r="BG113" i="6" s="1"/>
  <c r="AL113" i="6"/>
  <c r="AV113" i="6" s="1"/>
  <c r="BD113" i="6" s="1"/>
  <c r="AL112" i="6"/>
  <c r="AV112" i="6" s="1"/>
  <c r="AQ109" i="6"/>
  <c r="BA109" i="6" s="1"/>
  <c r="BH109" i="6" s="1"/>
  <c r="AP107" i="6"/>
  <c r="AZ107" i="6" s="1"/>
  <c r="BG107" i="6" s="1"/>
  <c r="AP105" i="6"/>
  <c r="AZ105" i="6" s="1"/>
  <c r="BG105" i="6" s="1"/>
  <c r="AL105" i="6"/>
  <c r="AV105" i="6" s="1"/>
  <c r="BD105" i="6" s="1"/>
  <c r="AO103" i="6"/>
  <c r="AY103" i="6" s="1"/>
  <c r="BF103" i="6" s="1"/>
  <c r="AP213" i="6"/>
  <c r="AZ213" i="6" s="1"/>
  <c r="BG213" i="6" s="1"/>
  <c r="AQ202" i="6"/>
  <c r="BA202" i="6" s="1"/>
  <c r="AR172" i="6"/>
  <c r="BB172" i="6" s="1"/>
  <c r="AR169" i="6"/>
  <c r="BB169" i="6" s="1"/>
  <c r="AN168" i="6"/>
  <c r="AX168" i="6" s="1"/>
  <c r="AQ165" i="6"/>
  <c r="BA165" i="6" s="1"/>
  <c r="BH165" i="6" s="1"/>
  <c r="AQ163" i="6"/>
  <c r="BA163" i="6" s="1"/>
  <c r="BH163" i="6" s="1"/>
  <c r="AS160" i="6"/>
  <c r="BC160" i="6" s="1"/>
  <c r="AQ159" i="6"/>
  <c r="BA159" i="6" s="1"/>
  <c r="BH159" i="6" s="1"/>
  <c r="AK158" i="6"/>
  <c r="AU158" i="6" s="1"/>
  <c r="AQ155" i="6"/>
  <c r="BA155" i="6" s="1"/>
  <c r="BH155" i="6" s="1"/>
  <c r="AN154" i="6"/>
  <c r="AX154" i="6" s="1"/>
  <c r="AK151" i="6"/>
  <c r="AU151" i="6" s="1"/>
  <c r="BD151" i="6" s="1"/>
  <c r="AP150" i="6"/>
  <c r="AZ150" i="6" s="1"/>
  <c r="BG150" i="6" s="1"/>
  <c r="AM147" i="6"/>
  <c r="AW147" i="6" s="1"/>
  <c r="AQ144" i="6"/>
  <c r="BA144" i="6" s="1"/>
  <c r="BH144" i="6" s="1"/>
  <c r="AS142" i="6"/>
  <c r="BC142" i="6" s="1"/>
  <c r="AL142" i="6"/>
  <c r="AV142" i="6" s="1"/>
  <c r="AO138" i="6"/>
  <c r="AY138" i="6" s="1"/>
  <c r="BF138" i="6" s="1"/>
  <c r="AS135" i="6"/>
  <c r="BC135" i="6" s="1"/>
  <c r="AQ134" i="6"/>
  <c r="BA134" i="6" s="1"/>
  <c r="BH134" i="6" s="1"/>
  <c r="AM134" i="6"/>
  <c r="AW134" i="6" s="1"/>
  <c r="BI134" i="6" s="1"/>
  <c r="AM132" i="6"/>
  <c r="AW132" i="6" s="1"/>
  <c r="AR130" i="6"/>
  <c r="BB130" i="6" s="1"/>
  <c r="AO127" i="6"/>
  <c r="AY127" i="6" s="1"/>
  <c r="BF127" i="6" s="1"/>
  <c r="AK126" i="6"/>
  <c r="AU126" i="6" s="1"/>
  <c r="AQ123" i="6"/>
  <c r="BA123" i="6" s="1"/>
  <c r="BH123" i="6" s="1"/>
  <c r="AN122" i="6"/>
  <c r="AX122" i="6" s="1"/>
  <c r="AK119" i="6"/>
  <c r="AU119" i="6" s="1"/>
  <c r="BD119" i="6" s="1"/>
  <c r="AP118" i="6"/>
  <c r="AZ118" i="6" s="1"/>
  <c r="BG118" i="6" s="1"/>
  <c r="AM115" i="6"/>
  <c r="AW115" i="6" s="1"/>
  <c r="AQ112" i="6"/>
  <c r="BA112" i="6" s="1"/>
  <c r="BH112" i="6" s="1"/>
  <c r="AS110" i="6"/>
  <c r="BC110" i="6" s="1"/>
  <c r="AL110" i="6"/>
  <c r="AV110" i="6" s="1"/>
  <c r="AO106" i="6"/>
  <c r="AY106" i="6" s="1"/>
  <c r="BF106" i="6" s="1"/>
  <c r="AP104" i="6"/>
  <c r="AZ104" i="6" s="1"/>
  <c r="BG104" i="6" s="1"/>
  <c r="AR103" i="6"/>
  <c r="BB103" i="6" s="1"/>
  <c r="AK101" i="6"/>
  <c r="AU101" i="6" s="1"/>
  <c r="BD101" i="6" s="1"/>
  <c r="AK99" i="6"/>
  <c r="AU99" i="6" s="1"/>
  <c r="AQ97" i="6"/>
  <c r="BA97" i="6" s="1"/>
  <c r="BH97" i="6" s="1"/>
  <c r="AN96" i="6"/>
  <c r="AX96" i="6" s="1"/>
  <c r="AN93" i="6"/>
  <c r="AX93" i="6" s="1"/>
  <c r="AS84" i="6"/>
  <c r="BC84" i="6" s="1"/>
  <c r="AN82" i="6"/>
  <c r="AX82" i="6" s="1"/>
  <c r="AO79" i="6"/>
  <c r="AY79" i="6" s="1"/>
  <c r="BF79" i="6" s="1"/>
  <c r="AO77" i="6"/>
  <c r="AY77" i="6" s="1"/>
  <c r="AP76" i="6"/>
  <c r="AZ76" i="6" s="1"/>
  <c r="BG76" i="6" s="1"/>
  <c r="AL75" i="6"/>
  <c r="AV75" i="6" s="1"/>
  <c r="AL73" i="6"/>
  <c r="AV73" i="6" s="1"/>
  <c r="AR71" i="6"/>
  <c r="BB71" i="6" s="1"/>
  <c r="AP69" i="6"/>
  <c r="AZ69" i="6" s="1"/>
  <c r="BG69" i="6" s="1"/>
  <c r="AR68" i="6"/>
  <c r="BB68" i="6" s="1"/>
  <c r="AK62" i="6"/>
  <c r="AU62" i="6" s="1"/>
  <c r="AL60" i="6"/>
  <c r="AV60" i="6" s="1"/>
  <c r="AS53" i="6"/>
  <c r="BC53" i="6" s="1"/>
  <c r="AQ51" i="6"/>
  <c r="BA51" i="6" s="1"/>
  <c r="BH51" i="6" s="1"/>
  <c r="BH49" i="6"/>
  <c r="AP48" i="6"/>
  <c r="AZ48" i="6" s="1"/>
  <c r="BG48" i="6" s="1"/>
  <c r="AS104" i="6"/>
  <c r="BC104" i="6" s="1"/>
  <c r="AM100" i="6"/>
  <c r="AW100" i="6" s="1"/>
  <c r="BI100" i="6" s="1"/>
  <c r="AP98" i="6"/>
  <c r="AZ98" i="6" s="1"/>
  <c r="BG98" i="6" s="1"/>
  <c r="AM96" i="6"/>
  <c r="AW96" i="6" s="1"/>
  <c r="BI96" i="6" s="1"/>
  <c r="AQ94" i="6"/>
  <c r="BA94" i="6" s="1"/>
  <c r="BH94" i="6" s="1"/>
  <c r="AS92" i="6"/>
  <c r="BC92" i="6" s="1"/>
  <c r="AO84" i="6"/>
  <c r="AY84" i="6" s="1"/>
  <c r="BF84" i="6" s="1"/>
  <c r="AQ83" i="6"/>
  <c r="BA83" i="6" s="1"/>
  <c r="BH83" i="6" s="1"/>
  <c r="AQ81" i="6"/>
  <c r="BA81" i="6" s="1"/>
  <c r="BH81" i="6" s="1"/>
  <c r="AN80" i="6"/>
  <c r="AX80" i="6" s="1"/>
  <c r="AN77" i="6"/>
  <c r="AX77" i="6" s="1"/>
  <c r="AK75" i="6"/>
  <c r="AU75" i="6" s="1"/>
  <c r="AK73" i="6"/>
  <c r="AU73" i="6" s="1"/>
  <c r="AN71" i="6"/>
  <c r="AX71" i="6" s="1"/>
  <c r="BD71" i="6" s="1"/>
  <c r="BG70" i="6"/>
  <c r="BI67" i="6"/>
  <c r="BI65" i="6"/>
  <c r="AR62" i="6"/>
  <c r="BB62" i="6" s="1"/>
  <c r="AS59" i="6"/>
  <c r="BC59" i="6" s="1"/>
  <c r="AP53" i="6"/>
  <c r="AZ53" i="6" s="1"/>
  <c r="AS44" i="6"/>
  <c r="BC44" i="6" s="1"/>
  <c r="AO40" i="6"/>
  <c r="AY40" i="6" s="1"/>
  <c r="BF40" i="6" s="1"/>
  <c r="AS35" i="6"/>
  <c r="BC35" i="6" s="1"/>
  <c r="AM169" i="6"/>
  <c r="AW169" i="6" s="1"/>
  <c r="BI169" i="6" s="1"/>
  <c r="AP99" i="6"/>
  <c r="AZ99" i="6" s="1"/>
  <c r="BG99" i="6" s="1"/>
  <c r="AP95" i="6"/>
  <c r="AZ95" i="6" s="1"/>
  <c r="BG95" i="6" s="1"/>
  <c r="AL94" i="6"/>
  <c r="AV94" i="6" s="1"/>
  <c r="BD94" i="6" s="1"/>
  <c r="AM92" i="6"/>
  <c r="AW92" i="6" s="1"/>
  <c r="BI92" i="6" s="1"/>
  <c r="AM82" i="6"/>
  <c r="AW82" i="6" s="1"/>
  <c r="BI82" i="6" s="1"/>
  <c r="AO80" i="6"/>
  <c r="AY80" i="6" s="1"/>
  <c r="BF80" i="6" s="1"/>
  <c r="AQ79" i="6"/>
  <c r="BA79" i="6" s="1"/>
  <c r="AQ77" i="6"/>
  <c r="BA77" i="6" s="1"/>
  <c r="BH77" i="6" s="1"/>
  <c r="AN73" i="6"/>
  <c r="AX73" i="6" s="1"/>
  <c r="AK69" i="6"/>
  <c r="AU69" i="6" s="1"/>
  <c r="BD69" i="6" s="1"/>
  <c r="AP66" i="6"/>
  <c r="AZ66" i="6" s="1"/>
  <c r="BG66" i="6" s="1"/>
  <c r="AQ64" i="6"/>
  <c r="BA64" i="6" s="1"/>
  <c r="BH64" i="6" s="1"/>
  <c r="AO53" i="6"/>
  <c r="AY53" i="6" s="1"/>
  <c r="BF53" i="6" s="1"/>
  <c r="AO51" i="6"/>
  <c r="AY51" i="6" s="1"/>
  <c r="AR48" i="6"/>
  <c r="BB48" i="6" s="1"/>
  <c r="AN46" i="6"/>
  <c r="AX46" i="6" s="1"/>
  <c r="BD46" i="6" s="1"/>
  <c r="BI42" i="6"/>
  <c r="AS39" i="6"/>
  <c r="BC39" i="6" s="1"/>
  <c r="AN98" i="6"/>
  <c r="AX98" i="6" s="1"/>
  <c r="AK45" i="6"/>
  <c r="AU45" i="6" s="1"/>
  <c r="BD45" i="6" s="1"/>
  <c r="AS42" i="6"/>
  <c r="BC42" i="6" s="1"/>
  <c r="AK42" i="6"/>
  <c r="AU42" i="6" s="1"/>
  <c r="AM37" i="6"/>
  <c r="AW37" i="6" s="1"/>
  <c r="BI37" i="6" s="1"/>
  <c r="AO50" i="6"/>
  <c r="AY50" i="6" s="1"/>
  <c r="BF50" i="6" s="1"/>
  <c r="AS43" i="6"/>
  <c r="BC43" i="6" s="1"/>
  <c r="BI41" i="6"/>
  <c r="AN36" i="6"/>
  <c r="AX36" i="6" s="1"/>
  <c r="AM36" i="6"/>
  <c r="AW36" i="6" s="1"/>
  <c r="BI36" i="6" s="1"/>
  <c r="AR36" i="6"/>
  <c r="BB36" i="6" s="1"/>
  <c r="AQ34" i="6"/>
  <c r="BA34" i="6" s="1"/>
  <c r="BH34" i="6" s="1"/>
  <c r="AS31" i="6"/>
  <c r="BC31" i="6" s="1"/>
  <c r="AQ28" i="6"/>
  <c r="BA28" i="6" s="1"/>
  <c r="BH28" i="6" s="1"/>
  <c r="AK28" i="6"/>
  <c r="AU28" i="6" s="1"/>
  <c r="AN26" i="6"/>
  <c r="AX26" i="6" s="1"/>
  <c r="AS25" i="6"/>
  <c r="BC25" i="6" s="1"/>
  <c r="BI24" i="6"/>
  <c r="AR14" i="6"/>
  <c r="BB14" i="6" s="1"/>
  <c r="AO12" i="6"/>
  <c r="AY12" i="6" s="1"/>
  <c r="BF12" i="6" s="1"/>
  <c r="AM10" i="6"/>
  <c r="AW10" i="6" s="1"/>
  <c r="BI10" i="6" s="1"/>
  <c r="AS6" i="6"/>
  <c r="BC6" i="6" s="1"/>
  <c r="AL42" i="6"/>
  <c r="AV42" i="6" s="1"/>
  <c r="AL32" i="6"/>
  <c r="AV32" i="6" s="1"/>
  <c r="AP28" i="6"/>
  <c r="AZ28" i="6" s="1"/>
  <c r="BI28" i="6" s="1"/>
  <c r="AP23" i="6"/>
  <c r="AZ23" i="6" s="1"/>
  <c r="BG23" i="6" s="1"/>
  <c r="AP20" i="6"/>
  <c r="AZ20" i="6" s="1"/>
  <c r="BG20" i="6" s="1"/>
  <c r="AS18" i="6"/>
  <c r="BC18" i="6" s="1"/>
  <c r="AO14" i="6"/>
  <c r="AY14" i="6" s="1"/>
  <c r="BF14" i="6" s="1"/>
  <c r="AN12" i="6"/>
  <c r="AX12" i="6" s="1"/>
  <c r="AN7" i="6"/>
  <c r="AX7" i="6" s="1"/>
  <c r="BD7" i="6" s="1"/>
  <c r="AO13" i="6"/>
  <c r="AY13" i="6" s="1"/>
  <c r="BF13" i="6" s="1"/>
  <c r="AQ7" i="6"/>
  <c r="BA7" i="6" s="1"/>
  <c r="BH7" i="6" s="1"/>
  <c r="AL14" i="6"/>
  <c r="AV14" i="6" s="1"/>
  <c r="AL6" i="6"/>
  <c r="AV6" i="6" s="1"/>
  <c r="AN40" i="6"/>
  <c r="AX40" i="6" s="1"/>
  <c r="AP29" i="6"/>
  <c r="AZ29" i="6" s="1"/>
  <c r="BG29" i="6" s="1"/>
  <c r="AK18" i="6"/>
  <c r="AU18" i="6" s="1"/>
  <c r="BD18" i="6" s="1"/>
  <c r="AR12" i="6"/>
  <c r="BB12" i="6" s="1"/>
  <c r="AR7" i="6"/>
  <c r="BB7" i="6" s="1"/>
  <c r="AS13" i="6"/>
  <c r="BC13" i="6" s="1"/>
  <c r="AR6" i="6"/>
  <c r="BB6" i="6" s="1"/>
  <c r="AN6" i="6"/>
  <c r="AX6" i="6" s="1"/>
  <c r="BF41" i="6"/>
  <c r="AM40" i="6"/>
  <c r="AW40" i="6" s="1"/>
  <c r="AQ32" i="6"/>
  <c r="BA32" i="6" s="1"/>
  <c r="BH32" i="6" s="1"/>
  <c r="AK32" i="6"/>
  <c r="AU32" i="6" s="1"/>
  <c r="AN30" i="6"/>
  <c r="AX30" i="6" s="1"/>
  <c r="AN25" i="6"/>
  <c r="AX25" i="6" s="1"/>
  <c r="AN23" i="6"/>
  <c r="AX23" i="6" s="1"/>
  <c r="AR38" i="6"/>
  <c r="BB38" i="6" s="1"/>
  <c r="AN34" i="6"/>
  <c r="AX34" i="6" s="1"/>
  <c r="BD32" i="6" l="1"/>
  <c r="BD28" i="6"/>
  <c r="BF51" i="6"/>
  <c r="BD62" i="6"/>
  <c r="BH133" i="6"/>
  <c r="BF109" i="6"/>
  <c r="BG132" i="6"/>
  <c r="BF141" i="6"/>
  <c r="BH213" i="6"/>
  <c r="BD226" i="6"/>
  <c r="BD240" i="6"/>
  <c r="BD349" i="6"/>
  <c r="BI377" i="6"/>
  <c r="BD361" i="6"/>
  <c r="BD366" i="6"/>
  <c r="BD467" i="6"/>
  <c r="BD485" i="6"/>
  <c r="BD522" i="6"/>
  <c r="BF508" i="6"/>
  <c r="BD529" i="6"/>
  <c r="BD549" i="6"/>
  <c r="BH559" i="6"/>
  <c r="BH381" i="6"/>
  <c r="BF414" i="6"/>
  <c r="BG486" i="6"/>
  <c r="BI523" i="6"/>
  <c r="BG534" i="6"/>
  <c r="BG528" i="6"/>
  <c r="BD526" i="6"/>
  <c r="BH549" i="6"/>
  <c r="BI554" i="6"/>
  <c r="BI555" i="6"/>
  <c r="BD563" i="6"/>
  <c r="BG565" i="6"/>
  <c r="BG496" i="6"/>
  <c r="BD521" i="6"/>
  <c r="BG525" i="6"/>
  <c r="BF553" i="6"/>
  <c r="BH14" i="6"/>
  <c r="BD15" i="6"/>
  <c r="BF20" i="6"/>
  <c r="BG77" i="6"/>
  <c r="BG94" i="6"/>
  <c r="BI45" i="6"/>
  <c r="BI95" i="6"/>
  <c r="BD76" i="6"/>
  <c r="BI107" i="6"/>
  <c r="BH115" i="6"/>
  <c r="BI126" i="6"/>
  <c r="BH136" i="6"/>
  <c r="BI156" i="6"/>
  <c r="BI171" i="6"/>
  <c r="BF118" i="6"/>
  <c r="BD131" i="6"/>
  <c r="BF150" i="6"/>
  <c r="BD173" i="6"/>
  <c r="BD108" i="6"/>
  <c r="BF132" i="6"/>
  <c r="BD140" i="6"/>
  <c r="BF212" i="6"/>
  <c r="BF194" i="6"/>
  <c r="BF210" i="6"/>
  <c r="BD182" i="6"/>
  <c r="BD201" i="6"/>
  <c r="BD217" i="6"/>
  <c r="BI269" i="6"/>
  <c r="BD176" i="6"/>
  <c r="BG195" i="6"/>
  <c r="BD227" i="6"/>
  <c r="BI262" i="6"/>
  <c r="BH280" i="6"/>
  <c r="BI238" i="6"/>
  <c r="BD245" i="6"/>
  <c r="BG257" i="6"/>
  <c r="BG283" i="6"/>
  <c r="BI291" i="6"/>
  <c r="BD259" i="6"/>
  <c r="BF282" i="6"/>
  <c r="BF300" i="6"/>
  <c r="BI307" i="6"/>
  <c r="BD303" i="6"/>
  <c r="BF294" i="6"/>
  <c r="BD300" i="6"/>
  <c r="BH322" i="6"/>
  <c r="BD338" i="6"/>
  <c r="BD344" i="6"/>
  <c r="BI366" i="6"/>
  <c r="BH379" i="6"/>
  <c r="BI349" i="6"/>
  <c r="BI381" i="6"/>
  <c r="BG409" i="6"/>
  <c r="BH384" i="6"/>
  <c r="BD418" i="6"/>
  <c r="BD443" i="6"/>
  <c r="BG488" i="6"/>
  <c r="BD477" i="6"/>
  <c r="BD492" i="6"/>
  <c r="BI448" i="6"/>
  <c r="BF449" i="6"/>
  <c r="BG476" i="6"/>
  <c r="BI499" i="6"/>
  <c r="BI508" i="6"/>
  <c r="BH566" i="6"/>
  <c r="BD463" i="6"/>
  <c r="BH473" i="6"/>
  <c r="BG516" i="6"/>
  <c r="BF494" i="6"/>
  <c r="BG518" i="6"/>
  <c r="BD552" i="6"/>
  <c r="BI23" i="6"/>
  <c r="BF23" i="6"/>
  <c r="BG9" i="6"/>
  <c r="BD16" i="6"/>
  <c r="BD23" i="6"/>
  <c r="BI80" i="6"/>
  <c r="BI102" i="6"/>
  <c r="BH44" i="6"/>
  <c r="BD53" i="6"/>
  <c r="BI69" i="6"/>
  <c r="BF165" i="6"/>
  <c r="BD110" i="6"/>
  <c r="BG134" i="6"/>
  <c r="BD142" i="6"/>
  <c r="BI210" i="6"/>
  <c r="BF120" i="6"/>
  <c r="BF128" i="6"/>
  <c r="BF136" i="6"/>
  <c r="BF144" i="6"/>
  <c r="BD152" i="6"/>
  <c r="BF162" i="6"/>
  <c r="BI106" i="6"/>
  <c r="BI119" i="6"/>
  <c r="BD130" i="6"/>
  <c r="BI138" i="6"/>
  <c r="BI151" i="6"/>
  <c r="BG164" i="6"/>
  <c r="BF182" i="6"/>
  <c r="BI113" i="6"/>
  <c r="BD125" i="6"/>
  <c r="BI145" i="6"/>
  <c r="BD157" i="6"/>
  <c r="BH176" i="6"/>
  <c r="BF191" i="6"/>
  <c r="BH174" i="6"/>
  <c r="BF211" i="6"/>
  <c r="BI229" i="6"/>
  <c r="BH182" i="6"/>
  <c r="BD225" i="6"/>
  <c r="BH170" i="6"/>
  <c r="BF190" i="6"/>
  <c r="BF222" i="6"/>
  <c r="BH242" i="6"/>
  <c r="BD282" i="6"/>
  <c r="BG237" i="6"/>
  <c r="BF262" i="6"/>
  <c r="BF257" i="6"/>
  <c r="BH307" i="6"/>
  <c r="BI319" i="6"/>
  <c r="BH281" i="6"/>
  <c r="BH303" i="6"/>
  <c r="BI300" i="6"/>
  <c r="BH318" i="6"/>
  <c r="BI356" i="6"/>
  <c r="BH369" i="6"/>
  <c r="BD341" i="6"/>
  <c r="BH347" i="6"/>
  <c r="BF344" i="6"/>
  <c r="BG402" i="6"/>
  <c r="BG434" i="6"/>
  <c r="BD411" i="6"/>
  <c r="BH426" i="6"/>
  <c r="BI421" i="6"/>
  <c r="BF462" i="6"/>
  <c r="BD454" i="6"/>
  <c r="BG466" i="6"/>
  <c r="BD473" i="6"/>
  <c r="BD553" i="6"/>
  <c r="BI536" i="6"/>
  <c r="BI424" i="6"/>
  <c r="BG465" i="6"/>
  <c r="BF451" i="6"/>
  <c r="BG480" i="6"/>
  <c r="BF482" i="6"/>
  <c r="BF560" i="6"/>
  <c r="BG22" i="6"/>
  <c r="BH48" i="6"/>
  <c r="BI20" i="6"/>
  <c r="BH30" i="6"/>
  <c r="BG11" i="6"/>
  <c r="BD26" i="6"/>
  <c r="BH20" i="6"/>
  <c r="BG43" i="6"/>
  <c r="BH46" i="6"/>
  <c r="BD82" i="6"/>
  <c r="BD68" i="6"/>
  <c r="BD72" i="6"/>
  <c r="BH84" i="6"/>
  <c r="BF34" i="6"/>
  <c r="BF72" i="6"/>
  <c r="BG86" i="6"/>
  <c r="BI110" i="6"/>
  <c r="BG126" i="6"/>
  <c r="BF135" i="6"/>
  <c r="BF169" i="6"/>
  <c r="BF123" i="6"/>
  <c r="BF159" i="6"/>
  <c r="BH105" i="6"/>
  <c r="BH113" i="6"/>
  <c r="BH121" i="6"/>
  <c r="BH129" i="6"/>
  <c r="BH137" i="6"/>
  <c r="BH145" i="6"/>
  <c r="BH153" i="6"/>
  <c r="BF193" i="6"/>
  <c r="BG228" i="6"/>
  <c r="BG265" i="6"/>
  <c r="BF213" i="6"/>
  <c r="BG245" i="6"/>
  <c r="BG222" i="6"/>
  <c r="BI213" i="6"/>
  <c r="BI257" i="6"/>
  <c r="BI236" i="6"/>
  <c r="BF254" i="6"/>
  <c r="BI265" i="6"/>
  <c r="BD234" i="6"/>
  <c r="BD263" i="6"/>
  <c r="BD239" i="6"/>
  <c r="BF259" i="6"/>
  <c r="BF293" i="6"/>
  <c r="BF299" i="6"/>
  <c r="BH284" i="6"/>
  <c r="BG296" i="6"/>
  <c r="BF303" i="6"/>
  <c r="BG334" i="6"/>
  <c r="BI351" i="6"/>
  <c r="BF369" i="6"/>
  <c r="BG391" i="6"/>
  <c r="BH375" i="6"/>
  <c r="BI390" i="6"/>
  <c r="BI357" i="6"/>
  <c r="BG422" i="6"/>
  <c r="BF357" i="6"/>
  <c r="BF402" i="6"/>
  <c r="BD499" i="6"/>
  <c r="BG517" i="6"/>
  <c r="BG545" i="6"/>
  <c r="BG564" i="6"/>
  <c r="BF562" i="6"/>
  <c r="BH304" i="6"/>
  <c r="BG560" i="6"/>
  <c r="BG481" i="6"/>
  <c r="BF78" i="6"/>
  <c r="BF269" i="6"/>
  <c r="BH348" i="6"/>
  <c r="BG526" i="6"/>
  <c r="BF81" i="6"/>
  <c r="BG30" i="6"/>
  <c r="BF195" i="6"/>
  <c r="BG227" i="6"/>
  <c r="BD478" i="6"/>
  <c r="BD342" i="6"/>
  <c r="BD449" i="6"/>
  <c r="BD466" i="6"/>
  <c r="BD533" i="6"/>
  <c r="BH491" i="6"/>
  <c r="BG490" i="6"/>
  <c r="BD554" i="6"/>
  <c r="BD564" i="6"/>
  <c r="BH450" i="6"/>
  <c r="BI476" i="6"/>
  <c r="BD531" i="6"/>
  <c r="BD545" i="6"/>
  <c r="BI472" i="6"/>
  <c r="BD489" i="6"/>
  <c r="BD490" i="6"/>
  <c r="BH525" i="6"/>
  <c r="BD30" i="6"/>
  <c r="BG40" i="6"/>
  <c r="BG12" i="6"/>
  <c r="BG64" i="6"/>
  <c r="BG79" i="6"/>
  <c r="BH50" i="6"/>
  <c r="BD97" i="6"/>
  <c r="BG81" i="6"/>
  <c r="BG97" i="6"/>
  <c r="BD118" i="6"/>
  <c r="BH126" i="6"/>
  <c r="BI139" i="6"/>
  <c r="BH147" i="6"/>
  <c r="BI158" i="6"/>
  <c r="BI173" i="6"/>
  <c r="BG112" i="6"/>
  <c r="BG144" i="6"/>
  <c r="BF196" i="6"/>
  <c r="BH124" i="6"/>
  <c r="BH156" i="6"/>
  <c r="BF167" i="6"/>
  <c r="BF178" i="6"/>
  <c r="BF108" i="6"/>
  <c r="BD116" i="6"/>
  <c r="BF140" i="6"/>
  <c r="BD148" i="6"/>
  <c r="BD175" i="6"/>
  <c r="BI196" i="6"/>
  <c r="BI212" i="6"/>
  <c r="BH282" i="6"/>
  <c r="BD202" i="6"/>
  <c r="BI230" i="6"/>
  <c r="BD190" i="6"/>
  <c r="BF202" i="6"/>
  <c r="BG177" i="6"/>
  <c r="BD229" i="6"/>
  <c r="BF281" i="6"/>
  <c r="BD279" i="6"/>
  <c r="BG339" i="6"/>
  <c r="BH288" i="6"/>
  <c r="BG308" i="6"/>
  <c r="BD340" i="6"/>
  <c r="BD369" i="6"/>
  <c r="BD384" i="6"/>
  <c r="BD392" i="6"/>
  <c r="BG357" i="6"/>
  <c r="BI369" i="6"/>
  <c r="BD405" i="6"/>
  <c r="BD354" i="6"/>
  <c r="BH376" i="6"/>
  <c r="BG392" i="6"/>
  <c r="BF390" i="6"/>
  <c r="BG415" i="6"/>
  <c r="BG499" i="6"/>
  <c r="BG535" i="6"/>
  <c r="BD536" i="6"/>
  <c r="BF558" i="6"/>
  <c r="BG450" i="6"/>
  <c r="BH480" i="6"/>
  <c r="BD523" i="6"/>
  <c r="BG524" i="6"/>
  <c r="BF526" i="6"/>
  <c r="BI527" i="6"/>
  <c r="BI565" i="6"/>
  <c r="BH484" i="6"/>
  <c r="BD494" i="6"/>
  <c r="BI510" i="6"/>
  <c r="BG530" i="6"/>
  <c r="BI15" i="6"/>
  <c r="BI25" i="6"/>
  <c r="BG33" i="6"/>
  <c r="BD14" i="6"/>
  <c r="BF32" i="6"/>
  <c r="BD10" i="6"/>
  <c r="BI11" i="6"/>
  <c r="BI29" i="6"/>
  <c r="BD25" i="6"/>
  <c r="BF37" i="6"/>
  <c r="BD43" i="6"/>
  <c r="BD40" i="6"/>
  <c r="BG50" i="6"/>
  <c r="BD81" i="6"/>
  <c r="BD93" i="6"/>
  <c r="BH102" i="6"/>
  <c r="BG83" i="6"/>
  <c r="BF38" i="6"/>
  <c r="BI38" i="6"/>
  <c r="BI46" i="6"/>
  <c r="BH72" i="6"/>
  <c r="BF111" i="6"/>
  <c r="BF122" i="6"/>
  <c r="BD135" i="6"/>
  <c r="BF143" i="6"/>
  <c r="BF154" i="6"/>
  <c r="BH171" i="6"/>
  <c r="BF152" i="6"/>
  <c r="BD169" i="6"/>
  <c r="BG122" i="6"/>
  <c r="BF131" i="6"/>
  <c r="BG154" i="6"/>
  <c r="BG160" i="6"/>
  <c r="BH168" i="6"/>
  <c r="BD102" i="6"/>
  <c r="BI121" i="6"/>
  <c r="BD133" i="6"/>
  <c r="BI153" i="6"/>
  <c r="BG193" i="6"/>
  <c r="BH196" i="6"/>
  <c r="BH230" i="6"/>
  <c r="BD172" i="6"/>
  <c r="BI190" i="6"/>
  <c r="BI192" i="6"/>
  <c r="BD212" i="6"/>
  <c r="BI224" i="6"/>
  <c r="BF263" i="6"/>
  <c r="BD254" i="6"/>
  <c r="BG266" i="6"/>
  <c r="BI234" i="6"/>
  <c r="BI281" i="6"/>
  <c r="BH238" i="6"/>
  <c r="BD301" i="6"/>
  <c r="BF308" i="6"/>
  <c r="BF286" i="6"/>
  <c r="BI296" i="6"/>
  <c r="BI331" i="6"/>
  <c r="BD297" i="6"/>
  <c r="BF304" i="6"/>
  <c r="BG293" i="6"/>
  <c r="BD310" i="6"/>
  <c r="BH334" i="6"/>
  <c r="BH344" i="6"/>
  <c r="BI346" i="6"/>
  <c r="BD358" i="6"/>
  <c r="BG375" i="6"/>
  <c r="BF384" i="6"/>
  <c r="BI375" i="6"/>
  <c r="BG386" i="6"/>
  <c r="BH345" i="6"/>
  <c r="BI362" i="6"/>
  <c r="BG376" i="6"/>
  <c r="BF352" i="6"/>
  <c r="BG435" i="6"/>
  <c r="BI435" i="6"/>
  <c r="BD424" i="6"/>
  <c r="BI445" i="6"/>
  <c r="BF471" i="6"/>
  <c r="BH477" i="6"/>
  <c r="BF473" i="6"/>
  <c r="BD517" i="6"/>
  <c r="BF520" i="6"/>
  <c r="BD535" i="6"/>
  <c r="BG424" i="6"/>
  <c r="BH465" i="6"/>
  <c r="BI482" i="6"/>
  <c r="BH499" i="6"/>
  <c r="BH545" i="6"/>
  <c r="BD565" i="6"/>
  <c r="BF557" i="6"/>
  <c r="BF564" i="6"/>
  <c r="BH23" i="6"/>
  <c r="BI31" i="6"/>
  <c r="BI9" i="6"/>
  <c r="BF31" i="6"/>
  <c r="BI13" i="6"/>
  <c r="BD31" i="6"/>
  <c r="BI77" i="6"/>
  <c r="BG96" i="6"/>
  <c r="BD44" i="6"/>
  <c r="BH66" i="6"/>
  <c r="BG34" i="6"/>
  <c r="BH98" i="6"/>
  <c r="BH110" i="6"/>
  <c r="BD127" i="6"/>
  <c r="BI140" i="6"/>
  <c r="BF146" i="6"/>
  <c r="BD192" i="6"/>
  <c r="BG114" i="6"/>
  <c r="BI128" i="6"/>
  <c r="BF134" i="6"/>
  <c r="BH151" i="6"/>
  <c r="BD160" i="6"/>
  <c r="BG221" i="6"/>
  <c r="BD223" i="6"/>
  <c r="BI162" i="6"/>
  <c r="BH229" i="6"/>
  <c r="BG261" i="6"/>
  <c r="BI191" i="6"/>
  <c r="BH223" i="6"/>
  <c r="BF219" i="6"/>
  <c r="BF227" i="6"/>
  <c r="BI266" i="6"/>
  <c r="BH236" i="6"/>
  <c r="BI258" i="6"/>
  <c r="BG240" i="6"/>
  <c r="BD267" i="6"/>
  <c r="BG280" i="6"/>
  <c r="BF240" i="6"/>
  <c r="BI261" i="6"/>
  <c r="BG351" i="6"/>
  <c r="BG295" i="6"/>
  <c r="BI304" i="6"/>
  <c r="BH316" i="6"/>
  <c r="BF343" i="6"/>
  <c r="BG299" i="6"/>
  <c r="BI308" i="6"/>
  <c r="BH351" i="6"/>
  <c r="BG358" i="6"/>
  <c r="BD375" i="6"/>
  <c r="BG352" i="6"/>
  <c r="BD377" i="6"/>
  <c r="BF391" i="6"/>
  <c r="BI358" i="6"/>
  <c r="BH380" i="6"/>
  <c r="BF392" i="6"/>
  <c r="BG348" i="6"/>
  <c r="BG361" i="6"/>
  <c r="BD390" i="6"/>
  <c r="BG414" i="6"/>
  <c r="BG426" i="6"/>
  <c r="BF405" i="6"/>
  <c r="BF418" i="6"/>
  <c r="BI410" i="6"/>
  <c r="BH438" i="6"/>
  <c r="BG445" i="6"/>
  <c r="BH482" i="6"/>
  <c r="BD525" i="6"/>
  <c r="BG6" i="6"/>
  <c r="BF104" i="6"/>
  <c r="BH225" i="6"/>
  <c r="BF307" i="6"/>
  <c r="BD287" i="6"/>
  <c r="BG563" i="6"/>
  <c r="BF33" i="6"/>
  <c r="BF48" i="6"/>
  <c r="BI163" i="6"/>
  <c r="BH194" i="6"/>
  <c r="BF381" i="6"/>
  <c r="BG548" i="6"/>
  <c r="BF86" i="6"/>
  <c r="BG80" i="6"/>
  <c r="BI40" i="6"/>
  <c r="BG28" i="6"/>
  <c r="BD73" i="6"/>
  <c r="BD99" i="6"/>
  <c r="BI115" i="6"/>
  <c r="BI132" i="6"/>
  <c r="BI147" i="6"/>
  <c r="BG123" i="6"/>
  <c r="BG155" i="6"/>
  <c r="BF166" i="6"/>
  <c r="BG106" i="6"/>
  <c r="BG138" i="6"/>
  <c r="BH103" i="6"/>
  <c r="BF241" i="6"/>
  <c r="BD255" i="6"/>
  <c r="BG260" i="6"/>
  <c r="BD319" i="6"/>
  <c r="BD284" i="6"/>
  <c r="BD316" i="6"/>
  <c r="BI322" i="6"/>
  <c r="BH335" i="6"/>
  <c r="BD351" i="6"/>
  <c r="BG356" i="6"/>
  <c r="BH366" i="6"/>
  <c r="BH406" i="6"/>
  <c r="BD422" i="6"/>
  <c r="BF423" i="6"/>
  <c r="BD452" i="6"/>
  <c r="BD462" i="6"/>
  <c r="BG485" i="6"/>
  <c r="BH481" i="6"/>
  <c r="BH510" i="6"/>
  <c r="BG523" i="6"/>
  <c r="BH516" i="6"/>
  <c r="BF534" i="6"/>
  <c r="BH553" i="6"/>
  <c r="BG554" i="6"/>
  <c r="BI552" i="6"/>
  <c r="BF408" i="6"/>
  <c r="BD440" i="6"/>
  <c r="BI449" i="6"/>
  <c r="BH472" i="6"/>
  <c r="BD491" i="6"/>
  <c r="BI516" i="6"/>
  <c r="BH530" i="6"/>
  <c r="BI544" i="6"/>
  <c r="BG566" i="6"/>
  <c r="BF452" i="6"/>
  <c r="BG448" i="6"/>
  <c r="BI423" i="6"/>
  <c r="BH555" i="6"/>
  <c r="BF549" i="6"/>
  <c r="BH445" i="6"/>
  <c r="BF523" i="6"/>
  <c r="BF527" i="6"/>
  <c r="BI553" i="6"/>
  <c r="BD538" i="6"/>
  <c r="BH13" i="6"/>
  <c r="BH40" i="6"/>
  <c r="BF7" i="6"/>
  <c r="BG13" i="6"/>
  <c r="BI14" i="6"/>
  <c r="BG15" i="6"/>
  <c r="BD80" i="6"/>
  <c r="BF64" i="6"/>
  <c r="BG84" i="6"/>
  <c r="BD59" i="6"/>
  <c r="BD98" i="6"/>
  <c r="BD48" i="6"/>
  <c r="BI104" i="6"/>
  <c r="BD111" i="6"/>
  <c r="BD150" i="6"/>
  <c r="BH158" i="6"/>
  <c r="BI167" i="6"/>
  <c r="BF105" i="6"/>
  <c r="BF113" i="6"/>
  <c r="BF121" i="6"/>
  <c r="BF129" i="6"/>
  <c r="BF137" i="6"/>
  <c r="BF145" i="6"/>
  <c r="BF153" i="6"/>
  <c r="BD165" i="6"/>
  <c r="BD106" i="6"/>
  <c r="BI127" i="6"/>
  <c r="BD138" i="6"/>
  <c r="BD159" i="6"/>
  <c r="BD168" i="6"/>
  <c r="BH104" i="6"/>
  <c r="BF116" i="6"/>
  <c r="BD124" i="6"/>
  <c r="BF148" i="6"/>
  <c r="BD156" i="6"/>
  <c r="BF176" i="6"/>
  <c r="BD191" i="6"/>
  <c r="BH166" i="6"/>
  <c r="BD211" i="6"/>
  <c r="BF238" i="6"/>
  <c r="BG191" i="6"/>
  <c r="BH164" i="6"/>
  <c r="BG192" i="6"/>
  <c r="BD210" i="6"/>
  <c r="BG224" i="6"/>
  <c r="BD235" i="6"/>
  <c r="BH265" i="6"/>
  <c r="BF253" i="6"/>
  <c r="BF290" i="6"/>
  <c r="BH269" i="6"/>
  <c r="BF331" i="6"/>
  <c r="BF342" i="6"/>
  <c r="BI290" i="6"/>
  <c r="BG298" i="6"/>
  <c r="BI348" i="6"/>
  <c r="BI303" i="6"/>
  <c r="BI294" i="6"/>
  <c r="BI344" i="6"/>
  <c r="BH405" i="6"/>
  <c r="BG359" i="6"/>
  <c r="BI422" i="6"/>
  <c r="BI426" i="6"/>
  <c r="BD416" i="6"/>
  <c r="BH410" i="6"/>
  <c r="BG462" i="6"/>
  <c r="BF479" i="6"/>
  <c r="BI480" i="6"/>
  <c r="BF528" i="6"/>
  <c r="BD510" i="6"/>
  <c r="BD465" i="6"/>
  <c r="BH544" i="6"/>
  <c r="BI535" i="6"/>
  <c r="BF548" i="6"/>
  <c r="BH448" i="6"/>
  <c r="BG494" i="6"/>
  <c r="BH507" i="6"/>
  <c r="BF555" i="6"/>
  <c r="BI562" i="6"/>
  <c r="BH29" i="6"/>
  <c r="BF8" i="6"/>
  <c r="BD29" i="6"/>
  <c r="BD8" i="6"/>
  <c r="BF35" i="6"/>
  <c r="BD12" i="6"/>
  <c r="BH18" i="6"/>
  <c r="BI26" i="6"/>
  <c r="BI35" i="6"/>
  <c r="BD64" i="6"/>
  <c r="BH76" i="6"/>
  <c r="BD83" i="6"/>
  <c r="BD95" i="6"/>
  <c r="BD51" i="6"/>
  <c r="BG68" i="6"/>
  <c r="BD84" i="6"/>
  <c r="BI99" i="6"/>
  <c r="BG38" i="6"/>
  <c r="BH95" i="6"/>
  <c r="BI44" i="6"/>
  <c r="BD60" i="6"/>
  <c r="BD77" i="6"/>
  <c r="BI98" i="6"/>
  <c r="BI118" i="6"/>
  <c r="BH128" i="6"/>
  <c r="BI150" i="6"/>
  <c r="BD112" i="6"/>
  <c r="BD161" i="6"/>
  <c r="BH99" i="6"/>
  <c r="BF110" i="6"/>
  <c r="BD123" i="6"/>
  <c r="BI136" i="6"/>
  <c r="BF142" i="6"/>
  <c r="BD155" i="6"/>
  <c r="BI168" i="6"/>
  <c r="BD109" i="6"/>
  <c r="BI129" i="6"/>
  <c r="BD141" i="6"/>
  <c r="BI165" i="6"/>
  <c r="BH224" i="6"/>
  <c r="BD230" i="6"/>
  <c r="BH178" i="6"/>
  <c r="BI202" i="6"/>
  <c r="BH190" i="6"/>
  <c r="BG217" i="6"/>
  <c r="BH262" i="6"/>
  <c r="BD258" i="6"/>
  <c r="BD269" i="6"/>
  <c r="BI241" i="6"/>
  <c r="BF266" i="6"/>
  <c r="BG242" i="6"/>
  <c r="BH317" i="6"/>
  <c r="BG286" i="6"/>
  <c r="BI310" i="6"/>
  <c r="BG335" i="6"/>
  <c r="BF322" i="6"/>
  <c r="BI345" i="6"/>
  <c r="BF295" i="6"/>
  <c r="BH310" i="6"/>
  <c r="BG336" i="6"/>
  <c r="BH358" i="6"/>
  <c r="BD386" i="6"/>
  <c r="BH349" i="6"/>
  <c r="BG377" i="6"/>
  <c r="BF387" i="6"/>
  <c r="BG347" i="6"/>
  <c r="BG354" i="6"/>
  <c r="BI392" i="6"/>
  <c r="BD353" i="6"/>
  <c r="BG387" i="6"/>
  <c r="BH422" i="6"/>
  <c r="BD378" i="6"/>
  <c r="BF406" i="6"/>
  <c r="BG403" i="6"/>
  <c r="BD402" i="6"/>
  <c r="BG410" i="6"/>
  <c r="BF438" i="6"/>
  <c r="BI450" i="6"/>
  <c r="BF483" i="6"/>
  <c r="BD516" i="6"/>
  <c r="BG520" i="6"/>
  <c r="BH424" i="6"/>
  <c r="BG452" i="6"/>
  <c r="BI483" i="6"/>
  <c r="BF489" i="6"/>
  <c r="BF496" i="6"/>
  <c r="BI520" i="6"/>
  <c r="BH565" i="6"/>
  <c r="BI12" i="6"/>
  <c r="BF16" i="6"/>
  <c r="BG18" i="6"/>
  <c r="BG39" i="6"/>
  <c r="BH60" i="6"/>
  <c r="BF76" i="6"/>
  <c r="BH39" i="6"/>
  <c r="BH62" i="6"/>
  <c r="BI79" i="6"/>
  <c r="BF97" i="6"/>
  <c r="BG45" i="6"/>
  <c r="BI68" i="6"/>
  <c r="BD34" i="6"/>
  <c r="BI142" i="6"/>
  <c r="BG158" i="6"/>
  <c r="BI109" i="6"/>
  <c r="BI117" i="6"/>
  <c r="BI125" i="6"/>
  <c r="BI133" i="6"/>
  <c r="BI141" i="6"/>
  <c r="BI149" i="6"/>
  <c r="BI157" i="6"/>
  <c r="BH119" i="6"/>
  <c r="BH130" i="6"/>
  <c r="BH140" i="6"/>
  <c r="BD154" i="6"/>
  <c r="BI194" i="6"/>
  <c r="BD100" i="6"/>
  <c r="BG109" i="6"/>
  <c r="BG117" i="6"/>
  <c r="BG125" i="6"/>
  <c r="BG133" i="6"/>
  <c r="BG141" i="6"/>
  <c r="BG149" i="6"/>
  <c r="BG157" i="6"/>
  <c r="BI225" i="6"/>
  <c r="BI170" i="6"/>
  <c r="BG219" i="6"/>
  <c r="BF230" i="6"/>
  <c r="BF160" i="6"/>
  <c r="BF201" i="6"/>
  <c r="BI172" i="6"/>
  <c r="BF228" i="6"/>
  <c r="BI280" i="6"/>
  <c r="BF245" i="6"/>
  <c r="BG279" i="6"/>
  <c r="BD238" i="6"/>
  <c r="BH258" i="6"/>
  <c r="BF279" i="6"/>
  <c r="BH241" i="6"/>
  <c r="BI242" i="6"/>
  <c r="BG319" i="6"/>
  <c r="BH296" i="6"/>
  <c r="BG310" i="6"/>
  <c r="BI339" i="6"/>
  <c r="BG288" i="6"/>
  <c r="BH300" i="6"/>
  <c r="BF355" i="6"/>
  <c r="BH362" i="6"/>
  <c r="BI384" i="6"/>
  <c r="BG349" i="6"/>
  <c r="BG364" i="6"/>
  <c r="BI406" i="6"/>
  <c r="BF434" i="6"/>
  <c r="BD417" i="6"/>
  <c r="BF417" i="6"/>
  <c r="BG442" i="6"/>
  <c r="BI485" i="6"/>
  <c r="BH476" i="6"/>
  <c r="BH508" i="6"/>
  <c r="BF533" i="6"/>
  <c r="BG552" i="6"/>
  <c r="BH68" i="6"/>
  <c r="BI116" i="6"/>
  <c r="BG489" i="6"/>
  <c r="BF94" i="6"/>
  <c r="BI53" i="6"/>
  <c r="BF177" i="6"/>
  <c r="BI50" i="6"/>
  <c r="BF102" i="6"/>
  <c r="BF301" i="6"/>
  <c r="BG316" i="6"/>
  <c r="BH483" i="6"/>
  <c r="BD13" i="6"/>
  <c r="BF95" i="6"/>
  <c r="BI123" i="6"/>
  <c r="BD42" i="6"/>
  <c r="BD36" i="6"/>
  <c r="BH79" i="6"/>
  <c r="BG53" i="6"/>
  <c r="BD75" i="6"/>
  <c r="BF77" i="6"/>
  <c r="BD126" i="6"/>
  <c r="BD158" i="6"/>
  <c r="BH202" i="6"/>
  <c r="BH125" i="6"/>
  <c r="BH157" i="6"/>
  <c r="BD107" i="6"/>
  <c r="BF115" i="6"/>
  <c r="BD139" i="6"/>
  <c r="BF147" i="6"/>
  <c r="BF117" i="6"/>
  <c r="BF149" i="6"/>
  <c r="BG212" i="6"/>
  <c r="BG223" i="6"/>
  <c r="BH162" i="6"/>
  <c r="BG225" i="6"/>
  <c r="BH234" i="6"/>
  <c r="BI260" i="6"/>
  <c r="BG234" i="6"/>
  <c r="BG267" i="6"/>
  <c r="BD257" i="6"/>
  <c r="BD285" i="6"/>
  <c r="BI288" i="6"/>
  <c r="BI318" i="6"/>
  <c r="BD299" i="6"/>
  <c r="BF337" i="6"/>
  <c r="BD376" i="6"/>
  <c r="BD352" i="6"/>
  <c r="BG362" i="6"/>
  <c r="BG346" i="6"/>
  <c r="BG365" i="6"/>
  <c r="BH390" i="6"/>
  <c r="BD406" i="6"/>
  <c r="BD410" i="6"/>
  <c r="BD408" i="6"/>
  <c r="BD445" i="6"/>
  <c r="BG472" i="6"/>
  <c r="BD483" i="6"/>
  <c r="BF490" i="6"/>
  <c r="BD470" i="6"/>
  <c r="BD479" i="6"/>
  <c r="BD507" i="6"/>
  <c r="BD496" i="6"/>
  <c r="BF491" i="6"/>
  <c r="BD519" i="6"/>
  <c r="BF510" i="6"/>
  <c r="BF522" i="6"/>
  <c r="BD520" i="6"/>
  <c r="BF546" i="6"/>
  <c r="BI559" i="6"/>
  <c r="BD558" i="6"/>
  <c r="BI558" i="6"/>
  <c r="BD559" i="6"/>
  <c r="BD472" i="6"/>
  <c r="BF442" i="6"/>
  <c r="BD448" i="6"/>
  <c r="BG495" i="6"/>
  <c r="BF488" i="6"/>
  <c r="BH517" i="6"/>
  <c r="BH524" i="6"/>
  <c r="BG507" i="6"/>
  <c r="BI566" i="6"/>
  <c r="BD550" i="6"/>
  <c r="BD530" i="6"/>
  <c r="BG559" i="6"/>
  <c r="BD560" i="6"/>
  <c r="BH435" i="6"/>
  <c r="BI451" i="6"/>
  <c r="BD451" i="6"/>
  <c r="BG471" i="6"/>
  <c r="BG493" i="6"/>
  <c r="BF550" i="6"/>
  <c r="BI545" i="6"/>
  <c r="BG532" i="6"/>
  <c r="BG463" i="6"/>
  <c r="BI481" i="6"/>
  <c r="BG477" i="6"/>
  <c r="BI488" i="6"/>
  <c r="BI532" i="6"/>
  <c r="BD566" i="6"/>
  <c r="BG25" i="6"/>
  <c r="BG7" i="6"/>
  <c r="BD6" i="6"/>
  <c r="BD35" i="6"/>
  <c r="BH53" i="6"/>
  <c r="BF66" i="6"/>
  <c r="BI76" i="6"/>
  <c r="BD92" i="6"/>
  <c r="BF98" i="6"/>
  <c r="BI66" i="6"/>
  <c r="BG37" i="6"/>
  <c r="BI124" i="6"/>
  <c r="BD143" i="6"/>
  <c r="BF107" i="6"/>
  <c r="BG130" i="6"/>
  <c r="BF139" i="6"/>
  <c r="BD163" i="6"/>
  <c r="BF171" i="6"/>
  <c r="BF124" i="6"/>
  <c r="BD132" i="6"/>
  <c r="BF156" i="6"/>
  <c r="BI176" i="6"/>
  <c r="BI178" i="6"/>
  <c r="BD193" i="6"/>
  <c r="BD213" i="6"/>
  <c r="BI174" i="6"/>
  <c r="BD194" i="6"/>
  <c r="BG211" i="6"/>
  <c r="BI267" i="6"/>
  <c r="BH237" i="6"/>
  <c r="BG258" i="6"/>
  <c r="BF268" i="6"/>
  <c r="BF236" i="6"/>
  <c r="BG268" i="6"/>
  <c r="BI283" i="6"/>
  <c r="BD293" i="6"/>
  <c r="BH294" i="6"/>
  <c r="BD334" i="6"/>
  <c r="BI335" i="6"/>
  <c r="BH343" i="6"/>
  <c r="BF284" i="6"/>
  <c r="BH298" i="6"/>
  <c r="BD307" i="6"/>
  <c r="BD318" i="6"/>
  <c r="BG345" i="6"/>
  <c r="BD364" i="6"/>
  <c r="BF379" i="6"/>
  <c r="BH346" i="6"/>
  <c r="BD359" i="6"/>
  <c r="BD365" i="6"/>
  <c r="BI380" i="6"/>
  <c r="BH342" i="6"/>
  <c r="BH377" i="6"/>
  <c r="BF493" i="6"/>
  <c r="BG522" i="6"/>
  <c r="BF536" i="6"/>
  <c r="BG531" i="6"/>
  <c r="BH518" i="6"/>
  <c r="BH533" i="6"/>
  <c r="BI549" i="6"/>
  <c r="BH423" i="6"/>
  <c r="BH470" i="6"/>
  <c r="BF485" i="6"/>
  <c r="BI507" i="6"/>
  <c r="BF538" i="6"/>
  <c r="BH527" i="6"/>
  <c r="BH449" i="6"/>
  <c r="BF486" i="6"/>
  <c r="BF470" i="6"/>
  <c r="BD551" i="6"/>
  <c r="BI48" i="6"/>
  <c r="BD11" i="6"/>
  <c r="BI8" i="6"/>
  <c r="BH12" i="6"/>
  <c r="BF19" i="6"/>
  <c r="BF28" i="6"/>
  <c r="BD37" i="6"/>
  <c r="BG35" i="6"/>
  <c r="BI60" i="6"/>
  <c r="BD86" i="6"/>
  <c r="BD39" i="6"/>
  <c r="BF69" i="6"/>
  <c r="BH78" i="6"/>
  <c r="BF92" i="6"/>
  <c r="BH45" i="6"/>
  <c r="BI84" i="6"/>
  <c r="BF96" i="6"/>
  <c r="BD50" i="6"/>
  <c r="BD79" i="6"/>
  <c r="BH107" i="6"/>
  <c r="BH118" i="6"/>
  <c r="BI131" i="6"/>
  <c r="BH139" i="6"/>
  <c r="BH150" i="6"/>
  <c r="BH167" i="6"/>
  <c r="BD104" i="6"/>
  <c r="BF112" i="6"/>
  <c r="BD120" i="6"/>
  <c r="BD128" i="6"/>
  <c r="BD136" i="6"/>
  <c r="BD144" i="6"/>
  <c r="BF170" i="6"/>
  <c r="BH106" i="6"/>
  <c r="BH116" i="6"/>
  <c r="BH127" i="6"/>
  <c r="BH138" i="6"/>
  <c r="BH148" i="6"/>
  <c r="BG159" i="6"/>
  <c r="BG163" i="6"/>
  <c r="BF173" i="6"/>
  <c r="BI105" i="6"/>
  <c r="BD117" i="6"/>
  <c r="BI137" i="6"/>
  <c r="BD149" i="6"/>
  <c r="BF172" i="6"/>
  <c r="BH201" i="6"/>
  <c r="BG169" i="6"/>
  <c r="BH259" i="6"/>
  <c r="BI182" i="6"/>
  <c r="BI223" i="6"/>
  <c r="BG165" i="6"/>
  <c r="BD178" i="6"/>
  <c r="BD196" i="6"/>
  <c r="BD221" i="6"/>
  <c r="BD236" i="6"/>
  <c r="BD261" i="6"/>
  <c r="BH291" i="6"/>
  <c r="BI253" i="6"/>
  <c r="BI298" i="6"/>
  <c r="BI317" i="6"/>
  <c r="BI316" i="6"/>
  <c r="BG317" i="6"/>
  <c r="BF339" i="6"/>
  <c r="BD355" i="6"/>
  <c r="BD362" i="6"/>
  <c r="BD380" i="6"/>
  <c r="BF341" i="6"/>
  <c r="BH361" i="6"/>
  <c r="BF378" i="6"/>
  <c r="BI347" i="6"/>
  <c r="BF359" i="6"/>
  <c r="BF365" i="6"/>
  <c r="BF380" i="6"/>
  <c r="BH336" i="6"/>
  <c r="BF353" i="6"/>
  <c r="BH364" i="6"/>
  <c r="BI414" i="6"/>
  <c r="BD426" i="6"/>
  <c r="BH403" i="6"/>
  <c r="BI409" i="6"/>
  <c r="BG417" i="6"/>
  <c r="BI403" i="6"/>
  <c r="BI405" i="6"/>
  <c r="BG421" i="6"/>
  <c r="BF415" i="6"/>
  <c r="BH463" i="6"/>
  <c r="BI473" i="6"/>
  <c r="BD486" i="6"/>
  <c r="BI493" i="6"/>
  <c r="BH554" i="6"/>
  <c r="BH535" i="6"/>
  <c r="BI465" i="6"/>
  <c r="BH440" i="6"/>
  <c r="BH466" i="6"/>
  <c r="BH538" i="6"/>
  <c r="BH558" i="6"/>
  <c r="BG19" i="6"/>
  <c r="BF26" i="6"/>
  <c r="BI33" i="6"/>
  <c r="BF29" i="6"/>
  <c r="BH11" i="6"/>
  <c r="BF10" i="6"/>
  <c r="BH9" i="6"/>
  <c r="BF22" i="6"/>
  <c r="BF6" i="6"/>
  <c r="BD20" i="6"/>
  <c r="BH26" i="6"/>
  <c r="BI34" i="6"/>
  <c r="BI43" i="6"/>
  <c r="BF44" i="6"/>
  <c r="BG62" i="6"/>
  <c r="BI78" i="6"/>
  <c r="BG51" i="6"/>
  <c r="BI64" i="6"/>
  <c r="BH80" i="6"/>
  <c r="BF99" i="6"/>
  <c r="BG103" i="6"/>
  <c r="BI51" i="6"/>
  <c r="BH69" i="6"/>
  <c r="BI108" i="6"/>
  <c r="BF114" i="6"/>
  <c r="BD134" i="6"/>
  <c r="BH142" i="6"/>
  <c r="BH210" i="6"/>
  <c r="BH108" i="6"/>
  <c r="BD122" i="6"/>
  <c r="BI130" i="6"/>
  <c r="BI143" i="6"/>
  <c r="BF155" i="6"/>
  <c r="BI103" i="6"/>
  <c r="BG111" i="6"/>
  <c r="BG119" i="6"/>
  <c r="BG127" i="6"/>
  <c r="BG135" i="6"/>
  <c r="BG143" i="6"/>
  <c r="BG151" i="6"/>
  <c r="BF174" i="6"/>
  <c r="BF168" i="6"/>
  <c r="BF217" i="6"/>
  <c r="BH172" i="6"/>
  <c r="BF229" i="6"/>
  <c r="BH254" i="6"/>
  <c r="BF283" i="6"/>
  <c r="BG263" i="6"/>
  <c r="BI282" i="6"/>
  <c r="BH260" i="6"/>
  <c r="AL271" i="6"/>
  <c r="AV271" i="6" s="1"/>
  <c r="BD271" i="6" s="1"/>
  <c r="AM271" i="6"/>
  <c r="AW271" i="6" s="1"/>
  <c r="AS271" i="6"/>
  <c r="BC271" i="6" s="1"/>
  <c r="AO271" i="6"/>
  <c r="AY271" i="6" s="1"/>
  <c r="BF271" i="6" s="1"/>
  <c r="AN271" i="6"/>
  <c r="AX271" i="6" s="1"/>
  <c r="AQ271" i="6"/>
  <c r="BA271" i="6" s="1"/>
  <c r="AP271" i="6"/>
  <c r="AZ271" i="6" s="1"/>
  <c r="AR271" i="6"/>
  <c r="BB271" i="6" s="1"/>
  <c r="BH253" i="6"/>
  <c r="BD322" i="6"/>
  <c r="BG291" i="6"/>
  <c r="BG297" i="6"/>
  <c r="BH319" i="6"/>
  <c r="BI337" i="6"/>
  <c r="BH290" i="6"/>
  <c r="BG301" i="6"/>
  <c r="BF318" i="6"/>
  <c r="BI342" i="6"/>
  <c r="BH356" i="6"/>
  <c r="BG355" i="6"/>
  <c r="BD347" i="6"/>
  <c r="BI376" i="6"/>
  <c r="BI386" i="6"/>
  <c r="BI353" i="6"/>
  <c r="BG366" i="6"/>
  <c r="BD379" i="6"/>
  <c r="BG418" i="6"/>
  <c r="BD357" i="6"/>
  <c r="BH409" i="6"/>
  <c r="BH421" i="6"/>
  <c r="BF440" i="6"/>
  <c r="BG484" i="6"/>
  <c r="BI517" i="6"/>
  <c r="BG557" i="6"/>
  <c r="BG73" i="6"/>
  <c r="BH120" i="6"/>
  <c r="BH131" i="6"/>
  <c r="BF297" i="6"/>
  <c r="BH552" i="6"/>
  <c r="BI471" i="6"/>
  <c r="BH562" i="6"/>
  <c r="BF15" i="6"/>
  <c r="BI62" i="6"/>
  <c r="BI228" i="6"/>
  <c r="BG32" i="6"/>
  <c r="BF83" i="6"/>
  <c r="BF60" i="6"/>
  <c r="BD291" i="6"/>
  <c r="BI299" i="6"/>
  <c r="BI524" i="6"/>
  <c r="BG16" i="6"/>
  <c r="BG14" i="6"/>
  <c r="BI155" i="6"/>
  <c r="BF221" i="6"/>
  <c r="BG479" i="6"/>
  <c r="BG271" i="6" l="1"/>
  <c r="BH271" i="6"/>
  <c r="BI271" i="6"/>
  <c r="D487" i="5" l="1"/>
  <c r="E487" i="5"/>
  <c r="F487" i="5"/>
  <c r="J487" i="5"/>
  <c r="K487" i="5"/>
  <c r="D488" i="5"/>
  <c r="E488" i="5"/>
  <c r="F488" i="5"/>
  <c r="J488" i="5"/>
  <c r="K488" i="5"/>
  <c r="C488" i="5"/>
  <c r="C487" i="5"/>
  <c r="I448" i="5"/>
  <c r="H448" i="5"/>
  <c r="I485" i="5"/>
  <c r="H485" i="5"/>
  <c r="M485" i="5" s="1"/>
  <c r="I484" i="5"/>
  <c r="H484" i="5"/>
  <c r="I483" i="5"/>
  <c r="H483" i="5"/>
  <c r="M483" i="5" s="1"/>
  <c r="I482" i="5"/>
  <c r="H482" i="5"/>
  <c r="I481" i="5"/>
  <c r="H481" i="5"/>
  <c r="M481" i="5" s="1"/>
  <c r="I480" i="5"/>
  <c r="H480" i="5"/>
  <c r="I479" i="5"/>
  <c r="H479" i="5"/>
  <c r="M479" i="5" s="1"/>
  <c r="I478" i="5"/>
  <c r="H478" i="5"/>
  <c r="M478" i="5" s="1"/>
  <c r="I477" i="5"/>
  <c r="H477" i="5"/>
  <c r="M477" i="5" s="1"/>
  <c r="I476" i="5"/>
  <c r="H476" i="5"/>
  <c r="I475" i="5"/>
  <c r="H475" i="5"/>
  <c r="M475" i="5" s="1"/>
  <c r="I474" i="5"/>
  <c r="H474" i="5"/>
  <c r="M474" i="5" s="1"/>
  <c r="I473" i="5"/>
  <c r="H473" i="5"/>
  <c r="M473" i="5" s="1"/>
  <c r="I472" i="5"/>
  <c r="H472" i="5"/>
  <c r="I471" i="5"/>
  <c r="H471" i="5"/>
  <c r="M471" i="5" s="1"/>
  <c r="I470" i="5"/>
  <c r="H470" i="5"/>
  <c r="I469" i="5"/>
  <c r="H469" i="5"/>
  <c r="M469" i="5" s="1"/>
  <c r="I468" i="5"/>
  <c r="H468" i="5"/>
  <c r="I467" i="5"/>
  <c r="H467" i="5"/>
  <c r="M467" i="5" s="1"/>
  <c r="I466" i="5"/>
  <c r="H466" i="5"/>
  <c r="I465" i="5"/>
  <c r="H465" i="5"/>
  <c r="M465" i="5" s="1"/>
  <c r="I464" i="5"/>
  <c r="H464" i="5"/>
  <c r="I463" i="5"/>
  <c r="H463" i="5"/>
  <c r="M463" i="5" s="1"/>
  <c r="I462" i="5"/>
  <c r="H462" i="5"/>
  <c r="I461" i="5"/>
  <c r="H461" i="5"/>
  <c r="M461" i="5" s="1"/>
  <c r="I460" i="5"/>
  <c r="H460" i="5"/>
  <c r="I459" i="5"/>
  <c r="H459" i="5"/>
  <c r="M459" i="5" s="1"/>
  <c r="I458" i="5"/>
  <c r="H458" i="5"/>
  <c r="I457" i="5"/>
  <c r="H457" i="5"/>
  <c r="M457" i="5" s="1"/>
  <c r="I456" i="5"/>
  <c r="H456" i="5"/>
  <c r="I455" i="5"/>
  <c r="H455" i="5"/>
  <c r="M455" i="5" s="1"/>
  <c r="I454" i="5"/>
  <c r="H454" i="5"/>
  <c r="I453" i="5"/>
  <c r="H453" i="5"/>
  <c r="M453" i="5" s="1"/>
  <c r="I452" i="5"/>
  <c r="H452" i="5"/>
  <c r="I451" i="5"/>
  <c r="H451" i="5"/>
  <c r="M451" i="5" s="1"/>
  <c r="I450" i="5"/>
  <c r="H450" i="5"/>
  <c r="I449" i="5"/>
  <c r="H449" i="5"/>
  <c r="M449" i="5" s="1"/>
  <c r="I388" i="5"/>
  <c r="H388" i="5"/>
  <c r="H487" i="5" l="1"/>
  <c r="H488" i="5"/>
  <c r="M482" i="5"/>
  <c r="I488" i="5"/>
  <c r="M450" i="5"/>
  <c r="M452" i="5"/>
  <c r="M454" i="5"/>
  <c r="M456" i="5"/>
  <c r="M458" i="5"/>
  <c r="M460" i="5"/>
  <c r="M462" i="5"/>
  <c r="M464" i="5"/>
  <c r="M466" i="5"/>
  <c r="M468" i="5"/>
  <c r="M470" i="5"/>
  <c r="M472" i="5"/>
  <c r="M476" i="5"/>
  <c r="M480" i="5"/>
  <c r="M484" i="5"/>
  <c r="M448" i="5"/>
  <c r="I487" i="5"/>
  <c r="M487" i="5"/>
  <c r="D80" i="5" l="1"/>
  <c r="E80" i="5"/>
  <c r="F80" i="5"/>
  <c r="J80" i="5"/>
  <c r="K80" i="5"/>
  <c r="D81" i="5"/>
  <c r="E81" i="5"/>
  <c r="F81" i="5"/>
  <c r="J81" i="5"/>
  <c r="K81" i="5"/>
  <c r="C81" i="5"/>
  <c r="C80" i="5"/>
  <c r="I78" i="5"/>
  <c r="H78" i="5"/>
  <c r="I77" i="5"/>
  <c r="H77" i="5"/>
  <c r="M77" i="5" s="1"/>
  <c r="I76" i="5"/>
  <c r="H76" i="5"/>
  <c r="I75" i="5"/>
  <c r="H75" i="5"/>
  <c r="I74" i="5"/>
  <c r="H74" i="5"/>
  <c r="I73" i="5"/>
  <c r="H73" i="5"/>
  <c r="I72" i="5"/>
  <c r="H72" i="5"/>
  <c r="I71" i="5"/>
  <c r="H71" i="5"/>
  <c r="M71" i="5" s="1"/>
  <c r="I70" i="5"/>
  <c r="H70" i="5"/>
  <c r="I69" i="5"/>
  <c r="H69" i="5"/>
  <c r="I68" i="5"/>
  <c r="H68" i="5"/>
  <c r="I67" i="5"/>
  <c r="H67" i="5"/>
  <c r="I66" i="5"/>
  <c r="H66" i="5"/>
  <c r="I65" i="5"/>
  <c r="H65" i="5"/>
  <c r="I64" i="5"/>
  <c r="H64" i="5"/>
  <c r="I63" i="5"/>
  <c r="H63" i="5"/>
  <c r="M63" i="5" s="1"/>
  <c r="I62" i="5"/>
  <c r="H62" i="5"/>
  <c r="I61" i="5"/>
  <c r="H61" i="5"/>
  <c r="I60" i="5"/>
  <c r="H60" i="5"/>
  <c r="I59" i="5"/>
  <c r="H59" i="5"/>
  <c r="M59" i="5" s="1"/>
  <c r="I58" i="5"/>
  <c r="H58" i="5"/>
  <c r="I57" i="5"/>
  <c r="H57" i="5"/>
  <c r="I56" i="5"/>
  <c r="H56" i="5"/>
  <c r="I6" i="5"/>
  <c r="H6" i="5"/>
  <c r="M75" i="5" l="1"/>
  <c r="I80" i="5"/>
  <c r="H80" i="5"/>
  <c r="M58" i="5"/>
  <c r="H81" i="5"/>
  <c r="M62" i="5"/>
  <c r="M74" i="5"/>
  <c r="M56" i="5"/>
  <c r="I81" i="5"/>
  <c r="M78" i="5"/>
  <c r="M69" i="5"/>
  <c r="M64" i="5"/>
  <c r="M66" i="5"/>
  <c r="M68" i="5"/>
  <c r="M70" i="5"/>
  <c r="M72" i="5"/>
  <c r="M73" i="5"/>
  <c r="M61" i="5"/>
  <c r="M57" i="5"/>
  <c r="M60" i="5"/>
  <c r="M65" i="5"/>
  <c r="M67" i="5"/>
  <c r="M76" i="5"/>
  <c r="M80" i="5" l="1"/>
  <c r="M81" i="5"/>
  <c r="D541" i="5"/>
  <c r="E541" i="5"/>
  <c r="F541" i="5"/>
  <c r="G541" i="5"/>
  <c r="J541" i="5"/>
  <c r="K541" i="5"/>
  <c r="D542" i="5"/>
  <c r="E542" i="5"/>
  <c r="F542" i="5"/>
  <c r="G542" i="5"/>
  <c r="J542" i="5"/>
  <c r="K542" i="5"/>
  <c r="C542" i="5"/>
  <c r="C541" i="5"/>
  <c r="D440" i="5"/>
  <c r="E440" i="5"/>
  <c r="F440" i="5"/>
  <c r="G440" i="5"/>
  <c r="J440" i="5"/>
  <c r="K440" i="5"/>
  <c r="D441" i="5"/>
  <c r="E441" i="5"/>
  <c r="F441" i="5"/>
  <c r="G441" i="5"/>
  <c r="J441" i="5"/>
  <c r="K441" i="5"/>
  <c r="C441" i="5"/>
  <c r="C440" i="5"/>
  <c r="D380" i="5"/>
  <c r="E380" i="5"/>
  <c r="F380" i="5"/>
  <c r="G380" i="5"/>
  <c r="J380" i="5"/>
  <c r="K380" i="5"/>
  <c r="D381" i="5"/>
  <c r="E381" i="5"/>
  <c r="F381" i="5"/>
  <c r="G381" i="5"/>
  <c r="J381" i="5"/>
  <c r="K381" i="5"/>
  <c r="C381" i="5"/>
  <c r="C380" i="5"/>
  <c r="D327" i="5"/>
  <c r="E327" i="5"/>
  <c r="F327" i="5"/>
  <c r="G327" i="5"/>
  <c r="J327" i="5"/>
  <c r="K327" i="5"/>
  <c r="D328" i="5"/>
  <c r="E328" i="5"/>
  <c r="F328" i="5"/>
  <c r="G328" i="5"/>
  <c r="J328" i="5"/>
  <c r="K328" i="5"/>
  <c r="C328" i="5"/>
  <c r="C327" i="5"/>
  <c r="D273" i="5"/>
  <c r="E273" i="5"/>
  <c r="F273" i="5"/>
  <c r="G273" i="5"/>
  <c r="J273" i="5"/>
  <c r="K273" i="5"/>
  <c r="D274" i="5"/>
  <c r="E274" i="5"/>
  <c r="F274" i="5"/>
  <c r="G274" i="5"/>
  <c r="J274" i="5"/>
  <c r="K274" i="5"/>
  <c r="C274" i="5"/>
  <c r="C273" i="5"/>
  <c r="D248" i="5"/>
  <c r="E248" i="5"/>
  <c r="F248" i="5"/>
  <c r="G248" i="5"/>
  <c r="J248" i="5"/>
  <c r="K248" i="5"/>
  <c r="D249" i="5"/>
  <c r="E249" i="5"/>
  <c r="F249" i="5"/>
  <c r="G249" i="5"/>
  <c r="J249" i="5"/>
  <c r="K249" i="5"/>
  <c r="C249" i="5"/>
  <c r="C248" i="5"/>
  <c r="D215" i="5"/>
  <c r="E215" i="5"/>
  <c r="F215" i="5"/>
  <c r="G215" i="5"/>
  <c r="J215" i="5"/>
  <c r="K215" i="5"/>
  <c r="D216" i="5"/>
  <c r="E216" i="5"/>
  <c r="F216" i="5"/>
  <c r="G216" i="5"/>
  <c r="J216" i="5"/>
  <c r="K216" i="5"/>
  <c r="C216" i="5"/>
  <c r="C215" i="5"/>
  <c r="D158" i="5" l="1"/>
  <c r="E158" i="5"/>
  <c r="F158" i="5"/>
  <c r="G158" i="5"/>
  <c r="J158" i="5"/>
  <c r="K158" i="5"/>
  <c r="D159" i="5"/>
  <c r="E159" i="5"/>
  <c r="F159" i="5"/>
  <c r="G159" i="5"/>
  <c r="J159" i="5"/>
  <c r="K159" i="5"/>
  <c r="C159" i="5"/>
  <c r="C158" i="5"/>
  <c r="D132" i="5" l="1"/>
  <c r="E132" i="5"/>
  <c r="F132" i="5"/>
  <c r="G132" i="5"/>
  <c r="J132" i="5"/>
  <c r="K132" i="5"/>
  <c r="D133" i="5"/>
  <c r="E133" i="5"/>
  <c r="F133" i="5"/>
  <c r="G133" i="5"/>
  <c r="J133" i="5"/>
  <c r="K133" i="5"/>
  <c r="C133" i="5"/>
  <c r="C132" i="5"/>
  <c r="D48" i="5"/>
  <c r="E48" i="5"/>
  <c r="F48" i="5"/>
  <c r="G48" i="5"/>
  <c r="J48" i="5"/>
  <c r="K48" i="5"/>
  <c r="D49" i="5"/>
  <c r="E49" i="5"/>
  <c r="F49" i="5"/>
  <c r="G49" i="5"/>
  <c r="J49" i="5"/>
  <c r="K49" i="5"/>
  <c r="C49" i="5"/>
  <c r="C48" i="5"/>
  <c r="H88" i="5"/>
  <c r="I88" i="5"/>
  <c r="H89" i="5"/>
  <c r="I89" i="5"/>
  <c r="H90" i="5"/>
  <c r="I90" i="5"/>
  <c r="H91" i="5"/>
  <c r="I91" i="5"/>
  <c r="H92" i="5"/>
  <c r="I92" i="5"/>
  <c r="H93" i="5"/>
  <c r="I93" i="5"/>
  <c r="H94" i="5"/>
  <c r="I94" i="5"/>
  <c r="H95" i="5"/>
  <c r="I95" i="5"/>
  <c r="H96" i="5"/>
  <c r="I96" i="5"/>
  <c r="H97" i="5"/>
  <c r="I97" i="5"/>
  <c r="H98" i="5"/>
  <c r="I98" i="5"/>
  <c r="H99" i="5"/>
  <c r="I99" i="5"/>
  <c r="H100" i="5"/>
  <c r="I100" i="5"/>
  <c r="H101" i="5"/>
  <c r="I101" i="5"/>
  <c r="H102" i="5"/>
  <c r="I102" i="5"/>
  <c r="H103" i="5"/>
  <c r="I103" i="5"/>
  <c r="H104" i="5"/>
  <c r="I104" i="5"/>
  <c r="H105" i="5"/>
  <c r="I105" i="5"/>
  <c r="H106" i="5"/>
  <c r="I106" i="5"/>
  <c r="H107" i="5"/>
  <c r="I107" i="5"/>
  <c r="H108" i="5"/>
  <c r="I108" i="5"/>
  <c r="H109" i="5"/>
  <c r="I109" i="5"/>
  <c r="H110" i="5"/>
  <c r="I110" i="5"/>
  <c r="H111" i="5"/>
  <c r="I111" i="5"/>
  <c r="H112" i="5"/>
  <c r="I112" i="5"/>
  <c r="H113" i="5"/>
  <c r="I113" i="5"/>
  <c r="H114" i="5"/>
  <c r="I114" i="5"/>
  <c r="H115" i="5"/>
  <c r="I115" i="5"/>
  <c r="H116" i="5"/>
  <c r="I116" i="5"/>
  <c r="H117" i="5"/>
  <c r="I117" i="5"/>
  <c r="H118" i="5"/>
  <c r="I118" i="5"/>
  <c r="H119" i="5"/>
  <c r="I119" i="5"/>
  <c r="H120" i="5"/>
  <c r="I120" i="5"/>
  <c r="H121" i="5"/>
  <c r="I121" i="5"/>
  <c r="H122" i="5"/>
  <c r="I122" i="5"/>
  <c r="H123" i="5"/>
  <c r="I123" i="5"/>
  <c r="H124" i="5"/>
  <c r="I124" i="5"/>
  <c r="H125" i="5"/>
  <c r="I125" i="5"/>
  <c r="H126" i="5"/>
  <c r="I126" i="5"/>
  <c r="H127" i="5"/>
  <c r="I127" i="5"/>
  <c r="H128" i="5"/>
  <c r="I128" i="5"/>
  <c r="H129" i="5"/>
  <c r="I129" i="5"/>
  <c r="H130" i="5"/>
  <c r="I130" i="5"/>
  <c r="H140" i="5"/>
  <c r="I140" i="5"/>
  <c r="H141" i="5"/>
  <c r="I141" i="5"/>
  <c r="H142" i="5"/>
  <c r="I142" i="5"/>
  <c r="H143" i="5"/>
  <c r="I143" i="5"/>
  <c r="H144" i="5"/>
  <c r="I144" i="5"/>
  <c r="H145" i="5"/>
  <c r="I145" i="5"/>
  <c r="H146" i="5"/>
  <c r="I146" i="5"/>
  <c r="H147" i="5"/>
  <c r="I147" i="5"/>
  <c r="H148" i="5"/>
  <c r="I148" i="5"/>
  <c r="H149" i="5"/>
  <c r="I149" i="5"/>
  <c r="H150" i="5"/>
  <c r="I150" i="5"/>
  <c r="H151" i="5"/>
  <c r="I151" i="5"/>
  <c r="H152" i="5"/>
  <c r="I152" i="5"/>
  <c r="H153" i="5"/>
  <c r="I153" i="5"/>
  <c r="H154" i="5"/>
  <c r="I154" i="5"/>
  <c r="H155" i="5"/>
  <c r="I155" i="5"/>
  <c r="H156" i="5"/>
  <c r="I156" i="5"/>
  <c r="H166" i="5"/>
  <c r="I166" i="5"/>
  <c r="H167" i="5"/>
  <c r="I167" i="5"/>
  <c r="H168" i="5"/>
  <c r="I168" i="5"/>
  <c r="H169" i="5"/>
  <c r="I169" i="5"/>
  <c r="H170" i="5"/>
  <c r="I170" i="5"/>
  <c r="H171" i="5"/>
  <c r="I171" i="5"/>
  <c r="H172" i="5"/>
  <c r="I172" i="5"/>
  <c r="H173" i="5"/>
  <c r="I173" i="5"/>
  <c r="H174" i="5"/>
  <c r="I174" i="5"/>
  <c r="H175" i="5"/>
  <c r="I175" i="5"/>
  <c r="H176" i="5"/>
  <c r="I176" i="5"/>
  <c r="H177" i="5"/>
  <c r="I177" i="5"/>
  <c r="H178" i="5"/>
  <c r="I178" i="5"/>
  <c r="H179" i="5"/>
  <c r="I179" i="5"/>
  <c r="H180" i="5"/>
  <c r="I180" i="5"/>
  <c r="H181" i="5"/>
  <c r="I181" i="5"/>
  <c r="H182" i="5"/>
  <c r="I182" i="5"/>
  <c r="H183" i="5"/>
  <c r="I183" i="5"/>
  <c r="H184" i="5"/>
  <c r="I184" i="5"/>
  <c r="H185" i="5"/>
  <c r="I185" i="5"/>
  <c r="H186" i="5"/>
  <c r="I186" i="5"/>
  <c r="H187" i="5"/>
  <c r="I187" i="5"/>
  <c r="H188" i="5"/>
  <c r="I188" i="5"/>
  <c r="H189" i="5"/>
  <c r="I189" i="5"/>
  <c r="H190" i="5"/>
  <c r="I190" i="5"/>
  <c r="H191" i="5"/>
  <c r="I191" i="5"/>
  <c r="H192" i="5"/>
  <c r="I192" i="5"/>
  <c r="H193" i="5"/>
  <c r="I193" i="5"/>
  <c r="H194" i="5"/>
  <c r="I194" i="5"/>
  <c r="H195" i="5"/>
  <c r="I195" i="5"/>
  <c r="H196" i="5"/>
  <c r="I196" i="5"/>
  <c r="H197" i="5"/>
  <c r="I197" i="5"/>
  <c r="H198" i="5"/>
  <c r="I198" i="5"/>
  <c r="H199" i="5"/>
  <c r="I199" i="5"/>
  <c r="H200" i="5"/>
  <c r="I200" i="5"/>
  <c r="H201" i="5"/>
  <c r="I201" i="5"/>
  <c r="H202" i="5"/>
  <c r="I202" i="5"/>
  <c r="H203" i="5"/>
  <c r="I203" i="5"/>
  <c r="H204" i="5"/>
  <c r="I204" i="5"/>
  <c r="H205" i="5"/>
  <c r="I205" i="5"/>
  <c r="H206" i="5"/>
  <c r="I206" i="5"/>
  <c r="H207" i="5"/>
  <c r="I207" i="5"/>
  <c r="H208" i="5"/>
  <c r="I208" i="5"/>
  <c r="H209" i="5"/>
  <c r="I209" i="5"/>
  <c r="H210" i="5"/>
  <c r="I210" i="5"/>
  <c r="H211" i="5"/>
  <c r="I211" i="5"/>
  <c r="H212" i="5"/>
  <c r="I212" i="5"/>
  <c r="H213" i="5"/>
  <c r="I213" i="5"/>
  <c r="H223" i="5"/>
  <c r="I223" i="5"/>
  <c r="H224" i="5"/>
  <c r="I224" i="5"/>
  <c r="H225" i="5"/>
  <c r="I225" i="5"/>
  <c r="H226" i="5"/>
  <c r="I226" i="5"/>
  <c r="H227" i="5"/>
  <c r="I227" i="5"/>
  <c r="H228" i="5"/>
  <c r="I228" i="5"/>
  <c r="H229" i="5"/>
  <c r="I229" i="5"/>
  <c r="H230" i="5"/>
  <c r="I230" i="5"/>
  <c r="H231" i="5"/>
  <c r="I231" i="5"/>
  <c r="H232" i="5"/>
  <c r="I232" i="5"/>
  <c r="H233" i="5"/>
  <c r="I233" i="5"/>
  <c r="H234" i="5"/>
  <c r="I234" i="5"/>
  <c r="H235" i="5"/>
  <c r="I235" i="5"/>
  <c r="H236" i="5"/>
  <c r="I236" i="5"/>
  <c r="H237" i="5"/>
  <c r="I237" i="5"/>
  <c r="H238" i="5"/>
  <c r="I238" i="5"/>
  <c r="H239" i="5"/>
  <c r="I239" i="5"/>
  <c r="H240" i="5"/>
  <c r="I240" i="5"/>
  <c r="H241" i="5"/>
  <c r="I241" i="5"/>
  <c r="H242" i="5"/>
  <c r="I242" i="5"/>
  <c r="H243" i="5"/>
  <c r="I243" i="5"/>
  <c r="H244" i="5"/>
  <c r="I244" i="5"/>
  <c r="H245" i="5"/>
  <c r="I245" i="5"/>
  <c r="H246" i="5"/>
  <c r="I246" i="5"/>
  <c r="H256" i="5"/>
  <c r="I256" i="5"/>
  <c r="H257" i="5"/>
  <c r="I257" i="5"/>
  <c r="H258" i="5"/>
  <c r="I258" i="5"/>
  <c r="H259" i="5"/>
  <c r="I259" i="5"/>
  <c r="H260" i="5"/>
  <c r="I260" i="5"/>
  <c r="H261" i="5"/>
  <c r="I261" i="5"/>
  <c r="H262" i="5"/>
  <c r="I262" i="5"/>
  <c r="H263" i="5"/>
  <c r="I263" i="5"/>
  <c r="H264" i="5"/>
  <c r="I264" i="5"/>
  <c r="H265" i="5"/>
  <c r="I265" i="5"/>
  <c r="H266" i="5"/>
  <c r="I266" i="5"/>
  <c r="H267" i="5"/>
  <c r="I267" i="5"/>
  <c r="H268" i="5"/>
  <c r="I268" i="5"/>
  <c r="H269" i="5"/>
  <c r="I269" i="5"/>
  <c r="H270" i="5"/>
  <c r="I270" i="5"/>
  <c r="H271" i="5"/>
  <c r="I271" i="5"/>
  <c r="H281" i="5"/>
  <c r="I281" i="5"/>
  <c r="H282" i="5"/>
  <c r="I282" i="5"/>
  <c r="H283" i="5"/>
  <c r="I283" i="5"/>
  <c r="H284" i="5"/>
  <c r="I284" i="5"/>
  <c r="H285" i="5"/>
  <c r="I285" i="5"/>
  <c r="H286" i="5"/>
  <c r="I286" i="5"/>
  <c r="H287" i="5"/>
  <c r="I287" i="5"/>
  <c r="H288" i="5"/>
  <c r="I288" i="5"/>
  <c r="H289" i="5"/>
  <c r="I289" i="5"/>
  <c r="H290" i="5"/>
  <c r="I290" i="5"/>
  <c r="H291" i="5"/>
  <c r="I291" i="5"/>
  <c r="H292" i="5"/>
  <c r="I292" i="5"/>
  <c r="H293" i="5"/>
  <c r="I293" i="5"/>
  <c r="H294" i="5"/>
  <c r="I294" i="5"/>
  <c r="H295" i="5"/>
  <c r="I295" i="5"/>
  <c r="H296" i="5"/>
  <c r="I296" i="5"/>
  <c r="H297" i="5"/>
  <c r="I297" i="5"/>
  <c r="H298" i="5"/>
  <c r="I298" i="5"/>
  <c r="H299" i="5"/>
  <c r="I299" i="5"/>
  <c r="H300" i="5"/>
  <c r="I300" i="5"/>
  <c r="H301" i="5"/>
  <c r="I301" i="5"/>
  <c r="H302" i="5"/>
  <c r="I302" i="5"/>
  <c r="H303" i="5"/>
  <c r="I303" i="5"/>
  <c r="H304" i="5"/>
  <c r="I304" i="5"/>
  <c r="H305" i="5"/>
  <c r="I305" i="5"/>
  <c r="H306" i="5"/>
  <c r="I306" i="5"/>
  <c r="H307" i="5"/>
  <c r="I307" i="5"/>
  <c r="H308" i="5"/>
  <c r="I308" i="5"/>
  <c r="H309" i="5"/>
  <c r="I309" i="5"/>
  <c r="H310" i="5"/>
  <c r="I310" i="5"/>
  <c r="H311" i="5"/>
  <c r="I311" i="5"/>
  <c r="H312" i="5"/>
  <c r="I312" i="5"/>
  <c r="H313" i="5"/>
  <c r="I313" i="5"/>
  <c r="H314" i="5"/>
  <c r="I314" i="5"/>
  <c r="H315" i="5"/>
  <c r="I315" i="5"/>
  <c r="H316" i="5"/>
  <c r="I316" i="5"/>
  <c r="H317" i="5"/>
  <c r="I317" i="5"/>
  <c r="H318" i="5"/>
  <c r="I318" i="5"/>
  <c r="H319" i="5"/>
  <c r="I319" i="5"/>
  <c r="H320" i="5"/>
  <c r="I320" i="5"/>
  <c r="H321" i="5"/>
  <c r="I321" i="5"/>
  <c r="H322" i="5"/>
  <c r="I322" i="5"/>
  <c r="H323" i="5"/>
  <c r="I323" i="5"/>
  <c r="H324" i="5"/>
  <c r="I324" i="5"/>
  <c r="H325" i="5"/>
  <c r="I325" i="5"/>
  <c r="H335" i="5"/>
  <c r="I335" i="5"/>
  <c r="H336" i="5"/>
  <c r="I336" i="5"/>
  <c r="H337" i="5"/>
  <c r="I337" i="5"/>
  <c r="H338" i="5"/>
  <c r="I338" i="5"/>
  <c r="H339" i="5"/>
  <c r="I339" i="5"/>
  <c r="H340" i="5"/>
  <c r="I340" i="5"/>
  <c r="H341" i="5"/>
  <c r="I341" i="5"/>
  <c r="H342" i="5"/>
  <c r="I342" i="5"/>
  <c r="H343" i="5"/>
  <c r="I343" i="5"/>
  <c r="H344" i="5"/>
  <c r="I344" i="5"/>
  <c r="H345" i="5"/>
  <c r="I345" i="5"/>
  <c r="H346" i="5"/>
  <c r="I346" i="5"/>
  <c r="H347" i="5"/>
  <c r="I347" i="5"/>
  <c r="H348" i="5"/>
  <c r="I348" i="5"/>
  <c r="H349" i="5"/>
  <c r="I349" i="5"/>
  <c r="H350" i="5"/>
  <c r="I350" i="5"/>
  <c r="H351" i="5"/>
  <c r="I351" i="5"/>
  <c r="H352" i="5"/>
  <c r="I352" i="5"/>
  <c r="H353" i="5"/>
  <c r="I353" i="5"/>
  <c r="H354" i="5"/>
  <c r="I354" i="5"/>
  <c r="H355" i="5"/>
  <c r="I355" i="5"/>
  <c r="H356" i="5"/>
  <c r="I356" i="5"/>
  <c r="H357" i="5"/>
  <c r="I357" i="5"/>
  <c r="H358" i="5"/>
  <c r="I358" i="5"/>
  <c r="H359" i="5"/>
  <c r="I359" i="5"/>
  <c r="H360" i="5"/>
  <c r="I360" i="5"/>
  <c r="H361" i="5"/>
  <c r="I361" i="5"/>
  <c r="H362" i="5"/>
  <c r="I362" i="5"/>
  <c r="H363" i="5"/>
  <c r="I363" i="5"/>
  <c r="H364" i="5"/>
  <c r="I364" i="5"/>
  <c r="H365" i="5"/>
  <c r="I365" i="5"/>
  <c r="H366" i="5"/>
  <c r="I366" i="5"/>
  <c r="H367" i="5"/>
  <c r="I367" i="5"/>
  <c r="H368" i="5"/>
  <c r="I368" i="5"/>
  <c r="H369" i="5"/>
  <c r="I369" i="5"/>
  <c r="H370" i="5"/>
  <c r="I370" i="5"/>
  <c r="H371" i="5"/>
  <c r="I371" i="5"/>
  <c r="H372" i="5"/>
  <c r="I372" i="5"/>
  <c r="H373" i="5"/>
  <c r="I373" i="5"/>
  <c r="H374" i="5"/>
  <c r="I374" i="5"/>
  <c r="H375" i="5"/>
  <c r="I375" i="5"/>
  <c r="H376" i="5"/>
  <c r="I376" i="5"/>
  <c r="H377" i="5"/>
  <c r="I377" i="5"/>
  <c r="H378" i="5"/>
  <c r="I378" i="5"/>
  <c r="H389" i="5"/>
  <c r="I389" i="5"/>
  <c r="H390" i="5"/>
  <c r="I390" i="5"/>
  <c r="H391" i="5"/>
  <c r="I391" i="5"/>
  <c r="H392" i="5"/>
  <c r="I392" i="5"/>
  <c r="H393" i="5"/>
  <c r="I393" i="5"/>
  <c r="H394" i="5"/>
  <c r="I394" i="5"/>
  <c r="H395" i="5"/>
  <c r="I395" i="5"/>
  <c r="H396" i="5"/>
  <c r="I396" i="5"/>
  <c r="H397" i="5"/>
  <c r="I397" i="5"/>
  <c r="H398" i="5"/>
  <c r="I398" i="5"/>
  <c r="H399" i="5"/>
  <c r="I399" i="5"/>
  <c r="H400" i="5"/>
  <c r="I400" i="5"/>
  <c r="H401" i="5"/>
  <c r="I401" i="5"/>
  <c r="H402" i="5"/>
  <c r="I402" i="5"/>
  <c r="H403" i="5"/>
  <c r="I403" i="5"/>
  <c r="H404" i="5"/>
  <c r="I404" i="5"/>
  <c r="H405" i="5"/>
  <c r="I405" i="5"/>
  <c r="H406" i="5"/>
  <c r="I406" i="5"/>
  <c r="H407" i="5"/>
  <c r="I407" i="5"/>
  <c r="H408" i="5"/>
  <c r="I408" i="5"/>
  <c r="H409" i="5"/>
  <c r="I409" i="5"/>
  <c r="H410" i="5"/>
  <c r="I410" i="5"/>
  <c r="H411" i="5"/>
  <c r="I411" i="5"/>
  <c r="H412" i="5"/>
  <c r="I412" i="5"/>
  <c r="H413" i="5"/>
  <c r="I413" i="5"/>
  <c r="H414" i="5"/>
  <c r="I414" i="5"/>
  <c r="H415" i="5"/>
  <c r="I415" i="5"/>
  <c r="H416" i="5"/>
  <c r="I416" i="5"/>
  <c r="H417" i="5"/>
  <c r="I417" i="5"/>
  <c r="H418" i="5"/>
  <c r="I418" i="5"/>
  <c r="H419" i="5"/>
  <c r="I419" i="5"/>
  <c r="H420" i="5"/>
  <c r="I420" i="5"/>
  <c r="H421" i="5"/>
  <c r="I421" i="5"/>
  <c r="H422" i="5"/>
  <c r="I422" i="5"/>
  <c r="H423" i="5"/>
  <c r="I423" i="5"/>
  <c r="H424" i="5"/>
  <c r="I424" i="5"/>
  <c r="H425" i="5"/>
  <c r="I425" i="5"/>
  <c r="H426" i="5"/>
  <c r="I426" i="5"/>
  <c r="H427" i="5"/>
  <c r="I427" i="5"/>
  <c r="H428" i="5"/>
  <c r="I428" i="5"/>
  <c r="H429" i="5"/>
  <c r="I429" i="5"/>
  <c r="H430" i="5"/>
  <c r="I430" i="5"/>
  <c r="H431" i="5"/>
  <c r="I431" i="5"/>
  <c r="H432" i="5"/>
  <c r="I432" i="5"/>
  <c r="H433" i="5"/>
  <c r="I433" i="5"/>
  <c r="H434" i="5"/>
  <c r="I434" i="5"/>
  <c r="H435" i="5"/>
  <c r="I435" i="5"/>
  <c r="H436" i="5"/>
  <c r="I436" i="5"/>
  <c r="H437" i="5"/>
  <c r="I437" i="5"/>
  <c r="H438" i="5"/>
  <c r="I438" i="5"/>
  <c r="H495" i="5"/>
  <c r="I495" i="5"/>
  <c r="H496" i="5"/>
  <c r="I496" i="5"/>
  <c r="H497" i="5"/>
  <c r="I497" i="5"/>
  <c r="H498" i="5"/>
  <c r="I498" i="5"/>
  <c r="H499" i="5"/>
  <c r="I499" i="5"/>
  <c r="H500" i="5"/>
  <c r="I500" i="5"/>
  <c r="H501" i="5"/>
  <c r="I501" i="5"/>
  <c r="H502" i="5"/>
  <c r="I502" i="5"/>
  <c r="H503" i="5"/>
  <c r="I503" i="5"/>
  <c r="H504" i="5"/>
  <c r="I504" i="5"/>
  <c r="H505" i="5"/>
  <c r="I505" i="5"/>
  <c r="H506" i="5"/>
  <c r="I506" i="5"/>
  <c r="H507" i="5"/>
  <c r="I507" i="5"/>
  <c r="H508" i="5"/>
  <c r="I508" i="5"/>
  <c r="H509" i="5"/>
  <c r="I509" i="5"/>
  <c r="H510" i="5"/>
  <c r="I510" i="5"/>
  <c r="H511" i="5"/>
  <c r="I511" i="5"/>
  <c r="H512" i="5"/>
  <c r="I512" i="5"/>
  <c r="H513" i="5"/>
  <c r="I513" i="5"/>
  <c r="H514" i="5"/>
  <c r="I514" i="5"/>
  <c r="H515" i="5"/>
  <c r="I515" i="5"/>
  <c r="H516" i="5"/>
  <c r="I516" i="5"/>
  <c r="H517" i="5"/>
  <c r="I517" i="5"/>
  <c r="H518" i="5"/>
  <c r="I518" i="5"/>
  <c r="H519" i="5"/>
  <c r="I519" i="5"/>
  <c r="H520" i="5"/>
  <c r="I520" i="5"/>
  <c r="H521" i="5"/>
  <c r="I521" i="5"/>
  <c r="H522" i="5"/>
  <c r="I522" i="5"/>
  <c r="H523" i="5"/>
  <c r="I523" i="5"/>
  <c r="H524" i="5"/>
  <c r="I524" i="5"/>
  <c r="H525" i="5"/>
  <c r="I525" i="5"/>
  <c r="H526" i="5"/>
  <c r="I526" i="5"/>
  <c r="H527" i="5"/>
  <c r="I527" i="5"/>
  <c r="H528" i="5"/>
  <c r="I528" i="5"/>
  <c r="H529" i="5"/>
  <c r="I529" i="5"/>
  <c r="H530" i="5"/>
  <c r="I530" i="5"/>
  <c r="H531" i="5"/>
  <c r="I531" i="5"/>
  <c r="H532" i="5"/>
  <c r="I532" i="5"/>
  <c r="H533" i="5"/>
  <c r="I533" i="5"/>
  <c r="H534" i="5"/>
  <c r="I534" i="5"/>
  <c r="H535" i="5"/>
  <c r="I535" i="5"/>
  <c r="H536" i="5"/>
  <c r="I536" i="5"/>
  <c r="H537" i="5"/>
  <c r="I537" i="5"/>
  <c r="H538" i="5"/>
  <c r="I538" i="5"/>
  <c r="H539" i="5"/>
  <c r="I539" i="5"/>
  <c r="H7" i="5"/>
  <c r="I7" i="5"/>
  <c r="H8" i="5"/>
  <c r="I8" i="5"/>
  <c r="H9" i="5"/>
  <c r="I9" i="5"/>
  <c r="H10" i="5"/>
  <c r="I10" i="5"/>
  <c r="H11" i="5"/>
  <c r="I11" i="5"/>
  <c r="H12" i="5"/>
  <c r="I12" i="5"/>
  <c r="H13" i="5"/>
  <c r="I13" i="5"/>
  <c r="H14" i="5"/>
  <c r="I14" i="5"/>
  <c r="H15" i="5"/>
  <c r="I15" i="5"/>
  <c r="H16" i="5"/>
  <c r="I16" i="5"/>
  <c r="H17" i="5"/>
  <c r="I17" i="5"/>
  <c r="H18" i="5"/>
  <c r="I18" i="5"/>
  <c r="H19" i="5"/>
  <c r="I19" i="5"/>
  <c r="H20" i="5"/>
  <c r="I20" i="5"/>
  <c r="H21" i="5"/>
  <c r="I21" i="5"/>
  <c r="H22" i="5"/>
  <c r="I22" i="5"/>
  <c r="H23" i="5"/>
  <c r="I23" i="5"/>
  <c r="H24" i="5"/>
  <c r="I24" i="5"/>
  <c r="H25" i="5"/>
  <c r="I25" i="5"/>
  <c r="H26" i="5"/>
  <c r="I26" i="5"/>
  <c r="H27" i="5"/>
  <c r="I27" i="5"/>
  <c r="H28" i="5"/>
  <c r="I28" i="5"/>
  <c r="H29" i="5"/>
  <c r="I29" i="5"/>
  <c r="H30" i="5"/>
  <c r="I30" i="5"/>
  <c r="H31" i="5"/>
  <c r="I31" i="5"/>
  <c r="H32" i="5"/>
  <c r="I32" i="5"/>
  <c r="H33" i="5"/>
  <c r="I33" i="5"/>
  <c r="H34" i="5"/>
  <c r="I34" i="5"/>
  <c r="H35" i="5"/>
  <c r="I35" i="5"/>
  <c r="H36" i="5"/>
  <c r="I36" i="5"/>
  <c r="H37" i="5"/>
  <c r="I37" i="5"/>
  <c r="H38" i="5"/>
  <c r="I38" i="5"/>
  <c r="H39" i="5"/>
  <c r="I39" i="5"/>
  <c r="H40" i="5"/>
  <c r="I40" i="5"/>
  <c r="H41" i="5"/>
  <c r="I41" i="5"/>
  <c r="H42" i="5"/>
  <c r="I42" i="5"/>
  <c r="H43" i="5"/>
  <c r="I43" i="5"/>
  <c r="H44" i="5"/>
  <c r="I44" i="5"/>
  <c r="H45" i="5"/>
  <c r="I45" i="5"/>
  <c r="H46" i="5"/>
  <c r="I46" i="5"/>
  <c r="I440" i="5" l="1"/>
  <c r="I441" i="5"/>
  <c r="H440" i="5"/>
  <c r="M440" i="5" s="1"/>
  <c r="H441" i="5"/>
  <c r="I541" i="5"/>
  <c r="I542" i="5"/>
  <c r="H541" i="5"/>
  <c r="H542" i="5"/>
  <c r="H380" i="5"/>
  <c r="H381" i="5"/>
  <c r="I380" i="5"/>
  <c r="I381" i="5"/>
  <c r="I327" i="5"/>
  <c r="I328" i="5"/>
  <c r="H327" i="5"/>
  <c r="M327" i="5" s="1"/>
  <c r="H328" i="5"/>
  <c r="I273" i="5"/>
  <c r="I274" i="5"/>
  <c r="H273" i="5"/>
  <c r="M273" i="5" s="1"/>
  <c r="H274" i="5"/>
  <c r="I248" i="5"/>
  <c r="I249" i="5"/>
  <c r="H248" i="5"/>
  <c r="M248" i="5" s="1"/>
  <c r="H249" i="5"/>
  <c r="I215" i="5"/>
  <c r="I216" i="5"/>
  <c r="H215" i="5"/>
  <c r="H216" i="5"/>
  <c r="H158" i="5"/>
  <c r="H159" i="5"/>
  <c r="H48" i="5"/>
  <c r="I158" i="5"/>
  <c r="I159" i="5"/>
  <c r="I132" i="5"/>
  <c r="H132" i="5"/>
  <c r="I133" i="5"/>
  <c r="H133" i="5"/>
  <c r="I48" i="5"/>
  <c r="M113" i="5"/>
  <c r="M99" i="5"/>
  <c r="I49" i="5"/>
  <c r="H49" i="5"/>
  <c r="M538" i="5"/>
  <c r="M532" i="5"/>
  <c r="M524" i="5"/>
  <c r="M518" i="5"/>
  <c r="M512" i="5"/>
  <c r="M504" i="5"/>
  <c r="M498" i="5"/>
  <c r="M438" i="5"/>
  <c r="M430" i="5"/>
  <c r="M424" i="5"/>
  <c r="M414" i="5"/>
  <c r="M408" i="5"/>
  <c r="M402" i="5"/>
  <c r="M396" i="5"/>
  <c r="M390" i="5"/>
  <c r="M377" i="5"/>
  <c r="M367" i="5"/>
  <c r="M362" i="5"/>
  <c r="M356" i="5"/>
  <c r="M352" i="5"/>
  <c r="M346" i="5"/>
  <c r="M342" i="5"/>
  <c r="M338" i="5"/>
  <c r="M323" i="5"/>
  <c r="M317" i="5"/>
  <c r="M309" i="5"/>
  <c r="M303" i="5"/>
  <c r="M295" i="5"/>
  <c r="M289" i="5"/>
  <c r="M286" i="5"/>
  <c r="M282" i="5"/>
  <c r="M269" i="5"/>
  <c r="M263" i="5"/>
  <c r="M244" i="5"/>
  <c r="M242" i="5"/>
  <c r="M240" i="5"/>
  <c r="M238" i="5"/>
  <c r="M236" i="5"/>
  <c r="M234" i="5"/>
  <c r="M232" i="5"/>
  <c r="M230" i="5"/>
  <c r="M228" i="5"/>
  <c r="M226" i="5"/>
  <c r="M224" i="5"/>
  <c r="M213" i="5"/>
  <c r="M211" i="5"/>
  <c r="M209" i="5"/>
  <c r="M207" i="5"/>
  <c r="M205" i="5"/>
  <c r="M203" i="5"/>
  <c r="M201" i="5"/>
  <c r="M199" i="5"/>
  <c r="M197" i="5"/>
  <c r="M195" i="5"/>
  <c r="M193" i="5"/>
  <c r="M191" i="5"/>
  <c r="M189" i="5"/>
  <c r="M187" i="5"/>
  <c r="M185" i="5"/>
  <c r="M183" i="5"/>
  <c r="M181" i="5"/>
  <c r="M179" i="5"/>
  <c r="M177" i="5"/>
  <c r="M175" i="5"/>
  <c r="M173" i="5"/>
  <c r="M171" i="5"/>
  <c r="M169" i="5"/>
  <c r="M534" i="5"/>
  <c r="M528" i="5"/>
  <c r="M522" i="5"/>
  <c r="M516" i="5"/>
  <c r="M508" i="5"/>
  <c r="M502" i="5"/>
  <c r="M434" i="5"/>
  <c r="M428" i="5"/>
  <c r="M422" i="5"/>
  <c r="M416" i="5"/>
  <c r="M410" i="5"/>
  <c r="M404" i="5"/>
  <c r="M400" i="5"/>
  <c r="M394" i="5"/>
  <c r="M388" i="5"/>
  <c r="M375" i="5"/>
  <c r="M369" i="5"/>
  <c r="M363" i="5"/>
  <c r="M358" i="5"/>
  <c r="M350" i="5"/>
  <c r="M321" i="5"/>
  <c r="M315" i="5"/>
  <c r="M307" i="5"/>
  <c r="M301" i="5"/>
  <c r="M297" i="5"/>
  <c r="M291" i="5"/>
  <c r="M287" i="5"/>
  <c r="M284" i="5"/>
  <c r="M271" i="5"/>
  <c r="M265" i="5"/>
  <c r="M259" i="5"/>
  <c r="M257" i="5"/>
  <c r="M536" i="5"/>
  <c r="M530" i="5"/>
  <c r="M526" i="5"/>
  <c r="M520" i="5"/>
  <c r="M514" i="5"/>
  <c r="M510" i="5"/>
  <c r="M506" i="5"/>
  <c r="M500" i="5"/>
  <c r="M496" i="5"/>
  <c r="M436" i="5"/>
  <c r="M432" i="5"/>
  <c r="M426" i="5"/>
  <c r="M420" i="5"/>
  <c r="M418" i="5"/>
  <c r="M412" i="5"/>
  <c r="M406" i="5"/>
  <c r="M398" i="5"/>
  <c r="M392" i="5"/>
  <c r="M373" i="5"/>
  <c r="M371" i="5"/>
  <c r="M365" i="5"/>
  <c r="M360" i="5"/>
  <c r="M354" i="5"/>
  <c r="M348" i="5"/>
  <c r="M344" i="5"/>
  <c r="M340" i="5"/>
  <c r="M336" i="5"/>
  <c r="M325" i="5"/>
  <c r="M319" i="5"/>
  <c r="M313" i="5"/>
  <c r="M311" i="5"/>
  <c r="M305" i="5"/>
  <c r="M299" i="5"/>
  <c r="M293" i="5"/>
  <c r="M267" i="5"/>
  <c r="M261" i="5"/>
  <c r="M246" i="5"/>
  <c r="M31" i="5"/>
  <c r="M537" i="5"/>
  <c r="M533" i="5"/>
  <c r="M529" i="5"/>
  <c r="M525" i="5"/>
  <c r="M521" i="5"/>
  <c r="M517" i="5"/>
  <c r="M513" i="5"/>
  <c r="M509" i="5"/>
  <c r="M505" i="5"/>
  <c r="M501" i="5"/>
  <c r="M497" i="5"/>
  <c r="M435" i="5"/>
  <c r="M431" i="5"/>
  <c r="M427" i="5"/>
  <c r="M423" i="5"/>
  <c r="M419" i="5"/>
  <c r="M415" i="5"/>
  <c r="M413" i="5"/>
  <c r="M411" i="5"/>
  <c r="M409" i="5"/>
  <c r="M407" i="5"/>
  <c r="M405" i="5"/>
  <c r="M539" i="5"/>
  <c r="M535" i="5"/>
  <c r="M531" i="5"/>
  <c r="M527" i="5"/>
  <c r="M523" i="5"/>
  <c r="M519" i="5"/>
  <c r="M515" i="5"/>
  <c r="M511" i="5"/>
  <c r="M507" i="5"/>
  <c r="M503" i="5"/>
  <c r="M499" i="5"/>
  <c r="M495" i="5"/>
  <c r="M437" i="5"/>
  <c r="M433" i="5"/>
  <c r="M429" i="5"/>
  <c r="M425" i="5"/>
  <c r="M421" i="5"/>
  <c r="M417" i="5"/>
  <c r="M403" i="5"/>
  <c r="M401" i="5"/>
  <c r="M399" i="5"/>
  <c r="M397" i="5"/>
  <c r="M395" i="5"/>
  <c r="M393" i="5"/>
  <c r="M391" i="5"/>
  <c r="M389" i="5"/>
  <c r="M378" i="5"/>
  <c r="M376" i="5"/>
  <c r="M374" i="5"/>
  <c r="M372" i="5"/>
  <c r="M370" i="5"/>
  <c r="M368" i="5"/>
  <c r="M366" i="5"/>
  <c r="M364" i="5"/>
  <c r="M361" i="5"/>
  <c r="M359" i="5"/>
  <c r="M357" i="5"/>
  <c r="M355" i="5"/>
  <c r="M353" i="5"/>
  <c r="M351" i="5"/>
  <c r="M349" i="5"/>
  <c r="M347" i="5"/>
  <c r="M345" i="5"/>
  <c r="M343" i="5"/>
  <c r="M341" i="5"/>
  <c r="M339" i="5"/>
  <c r="M337" i="5"/>
  <c r="M335" i="5"/>
  <c r="M324" i="5"/>
  <c r="M322" i="5"/>
  <c r="M320" i="5"/>
  <c r="M318" i="5"/>
  <c r="M316" i="5"/>
  <c r="M314" i="5"/>
  <c r="M312" i="5"/>
  <c r="M310" i="5"/>
  <c r="M308" i="5"/>
  <c r="M306" i="5"/>
  <c r="M304" i="5"/>
  <c r="M302" i="5"/>
  <c r="M300" i="5"/>
  <c r="M298" i="5"/>
  <c r="M296" i="5"/>
  <c r="M294" i="5"/>
  <c r="M292" i="5"/>
  <c r="M290" i="5"/>
  <c r="M288" i="5"/>
  <c r="M285" i="5"/>
  <c r="M283" i="5"/>
  <c r="M281" i="5"/>
  <c r="M270" i="5"/>
  <c r="M268" i="5"/>
  <c r="M266" i="5"/>
  <c r="M264" i="5"/>
  <c r="M262" i="5"/>
  <c r="M260" i="5"/>
  <c r="M258" i="5"/>
  <c r="M256" i="5"/>
  <c r="M245" i="5"/>
  <c r="M243" i="5"/>
  <c r="M241" i="5"/>
  <c r="M239" i="5"/>
  <c r="M237" i="5"/>
  <c r="M235" i="5"/>
  <c r="M233" i="5"/>
  <c r="M231" i="5"/>
  <c r="M229" i="5"/>
  <c r="M227" i="5"/>
  <c r="M225" i="5"/>
  <c r="M223" i="5"/>
  <c r="M212" i="5"/>
  <c r="M210" i="5"/>
  <c r="M208" i="5"/>
  <c r="M206" i="5"/>
  <c r="M204" i="5"/>
  <c r="M202" i="5"/>
  <c r="M200" i="5"/>
  <c r="M198" i="5"/>
  <c r="M35" i="5"/>
  <c r="M19" i="5"/>
  <c r="M142" i="5"/>
  <c r="M117" i="5"/>
  <c r="M102" i="5"/>
  <c r="M44" i="5"/>
  <c r="M40" i="5"/>
  <c r="M36" i="5"/>
  <c r="M45" i="5"/>
  <c r="M43" i="5"/>
  <c r="M41" i="5"/>
  <c r="M39" i="5"/>
  <c r="M37" i="5"/>
  <c r="M33" i="5"/>
  <c r="M29" i="5"/>
  <c r="M27" i="5"/>
  <c r="M25" i="5"/>
  <c r="M23" i="5"/>
  <c r="M21" i="5"/>
  <c r="M17" i="5"/>
  <c r="M15" i="5"/>
  <c r="M12" i="5"/>
  <c r="M10" i="5"/>
  <c r="M8" i="5"/>
  <c r="M156" i="5"/>
  <c r="M154" i="5"/>
  <c r="M150" i="5"/>
  <c r="M146" i="5"/>
  <c r="M129" i="5"/>
  <c r="M125" i="5"/>
  <c r="M121" i="5"/>
  <c r="M109" i="5"/>
  <c r="M105" i="5"/>
  <c r="M95" i="5"/>
  <c r="M91" i="5"/>
  <c r="M46" i="5"/>
  <c r="M34" i="5"/>
  <c r="M30" i="5"/>
  <c r="M26" i="5"/>
  <c r="M22" i="5"/>
  <c r="M18" i="5"/>
  <c r="M16" i="5"/>
  <c r="M14" i="5"/>
  <c r="M11" i="5"/>
  <c r="M9" i="5"/>
  <c r="M7" i="5"/>
  <c r="M32" i="5"/>
  <c r="M28" i="5"/>
  <c r="M24" i="5"/>
  <c r="M20" i="5"/>
  <c r="M13" i="5"/>
  <c r="M196" i="5"/>
  <c r="M194" i="5"/>
  <c r="M192" i="5"/>
  <c r="M190" i="5"/>
  <c r="M188" i="5"/>
  <c r="M186" i="5"/>
  <c r="M184" i="5"/>
  <c r="M182" i="5"/>
  <c r="M180" i="5"/>
  <c r="M178" i="5"/>
  <c r="M176" i="5"/>
  <c r="M174" i="5"/>
  <c r="M172" i="5"/>
  <c r="M170" i="5"/>
  <c r="M168" i="5"/>
  <c r="M166" i="5"/>
  <c r="M155" i="5"/>
  <c r="M153" i="5"/>
  <c r="M151" i="5"/>
  <c r="M149" i="5"/>
  <c r="M147" i="5"/>
  <c r="M145" i="5"/>
  <c r="M143" i="5"/>
  <c r="M141" i="5"/>
  <c r="M130" i="5"/>
  <c r="M128" i="5"/>
  <c r="M126" i="5"/>
  <c r="M124" i="5"/>
  <c r="M122" i="5"/>
  <c r="M120" i="5"/>
  <c r="M118" i="5"/>
  <c r="M116" i="5"/>
  <c r="M114" i="5"/>
  <c r="M112" i="5"/>
  <c r="M110" i="5"/>
  <c r="M108" i="5"/>
  <c r="M106" i="5"/>
  <c r="M104" i="5"/>
  <c r="M101" i="5"/>
  <c r="M100" i="5"/>
  <c r="M98" i="5"/>
  <c r="M96" i="5"/>
  <c r="M94" i="5"/>
  <c r="M92" i="5"/>
  <c r="M90" i="5"/>
  <c r="M88" i="5"/>
  <c r="M6" i="5"/>
  <c r="M42" i="5"/>
  <c r="M38" i="5"/>
  <c r="M167" i="5"/>
  <c r="M152" i="5"/>
  <c r="M148" i="5"/>
  <c r="M144" i="5"/>
  <c r="M140" i="5"/>
  <c r="M127" i="5"/>
  <c r="M123" i="5"/>
  <c r="M119" i="5"/>
  <c r="M115" i="5"/>
  <c r="M111" i="5"/>
  <c r="M107" i="5"/>
  <c r="M103" i="5"/>
  <c r="M97" i="5"/>
  <c r="M93" i="5"/>
  <c r="M89" i="5"/>
  <c r="M541" i="5" l="1"/>
  <c r="M48" i="5"/>
  <c r="M380" i="5"/>
  <c r="M132" i="5"/>
  <c r="M215" i="5"/>
  <c r="M158" i="5"/>
</calcChain>
</file>

<file path=xl/sharedStrings.xml><?xml version="1.0" encoding="utf-8"?>
<sst xmlns="http://schemas.openxmlformats.org/spreadsheetml/2006/main" count="685" uniqueCount="62">
  <si>
    <t>FeO</t>
  </si>
  <si>
    <t>MnO</t>
  </si>
  <si>
    <t>MgO</t>
  </si>
  <si>
    <t>Total</t>
  </si>
  <si>
    <t>Sample</t>
  </si>
  <si>
    <t>FeO tot</t>
  </si>
  <si>
    <t>BIF-1</t>
  </si>
  <si>
    <t>BIF-3</t>
  </si>
  <si>
    <t>BIF-4</t>
  </si>
  <si>
    <t>BIF-5</t>
  </si>
  <si>
    <t xml:space="preserve">BIF-6 </t>
  </si>
  <si>
    <t>BIF-7</t>
  </si>
  <si>
    <t>BIF-8</t>
  </si>
  <si>
    <t>BIF-9</t>
  </si>
  <si>
    <t>BIF-10</t>
  </si>
  <si>
    <t>BIF-12</t>
  </si>
  <si>
    <t>Mean</t>
  </si>
  <si>
    <t>StD</t>
  </si>
  <si>
    <t>Std</t>
  </si>
  <si>
    <r>
      <t>SiO</t>
    </r>
    <r>
      <rPr>
        <vertAlign val="subscript"/>
        <sz val="12"/>
        <rFont val="Times New Roman"/>
        <family val="1"/>
      </rPr>
      <t>2</t>
    </r>
  </si>
  <si>
    <r>
      <t>TiO</t>
    </r>
    <r>
      <rPr>
        <vertAlign val="subscript"/>
        <sz val="12"/>
        <rFont val="Times New Roman"/>
        <family val="1"/>
      </rPr>
      <t>2</t>
    </r>
  </si>
  <si>
    <r>
      <t>Al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3</t>
    </r>
  </si>
  <si>
    <r>
      <t>Cr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3</t>
    </r>
  </si>
  <si>
    <r>
      <t>V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3</t>
    </r>
  </si>
  <si>
    <r>
      <t>Fe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3</t>
    </r>
  </si>
  <si>
    <t>BIF-6</t>
  </si>
  <si>
    <t>BIF-2</t>
  </si>
  <si>
    <t>BIF-11</t>
  </si>
  <si>
    <t>Anal Pt No.</t>
  </si>
  <si>
    <t>Appendix 1a:  Magnetite EMP analyses</t>
  </si>
  <si>
    <t xml:space="preserve">Anal Pt No. </t>
  </si>
  <si>
    <t>CaO</t>
  </si>
  <si>
    <r>
      <t>Na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</si>
  <si>
    <t>Si</t>
  </si>
  <si>
    <t>Ti</t>
  </si>
  <si>
    <t>Al</t>
  </si>
  <si>
    <t>Cr</t>
  </si>
  <si>
    <r>
      <t>Fe</t>
    </r>
    <r>
      <rPr>
        <vertAlign val="superscript"/>
        <sz val="12"/>
        <rFont val="Times New Roman"/>
        <family val="1"/>
      </rPr>
      <t>2+</t>
    </r>
  </si>
  <si>
    <t>Mg</t>
  </si>
  <si>
    <t>Mn</t>
  </si>
  <si>
    <t>Ca</t>
  </si>
  <si>
    <t>Na</t>
  </si>
  <si>
    <r>
      <t>X</t>
    </r>
    <r>
      <rPr>
        <vertAlign val="subscript"/>
        <sz val="12"/>
        <rFont val="Times New Roman"/>
        <family val="1"/>
      </rPr>
      <t>Fe</t>
    </r>
  </si>
  <si>
    <r>
      <t>X</t>
    </r>
    <r>
      <rPr>
        <vertAlign val="subscript"/>
        <sz val="12"/>
        <rFont val="Times New Roman"/>
        <family val="1"/>
      </rPr>
      <t>Mg</t>
    </r>
  </si>
  <si>
    <r>
      <t>X</t>
    </r>
    <r>
      <rPr>
        <vertAlign val="subscript"/>
        <sz val="12"/>
        <rFont val="Times New Roman"/>
        <family val="1"/>
      </rPr>
      <t>Mn</t>
    </r>
  </si>
  <si>
    <r>
      <t>X</t>
    </r>
    <r>
      <rPr>
        <vertAlign val="subscript"/>
        <sz val="12"/>
        <color theme="1"/>
        <rFont val="Times New Roman"/>
        <family val="1"/>
      </rPr>
      <t>Al</t>
    </r>
  </si>
  <si>
    <t>Opx</t>
  </si>
  <si>
    <t>Opx exsol in Cpx</t>
  </si>
  <si>
    <t>Cpx</t>
  </si>
  <si>
    <t>Stdev</t>
  </si>
  <si>
    <t>Augite</t>
  </si>
  <si>
    <t>Opx exol in Cpx</t>
  </si>
  <si>
    <t>Appendix 1b: Pyroxene EMP analyses</t>
  </si>
  <si>
    <r>
      <t>SiO</t>
    </r>
    <r>
      <rPr>
        <vertAlign val="subscript"/>
        <sz val="12"/>
        <color theme="1"/>
        <rFont val="Times New Roman"/>
        <family val="1"/>
      </rPr>
      <t>2</t>
    </r>
  </si>
  <si>
    <r>
      <t>TiO</t>
    </r>
    <r>
      <rPr>
        <vertAlign val="subscript"/>
        <sz val="12"/>
        <color theme="1"/>
        <rFont val="Times New Roman"/>
        <family val="1"/>
      </rPr>
      <t>2</t>
    </r>
  </si>
  <si>
    <r>
      <t>Al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</si>
  <si>
    <r>
      <t>Fe</t>
    </r>
    <r>
      <rPr>
        <vertAlign val="superscript"/>
        <sz val="12"/>
        <rFont val="Times"/>
        <family val="1"/>
      </rPr>
      <t>2+</t>
    </r>
  </si>
  <si>
    <r>
      <t>X</t>
    </r>
    <r>
      <rPr>
        <vertAlign val="subscript"/>
        <sz val="12"/>
        <rFont val="Times"/>
        <family val="1"/>
      </rPr>
      <t>Fe</t>
    </r>
  </si>
  <si>
    <r>
      <t>X</t>
    </r>
    <r>
      <rPr>
        <vertAlign val="subscript"/>
        <sz val="12"/>
        <rFont val="Times"/>
        <family val="1"/>
      </rPr>
      <t>Mg</t>
    </r>
  </si>
  <si>
    <r>
      <t>X</t>
    </r>
    <r>
      <rPr>
        <vertAlign val="subscript"/>
        <sz val="12"/>
        <rFont val="Times"/>
        <family val="1"/>
      </rPr>
      <t>Mn</t>
    </r>
  </si>
  <si>
    <r>
      <t>X</t>
    </r>
    <r>
      <rPr>
        <vertAlign val="subscript"/>
        <sz val="12"/>
        <rFont val="Times"/>
        <family val="1"/>
      </rPr>
      <t>Ca</t>
    </r>
  </si>
  <si>
    <t>Appendix 1c: Garnet EMP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</si>
</sst>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</font>
    <font>
      <vertAlign val="subscript"/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name val="Times New Roman"/>
      <family val="1"/>
    </font>
    <font>
      <vertAlign val="subscript"/>
      <sz val="12"/>
      <color theme="1"/>
      <name val="Times New Roman"/>
      <family val="1"/>
    </font>
    <font>
      <sz val="12"/>
      <name val="Times"/>
      <family val="1"/>
    </font>
    <font>
      <vertAlign val="superscript"/>
      <sz val="12"/>
      <name val="Times"/>
      <family val="1"/>
    </font>
    <font>
      <vertAlign val="subscript"/>
      <sz val="12"/>
      <name val="Times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/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/>
    <xf numFmtId="0" fontId="5" fillId="0" borderId="0" xfId="0" applyFont="1" applyAlignment="1">
      <alignment horizont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2" fontId="1" fillId="0" borderId="0" xfId="0" applyNumberFormat="1" applyFont="1"/>
    <xf numFmtId="0" fontId="1" fillId="0" borderId="0" xfId="0" applyFont="1" applyAlignment="1">
      <alignment horizontal="center"/>
    </xf>
    <xf numFmtId="2" fontId="0" fillId="0" borderId="0" xfId="0" applyNumberFormat="1"/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49817-FA91-AC48-B926-27D542956F2A}">
  <dimension ref="A2:P856"/>
  <sheetViews>
    <sheetView tabSelected="1" workbookViewId="0">
      <pane ySplit="4" topLeftCell="A5" activePane="bottomLeft" state="frozen"/>
      <selection pane="bottomLeft" activeCell="B53" sqref="B53"/>
    </sheetView>
  </sheetViews>
  <sheetFormatPr baseColWidth="10" defaultRowHeight="16" x14ac:dyDescent="0.2"/>
  <cols>
    <col min="1" max="1" width="10.83203125" style="1"/>
    <col min="2" max="2" width="10.83203125" style="1" customWidth="1"/>
    <col min="3" max="7" width="10.83203125" style="1"/>
    <col min="8" max="8" width="10.83203125" style="4"/>
    <col min="9" max="9" width="10.83203125" style="7"/>
    <col min="10" max="11" width="10.83203125" style="1"/>
    <col min="12" max="12" width="1.83203125" style="7" customWidth="1"/>
    <col min="13" max="13" width="10.83203125" style="4" customWidth="1"/>
    <col min="14" max="14" width="2.83203125" style="1" customWidth="1"/>
    <col min="15" max="16384" width="10.83203125" style="1"/>
  </cols>
  <sheetData>
    <row r="2" spans="1:15" x14ac:dyDescent="0.2">
      <c r="A2" s="14" t="s">
        <v>29</v>
      </c>
    </row>
    <row r="3" spans="1:15" s="4" customFormat="1" x14ac:dyDescent="0.2">
      <c r="I3" s="5"/>
      <c r="L3" s="5"/>
    </row>
    <row r="4" spans="1:15" s="4" customFormat="1" ht="18" x14ac:dyDescent="0.2">
      <c r="A4" s="4" t="s">
        <v>4</v>
      </c>
      <c r="B4" s="4" t="s">
        <v>28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24</v>
      </c>
      <c r="I4" s="4" t="s">
        <v>0</v>
      </c>
      <c r="J4" s="4" t="s">
        <v>2</v>
      </c>
      <c r="K4" s="4" t="s">
        <v>1</v>
      </c>
      <c r="M4" s="4" t="s">
        <v>3</v>
      </c>
      <c r="O4" s="4" t="s">
        <v>5</v>
      </c>
    </row>
    <row r="5" spans="1:15" s="4" customFormat="1" x14ac:dyDescent="0.2"/>
    <row r="6" spans="1:15" ht="17" customHeight="1" x14ac:dyDescent="0.2">
      <c r="A6" s="6" t="s">
        <v>6</v>
      </c>
      <c r="B6" s="4">
        <v>1</v>
      </c>
      <c r="C6" s="4">
        <v>1.2E-2</v>
      </c>
      <c r="D6" s="4">
        <v>8.9999999999999993E-3</v>
      </c>
      <c r="E6" s="4">
        <v>5.0999999999999997E-2</v>
      </c>
      <c r="F6" s="4">
        <v>1.0999999999999999E-2</v>
      </c>
      <c r="G6" s="4"/>
      <c r="H6" s="3">
        <f>O6*(2/3)*1.1113</f>
        <v>67.341816533333329</v>
      </c>
      <c r="I6" s="2">
        <f>O6-(2/3)*O6</f>
        <v>30.298666666666669</v>
      </c>
      <c r="J6" s="4">
        <v>0</v>
      </c>
      <c r="K6" s="4">
        <v>0</v>
      </c>
      <c r="L6" s="1"/>
      <c r="M6" s="3">
        <f>SUM(C6:L6)</f>
        <v>97.723483200000004</v>
      </c>
      <c r="O6" s="4">
        <v>90.896000000000001</v>
      </c>
    </row>
    <row r="7" spans="1:15" x14ac:dyDescent="0.2">
      <c r="A7" s="6"/>
      <c r="B7" s="4">
        <v>2</v>
      </c>
      <c r="C7" s="4">
        <v>0</v>
      </c>
      <c r="D7" s="4">
        <v>1.7000000000000001E-2</v>
      </c>
      <c r="E7" s="4">
        <v>0</v>
      </c>
      <c r="F7" s="4">
        <v>0</v>
      </c>
      <c r="G7" s="4"/>
      <c r="H7" s="3">
        <f t="shared" ref="H7:H46" si="0">O7*(2/3)*1.1113</f>
        <v>67.269211599999991</v>
      </c>
      <c r="I7" s="2">
        <f t="shared" ref="I7:I46" si="1">O7-(2/3)*O7</f>
        <v>30.266000000000005</v>
      </c>
      <c r="J7" s="4">
        <v>1.4999999999999999E-2</v>
      </c>
      <c r="K7" s="4">
        <v>0</v>
      </c>
      <c r="L7" s="1"/>
      <c r="M7" s="3">
        <f t="shared" ref="M7:M45" si="2">SUM(C7:L7)</f>
        <v>97.567211599999993</v>
      </c>
      <c r="O7" s="4">
        <v>90.798000000000002</v>
      </c>
    </row>
    <row r="8" spans="1:15" x14ac:dyDescent="0.2">
      <c r="A8" s="6"/>
      <c r="B8" s="4">
        <v>3</v>
      </c>
      <c r="C8" s="4">
        <v>8.0000000000000002E-3</v>
      </c>
      <c r="D8" s="4">
        <v>1.7000000000000001E-2</v>
      </c>
      <c r="E8" s="4">
        <v>3.9E-2</v>
      </c>
      <c r="F8" s="4">
        <v>4.8000000000000001E-2</v>
      </c>
      <c r="G8" s="4"/>
      <c r="H8" s="3">
        <f t="shared" si="0"/>
        <v>66.21866266666666</v>
      </c>
      <c r="I8" s="2">
        <f t="shared" si="1"/>
        <v>29.793333333333337</v>
      </c>
      <c r="J8" s="4">
        <v>2.5000000000000001E-2</v>
      </c>
      <c r="K8" s="4">
        <v>2.3E-2</v>
      </c>
      <c r="L8" s="1"/>
      <c r="M8" s="3">
        <f t="shared" si="2"/>
        <v>96.171995999999993</v>
      </c>
      <c r="O8" s="4">
        <v>89.38</v>
      </c>
    </row>
    <row r="9" spans="1:15" x14ac:dyDescent="0.2">
      <c r="A9" s="6"/>
      <c r="B9" s="4">
        <v>4</v>
      </c>
      <c r="C9" s="3">
        <v>1.9E-2</v>
      </c>
      <c r="D9" s="3">
        <v>0</v>
      </c>
      <c r="E9" s="3">
        <v>0</v>
      </c>
      <c r="F9" s="3">
        <v>0</v>
      </c>
      <c r="G9" s="3"/>
      <c r="H9" s="3">
        <f t="shared" si="0"/>
        <v>66.370540333333324</v>
      </c>
      <c r="I9" s="2">
        <f t="shared" si="1"/>
        <v>29.861666666666665</v>
      </c>
      <c r="J9" s="3">
        <v>0</v>
      </c>
      <c r="K9" s="3">
        <v>0</v>
      </c>
      <c r="L9" s="1"/>
      <c r="M9" s="3">
        <f t="shared" si="2"/>
        <v>96.251206999999994</v>
      </c>
      <c r="O9" s="3">
        <v>89.584999999999994</v>
      </c>
    </row>
    <row r="10" spans="1:15" x14ac:dyDescent="0.2">
      <c r="A10" s="6"/>
      <c r="B10" s="4">
        <v>5</v>
      </c>
      <c r="C10" s="3">
        <v>0</v>
      </c>
      <c r="D10" s="3">
        <v>0</v>
      </c>
      <c r="E10" s="3">
        <v>0.02</v>
      </c>
      <c r="F10" s="3">
        <v>2.7E-2</v>
      </c>
      <c r="G10" s="3"/>
      <c r="H10" s="3">
        <f t="shared" si="0"/>
        <v>66.872107066666658</v>
      </c>
      <c r="I10" s="2">
        <f t="shared" si="1"/>
        <v>30.087333333333333</v>
      </c>
      <c r="J10" s="3">
        <v>8.0000000000000002E-3</v>
      </c>
      <c r="K10" s="3">
        <v>0</v>
      </c>
      <c r="L10" s="1"/>
      <c r="M10" s="3">
        <f t="shared" si="2"/>
        <v>97.014440399999984</v>
      </c>
      <c r="O10" s="3">
        <v>90.262</v>
      </c>
    </row>
    <row r="11" spans="1:15" x14ac:dyDescent="0.2">
      <c r="A11" s="6"/>
      <c r="B11" s="4">
        <v>6</v>
      </c>
      <c r="C11" s="3">
        <v>1.9E-2</v>
      </c>
      <c r="D11" s="3">
        <v>3.7999999999999999E-2</v>
      </c>
      <c r="E11" s="3">
        <v>7.0000000000000001E-3</v>
      </c>
      <c r="F11" s="3">
        <v>1.2999999999999999E-2</v>
      </c>
      <c r="G11" s="3"/>
      <c r="H11" s="3">
        <f t="shared" si="0"/>
        <v>67.921915133333329</v>
      </c>
      <c r="I11" s="2">
        <f t="shared" si="1"/>
        <v>30.559666666666672</v>
      </c>
      <c r="J11" s="3">
        <v>3.2000000000000001E-2</v>
      </c>
      <c r="K11" s="3">
        <v>3.7999999999999999E-2</v>
      </c>
      <c r="L11" s="1"/>
      <c r="M11" s="3">
        <f t="shared" si="2"/>
        <v>98.628581799999992</v>
      </c>
      <c r="O11" s="3">
        <v>91.679000000000002</v>
      </c>
    </row>
    <row r="12" spans="1:15" x14ac:dyDescent="0.2">
      <c r="A12" s="6"/>
      <c r="B12" s="4">
        <v>7</v>
      </c>
      <c r="C12" s="3">
        <v>4.8000000000000001E-2</v>
      </c>
      <c r="D12" s="3">
        <v>5.3999999999999999E-2</v>
      </c>
      <c r="E12" s="3">
        <v>0</v>
      </c>
      <c r="F12" s="3">
        <v>1.9E-2</v>
      </c>
      <c r="G12" s="3"/>
      <c r="H12" s="3">
        <f t="shared" si="0"/>
        <v>66.772830933333324</v>
      </c>
      <c r="I12" s="2">
        <f t="shared" si="1"/>
        <v>30.042666666666669</v>
      </c>
      <c r="J12" s="3">
        <v>0</v>
      </c>
      <c r="K12" s="3">
        <v>0</v>
      </c>
      <c r="L12" s="1"/>
      <c r="M12" s="3">
        <f t="shared" si="2"/>
        <v>96.936497599999996</v>
      </c>
      <c r="O12" s="3">
        <v>90.128</v>
      </c>
    </row>
    <row r="13" spans="1:15" x14ac:dyDescent="0.2">
      <c r="A13" s="6"/>
      <c r="B13" s="4">
        <v>8</v>
      </c>
      <c r="C13" s="3">
        <v>4.3999999999999997E-2</v>
      </c>
      <c r="D13" s="3">
        <v>0</v>
      </c>
      <c r="E13" s="3">
        <v>0</v>
      </c>
      <c r="F13" s="3">
        <v>0</v>
      </c>
      <c r="G13" s="3"/>
      <c r="H13" s="3">
        <f t="shared" si="0"/>
        <v>66.875811399999989</v>
      </c>
      <c r="I13" s="2">
        <f t="shared" si="1"/>
        <v>30.088999999999999</v>
      </c>
      <c r="J13" s="3">
        <v>0</v>
      </c>
      <c r="K13" s="3">
        <v>0</v>
      </c>
      <c r="L13" s="1"/>
      <c r="M13" s="3">
        <f t="shared" si="2"/>
        <v>97.008811399999985</v>
      </c>
      <c r="O13" s="3">
        <v>90.266999999999996</v>
      </c>
    </row>
    <row r="14" spans="1:15" x14ac:dyDescent="0.2">
      <c r="A14" s="6"/>
      <c r="B14" s="4">
        <v>10</v>
      </c>
      <c r="C14" s="3">
        <v>3.1E-2</v>
      </c>
      <c r="D14" s="3">
        <v>1.4E-2</v>
      </c>
      <c r="E14" s="3">
        <v>0.02</v>
      </c>
      <c r="F14" s="3">
        <v>1.6E-2</v>
      </c>
      <c r="G14" s="3"/>
      <c r="H14" s="3">
        <f t="shared" si="0"/>
        <v>66.715043333333327</v>
      </c>
      <c r="I14" s="2">
        <f t="shared" si="1"/>
        <v>30.016666666666666</v>
      </c>
      <c r="J14" s="3">
        <v>0</v>
      </c>
      <c r="K14" s="3">
        <v>0</v>
      </c>
      <c r="L14" s="1"/>
      <c r="M14" s="3">
        <f t="shared" si="2"/>
        <v>96.812709999999996</v>
      </c>
      <c r="O14" s="3">
        <v>90.05</v>
      </c>
    </row>
    <row r="15" spans="1:15" x14ac:dyDescent="0.2">
      <c r="A15" s="6"/>
      <c r="B15" s="4">
        <v>11</v>
      </c>
      <c r="C15" s="3">
        <v>1.4999999999999999E-2</v>
      </c>
      <c r="D15" s="3">
        <v>0</v>
      </c>
      <c r="E15" s="3">
        <v>0</v>
      </c>
      <c r="F15" s="3">
        <v>0</v>
      </c>
      <c r="G15" s="3"/>
      <c r="H15" s="3">
        <f t="shared" si="0"/>
        <v>67.464059533333341</v>
      </c>
      <c r="I15" s="2">
        <f t="shared" si="1"/>
        <v>30.353666666666669</v>
      </c>
      <c r="J15" s="3">
        <v>8.9999999999999993E-3</v>
      </c>
      <c r="K15" s="3">
        <v>0</v>
      </c>
      <c r="L15" s="1"/>
      <c r="M15" s="3">
        <f t="shared" si="2"/>
        <v>97.841726200000011</v>
      </c>
      <c r="O15" s="3">
        <v>91.061000000000007</v>
      </c>
    </row>
    <row r="16" spans="1:15" x14ac:dyDescent="0.2">
      <c r="A16" s="6"/>
      <c r="B16" s="4">
        <v>12</v>
      </c>
      <c r="C16" s="3">
        <v>2.4E-2</v>
      </c>
      <c r="D16" s="3">
        <v>0</v>
      </c>
      <c r="E16" s="3">
        <v>1.6E-2</v>
      </c>
      <c r="F16" s="3">
        <v>0</v>
      </c>
      <c r="G16" s="3"/>
      <c r="H16" s="3">
        <f t="shared" si="0"/>
        <v>67.741884533333334</v>
      </c>
      <c r="I16" s="2">
        <f t="shared" si="1"/>
        <v>30.478666666666669</v>
      </c>
      <c r="J16" s="3">
        <v>0.05</v>
      </c>
      <c r="K16" s="3">
        <v>8.9999999999999993E-3</v>
      </c>
      <c r="L16" s="1"/>
      <c r="M16" s="3">
        <f t="shared" si="2"/>
        <v>98.319551200000006</v>
      </c>
      <c r="O16" s="3">
        <v>91.436000000000007</v>
      </c>
    </row>
    <row r="17" spans="1:15" x14ac:dyDescent="0.2">
      <c r="A17" s="6"/>
      <c r="B17" s="4">
        <v>13</v>
      </c>
      <c r="C17" s="3">
        <v>0</v>
      </c>
      <c r="D17" s="3">
        <v>2.5999999999999999E-2</v>
      </c>
      <c r="E17" s="3">
        <v>0</v>
      </c>
      <c r="F17" s="3">
        <v>1.4999999999999999E-2</v>
      </c>
      <c r="G17" s="3"/>
      <c r="H17" s="3">
        <f t="shared" si="0"/>
        <v>67.347743466666657</v>
      </c>
      <c r="I17" s="2">
        <f t="shared" si="1"/>
        <v>30.301333333333332</v>
      </c>
      <c r="J17" s="3">
        <v>3.5999999999999997E-2</v>
      </c>
      <c r="K17" s="3">
        <v>0</v>
      </c>
      <c r="L17" s="1"/>
      <c r="M17" s="3">
        <f t="shared" si="2"/>
        <v>97.726076799999987</v>
      </c>
      <c r="O17" s="3">
        <v>90.903999999999996</v>
      </c>
    </row>
    <row r="18" spans="1:15" x14ac:dyDescent="0.2">
      <c r="A18" s="6"/>
      <c r="B18" s="4">
        <v>14</v>
      </c>
      <c r="C18" s="3">
        <v>0</v>
      </c>
      <c r="D18" s="3">
        <v>0</v>
      </c>
      <c r="E18" s="3">
        <v>0</v>
      </c>
      <c r="F18" s="3">
        <v>0</v>
      </c>
      <c r="G18" s="3"/>
      <c r="H18" s="3">
        <f t="shared" si="0"/>
        <v>67.263284666666664</v>
      </c>
      <c r="I18" s="2">
        <f t="shared" si="1"/>
        <v>30.263333333333335</v>
      </c>
      <c r="J18" s="3">
        <v>0</v>
      </c>
      <c r="K18" s="3">
        <v>0</v>
      </c>
      <c r="L18" s="1"/>
      <c r="M18" s="3">
        <f t="shared" si="2"/>
        <v>97.526617999999999</v>
      </c>
      <c r="O18" s="3">
        <v>90.79</v>
      </c>
    </row>
    <row r="19" spans="1:15" x14ac:dyDescent="0.2">
      <c r="A19" s="6"/>
      <c r="B19" s="4">
        <v>15</v>
      </c>
      <c r="C19" s="3">
        <v>1.2E-2</v>
      </c>
      <c r="D19" s="3">
        <v>0.02</v>
      </c>
      <c r="E19" s="3">
        <v>1.4E-2</v>
      </c>
      <c r="F19" s="3">
        <v>0</v>
      </c>
      <c r="G19" s="3"/>
      <c r="H19" s="3">
        <f t="shared" si="0"/>
        <v>67.390713733333328</v>
      </c>
      <c r="I19" s="2">
        <f t="shared" si="1"/>
        <v>30.320666666666668</v>
      </c>
      <c r="J19" s="3">
        <v>0</v>
      </c>
      <c r="K19" s="3">
        <v>0</v>
      </c>
      <c r="L19" s="1"/>
      <c r="M19" s="3">
        <f t="shared" si="2"/>
        <v>97.757380400000002</v>
      </c>
      <c r="O19" s="3">
        <v>90.962000000000003</v>
      </c>
    </row>
    <row r="20" spans="1:15" x14ac:dyDescent="0.2">
      <c r="A20" s="6"/>
      <c r="B20" s="4">
        <v>16</v>
      </c>
      <c r="C20" s="3">
        <v>1E-3</v>
      </c>
      <c r="D20" s="3">
        <v>0</v>
      </c>
      <c r="E20" s="3">
        <v>8.9999999999999993E-3</v>
      </c>
      <c r="F20" s="3">
        <v>2.8000000000000001E-2</v>
      </c>
      <c r="G20" s="3"/>
      <c r="H20" s="3">
        <f t="shared" si="0"/>
        <v>67.895243933333319</v>
      </c>
      <c r="I20" s="2">
        <f t="shared" si="1"/>
        <v>30.547666666666672</v>
      </c>
      <c r="J20" s="3">
        <v>0</v>
      </c>
      <c r="K20" s="3">
        <v>1.7000000000000001E-2</v>
      </c>
      <c r="L20" s="1"/>
      <c r="M20" s="3">
        <f t="shared" si="2"/>
        <v>98.497910599999983</v>
      </c>
      <c r="O20" s="3">
        <v>91.643000000000001</v>
      </c>
    </row>
    <row r="21" spans="1:15" x14ac:dyDescent="0.2">
      <c r="A21" s="6"/>
      <c r="B21" s="4">
        <v>17</v>
      </c>
      <c r="C21" s="3">
        <v>0</v>
      </c>
      <c r="D21" s="3">
        <v>0</v>
      </c>
      <c r="E21" s="3">
        <v>0</v>
      </c>
      <c r="F21" s="3">
        <v>5.0000000000000001E-3</v>
      </c>
      <c r="G21" s="3"/>
      <c r="H21" s="3">
        <f t="shared" si="0"/>
        <v>67.735957599999992</v>
      </c>
      <c r="I21" s="2">
        <f t="shared" si="1"/>
        <v>30.475999999999999</v>
      </c>
      <c r="J21" s="3">
        <v>0</v>
      </c>
      <c r="K21" s="3">
        <v>0</v>
      </c>
      <c r="L21" s="1"/>
      <c r="M21" s="3">
        <f t="shared" si="2"/>
        <v>98.216957599999986</v>
      </c>
      <c r="O21" s="3">
        <v>91.427999999999997</v>
      </c>
    </row>
    <row r="22" spans="1:15" x14ac:dyDescent="0.2">
      <c r="A22" s="6"/>
      <c r="B22" s="4">
        <v>18</v>
      </c>
      <c r="C22" s="3">
        <v>1.4E-2</v>
      </c>
      <c r="D22" s="3">
        <v>0</v>
      </c>
      <c r="E22" s="3">
        <v>0</v>
      </c>
      <c r="F22" s="3">
        <v>0</v>
      </c>
      <c r="G22" s="3"/>
      <c r="H22" s="3">
        <f t="shared" si="0"/>
        <v>68.053789399999999</v>
      </c>
      <c r="I22" s="2">
        <f t="shared" si="1"/>
        <v>30.619</v>
      </c>
      <c r="J22" s="3">
        <v>1.4999999999999999E-2</v>
      </c>
      <c r="K22" s="3">
        <v>0</v>
      </c>
      <c r="L22" s="1"/>
      <c r="M22" s="3">
        <f t="shared" si="2"/>
        <v>98.701789399999996</v>
      </c>
      <c r="O22" s="3">
        <v>91.856999999999999</v>
      </c>
    </row>
    <row r="23" spans="1:15" x14ac:dyDescent="0.2">
      <c r="A23" s="6"/>
      <c r="B23" s="4">
        <v>19</v>
      </c>
      <c r="C23" s="3">
        <v>0</v>
      </c>
      <c r="D23" s="3">
        <v>1.0999999999999999E-2</v>
      </c>
      <c r="E23" s="3">
        <v>1.2999999999999999E-2</v>
      </c>
      <c r="F23" s="3">
        <v>0</v>
      </c>
      <c r="G23" s="3"/>
      <c r="H23" s="3">
        <f t="shared" si="0"/>
        <v>67.421089266666669</v>
      </c>
      <c r="I23" s="2">
        <f t="shared" si="1"/>
        <v>30.334333333333333</v>
      </c>
      <c r="J23" s="3">
        <v>0</v>
      </c>
      <c r="K23" s="3">
        <v>0</v>
      </c>
      <c r="L23" s="1"/>
      <c r="M23" s="3">
        <f t="shared" si="2"/>
        <v>97.779422600000004</v>
      </c>
      <c r="O23" s="3">
        <v>91.003</v>
      </c>
    </row>
    <row r="24" spans="1:15" x14ac:dyDescent="0.2">
      <c r="A24" s="6"/>
      <c r="B24" s="4">
        <v>20</v>
      </c>
      <c r="C24" s="3">
        <v>8.0000000000000002E-3</v>
      </c>
      <c r="D24" s="3">
        <v>0</v>
      </c>
      <c r="E24" s="3">
        <v>2.5000000000000001E-2</v>
      </c>
      <c r="F24" s="3">
        <v>5.0000000000000001E-3</v>
      </c>
      <c r="G24" s="3"/>
      <c r="H24" s="3">
        <f t="shared" si="0"/>
        <v>67.107702666666654</v>
      </c>
      <c r="I24" s="2">
        <f t="shared" si="1"/>
        <v>30.193333333333335</v>
      </c>
      <c r="J24" s="3">
        <v>0</v>
      </c>
      <c r="K24" s="3">
        <v>0</v>
      </c>
      <c r="L24" s="1"/>
      <c r="M24" s="3">
        <f t="shared" si="2"/>
        <v>97.339035999999993</v>
      </c>
      <c r="O24" s="3">
        <v>90.58</v>
      </c>
    </row>
    <row r="25" spans="1:15" x14ac:dyDescent="0.2">
      <c r="A25" s="6"/>
      <c r="B25" s="4">
        <v>21</v>
      </c>
      <c r="C25" s="3">
        <v>0.03</v>
      </c>
      <c r="D25" s="3">
        <v>0</v>
      </c>
      <c r="E25" s="3">
        <v>0</v>
      </c>
      <c r="F25" s="3">
        <v>4.0000000000000001E-3</v>
      </c>
      <c r="G25" s="3"/>
      <c r="H25" s="3">
        <f t="shared" si="0"/>
        <v>67.755960999999999</v>
      </c>
      <c r="I25" s="2">
        <f t="shared" si="1"/>
        <v>30.484999999999999</v>
      </c>
      <c r="J25" s="3">
        <v>3.0000000000000001E-3</v>
      </c>
      <c r="K25" s="3">
        <v>0</v>
      </c>
      <c r="L25" s="1"/>
      <c r="M25" s="3">
        <f t="shared" si="2"/>
        <v>98.277961000000005</v>
      </c>
      <c r="O25" s="3">
        <v>91.454999999999998</v>
      </c>
    </row>
    <row r="26" spans="1:15" x14ac:dyDescent="0.2">
      <c r="A26" s="6"/>
      <c r="B26" s="4">
        <v>22</v>
      </c>
      <c r="C26" s="3">
        <v>2.8000000000000001E-2</v>
      </c>
      <c r="D26" s="3">
        <v>0</v>
      </c>
      <c r="E26" s="3">
        <v>2.9000000000000001E-2</v>
      </c>
      <c r="F26" s="3">
        <v>1.2999999999999999E-2</v>
      </c>
      <c r="G26" s="3"/>
      <c r="H26" s="3">
        <f t="shared" si="0"/>
        <v>68.23752433333334</v>
      </c>
      <c r="I26" s="2">
        <f t="shared" si="1"/>
        <v>30.701666666666668</v>
      </c>
      <c r="J26" s="3">
        <v>0</v>
      </c>
      <c r="K26" s="3">
        <v>5.0999999999999997E-2</v>
      </c>
      <c r="L26" s="1"/>
      <c r="M26" s="3">
        <f t="shared" si="2"/>
        <v>99.060191000000003</v>
      </c>
      <c r="O26" s="3">
        <v>92.105000000000004</v>
      </c>
    </row>
    <row r="27" spans="1:15" x14ac:dyDescent="0.2">
      <c r="A27" s="6"/>
      <c r="B27" s="4">
        <v>23</v>
      </c>
      <c r="C27" s="3">
        <v>0</v>
      </c>
      <c r="D27" s="3">
        <v>4.2000000000000003E-2</v>
      </c>
      <c r="E27" s="3">
        <v>0</v>
      </c>
      <c r="F27" s="3">
        <v>1.2E-2</v>
      </c>
      <c r="G27" s="3"/>
      <c r="H27" s="3">
        <f t="shared" si="0"/>
        <v>67.235131733333318</v>
      </c>
      <c r="I27" s="2">
        <f t="shared" si="1"/>
        <v>30.250666666666667</v>
      </c>
      <c r="J27" s="3">
        <v>1.6E-2</v>
      </c>
      <c r="K27" s="3">
        <v>0</v>
      </c>
      <c r="L27" s="1"/>
      <c r="M27" s="3">
        <f t="shared" si="2"/>
        <v>97.5557984</v>
      </c>
      <c r="O27" s="3">
        <v>90.751999999999995</v>
      </c>
    </row>
    <row r="28" spans="1:15" x14ac:dyDescent="0.2">
      <c r="A28" s="6"/>
      <c r="B28" s="4">
        <v>24</v>
      </c>
      <c r="C28" s="3">
        <v>0</v>
      </c>
      <c r="D28" s="3">
        <v>0</v>
      </c>
      <c r="E28" s="3">
        <v>0</v>
      </c>
      <c r="F28" s="3">
        <v>7.0000000000000001E-3</v>
      </c>
      <c r="G28" s="3"/>
      <c r="H28" s="3">
        <f t="shared" si="0"/>
        <v>67.607046799999992</v>
      </c>
      <c r="I28" s="2">
        <f t="shared" si="1"/>
        <v>30.418000000000006</v>
      </c>
      <c r="J28" s="3">
        <v>0</v>
      </c>
      <c r="K28" s="3">
        <v>1.6E-2</v>
      </c>
      <c r="L28" s="1"/>
      <c r="M28" s="3">
        <f t="shared" si="2"/>
        <v>98.048046800000009</v>
      </c>
      <c r="O28" s="3">
        <v>91.254000000000005</v>
      </c>
    </row>
    <row r="29" spans="1:15" x14ac:dyDescent="0.2">
      <c r="A29" s="6"/>
      <c r="B29" s="4">
        <v>27</v>
      </c>
      <c r="C29" s="3">
        <v>2.3E-2</v>
      </c>
      <c r="D29" s="3">
        <v>0</v>
      </c>
      <c r="E29" s="3">
        <v>1.2999999999999999E-2</v>
      </c>
      <c r="F29" s="3">
        <v>0</v>
      </c>
      <c r="G29" s="3"/>
      <c r="H29" s="3">
        <f t="shared" si="0"/>
        <v>66.90544606666667</v>
      </c>
      <c r="I29" s="2">
        <f t="shared" si="1"/>
        <v>30.102333333333334</v>
      </c>
      <c r="J29" s="3">
        <v>0</v>
      </c>
      <c r="K29" s="3">
        <v>0</v>
      </c>
      <c r="L29" s="1"/>
      <c r="M29" s="3">
        <f t="shared" si="2"/>
        <v>97.043779400000005</v>
      </c>
      <c r="O29" s="3">
        <v>90.307000000000002</v>
      </c>
    </row>
    <row r="30" spans="1:15" x14ac:dyDescent="0.2">
      <c r="A30" s="6"/>
      <c r="B30" s="4">
        <v>28</v>
      </c>
      <c r="C30" s="3">
        <v>0</v>
      </c>
      <c r="D30" s="3">
        <v>0</v>
      </c>
      <c r="E30" s="3">
        <v>3.0000000000000001E-3</v>
      </c>
      <c r="F30" s="3">
        <v>0</v>
      </c>
      <c r="G30" s="3"/>
      <c r="H30" s="3">
        <f t="shared" si="0"/>
        <v>66.300898866666657</v>
      </c>
      <c r="I30" s="2">
        <f t="shared" si="1"/>
        <v>29.830333333333336</v>
      </c>
      <c r="J30" s="3">
        <v>2E-3</v>
      </c>
      <c r="K30" s="3">
        <v>5.8000000000000003E-2</v>
      </c>
      <c r="L30" s="1"/>
      <c r="M30" s="3">
        <f t="shared" si="2"/>
        <v>96.194232199999988</v>
      </c>
      <c r="O30" s="3">
        <v>89.491</v>
      </c>
    </row>
    <row r="31" spans="1:15" x14ac:dyDescent="0.2">
      <c r="A31" s="6"/>
      <c r="B31" s="4">
        <v>29</v>
      </c>
      <c r="C31" s="3">
        <v>1.0999999999999999E-2</v>
      </c>
      <c r="D31" s="3">
        <v>0</v>
      </c>
      <c r="E31" s="3">
        <v>1E-3</v>
      </c>
      <c r="F31" s="3">
        <v>8.0000000000000002E-3</v>
      </c>
      <c r="G31" s="3"/>
      <c r="H31" s="3">
        <f t="shared" si="0"/>
        <v>67.404049333333333</v>
      </c>
      <c r="I31" s="2">
        <f t="shared" si="1"/>
        <v>30.326666666666668</v>
      </c>
      <c r="J31" s="3">
        <v>0</v>
      </c>
      <c r="K31" s="3">
        <v>0</v>
      </c>
      <c r="L31" s="1"/>
      <c r="M31" s="3">
        <f t="shared" si="2"/>
        <v>97.750715999999997</v>
      </c>
      <c r="O31" s="3">
        <v>90.98</v>
      </c>
    </row>
    <row r="32" spans="1:15" x14ac:dyDescent="0.2">
      <c r="A32" s="6"/>
      <c r="B32" s="4">
        <v>1</v>
      </c>
      <c r="C32" s="3">
        <v>2.5000000000000001E-2</v>
      </c>
      <c r="D32" s="3">
        <v>1.4999999999999999E-2</v>
      </c>
      <c r="E32" s="3">
        <v>7.0000000000000001E-3</v>
      </c>
      <c r="F32" s="3">
        <v>0</v>
      </c>
      <c r="G32" s="3">
        <v>8.5999999999999993E-2</v>
      </c>
      <c r="H32" s="3">
        <f t="shared" si="0"/>
        <v>69.621463266666666</v>
      </c>
      <c r="I32" s="2">
        <f t="shared" si="1"/>
        <v>31.324333333333335</v>
      </c>
      <c r="J32" s="3">
        <v>0.01</v>
      </c>
      <c r="K32" s="3">
        <v>7.0999999999999994E-2</v>
      </c>
      <c r="L32" s="1"/>
      <c r="M32" s="3">
        <f t="shared" si="2"/>
        <v>101.15979660000001</v>
      </c>
      <c r="O32" s="3">
        <v>93.972999999999999</v>
      </c>
    </row>
    <row r="33" spans="1:15" x14ac:dyDescent="0.2">
      <c r="A33" s="6"/>
      <c r="B33" s="4">
        <v>2</v>
      </c>
      <c r="C33" s="3">
        <v>2E-3</v>
      </c>
      <c r="D33" s="3">
        <v>1.2E-2</v>
      </c>
      <c r="E33" s="3">
        <v>0</v>
      </c>
      <c r="F33" s="3">
        <v>0</v>
      </c>
      <c r="G33" s="3">
        <v>0</v>
      </c>
      <c r="H33" s="3">
        <f t="shared" si="0"/>
        <v>69.370309466666654</v>
      </c>
      <c r="I33" s="2">
        <f t="shared" si="1"/>
        <v>31.211333333333336</v>
      </c>
      <c r="J33" s="3">
        <v>1.7000000000000001E-2</v>
      </c>
      <c r="K33" s="3">
        <v>4.7E-2</v>
      </c>
      <c r="L33" s="1"/>
      <c r="M33" s="3">
        <f t="shared" si="2"/>
        <v>100.65964279999997</v>
      </c>
      <c r="O33" s="3">
        <v>93.634</v>
      </c>
    </row>
    <row r="34" spans="1:15" x14ac:dyDescent="0.2">
      <c r="A34" s="6"/>
      <c r="B34" s="4">
        <v>3</v>
      </c>
      <c r="C34" s="3">
        <v>0</v>
      </c>
      <c r="D34" s="3">
        <v>1.7000000000000001E-2</v>
      </c>
      <c r="E34" s="3">
        <v>1.7000000000000001E-2</v>
      </c>
      <c r="F34" s="3">
        <v>0</v>
      </c>
      <c r="G34" s="3">
        <v>0</v>
      </c>
      <c r="H34" s="3">
        <f t="shared" si="0"/>
        <v>70.041534666666664</v>
      </c>
      <c r="I34" s="2">
        <f t="shared" si="1"/>
        <v>31.513333333333335</v>
      </c>
      <c r="J34" s="3">
        <v>0.09</v>
      </c>
      <c r="K34" s="3">
        <v>4.4999999999999998E-2</v>
      </c>
      <c r="L34" s="1"/>
      <c r="M34" s="3">
        <f t="shared" si="2"/>
        <v>101.72386800000001</v>
      </c>
      <c r="O34" s="3">
        <v>94.54</v>
      </c>
    </row>
    <row r="35" spans="1:15" x14ac:dyDescent="0.2">
      <c r="A35" s="6"/>
      <c r="B35" s="4">
        <v>4</v>
      </c>
      <c r="C35" s="3">
        <v>1.7000000000000001E-2</v>
      </c>
      <c r="D35" s="3">
        <v>0</v>
      </c>
      <c r="E35" s="3">
        <v>6.5000000000000002E-2</v>
      </c>
      <c r="F35" s="3">
        <v>0</v>
      </c>
      <c r="G35" s="3">
        <v>3.9E-2</v>
      </c>
      <c r="H35" s="3">
        <f t="shared" si="0"/>
        <v>69.502183733333325</v>
      </c>
      <c r="I35" s="2">
        <f t="shared" si="1"/>
        <v>31.270666666666671</v>
      </c>
      <c r="J35" s="3">
        <v>9.0999999999999998E-2</v>
      </c>
      <c r="K35" s="3">
        <v>4.1000000000000002E-2</v>
      </c>
      <c r="L35" s="1"/>
      <c r="M35" s="3">
        <f t="shared" si="2"/>
        <v>101.02585039999998</v>
      </c>
      <c r="O35" s="3">
        <v>93.811999999999998</v>
      </c>
    </row>
    <row r="36" spans="1:15" x14ac:dyDescent="0.2">
      <c r="A36" s="6"/>
      <c r="B36" s="4">
        <v>5</v>
      </c>
      <c r="C36" s="3">
        <v>0</v>
      </c>
      <c r="D36" s="3">
        <v>2.1000000000000001E-2</v>
      </c>
      <c r="E36" s="3">
        <v>1.9E-2</v>
      </c>
      <c r="F36" s="3">
        <v>0</v>
      </c>
      <c r="G36" s="3">
        <v>2.3E-2</v>
      </c>
      <c r="H36" s="3">
        <f t="shared" si="0"/>
        <v>70.447529599999996</v>
      </c>
      <c r="I36" s="2">
        <f t="shared" si="1"/>
        <v>31.695999999999998</v>
      </c>
      <c r="J36" s="3">
        <v>7.2999999999999995E-2</v>
      </c>
      <c r="K36" s="3">
        <v>7.0999999999999994E-2</v>
      </c>
      <c r="L36" s="1"/>
      <c r="M36" s="3">
        <f t="shared" si="2"/>
        <v>102.35052959999999</v>
      </c>
      <c r="O36" s="3">
        <v>95.087999999999994</v>
      </c>
    </row>
    <row r="37" spans="1:15" x14ac:dyDescent="0.2">
      <c r="A37" s="6"/>
      <c r="B37" s="4">
        <v>6</v>
      </c>
      <c r="C37" s="3">
        <v>4.1000000000000002E-2</v>
      </c>
      <c r="D37" s="3">
        <v>3.9E-2</v>
      </c>
      <c r="E37" s="3">
        <v>0</v>
      </c>
      <c r="F37" s="3">
        <v>0</v>
      </c>
      <c r="G37" s="3">
        <v>7.0000000000000007E-2</v>
      </c>
      <c r="H37" s="3">
        <f t="shared" si="0"/>
        <v>70.263053799999994</v>
      </c>
      <c r="I37" s="2">
        <f t="shared" si="1"/>
        <v>31.613</v>
      </c>
      <c r="J37" s="3">
        <v>0</v>
      </c>
      <c r="K37" s="3">
        <v>4.8000000000000001E-2</v>
      </c>
      <c r="L37" s="1"/>
      <c r="M37" s="3">
        <f t="shared" si="2"/>
        <v>102.0740538</v>
      </c>
      <c r="O37" s="3">
        <v>94.838999999999999</v>
      </c>
    </row>
    <row r="38" spans="1:15" x14ac:dyDescent="0.2">
      <c r="A38" s="6"/>
      <c r="B38" s="4">
        <v>7</v>
      </c>
      <c r="C38" s="3">
        <v>0</v>
      </c>
      <c r="D38" s="3">
        <v>0</v>
      </c>
      <c r="E38" s="3">
        <v>1.4999999999999999E-2</v>
      </c>
      <c r="F38" s="3">
        <v>0</v>
      </c>
      <c r="G38" s="3">
        <v>0</v>
      </c>
      <c r="H38" s="3">
        <f t="shared" si="0"/>
        <v>69.788899133333331</v>
      </c>
      <c r="I38" s="2">
        <f t="shared" si="1"/>
        <v>31.399666666666668</v>
      </c>
      <c r="J38" s="3">
        <v>6.5000000000000002E-2</v>
      </c>
      <c r="K38" s="3">
        <v>3.2000000000000001E-2</v>
      </c>
      <c r="L38" s="1"/>
      <c r="M38" s="3">
        <f t="shared" si="2"/>
        <v>101.3005658</v>
      </c>
      <c r="O38" s="3">
        <v>94.198999999999998</v>
      </c>
    </row>
    <row r="39" spans="1:15" x14ac:dyDescent="0.2">
      <c r="A39" s="6"/>
      <c r="B39" s="4">
        <v>8</v>
      </c>
      <c r="C39" s="3">
        <v>6.0000000000000001E-3</v>
      </c>
      <c r="D39" s="3">
        <v>0</v>
      </c>
      <c r="E39" s="3">
        <v>0</v>
      </c>
      <c r="F39" s="3">
        <v>0</v>
      </c>
      <c r="G39" s="3">
        <v>3.1E-2</v>
      </c>
      <c r="H39" s="3">
        <f t="shared" si="0"/>
        <v>70.580885600000002</v>
      </c>
      <c r="I39" s="2">
        <f t="shared" si="1"/>
        <v>31.756</v>
      </c>
      <c r="J39" s="3">
        <v>2.8000000000000001E-2</v>
      </c>
      <c r="K39" s="3">
        <v>3.2000000000000001E-2</v>
      </c>
      <c r="L39" s="1"/>
      <c r="M39" s="3">
        <f t="shared" si="2"/>
        <v>102.43388560000001</v>
      </c>
      <c r="O39" s="3">
        <v>95.268000000000001</v>
      </c>
    </row>
    <row r="40" spans="1:15" x14ac:dyDescent="0.2">
      <c r="A40" s="6"/>
      <c r="B40" s="4">
        <v>9</v>
      </c>
      <c r="C40" s="3">
        <v>0</v>
      </c>
      <c r="D40" s="3">
        <v>4.3999999999999997E-2</v>
      </c>
      <c r="E40" s="3">
        <v>0</v>
      </c>
      <c r="F40" s="3">
        <v>0</v>
      </c>
      <c r="G40" s="3">
        <v>0</v>
      </c>
      <c r="H40" s="3">
        <f t="shared" si="0"/>
        <v>69.34882433333334</v>
      </c>
      <c r="I40" s="2">
        <f t="shared" si="1"/>
        <v>31.201666666666668</v>
      </c>
      <c r="J40" s="3">
        <v>6.2E-2</v>
      </c>
      <c r="K40" s="3">
        <v>8.0000000000000002E-3</v>
      </c>
      <c r="L40" s="1"/>
      <c r="M40" s="3">
        <f t="shared" si="2"/>
        <v>100.664491</v>
      </c>
      <c r="O40" s="3">
        <v>93.605000000000004</v>
      </c>
    </row>
    <row r="41" spans="1:15" x14ac:dyDescent="0.2">
      <c r="A41" s="6"/>
      <c r="B41" s="4">
        <v>10</v>
      </c>
      <c r="C41" s="3">
        <v>0</v>
      </c>
      <c r="D41" s="3">
        <v>0</v>
      </c>
      <c r="E41" s="3">
        <v>1.4999999999999999E-2</v>
      </c>
      <c r="F41" s="3">
        <v>0</v>
      </c>
      <c r="G41" s="3">
        <v>2.3E-2</v>
      </c>
      <c r="H41" s="3">
        <f t="shared" si="0"/>
        <v>68.757612733333332</v>
      </c>
      <c r="I41" s="2">
        <f t="shared" si="1"/>
        <v>30.93566666666667</v>
      </c>
      <c r="J41" s="3">
        <v>8.4000000000000005E-2</v>
      </c>
      <c r="K41" s="3">
        <v>7.4999999999999997E-2</v>
      </c>
      <c r="L41" s="1"/>
      <c r="M41" s="3">
        <f t="shared" si="2"/>
        <v>99.890279400000011</v>
      </c>
      <c r="O41" s="3">
        <v>92.807000000000002</v>
      </c>
    </row>
    <row r="42" spans="1:15" x14ac:dyDescent="0.2">
      <c r="A42" s="6"/>
      <c r="B42" s="4">
        <v>11</v>
      </c>
      <c r="C42" s="3">
        <v>3.5999999999999997E-2</v>
      </c>
      <c r="D42" s="3">
        <v>0</v>
      </c>
      <c r="E42" s="3">
        <v>0</v>
      </c>
      <c r="F42" s="3">
        <v>3.4000000000000002E-2</v>
      </c>
      <c r="G42" s="3">
        <v>6.2E-2</v>
      </c>
      <c r="H42" s="3">
        <f t="shared" si="0"/>
        <v>69.364382533333327</v>
      </c>
      <c r="I42" s="2">
        <f t="shared" si="1"/>
        <v>31.208666666666673</v>
      </c>
      <c r="J42" s="3">
        <v>0.01</v>
      </c>
      <c r="K42" s="3">
        <v>5.5E-2</v>
      </c>
      <c r="L42" s="1"/>
      <c r="M42" s="3">
        <f t="shared" si="2"/>
        <v>100.77004920000002</v>
      </c>
      <c r="O42" s="3">
        <v>93.626000000000005</v>
      </c>
    </row>
    <row r="43" spans="1:15" x14ac:dyDescent="0.2">
      <c r="A43" s="6"/>
      <c r="B43" s="4">
        <v>12</v>
      </c>
      <c r="C43" s="3">
        <v>0</v>
      </c>
      <c r="D43" s="3">
        <v>2.4E-2</v>
      </c>
      <c r="E43" s="3">
        <v>3.5000000000000003E-2</v>
      </c>
      <c r="F43" s="3">
        <v>0.04</v>
      </c>
      <c r="G43" s="3">
        <v>0</v>
      </c>
      <c r="H43" s="3">
        <f t="shared" si="0"/>
        <v>68.767243999999991</v>
      </c>
      <c r="I43" s="2">
        <f t="shared" si="1"/>
        <v>30.939999999999998</v>
      </c>
      <c r="J43" s="3">
        <v>7.0999999999999994E-2</v>
      </c>
      <c r="K43" s="3">
        <v>4.1000000000000002E-2</v>
      </c>
      <c r="L43" s="1"/>
      <c r="M43" s="3">
        <f t="shared" si="2"/>
        <v>99.918243999999987</v>
      </c>
      <c r="O43" s="3">
        <v>92.82</v>
      </c>
    </row>
    <row r="44" spans="1:15" x14ac:dyDescent="0.2">
      <c r="A44" s="6"/>
      <c r="B44" s="4">
        <v>13</v>
      </c>
      <c r="C44" s="3">
        <v>4.0000000000000001E-3</v>
      </c>
      <c r="D44" s="3">
        <v>0</v>
      </c>
      <c r="E44" s="3">
        <v>0.02</v>
      </c>
      <c r="F44" s="3">
        <v>2.1999999999999999E-2</v>
      </c>
      <c r="G44" s="3">
        <v>3.9E-2</v>
      </c>
      <c r="H44" s="3">
        <f t="shared" si="0"/>
        <v>70.840188933333323</v>
      </c>
      <c r="I44" s="2">
        <f t="shared" si="1"/>
        <v>31.872666666666667</v>
      </c>
      <c r="J44" s="3">
        <v>1.7000000000000001E-2</v>
      </c>
      <c r="K44" s="3">
        <v>2.7E-2</v>
      </c>
      <c r="L44" s="1"/>
      <c r="M44" s="3">
        <f t="shared" si="2"/>
        <v>102.84185559999999</v>
      </c>
      <c r="O44" s="3">
        <v>95.617999999999995</v>
      </c>
    </row>
    <row r="45" spans="1:15" x14ac:dyDescent="0.2">
      <c r="A45" s="6"/>
      <c r="B45" s="4">
        <v>14</v>
      </c>
      <c r="C45" s="3">
        <v>0</v>
      </c>
      <c r="D45" s="3">
        <v>2.3E-2</v>
      </c>
      <c r="E45" s="3">
        <v>2.4E-2</v>
      </c>
      <c r="F45" s="3">
        <v>1.2999999999999999E-2</v>
      </c>
      <c r="G45" s="3">
        <v>0</v>
      </c>
      <c r="H45" s="3">
        <f t="shared" si="0"/>
        <v>69.566639133333325</v>
      </c>
      <c r="I45" s="2">
        <f t="shared" si="1"/>
        <v>31.299666666666667</v>
      </c>
      <c r="J45" s="3">
        <v>3.1E-2</v>
      </c>
      <c r="K45" s="3">
        <v>2.3E-2</v>
      </c>
      <c r="L45" s="1"/>
      <c r="M45" s="3">
        <f t="shared" si="2"/>
        <v>100.9803058</v>
      </c>
      <c r="O45" s="3">
        <v>93.899000000000001</v>
      </c>
    </row>
    <row r="46" spans="1:15" x14ac:dyDescent="0.2">
      <c r="A46" s="6"/>
      <c r="B46" s="4">
        <v>15</v>
      </c>
      <c r="C46" s="3">
        <v>0</v>
      </c>
      <c r="D46" s="3">
        <v>0</v>
      </c>
      <c r="E46" s="3">
        <v>0</v>
      </c>
      <c r="F46" s="3">
        <v>0</v>
      </c>
      <c r="G46" s="3">
        <v>0.125</v>
      </c>
      <c r="H46" s="3">
        <f t="shared" si="0"/>
        <v>68.276049399999991</v>
      </c>
      <c r="I46" s="2">
        <f t="shared" si="1"/>
        <v>30.719000000000001</v>
      </c>
      <c r="J46" s="3">
        <v>2.7E-2</v>
      </c>
      <c r="K46" s="3">
        <v>3.7999999999999999E-2</v>
      </c>
      <c r="L46" s="1"/>
      <c r="M46" s="3">
        <f>SUM(C46:L46)</f>
        <v>99.185049399999997</v>
      </c>
      <c r="O46" s="3">
        <v>92.156999999999996</v>
      </c>
    </row>
    <row r="47" spans="1:15" x14ac:dyDescent="0.2">
      <c r="A47" s="6"/>
      <c r="B47" s="4"/>
      <c r="C47" s="3"/>
      <c r="D47" s="3"/>
      <c r="E47" s="3"/>
      <c r="F47" s="3"/>
      <c r="G47" s="3"/>
      <c r="H47" s="3"/>
      <c r="I47" s="2"/>
      <c r="J47" s="3"/>
      <c r="K47" s="3"/>
      <c r="L47" s="1"/>
      <c r="M47" s="3"/>
      <c r="O47" s="3"/>
    </row>
    <row r="48" spans="1:15" ht="17" x14ac:dyDescent="0.2">
      <c r="A48" s="6" t="s">
        <v>6</v>
      </c>
      <c r="B48" s="4" t="s">
        <v>16</v>
      </c>
      <c r="C48" s="3">
        <f t="shared" ref="C48:K48" si="3">AVERAGE(C6:C47)</f>
        <v>1.1658536585365855E-2</v>
      </c>
      <c r="D48" s="3">
        <f t="shared" si="3"/>
        <v>1.0804878048780489E-2</v>
      </c>
      <c r="E48" s="3">
        <f t="shared" si="3"/>
        <v>1.163414634146342E-2</v>
      </c>
      <c r="F48" s="3">
        <f t="shared" si="3"/>
        <v>8.2926829268292705E-3</v>
      </c>
      <c r="G48" s="3">
        <f t="shared" si="3"/>
        <v>3.32E-2</v>
      </c>
      <c r="H48" s="3">
        <f t="shared" si="3"/>
        <v>68.140543079674771</v>
      </c>
      <c r="I48" s="3">
        <f t="shared" si="3"/>
        <v>30.658032520325211</v>
      </c>
      <c r="J48" s="3">
        <f t="shared" si="3"/>
        <v>2.1634146341463417E-2</v>
      </c>
      <c r="K48" s="3">
        <f t="shared" si="3"/>
        <v>2.1121951219512197E-2</v>
      </c>
      <c r="L48" s="1"/>
      <c r="M48" s="3">
        <f t="shared" ref="M48" si="4">SUM(C48:L48)</f>
        <v>98.9169219414634</v>
      </c>
      <c r="O48" s="3"/>
    </row>
    <row r="49" spans="1:15" x14ac:dyDescent="0.2">
      <c r="A49" s="6"/>
      <c r="B49" s="4" t="s">
        <v>17</v>
      </c>
      <c r="C49" s="3">
        <f t="shared" ref="C49:K49" si="5">STDEV(C6:C46)</f>
        <v>1.4182048082166341E-2</v>
      </c>
      <c r="D49" s="3">
        <f t="shared" si="5"/>
        <v>1.5041973793680004E-2</v>
      </c>
      <c r="E49" s="3">
        <f t="shared" si="5"/>
        <v>1.5283579583266765E-2</v>
      </c>
      <c r="F49" s="3">
        <f t="shared" si="5"/>
        <v>1.2278525771522868E-2</v>
      </c>
      <c r="G49" s="3">
        <f t="shared" si="5"/>
        <v>3.8071736798537884E-2</v>
      </c>
      <c r="H49" s="3">
        <f t="shared" si="5"/>
        <v>1.296471714383203</v>
      </c>
      <c r="I49" s="3">
        <f t="shared" si="5"/>
        <v>0.58331310824403937</v>
      </c>
      <c r="J49" s="3">
        <f t="shared" si="5"/>
        <v>2.8393446512849557E-2</v>
      </c>
      <c r="K49" s="3">
        <f t="shared" si="5"/>
        <v>2.4350765000253297E-2</v>
      </c>
      <c r="L49" s="1"/>
      <c r="M49" s="3"/>
      <c r="O49" s="3"/>
    </row>
    <row r="50" spans="1:15" x14ac:dyDescent="0.2">
      <c r="A50" s="6"/>
      <c r="B50" s="4"/>
      <c r="C50" s="3"/>
      <c r="D50" s="3"/>
      <c r="E50" s="3"/>
      <c r="F50" s="3"/>
      <c r="G50" s="3"/>
      <c r="H50" s="3"/>
      <c r="I50" s="3"/>
      <c r="J50" s="3"/>
      <c r="K50" s="3"/>
      <c r="L50" s="1"/>
      <c r="M50" s="3"/>
      <c r="O50" s="3"/>
    </row>
    <row r="51" spans="1:15" x14ac:dyDescent="0.2">
      <c r="A51" s="6"/>
      <c r="B51" s="4"/>
      <c r="C51" s="3"/>
      <c r="D51" s="3"/>
      <c r="E51" s="3"/>
      <c r="F51" s="3"/>
      <c r="G51" s="3"/>
      <c r="H51" s="3"/>
      <c r="I51" s="3"/>
      <c r="J51" s="3"/>
      <c r="K51" s="3"/>
      <c r="L51" s="1"/>
      <c r="M51" s="3"/>
      <c r="O51" s="3"/>
    </row>
    <row r="52" spans="1:15" x14ac:dyDescent="0.2">
      <c r="A52" s="6"/>
      <c r="B52" s="4"/>
      <c r="C52" s="3"/>
      <c r="D52" s="3"/>
      <c r="E52" s="3"/>
      <c r="F52" s="3"/>
      <c r="G52" s="3"/>
      <c r="H52" s="3"/>
      <c r="I52" s="3"/>
      <c r="J52" s="3"/>
      <c r="K52" s="3"/>
      <c r="L52" s="1"/>
      <c r="M52" s="3"/>
      <c r="O52" s="3"/>
    </row>
    <row r="53" spans="1:15" x14ac:dyDescent="0.2">
      <c r="A53" s="6"/>
      <c r="B53" s="4"/>
      <c r="C53" s="3"/>
      <c r="D53" s="3"/>
      <c r="E53" s="3"/>
      <c r="F53" s="3"/>
      <c r="G53" s="3"/>
      <c r="H53" s="3"/>
      <c r="I53" s="3"/>
      <c r="J53" s="3"/>
      <c r="K53" s="3"/>
      <c r="L53" s="1"/>
      <c r="M53" s="3"/>
      <c r="O53" s="3"/>
    </row>
    <row r="54" spans="1:15" x14ac:dyDescent="0.2">
      <c r="A54" s="6"/>
      <c r="B54" s="4"/>
      <c r="C54" s="3"/>
      <c r="D54" s="3"/>
      <c r="E54" s="3"/>
      <c r="F54" s="3"/>
      <c r="G54" s="3"/>
      <c r="H54" s="3"/>
      <c r="I54" s="3"/>
      <c r="J54" s="3"/>
      <c r="K54" s="3"/>
      <c r="L54" s="1"/>
      <c r="M54" s="3"/>
      <c r="O54" s="3"/>
    </row>
    <row r="55" spans="1:15" x14ac:dyDescent="0.2">
      <c r="A55" s="6"/>
      <c r="B55" s="4"/>
      <c r="C55" s="3"/>
      <c r="D55" s="3"/>
      <c r="E55" s="3"/>
      <c r="F55" s="3"/>
      <c r="G55" s="3"/>
      <c r="H55" s="3"/>
      <c r="I55" s="3"/>
      <c r="J55" s="3"/>
      <c r="K55" s="3"/>
      <c r="L55" s="1"/>
      <c r="M55" s="3"/>
      <c r="O55" s="3"/>
    </row>
    <row r="56" spans="1:15" ht="17" x14ac:dyDescent="0.2">
      <c r="A56" s="6" t="s">
        <v>26</v>
      </c>
      <c r="B56" s="12">
        <v>116</v>
      </c>
      <c r="C56" s="13">
        <v>9.1999999999999998E-2</v>
      </c>
      <c r="D56" s="13">
        <v>6.4000000000000001E-2</v>
      </c>
      <c r="E56" s="13">
        <v>0.67400000000000004</v>
      </c>
      <c r="F56" s="13">
        <v>1E-3</v>
      </c>
      <c r="G56" s="13"/>
      <c r="H56" s="11">
        <f>O56*(2/3)*1.1113</f>
        <v>67.386268533333322</v>
      </c>
      <c r="I56" s="11">
        <f>O56-(2/3)*O56</f>
        <v>30.318666666666672</v>
      </c>
      <c r="J56" s="13">
        <v>8.9999999999999993E-3</v>
      </c>
      <c r="K56" s="13">
        <v>4.0000000000000001E-3</v>
      </c>
      <c r="L56" s="13"/>
      <c r="M56" s="13">
        <f>SUM(C56:K56)</f>
        <v>98.548935200000003</v>
      </c>
      <c r="N56" s="13"/>
      <c r="O56" s="13">
        <v>90.956000000000003</v>
      </c>
    </row>
    <row r="57" spans="1:15" x14ac:dyDescent="0.2">
      <c r="A57" s="6"/>
      <c r="B57" s="12">
        <v>118</v>
      </c>
      <c r="C57" s="13">
        <v>3.3000000000000002E-2</v>
      </c>
      <c r="D57" s="13">
        <v>0.05</v>
      </c>
      <c r="E57" s="13">
        <v>0.65500000000000003</v>
      </c>
      <c r="F57" s="13">
        <v>2.1999999999999999E-2</v>
      </c>
      <c r="G57" s="13"/>
      <c r="H57" s="11">
        <f t="shared" ref="H57:H78" si="6">O57*(2/3)*1.1113</f>
        <v>67.529255800000001</v>
      </c>
      <c r="I57" s="11">
        <f t="shared" ref="I57:I78" si="7">O57-(2/3)*O57</f>
        <v>30.383000000000003</v>
      </c>
      <c r="J57" s="13">
        <v>5.0000000000000001E-3</v>
      </c>
      <c r="K57" s="13">
        <v>4.9000000000000002E-2</v>
      </c>
      <c r="L57" s="13"/>
      <c r="M57" s="13">
        <f t="shared" ref="M57:M78" si="8">SUM(C57:K57)</f>
        <v>98.726255800000018</v>
      </c>
      <c r="N57" s="13"/>
      <c r="O57" s="13">
        <v>91.149000000000001</v>
      </c>
    </row>
    <row r="58" spans="1:15" x14ac:dyDescent="0.2">
      <c r="A58" s="6"/>
      <c r="B58" s="12">
        <v>119</v>
      </c>
      <c r="C58" s="13">
        <v>3.9E-2</v>
      </c>
      <c r="D58" s="13">
        <v>0.10199999999999999</v>
      </c>
      <c r="E58" s="13">
        <v>0.65700000000000003</v>
      </c>
      <c r="F58" s="13">
        <v>0</v>
      </c>
      <c r="G58" s="13"/>
      <c r="H58" s="11">
        <f t="shared" si="6"/>
        <v>67.469245599999994</v>
      </c>
      <c r="I58" s="11">
        <f t="shared" si="7"/>
        <v>30.356000000000002</v>
      </c>
      <c r="J58" s="13">
        <v>1.7000000000000001E-2</v>
      </c>
      <c r="K58" s="13">
        <v>0</v>
      </c>
      <c r="L58" s="13"/>
      <c r="M58" s="13">
        <f t="shared" si="8"/>
        <v>98.640245599999986</v>
      </c>
      <c r="N58" s="13"/>
      <c r="O58" s="13">
        <v>91.067999999999998</v>
      </c>
    </row>
    <row r="59" spans="1:15" x14ac:dyDescent="0.2">
      <c r="A59" s="6"/>
      <c r="B59" s="12">
        <v>120</v>
      </c>
      <c r="C59" s="13">
        <v>5.3999999999999999E-2</v>
      </c>
      <c r="D59" s="13">
        <v>7.0000000000000007E-2</v>
      </c>
      <c r="E59" s="13">
        <v>0.59899999999999998</v>
      </c>
      <c r="F59" s="13">
        <v>1.0999999999999999E-2</v>
      </c>
      <c r="G59" s="13"/>
      <c r="H59" s="11">
        <f t="shared" si="6"/>
        <v>67.584820800000003</v>
      </c>
      <c r="I59" s="11">
        <f t="shared" si="7"/>
        <v>30.408000000000001</v>
      </c>
      <c r="J59" s="13">
        <v>1.2E-2</v>
      </c>
      <c r="K59" s="13">
        <v>0</v>
      </c>
      <c r="L59" s="13"/>
      <c r="M59" s="13">
        <f t="shared" si="8"/>
        <v>98.738820799999999</v>
      </c>
      <c r="N59" s="13"/>
      <c r="O59" s="13">
        <v>91.224000000000004</v>
      </c>
    </row>
    <row r="60" spans="1:15" x14ac:dyDescent="0.2">
      <c r="A60" s="6"/>
      <c r="B60" s="12">
        <v>121</v>
      </c>
      <c r="C60" s="13">
        <v>3.3000000000000002E-2</v>
      </c>
      <c r="D60" s="13">
        <v>5.8000000000000003E-2</v>
      </c>
      <c r="E60" s="13">
        <v>0.61099999999999999</v>
      </c>
      <c r="F60" s="13">
        <v>4.0000000000000001E-3</v>
      </c>
      <c r="G60" s="13"/>
      <c r="H60" s="11">
        <f t="shared" si="6"/>
        <v>67.652239666666659</v>
      </c>
      <c r="I60" s="11">
        <f t="shared" si="7"/>
        <v>30.438333333333333</v>
      </c>
      <c r="J60" s="13">
        <v>1.6E-2</v>
      </c>
      <c r="K60" s="13">
        <v>0</v>
      </c>
      <c r="L60" s="13"/>
      <c r="M60" s="13">
        <f t="shared" si="8"/>
        <v>98.812573</v>
      </c>
      <c r="N60" s="13"/>
      <c r="O60" s="13">
        <v>91.314999999999998</v>
      </c>
    </row>
    <row r="61" spans="1:15" x14ac:dyDescent="0.2">
      <c r="A61" s="6"/>
      <c r="B61" s="12">
        <v>122</v>
      </c>
      <c r="C61" s="13">
        <v>8.1000000000000003E-2</v>
      </c>
      <c r="D61" s="13">
        <v>8.4000000000000005E-2</v>
      </c>
      <c r="E61" s="13">
        <v>1.2809999999999999</v>
      </c>
      <c r="F61" s="13">
        <v>0</v>
      </c>
      <c r="G61" s="13"/>
      <c r="H61" s="11">
        <f t="shared" si="6"/>
        <v>67.392936333333324</v>
      </c>
      <c r="I61" s="11">
        <f t="shared" si="7"/>
        <v>30.321666666666673</v>
      </c>
      <c r="J61" s="13">
        <v>7.3999999999999996E-2</v>
      </c>
      <c r="K61" s="13">
        <v>0</v>
      </c>
      <c r="L61" s="13"/>
      <c r="M61" s="13">
        <f t="shared" si="8"/>
        <v>99.234602999999993</v>
      </c>
      <c r="N61" s="13"/>
      <c r="O61" s="13">
        <v>90.965000000000003</v>
      </c>
    </row>
    <row r="62" spans="1:15" x14ac:dyDescent="0.2">
      <c r="A62" s="6"/>
      <c r="B62" s="12">
        <v>123</v>
      </c>
      <c r="C62" s="13">
        <v>5.5E-2</v>
      </c>
      <c r="D62" s="13">
        <v>0.112</v>
      </c>
      <c r="E62" s="13">
        <v>0.63600000000000001</v>
      </c>
      <c r="F62" s="13">
        <v>0</v>
      </c>
      <c r="G62" s="13"/>
      <c r="H62" s="11">
        <f t="shared" si="6"/>
        <v>67.312922733333323</v>
      </c>
      <c r="I62" s="11">
        <f t="shared" si="7"/>
        <v>30.285666666666671</v>
      </c>
      <c r="J62" s="13">
        <v>0.01</v>
      </c>
      <c r="K62" s="13">
        <v>0</v>
      </c>
      <c r="L62" s="13"/>
      <c r="M62" s="13">
        <f t="shared" si="8"/>
        <v>98.411589399999997</v>
      </c>
      <c r="N62" s="13"/>
      <c r="O62" s="13">
        <v>90.856999999999999</v>
      </c>
    </row>
    <row r="63" spans="1:15" x14ac:dyDescent="0.2">
      <c r="A63" s="6"/>
      <c r="B63" s="12">
        <v>124</v>
      </c>
      <c r="C63" s="13">
        <v>8.5000000000000006E-2</v>
      </c>
      <c r="D63" s="13">
        <v>7.1999999999999995E-2</v>
      </c>
      <c r="E63" s="13">
        <v>0.56100000000000005</v>
      </c>
      <c r="F63" s="13">
        <v>4.4999999999999998E-2</v>
      </c>
      <c r="G63" s="13"/>
      <c r="H63" s="11">
        <f t="shared" si="6"/>
        <v>67.540368799999996</v>
      </c>
      <c r="I63" s="11">
        <f t="shared" si="7"/>
        <v>30.388000000000005</v>
      </c>
      <c r="J63" s="13">
        <v>6.0000000000000001E-3</v>
      </c>
      <c r="K63" s="13">
        <v>0</v>
      </c>
      <c r="L63" s="13"/>
      <c r="M63" s="13">
        <f t="shared" si="8"/>
        <v>98.697368800000007</v>
      </c>
      <c r="N63" s="13"/>
      <c r="O63" s="13">
        <v>91.164000000000001</v>
      </c>
    </row>
    <row r="64" spans="1:15" x14ac:dyDescent="0.2">
      <c r="A64" s="6"/>
      <c r="B64" s="12">
        <v>546</v>
      </c>
      <c r="C64" s="13">
        <v>4.4999999999999998E-2</v>
      </c>
      <c r="D64" s="13">
        <v>6.6000000000000003E-2</v>
      </c>
      <c r="E64" s="13">
        <v>0.80900000000000005</v>
      </c>
      <c r="F64" s="13">
        <v>0</v>
      </c>
      <c r="G64" s="13"/>
      <c r="H64" s="11">
        <f t="shared" si="6"/>
        <v>67.398863266666666</v>
      </c>
      <c r="I64" s="11">
        <f t="shared" si="7"/>
        <v>30.324333333333335</v>
      </c>
      <c r="J64" s="13">
        <v>1E-3</v>
      </c>
      <c r="K64" s="13">
        <v>1.7999999999999999E-2</v>
      </c>
      <c r="L64" s="13"/>
      <c r="M64" s="13">
        <f t="shared" si="8"/>
        <v>98.662196600000016</v>
      </c>
      <c r="N64" s="13"/>
      <c r="O64" s="13">
        <v>90.972999999999999</v>
      </c>
    </row>
    <row r="65" spans="1:15" x14ac:dyDescent="0.2">
      <c r="A65" s="6"/>
      <c r="B65" s="12">
        <v>252</v>
      </c>
      <c r="C65" s="13">
        <v>5.8000000000000003E-2</v>
      </c>
      <c r="D65" s="13">
        <v>7.1999999999999995E-2</v>
      </c>
      <c r="E65" s="13">
        <v>0.63200000000000001</v>
      </c>
      <c r="F65" s="13">
        <v>0</v>
      </c>
      <c r="G65" s="13"/>
      <c r="H65" s="11">
        <f t="shared" si="6"/>
        <v>67.609269400000002</v>
      </c>
      <c r="I65" s="11">
        <f t="shared" si="7"/>
        <v>30.419000000000004</v>
      </c>
      <c r="J65" s="13">
        <v>1E-3</v>
      </c>
      <c r="K65" s="13">
        <v>0</v>
      </c>
      <c r="L65" s="13"/>
      <c r="M65" s="13">
        <f t="shared" si="8"/>
        <v>98.791269400000004</v>
      </c>
      <c r="N65" s="13"/>
      <c r="O65" s="13">
        <v>91.257000000000005</v>
      </c>
    </row>
    <row r="66" spans="1:15" x14ac:dyDescent="0.2">
      <c r="A66" s="6"/>
      <c r="B66" s="12">
        <v>253</v>
      </c>
      <c r="C66" s="13">
        <v>2.7E-2</v>
      </c>
      <c r="D66" s="13">
        <v>0.123</v>
      </c>
      <c r="E66" s="13">
        <v>0.56200000000000006</v>
      </c>
      <c r="F66" s="13">
        <v>0</v>
      </c>
      <c r="G66" s="13"/>
      <c r="H66" s="11">
        <f t="shared" si="6"/>
        <v>67.702618599999994</v>
      </c>
      <c r="I66" s="11">
        <f t="shared" si="7"/>
        <v>30.460999999999999</v>
      </c>
      <c r="J66" s="13">
        <v>2.1999999999999999E-2</v>
      </c>
      <c r="K66" s="13">
        <v>0</v>
      </c>
      <c r="L66" s="13"/>
      <c r="M66" s="13">
        <f t="shared" si="8"/>
        <v>98.897618600000001</v>
      </c>
      <c r="N66" s="13"/>
      <c r="O66" s="13">
        <v>91.382999999999996</v>
      </c>
    </row>
    <row r="67" spans="1:15" x14ac:dyDescent="0.2">
      <c r="A67" s="6"/>
      <c r="B67" s="12">
        <v>254</v>
      </c>
      <c r="C67" s="13">
        <v>4.3999999999999997E-2</v>
      </c>
      <c r="D67" s="13">
        <v>4.7E-2</v>
      </c>
      <c r="E67" s="13">
        <v>0.72699999999999998</v>
      </c>
      <c r="F67" s="13">
        <v>5.0000000000000001E-3</v>
      </c>
      <c r="G67" s="13"/>
      <c r="H67" s="11">
        <f t="shared" si="6"/>
        <v>67.770037466666665</v>
      </c>
      <c r="I67" s="11">
        <f t="shared" si="7"/>
        <v>30.491333333333337</v>
      </c>
      <c r="J67" s="13">
        <v>0</v>
      </c>
      <c r="K67" s="13">
        <v>0</v>
      </c>
      <c r="L67" s="13"/>
      <c r="M67" s="13">
        <f t="shared" si="8"/>
        <v>99.084370799999988</v>
      </c>
      <c r="N67" s="13"/>
      <c r="O67" s="13">
        <v>91.474000000000004</v>
      </c>
    </row>
    <row r="68" spans="1:15" x14ac:dyDescent="0.2">
      <c r="A68" s="6"/>
      <c r="B68" s="12">
        <v>255</v>
      </c>
      <c r="C68" s="13">
        <v>7.8E-2</v>
      </c>
      <c r="D68" s="13">
        <v>8.8999999999999996E-2</v>
      </c>
      <c r="E68" s="13">
        <v>0.76</v>
      </c>
      <c r="F68" s="13">
        <v>1.6E-2</v>
      </c>
      <c r="G68" s="13"/>
      <c r="H68" s="11">
        <f t="shared" si="6"/>
        <v>67.576671266666651</v>
      </c>
      <c r="I68" s="11">
        <f t="shared" si="7"/>
        <v>30.404333333333334</v>
      </c>
      <c r="J68" s="13">
        <v>0</v>
      </c>
      <c r="K68" s="13">
        <v>0</v>
      </c>
      <c r="L68" s="13"/>
      <c r="M68" s="13">
        <f t="shared" si="8"/>
        <v>98.924004599999989</v>
      </c>
      <c r="N68" s="13"/>
      <c r="O68" s="13">
        <v>91.212999999999994</v>
      </c>
    </row>
    <row r="69" spans="1:15" x14ac:dyDescent="0.2">
      <c r="A69" s="6"/>
      <c r="B69" s="12">
        <v>256</v>
      </c>
      <c r="C69" s="13">
        <v>6.2E-2</v>
      </c>
      <c r="D69" s="13">
        <v>6.3E-2</v>
      </c>
      <c r="E69" s="13">
        <v>0.60199999999999998</v>
      </c>
      <c r="F69" s="13">
        <v>0</v>
      </c>
      <c r="G69" s="13"/>
      <c r="H69" s="11">
        <f t="shared" si="6"/>
        <v>67.665575266666664</v>
      </c>
      <c r="I69" s="11">
        <f t="shared" si="7"/>
        <v>30.444333333333333</v>
      </c>
      <c r="J69" s="13">
        <v>0</v>
      </c>
      <c r="K69" s="13">
        <v>0</v>
      </c>
      <c r="L69" s="13"/>
      <c r="M69" s="13">
        <f t="shared" si="8"/>
        <v>98.836908600000001</v>
      </c>
      <c r="N69" s="13"/>
      <c r="O69" s="13">
        <v>91.332999999999998</v>
      </c>
    </row>
    <row r="70" spans="1:15" x14ac:dyDescent="0.2">
      <c r="A70" s="6"/>
      <c r="B70" s="12">
        <v>257</v>
      </c>
      <c r="C70" s="13">
        <v>3.1E-2</v>
      </c>
      <c r="D70" s="13">
        <v>7.4999999999999997E-2</v>
      </c>
      <c r="E70" s="13">
        <v>0.84899999999999998</v>
      </c>
      <c r="F70" s="13">
        <v>0</v>
      </c>
      <c r="G70" s="13"/>
      <c r="H70" s="11">
        <f t="shared" si="6"/>
        <v>67.712249866666667</v>
      </c>
      <c r="I70" s="11">
        <f t="shared" si="7"/>
        <v>30.465333333333334</v>
      </c>
      <c r="J70" s="13">
        <v>0.02</v>
      </c>
      <c r="K70" s="13">
        <v>6.0000000000000001E-3</v>
      </c>
      <c r="L70" s="13"/>
      <c r="M70" s="13">
        <f t="shared" si="8"/>
        <v>99.158583199999995</v>
      </c>
      <c r="N70" s="13"/>
      <c r="O70" s="13">
        <v>91.396000000000001</v>
      </c>
    </row>
    <row r="71" spans="1:15" x14ac:dyDescent="0.2">
      <c r="A71" s="6"/>
      <c r="B71" s="12">
        <v>258</v>
      </c>
      <c r="C71" s="13">
        <v>7.4999999999999997E-2</v>
      </c>
      <c r="D71" s="13">
        <v>3.6999999999999998E-2</v>
      </c>
      <c r="E71" s="13">
        <v>0.77100000000000002</v>
      </c>
      <c r="F71" s="13">
        <v>0</v>
      </c>
      <c r="G71" s="13"/>
      <c r="H71" s="11">
        <f t="shared" si="6"/>
        <v>67.619641533333322</v>
      </c>
      <c r="I71" s="11">
        <f t="shared" si="7"/>
        <v>30.423666666666669</v>
      </c>
      <c r="J71" s="13">
        <v>0</v>
      </c>
      <c r="K71" s="13">
        <v>3.0000000000000001E-3</v>
      </c>
      <c r="L71" s="13"/>
      <c r="M71" s="13">
        <f t="shared" si="8"/>
        <v>98.929308199999994</v>
      </c>
      <c r="N71" s="13"/>
      <c r="O71" s="13">
        <v>91.271000000000001</v>
      </c>
    </row>
    <row r="72" spans="1:15" x14ac:dyDescent="0.2">
      <c r="A72" s="6"/>
      <c r="B72" s="12">
        <v>547</v>
      </c>
      <c r="C72" s="13">
        <v>4.4999999999999998E-2</v>
      </c>
      <c r="D72" s="13">
        <v>0.05</v>
      </c>
      <c r="E72" s="13">
        <v>0.63300000000000001</v>
      </c>
      <c r="F72" s="13">
        <v>0</v>
      </c>
      <c r="G72" s="13"/>
      <c r="H72" s="11">
        <f t="shared" si="6"/>
        <v>67.784854799999991</v>
      </c>
      <c r="I72" s="11">
        <f t="shared" si="7"/>
        <v>30.498000000000005</v>
      </c>
      <c r="J72" s="13">
        <v>0</v>
      </c>
      <c r="K72" s="13">
        <v>1.2E-2</v>
      </c>
      <c r="L72" s="13"/>
      <c r="M72" s="13">
        <f t="shared" si="8"/>
        <v>99.02285479999999</v>
      </c>
      <c r="N72" s="13"/>
      <c r="O72" s="13">
        <v>91.494</v>
      </c>
    </row>
    <row r="73" spans="1:15" x14ac:dyDescent="0.2">
      <c r="A73" s="6"/>
      <c r="B73" s="12">
        <v>260</v>
      </c>
      <c r="C73" s="13">
        <v>7.8E-2</v>
      </c>
      <c r="D73" s="13">
        <v>7.2999999999999995E-2</v>
      </c>
      <c r="E73" s="13">
        <v>0.54100000000000004</v>
      </c>
      <c r="F73" s="13">
        <v>1.7999999999999999E-2</v>
      </c>
      <c r="G73" s="13"/>
      <c r="H73" s="11">
        <f t="shared" si="6"/>
        <v>67.40701279999999</v>
      </c>
      <c r="I73" s="11">
        <f t="shared" si="7"/>
        <v>30.328000000000003</v>
      </c>
      <c r="J73" s="13">
        <v>0</v>
      </c>
      <c r="K73" s="13">
        <v>0</v>
      </c>
      <c r="L73" s="13"/>
      <c r="M73" s="13">
        <f t="shared" si="8"/>
        <v>98.445012799999986</v>
      </c>
      <c r="N73" s="13"/>
      <c r="O73" s="13">
        <v>90.983999999999995</v>
      </c>
    </row>
    <row r="74" spans="1:15" x14ac:dyDescent="0.2">
      <c r="A74" s="6"/>
      <c r="B74" s="12">
        <v>261</v>
      </c>
      <c r="C74" s="13">
        <v>8.3000000000000004E-2</v>
      </c>
      <c r="D74" s="13">
        <v>2.9000000000000001E-2</v>
      </c>
      <c r="E74" s="13">
        <v>0.57099999999999995</v>
      </c>
      <c r="F74" s="13">
        <v>3.4000000000000002E-2</v>
      </c>
      <c r="G74" s="13"/>
      <c r="H74" s="11">
        <f t="shared" si="6"/>
        <v>67.557408733333318</v>
      </c>
      <c r="I74" s="11">
        <f t="shared" si="7"/>
        <v>30.395666666666671</v>
      </c>
      <c r="J74" s="13">
        <v>0</v>
      </c>
      <c r="K74" s="13">
        <v>0</v>
      </c>
      <c r="L74" s="13"/>
      <c r="M74" s="13">
        <f t="shared" si="8"/>
        <v>98.670075399999988</v>
      </c>
      <c r="N74" s="13"/>
      <c r="O74" s="13">
        <v>91.186999999999998</v>
      </c>
    </row>
    <row r="75" spans="1:15" x14ac:dyDescent="0.2">
      <c r="A75" s="6"/>
      <c r="B75" s="12">
        <v>262</v>
      </c>
      <c r="C75" s="13">
        <v>8.5999999999999993E-2</v>
      </c>
      <c r="D75" s="13">
        <v>8.5000000000000006E-2</v>
      </c>
      <c r="E75" s="13">
        <v>0.53600000000000003</v>
      </c>
      <c r="F75" s="13">
        <v>1E-3</v>
      </c>
      <c r="G75" s="13"/>
      <c r="H75" s="11">
        <f t="shared" si="6"/>
        <v>67.855977999999993</v>
      </c>
      <c r="I75" s="11">
        <f t="shared" si="7"/>
        <v>30.53</v>
      </c>
      <c r="J75" s="13">
        <v>0</v>
      </c>
      <c r="K75" s="13">
        <v>2.1000000000000001E-2</v>
      </c>
      <c r="L75" s="13"/>
      <c r="M75" s="13">
        <f t="shared" si="8"/>
        <v>99.114977999999994</v>
      </c>
      <c r="N75" s="13"/>
      <c r="O75" s="13">
        <v>91.59</v>
      </c>
    </row>
    <row r="76" spans="1:15" x14ac:dyDescent="0.2">
      <c r="A76" s="6"/>
      <c r="B76" s="12">
        <v>263</v>
      </c>
      <c r="C76" s="13">
        <v>2.8000000000000001E-2</v>
      </c>
      <c r="D76" s="13">
        <v>7.9000000000000001E-2</v>
      </c>
      <c r="E76" s="13">
        <v>0.89500000000000002</v>
      </c>
      <c r="F76" s="13">
        <v>0</v>
      </c>
      <c r="G76" s="13"/>
      <c r="H76" s="11">
        <f t="shared" si="6"/>
        <v>67.033615999999995</v>
      </c>
      <c r="I76" s="11">
        <f t="shared" si="7"/>
        <v>30.160000000000004</v>
      </c>
      <c r="J76" s="13">
        <v>2E-3</v>
      </c>
      <c r="K76" s="13">
        <v>6.0000000000000001E-3</v>
      </c>
      <c r="L76" s="13"/>
      <c r="M76" s="13">
        <f t="shared" si="8"/>
        <v>98.203615999999997</v>
      </c>
      <c r="N76" s="13"/>
      <c r="O76" s="13">
        <v>90.48</v>
      </c>
    </row>
    <row r="77" spans="1:15" x14ac:dyDescent="0.2">
      <c r="A77" s="6"/>
      <c r="B77" s="12">
        <v>264</v>
      </c>
      <c r="C77" s="13">
        <v>0.03</v>
      </c>
      <c r="D77" s="13">
        <v>8.6999999999999994E-2</v>
      </c>
      <c r="E77" s="13">
        <v>0.53700000000000003</v>
      </c>
      <c r="F77" s="13">
        <v>3.0000000000000001E-3</v>
      </c>
      <c r="G77" s="13"/>
      <c r="H77" s="11">
        <f t="shared" si="6"/>
        <v>67.521106266666663</v>
      </c>
      <c r="I77" s="11">
        <f t="shared" si="7"/>
        <v>30.379333333333335</v>
      </c>
      <c r="J77" s="13">
        <v>1E-3</v>
      </c>
      <c r="K77" s="13">
        <v>0</v>
      </c>
      <c r="L77" s="13"/>
      <c r="M77" s="13">
        <f t="shared" si="8"/>
        <v>98.5584396</v>
      </c>
      <c r="N77" s="13"/>
      <c r="O77" s="13">
        <v>91.138000000000005</v>
      </c>
    </row>
    <row r="78" spans="1:15" x14ac:dyDescent="0.2">
      <c r="A78" s="6"/>
      <c r="B78" s="12">
        <v>548</v>
      </c>
      <c r="C78" s="13">
        <v>4.2999999999999997E-2</v>
      </c>
      <c r="D78" s="13">
        <v>0.08</v>
      </c>
      <c r="E78" s="13">
        <v>0.77700000000000002</v>
      </c>
      <c r="F78" s="13">
        <v>0</v>
      </c>
      <c r="G78" s="13"/>
      <c r="H78" s="11">
        <f t="shared" si="6"/>
        <v>67.480358599999988</v>
      </c>
      <c r="I78" s="11">
        <f t="shared" si="7"/>
        <v>30.361000000000004</v>
      </c>
      <c r="J78" s="13">
        <v>0</v>
      </c>
      <c r="K78" s="13">
        <v>0</v>
      </c>
      <c r="L78" s="13"/>
      <c r="M78" s="13">
        <f t="shared" si="8"/>
        <v>98.741358599999998</v>
      </c>
      <c r="N78" s="13"/>
      <c r="O78" s="13">
        <v>91.082999999999998</v>
      </c>
    </row>
    <row r="79" spans="1:15" customFormat="1" ht="15" x14ac:dyDescent="0.2"/>
    <row r="80" spans="1:15" ht="17" x14ac:dyDescent="0.2">
      <c r="A80" s="6" t="s">
        <v>26</v>
      </c>
      <c r="B80" s="4" t="s">
        <v>16</v>
      </c>
      <c r="C80" s="3">
        <f>AVERAGE(C56:C79)</f>
        <v>5.5869565217391309E-2</v>
      </c>
      <c r="D80" s="3">
        <f>AVERAGE(D56:D79)</f>
        <v>7.24782608695652E-2</v>
      </c>
      <c r="E80" s="3">
        <f>AVERAGE(E56:E79)</f>
        <v>0.69026086956521748</v>
      </c>
      <c r="F80" s="3">
        <f>AVERAGE(F56:F79)</f>
        <v>6.9565217391304359E-3</v>
      </c>
      <c r="G80" s="3"/>
      <c r="H80" s="3">
        <f>AVERAGE(H56:H79)</f>
        <v>67.546231310144918</v>
      </c>
      <c r="I80" s="3">
        <f>AVERAGE(I56:I79)</f>
        <v>30.390637681159419</v>
      </c>
      <c r="J80" s="3">
        <f>AVERAGE(J56:J79)</f>
        <v>8.5217391304347832E-3</v>
      </c>
      <c r="K80" s="3">
        <f>AVERAGE(K56:K79)</f>
        <v>5.1739130434782623E-3</v>
      </c>
      <c r="L80" s="3"/>
      <c r="M80" s="3">
        <f>AVERAGE(M56:M79)</f>
        <v>98.776129860869574</v>
      </c>
      <c r="O80" s="3"/>
    </row>
    <row r="81" spans="1:15" x14ac:dyDescent="0.2">
      <c r="A81" s="6"/>
      <c r="B81" s="4" t="s">
        <v>17</v>
      </c>
      <c r="C81" s="3">
        <f>STDEV(C56:C78)</f>
        <v>2.194270296564976E-2</v>
      </c>
      <c r="D81" s="3">
        <f>STDEV(D56:D78)</f>
        <v>2.2455753596021203E-2</v>
      </c>
      <c r="E81" s="3">
        <f>STDEV(E56:E78)</f>
        <v>0.16542265904791284</v>
      </c>
      <c r="F81" s="3">
        <f>STDEV(F56:F78)</f>
        <v>1.2256642951587019E-2</v>
      </c>
      <c r="G81" s="3"/>
      <c r="H81" s="3">
        <f>STDEV(H56:H78)</f>
        <v>0.17977138903293605</v>
      </c>
      <c r="I81" s="3">
        <f>STDEV(I56:I78)</f>
        <v>8.0883374891088503E-2</v>
      </c>
      <c r="J81" s="3">
        <f>STDEV(J56:J78)</f>
        <v>1.5993946483300232E-2</v>
      </c>
      <c r="K81" s="3">
        <f>STDEV(K56:K78)</f>
        <v>1.1263989983825946E-2</v>
      </c>
      <c r="L81" s="3"/>
      <c r="M81" s="3">
        <f>STDEV(M56:M78)</f>
        <v>0.25368240440695794</v>
      </c>
      <c r="O81" s="3"/>
    </row>
    <row r="82" spans="1:15" x14ac:dyDescent="0.2">
      <c r="A82" s="6"/>
      <c r="B82" s="4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O82" s="3"/>
    </row>
    <row r="83" spans="1:15" x14ac:dyDescent="0.2">
      <c r="A83" s="6"/>
      <c r="B83" s="4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O83" s="3"/>
    </row>
    <row r="84" spans="1:15" x14ac:dyDescent="0.2">
      <c r="A84" s="6"/>
      <c r="B84" s="4"/>
      <c r="C84" s="3"/>
      <c r="D84" s="3"/>
      <c r="E84" s="3"/>
      <c r="F84" s="3"/>
      <c r="G84" s="3"/>
      <c r="H84" s="7"/>
      <c r="J84" s="3"/>
      <c r="K84" s="3"/>
      <c r="L84" s="1"/>
      <c r="M84" s="7"/>
      <c r="O84" s="3"/>
    </row>
    <row r="85" spans="1:15" x14ac:dyDescent="0.2">
      <c r="A85" s="6"/>
      <c r="B85" s="4"/>
      <c r="C85" s="3"/>
      <c r="D85" s="3"/>
      <c r="E85" s="3"/>
      <c r="F85" s="3"/>
      <c r="G85" s="3"/>
      <c r="H85" s="7"/>
      <c r="J85" s="3"/>
      <c r="K85" s="3"/>
      <c r="L85" s="1"/>
      <c r="M85" s="7"/>
      <c r="O85" s="3"/>
    </row>
    <row r="86" spans="1:15" x14ac:dyDescent="0.2">
      <c r="A86" s="6"/>
      <c r="B86" s="4"/>
      <c r="C86" s="3"/>
      <c r="D86" s="3"/>
      <c r="E86" s="3"/>
      <c r="F86" s="3"/>
      <c r="G86" s="3"/>
      <c r="H86" s="7"/>
      <c r="J86" s="3"/>
      <c r="K86" s="3"/>
      <c r="L86" s="1"/>
      <c r="M86" s="7"/>
      <c r="O86" s="3"/>
    </row>
    <row r="87" spans="1:15" x14ac:dyDescent="0.2">
      <c r="A87" s="6"/>
      <c r="B87" s="4"/>
      <c r="C87" s="3"/>
      <c r="D87" s="3"/>
      <c r="E87" s="3"/>
      <c r="F87" s="3"/>
      <c r="G87" s="3"/>
      <c r="H87" s="5"/>
      <c r="I87" s="5"/>
      <c r="J87" s="3"/>
      <c r="K87" s="3"/>
      <c r="L87" s="4"/>
      <c r="M87" s="5"/>
      <c r="N87" s="4"/>
      <c r="O87" s="3"/>
    </row>
    <row r="88" spans="1:15" s="4" customFormat="1" ht="17" x14ac:dyDescent="0.2">
      <c r="A88" s="6" t="s">
        <v>7</v>
      </c>
      <c r="B88" s="4">
        <v>1</v>
      </c>
      <c r="C88" s="3">
        <v>6.8000000000000005E-2</v>
      </c>
      <c r="D88" s="3">
        <v>1.7999999999999999E-2</v>
      </c>
      <c r="E88" s="3">
        <v>9.1999999999999998E-2</v>
      </c>
      <c r="F88" s="3">
        <v>0</v>
      </c>
      <c r="G88" s="3"/>
      <c r="H88" s="3">
        <f t="shared" ref="H88:H149" si="9">O88*(2/3)*1.1113</f>
        <v>68.822068133333332</v>
      </c>
      <c r="I88" s="2">
        <f t="shared" ref="I88:I149" si="10">O88-(2/3)*O88</f>
        <v>30.964666666666673</v>
      </c>
      <c r="J88" s="3">
        <v>0</v>
      </c>
      <c r="K88" s="3">
        <v>0</v>
      </c>
      <c r="L88" s="1"/>
      <c r="M88" s="3">
        <f t="shared" ref="M88:M149" si="11">SUM(C88:L88)</f>
        <v>99.964734800000002</v>
      </c>
      <c r="N88" s="1"/>
      <c r="O88" s="3">
        <v>92.894000000000005</v>
      </c>
    </row>
    <row r="89" spans="1:15" x14ac:dyDescent="0.2">
      <c r="A89" s="4"/>
      <c r="B89" s="4">
        <v>2</v>
      </c>
      <c r="C89" s="3">
        <v>0.14299999999999999</v>
      </c>
      <c r="D89" s="3">
        <v>0.01</v>
      </c>
      <c r="E89" s="3">
        <v>5.1999999999999998E-2</v>
      </c>
      <c r="F89" s="3">
        <v>0</v>
      </c>
      <c r="G89" s="3"/>
      <c r="H89" s="3">
        <f t="shared" si="9"/>
        <v>67.895984800000008</v>
      </c>
      <c r="I89" s="2">
        <f t="shared" si="10"/>
        <v>30.548000000000002</v>
      </c>
      <c r="J89" s="3">
        <v>6.0000000000000001E-3</v>
      </c>
      <c r="K89" s="3">
        <v>0</v>
      </c>
      <c r="L89" s="1"/>
      <c r="M89" s="3">
        <f t="shared" si="11"/>
        <v>98.654984800000008</v>
      </c>
      <c r="O89" s="3">
        <v>91.644000000000005</v>
      </c>
    </row>
    <row r="90" spans="1:15" x14ac:dyDescent="0.2">
      <c r="A90" s="4"/>
      <c r="B90" s="4">
        <v>3</v>
      </c>
      <c r="C90" s="3">
        <v>0.108</v>
      </c>
      <c r="D90" s="3">
        <v>0</v>
      </c>
      <c r="E90" s="3">
        <v>7.3999999999999996E-2</v>
      </c>
      <c r="F90" s="3">
        <v>0</v>
      </c>
      <c r="G90" s="3"/>
      <c r="H90" s="3">
        <f t="shared" si="9"/>
        <v>69.099152266666664</v>
      </c>
      <c r="I90" s="2">
        <f t="shared" si="10"/>
        <v>31.089333333333336</v>
      </c>
      <c r="J90" s="3">
        <v>3.6999999999999998E-2</v>
      </c>
      <c r="K90" s="3">
        <v>2.5000000000000001E-2</v>
      </c>
      <c r="L90" s="1"/>
      <c r="M90" s="3">
        <f t="shared" si="11"/>
        <v>100.43248560000001</v>
      </c>
      <c r="O90" s="3">
        <v>93.268000000000001</v>
      </c>
    </row>
    <row r="91" spans="1:15" x14ac:dyDescent="0.2">
      <c r="A91" s="4"/>
      <c r="B91" s="4">
        <v>4</v>
      </c>
      <c r="C91" s="3">
        <v>7.0000000000000007E-2</v>
      </c>
      <c r="D91" s="3">
        <v>2.4E-2</v>
      </c>
      <c r="E91" s="3">
        <v>7.4999999999999997E-2</v>
      </c>
      <c r="F91" s="3">
        <v>8.9999999999999993E-3</v>
      </c>
      <c r="G91" s="3"/>
      <c r="H91" s="3">
        <f t="shared" si="9"/>
        <v>69.022842999999995</v>
      </c>
      <c r="I91" s="2">
        <f t="shared" si="10"/>
        <v>31.055000000000007</v>
      </c>
      <c r="J91" s="3">
        <v>3.4000000000000002E-2</v>
      </c>
      <c r="K91" s="3">
        <v>0.01</v>
      </c>
      <c r="L91" s="1"/>
      <c r="M91" s="3">
        <f t="shared" si="11"/>
        <v>100.29984300000001</v>
      </c>
      <c r="O91" s="3">
        <v>93.165000000000006</v>
      </c>
    </row>
    <row r="92" spans="1:15" x14ac:dyDescent="0.2">
      <c r="A92" s="4"/>
      <c r="B92" s="4">
        <v>5</v>
      </c>
      <c r="C92" s="3">
        <v>5.0000000000000001E-3</v>
      </c>
      <c r="D92" s="3">
        <v>0.01</v>
      </c>
      <c r="E92" s="3">
        <v>7.2999999999999995E-2</v>
      </c>
      <c r="F92" s="3">
        <v>0</v>
      </c>
      <c r="G92" s="3"/>
      <c r="H92" s="3">
        <f t="shared" si="9"/>
        <v>69.635539733333331</v>
      </c>
      <c r="I92" s="2">
        <f t="shared" si="10"/>
        <v>31.330666666666673</v>
      </c>
      <c r="J92" s="3">
        <v>0</v>
      </c>
      <c r="K92" s="3">
        <v>1.4E-2</v>
      </c>
      <c r="L92" s="1"/>
      <c r="M92" s="3">
        <f t="shared" si="11"/>
        <v>101.06820639999999</v>
      </c>
      <c r="O92" s="3">
        <v>93.992000000000004</v>
      </c>
    </row>
    <row r="93" spans="1:15" x14ac:dyDescent="0.2">
      <c r="A93" s="4"/>
      <c r="B93" s="4">
        <v>6</v>
      </c>
      <c r="C93" s="3">
        <v>3.4000000000000002E-2</v>
      </c>
      <c r="D93" s="3">
        <v>0</v>
      </c>
      <c r="E93" s="3">
        <v>4.7E-2</v>
      </c>
      <c r="F93" s="3">
        <v>0</v>
      </c>
      <c r="G93" s="3"/>
      <c r="H93" s="3">
        <f t="shared" si="9"/>
        <v>69.401425866666656</v>
      </c>
      <c r="I93" s="2">
        <f t="shared" si="10"/>
        <v>31.225333333333339</v>
      </c>
      <c r="J93" s="3">
        <v>6.0000000000000001E-3</v>
      </c>
      <c r="K93" s="3">
        <v>0.01</v>
      </c>
      <c r="L93" s="1"/>
      <c r="M93" s="3">
        <f t="shared" si="11"/>
        <v>100.7237592</v>
      </c>
      <c r="O93" s="3">
        <v>93.676000000000002</v>
      </c>
    </row>
    <row r="94" spans="1:15" x14ac:dyDescent="0.2">
      <c r="A94" s="4"/>
      <c r="B94" s="4">
        <v>7</v>
      </c>
      <c r="C94" s="3">
        <v>5.1999999999999998E-2</v>
      </c>
      <c r="D94" s="3">
        <v>0</v>
      </c>
      <c r="E94" s="3">
        <v>7.5999999999999998E-2</v>
      </c>
      <c r="F94" s="3">
        <v>3.0000000000000001E-3</v>
      </c>
      <c r="G94" s="3"/>
      <c r="H94" s="3">
        <f t="shared" si="9"/>
        <v>68.948015466666661</v>
      </c>
      <c r="I94" s="2">
        <f t="shared" si="10"/>
        <v>31.021333333333331</v>
      </c>
      <c r="J94" s="3">
        <v>0.06</v>
      </c>
      <c r="K94" s="3">
        <v>1.2999999999999999E-2</v>
      </c>
      <c r="L94" s="1"/>
      <c r="M94" s="3">
        <f t="shared" si="11"/>
        <v>100.1733488</v>
      </c>
      <c r="O94" s="3">
        <v>93.063999999999993</v>
      </c>
    </row>
    <row r="95" spans="1:15" x14ac:dyDescent="0.2">
      <c r="A95" s="4"/>
      <c r="B95" s="4">
        <v>8</v>
      </c>
      <c r="C95" s="3">
        <v>9.8000000000000004E-2</v>
      </c>
      <c r="D95" s="3">
        <v>0</v>
      </c>
      <c r="E95" s="3">
        <v>7.1999999999999995E-2</v>
      </c>
      <c r="F95" s="3">
        <v>1.7000000000000001E-2</v>
      </c>
      <c r="G95" s="3"/>
      <c r="H95" s="3">
        <f t="shared" si="9"/>
        <v>69.418465799999993</v>
      </c>
      <c r="I95" s="2">
        <f t="shared" si="10"/>
        <v>31.233000000000004</v>
      </c>
      <c r="J95" s="3">
        <v>4.2000000000000003E-2</v>
      </c>
      <c r="K95" s="3">
        <v>0</v>
      </c>
      <c r="L95" s="1"/>
      <c r="M95" s="3">
        <f t="shared" si="11"/>
        <v>100.8804658</v>
      </c>
      <c r="O95" s="3">
        <v>93.698999999999998</v>
      </c>
    </row>
    <row r="96" spans="1:15" x14ac:dyDescent="0.2">
      <c r="A96" s="4"/>
      <c r="B96" s="4">
        <v>9</v>
      </c>
      <c r="C96" s="3">
        <v>6.3E-2</v>
      </c>
      <c r="D96" s="3">
        <v>0</v>
      </c>
      <c r="E96" s="3">
        <v>9.4E-2</v>
      </c>
      <c r="F96" s="3">
        <v>3.7999999999999999E-2</v>
      </c>
      <c r="G96" s="3"/>
      <c r="H96" s="3">
        <f t="shared" si="9"/>
        <v>69.947444599999983</v>
      </c>
      <c r="I96" s="2">
        <f t="shared" si="10"/>
        <v>31.471000000000004</v>
      </c>
      <c r="J96" s="3">
        <v>0</v>
      </c>
      <c r="K96" s="3">
        <v>2.7E-2</v>
      </c>
      <c r="L96" s="1"/>
      <c r="M96" s="3">
        <f t="shared" si="11"/>
        <v>101.64044459999998</v>
      </c>
      <c r="O96" s="3">
        <v>94.412999999999997</v>
      </c>
    </row>
    <row r="97" spans="1:15" x14ac:dyDescent="0.2">
      <c r="A97" s="4"/>
      <c r="B97" s="4">
        <v>10</v>
      </c>
      <c r="C97" s="3">
        <v>0.03</v>
      </c>
      <c r="D97" s="3">
        <v>0</v>
      </c>
      <c r="E97" s="3">
        <v>6.0999999999999999E-2</v>
      </c>
      <c r="F97" s="3">
        <v>0</v>
      </c>
      <c r="G97" s="3"/>
      <c r="H97" s="3">
        <f t="shared" si="9"/>
        <v>69.594051199999996</v>
      </c>
      <c r="I97" s="2">
        <f t="shared" si="10"/>
        <v>31.312000000000005</v>
      </c>
      <c r="J97" s="3">
        <v>1.4E-2</v>
      </c>
      <c r="K97" s="3">
        <v>0</v>
      </c>
      <c r="L97" s="1"/>
      <c r="M97" s="3">
        <f t="shared" si="11"/>
        <v>101.01105119999998</v>
      </c>
      <c r="O97" s="3">
        <v>93.936000000000007</v>
      </c>
    </row>
    <row r="98" spans="1:15" x14ac:dyDescent="0.2">
      <c r="A98" s="4"/>
      <c r="B98" s="4">
        <v>11</v>
      </c>
      <c r="C98" s="3">
        <v>6.2E-2</v>
      </c>
      <c r="D98" s="3">
        <v>8.9999999999999993E-3</v>
      </c>
      <c r="E98" s="3">
        <v>9.0999999999999998E-2</v>
      </c>
      <c r="F98" s="3">
        <v>1.7000000000000001E-2</v>
      </c>
      <c r="G98" s="3"/>
      <c r="H98" s="3">
        <f t="shared" si="9"/>
        <v>69.854836266666666</v>
      </c>
      <c r="I98" s="2">
        <f t="shared" si="10"/>
        <v>31.429333333333332</v>
      </c>
      <c r="J98" s="3">
        <v>0.02</v>
      </c>
      <c r="K98" s="3">
        <v>0</v>
      </c>
      <c r="L98" s="1"/>
      <c r="M98" s="3">
        <f t="shared" si="11"/>
        <v>101.4831696</v>
      </c>
      <c r="O98" s="3">
        <v>94.287999999999997</v>
      </c>
    </row>
    <row r="99" spans="1:15" x14ac:dyDescent="0.2">
      <c r="A99" s="4"/>
      <c r="B99" s="4">
        <v>12</v>
      </c>
      <c r="C99" s="3">
        <v>8.6999999999999994E-2</v>
      </c>
      <c r="D99" s="3">
        <v>0</v>
      </c>
      <c r="E99" s="3">
        <v>5.1999999999999998E-2</v>
      </c>
      <c r="F99" s="3">
        <v>8.0000000000000002E-3</v>
      </c>
      <c r="G99" s="3"/>
      <c r="H99" s="3">
        <f t="shared" si="9"/>
        <v>69.160644199999993</v>
      </c>
      <c r="I99" s="2">
        <f t="shared" si="10"/>
        <v>31.117000000000004</v>
      </c>
      <c r="J99" s="3">
        <v>3.0000000000000001E-3</v>
      </c>
      <c r="K99" s="3">
        <v>7.5999999999999998E-2</v>
      </c>
      <c r="L99" s="1"/>
      <c r="M99" s="3">
        <f t="shared" si="11"/>
        <v>100.5036442</v>
      </c>
      <c r="O99" s="3">
        <v>93.350999999999999</v>
      </c>
    </row>
    <row r="100" spans="1:15" x14ac:dyDescent="0.2">
      <c r="A100" s="4"/>
      <c r="B100" s="4">
        <v>13</v>
      </c>
      <c r="C100" s="3">
        <v>6.8000000000000005E-2</v>
      </c>
      <c r="D100" s="3">
        <v>0</v>
      </c>
      <c r="E100" s="3">
        <v>6.9000000000000006E-2</v>
      </c>
      <c r="F100" s="3">
        <v>2.4E-2</v>
      </c>
      <c r="G100" s="3"/>
      <c r="H100" s="3">
        <f t="shared" si="9"/>
        <v>69.762968799999996</v>
      </c>
      <c r="I100" s="2">
        <f t="shared" si="10"/>
        <v>31.388000000000005</v>
      </c>
      <c r="J100" s="3">
        <v>4.5999999999999999E-2</v>
      </c>
      <c r="K100" s="3">
        <v>2.4E-2</v>
      </c>
      <c r="L100" s="1"/>
      <c r="M100" s="3">
        <f t="shared" si="11"/>
        <v>101.38196880000001</v>
      </c>
      <c r="O100" s="3">
        <v>94.164000000000001</v>
      </c>
    </row>
    <row r="101" spans="1:15" x14ac:dyDescent="0.2">
      <c r="A101" s="4"/>
      <c r="B101" s="4">
        <v>15</v>
      </c>
      <c r="C101" s="3">
        <v>6.4000000000000001E-2</v>
      </c>
      <c r="D101" s="3">
        <v>5.5E-2</v>
      </c>
      <c r="E101" s="3">
        <v>5.6000000000000001E-2</v>
      </c>
      <c r="F101" s="3">
        <v>0</v>
      </c>
      <c r="G101" s="3"/>
      <c r="H101" s="3">
        <f t="shared" si="9"/>
        <v>68.310870133333324</v>
      </c>
      <c r="I101" s="2">
        <f t="shared" si="10"/>
        <v>30.734666666666669</v>
      </c>
      <c r="J101" s="3">
        <v>0</v>
      </c>
      <c r="K101" s="3">
        <v>1.7999999999999999E-2</v>
      </c>
      <c r="L101" s="1"/>
      <c r="M101" s="3">
        <f t="shared" si="11"/>
        <v>99.238536799999991</v>
      </c>
      <c r="O101" s="3">
        <v>92.203999999999994</v>
      </c>
    </row>
    <row r="102" spans="1:15" x14ac:dyDescent="0.2">
      <c r="A102" s="4"/>
      <c r="B102" s="4">
        <v>16</v>
      </c>
      <c r="C102" s="3">
        <v>9.9000000000000005E-2</v>
      </c>
      <c r="D102" s="3">
        <v>0</v>
      </c>
      <c r="E102" s="3">
        <v>5.7000000000000002E-2</v>
      </c>
      <c r="F102" s="3">
        <v>0</v>
      </c>
      <c r="G102" s="3"/>
      <c r="H102" s="3">
        <f t="shared" si="9"/>
        <v>70.351216933333333</v>
      </c>
      <c r="I102" s="2">
        <f t="shared" si="10"/>
        <v>31.652666666666669</v>
      </c>
      <c r="J102" s="3">
        <v>1E-3</v>
      </c>
      <c r="K102" s="3">
        <v>0</v>
      </c>
      <c r="L102" s="1"/>
      <c r="M102" s="3">
        <f t="shared" si="11"/>
        <v>102.16088360000001</v>
      </c>
      <c r="O102" s="3">
        <v>94.957999999999998</v>
      </c>
    </row>
    <row r="103" spans="1:15" x14ac:dyDescent="0.2">
      <c r="A103" s="4"/>
      <c r="B103" s="4">
        <v>18</v>
      </c>
      <c r="C103" s="3">
        <v>6.0999999999999999E-2</v>
      </c>
      <c r="D103" s="3">
        <v>0</v>
      </c>
      <c r="E103" s="3">
        <v>6.8000000000000005E-2</v>
      </c>
      <c r="F103" s="3">
        <v>0</v>
      </c>
      <c r="G103" s="3"/>
      <c r="H103" s="3">
        <f t="shared" si="9"/>
        <v>68.856888866666665</v>
      </c>
      <c r="I103" s="2">
        <f t="shared" si="10"/>
        <v>30.980333333333334</v>
      </c>
      <c r="J103" s="3">
        <v>1.4999999999999999E-2</v>
      </c>
      <c r="K103" s="3">
        <v>0</v>
      </c>
      <c r="L103" s="1"/>
      <c r="M103" s="3">
        <f t="shared" si="11"/>
        <v>99.981222200000005</v>
      </c>
      <c r="O103" s="3">
        <v>92.941000000000003</v>
      </c>
    </row>
    <row r="104" spans="1:15" x14ac:dyDescent="0.2">
      <c r="A104" s="4"/>
      <c r="B104" s="4">
        <v>19</v>
      </c>
      <c r="C104" s="3">
        <v>0.121</v>
      </c>
      <c r="D104" s="3">
        <v>0</v>
      </c>
      <c r="E104" s="3">
        <v>4.1000000000000002E-2</v>
      </c>
      <c r="F104" s="3">
        <v>0</v>
      </c>
      <c r="G104" s="3"/>
      <c r="H104" s="3">
        <f t="shared" si="9"/>
        <v>69.394758066666654</v>
      </c>
      <c r="I104" s="2">
        <f t="shared" si="10"/>
        <v>31.222333333333339</v>
      </c>
      <c r="J104" s="3">
        <v>0.01</v>
      </c>
      <c r="K104" s="3">
        <v>2.4E-2</v>
      </c>
      <c r="L104" s="1"/>
      <c r="M104" s="3">
        <f t="shared" si="11"/>
        <v>100.8130914</v>
      </c>
      <c r="O104" s="3">
        <v>93.667000000000002</v>
      </c>
    </row>
    <row r="105" spans="1:15" x14ac:dyDescent="0.2">
      <c r="A105" s="4"/>
      <c r="B105" s="4">
        <v>20</v>
      </c>
      <c r="C105" s="3">
        <v>6.5000000000000002E-2</v>
      </c>
      <c r="D105" s="3">
        <v>5.7000000000000002E-2</v>
      </c>
      <c r="E105" s="3">
        <v>8.1000000000000003E-2</v>
      </c>
      <c r="F105" s="3">
        <v>0</v>
      </c>
      <c r="G105" s="3"/>
      <c r="H105" s="3">
        <f t="shared" si="9"/>
        <v>68.617588933333323</v>
      </c>
      <c r="I105" s="2">
        <f t="shared" si="10"/>
        <v>30.872666666666667</v>
      </c>
      <c r="J105" s="3">
        <v>0</v>
      </c>
      <c r="K105" s="3">
        <v>2.5000000000000001E-2</v>
      </c>
      <c r="L105" s="1"/>
      <c r="M105" s="3">
        <f t="shared" si="11"/>
        <v>99.718255599999992</v>
      </c>
      <c r="O105" s="3">
        <v>92.617999999999995</v>
      </c>
    </row>
    <row r="106" spans="1:15" x14ac:dyDescent="0.2">
      <c r="A106" s="4"/>
      <c r="B106" s="4">
        <v>21</v>
      </c>
      <c r="C106" s="3">
        <v>8.7999999999999995E-2</v>
      </c>
      <c r="D106" s="3">
        <v>3.3000000000000002E-2</v>
      </c>
      <c r="E106" s="3">
        <v>7.8E-2</v>
      </c>
      <c r="F106" s="3">
        <v>0</v>
      </c>
      <c r="G106" s="3"/>
      <c r="H106" s="3">
        <f t="shared" si="9"/>
        <v>69.373272933333325</v>
      </c>
      <c r="I106" s="2">
        <f t="shared" si="10"/>
        <v>31.212666666666671</v>
      </c>
      <c r="J106" s="3">
        <v>1.2999999999999999E-2</v>
      </c>
      <c r="K106" s="3">
        <v>4.1000000000000002E-2</v>
      </c>
      <c r="L106" s="1"/>
      <c r="M106" s="3">
        <f t="shared" si="11"/>
        <v>100.8389396</v>
      </c>
      <c r="O106" s="3">
        <v>93.638000000000005</v>
      </c>
    </row>
    <row r="107" spans="1:15" x14ac:dyDescent="0.2">
      <c r="A107" s="4"/>
      <c r="B107" s="4">
        <v>22</v>
      </c>
      <c r="C107" s="3">
        <v>8.4000000000000005E-2</v>
      </c>
      <c r="D107" s="3">
        <v>5.0999999999999997E-2</v>
      </c>
      <c r="E107" s="3">
        <v>5.8999999999999997E-2</v>
      </c>
      <c r="F107" s="3">
        <v>4.0000000000000001E-3</v>
      </c>
      <c r="G107" s="3"/>
      <c r="H107" s="3">
        <f t="shared" si="9"/>
        <v>69.243621266666651</v>
      </c>
      <c r="I107" s="2">
        <f t="shared" si="10"/>
        <v>31.154333333333334</v>
      </c>
      <c r="J107" s="3">
        <v>5.0000000000000001E-3</v>
      </c>
      <c r="K107" s="3">
        <v>0</v>
      </c>
      <c r="L107" s="1"/>
      <c r="M107" s="3">
        <f t="shared" si="11"/>
        <v>100.60095459999997</v>
      </c>
      <c r="O107" s="3">
        <v>93.462999999999994</v>
      </c>
    </row>
    <row r="108" spans="1:15" x14ac:dyDescent="0.2">
      <c r="A108" s="4"/>
      <c r="B108" s="4">
        <v>23</v>
      </c>
      <c r="C108" s="3">
        <v>9.5000000000000001E-2</v>
      </c>
      <c r="D108" s="3">
        <v>2.7E-2</v>
      </c>
      <c r="E108" s="3">
        <v>3.4000000000000002E-2</v>
      </c>
      <c r="F108" s="3">
        <v>1.0999999999999999E-2</v>
      </c>
      <c r="G108" s="3"/>
      <c r="H108" s="3">
        <f t="shared" si="9"/>
        <v>68.776875266666664</v>
      </c>
      <c r="I108" s="2">
        <f t="shared" si="10"/>
        <v>30.944333333333333</v>
      </c>
      <c r="J108" s="3">
        <v>1.4E-2</v>
      </c>
      <c r="K108" s="3">
        <v>0</v>
      </c>
      <c r="L108" s="1"/>
      <c r="M108" s="3">
        <f t="shared" si="11"/>
        <v>99.902208599999994</v>
      </c>
      <c r="O108" s="3">
        <v>92.832999999999998</v>
      </c>
    </row>
    <row r="109" spans="1:15" x14ac:dyDescent="0.2">
      <c r="A109" s="4"/>
      <c r="B109" s="4">
        <v>24</v>
      </c>
      <c r="C109" s="3">
        <v>5.6000000000000001E-2</v>
      </c>
      <c r="D109" s="3">
        <v>0</v>
      </c>
      <c r="E109" s="3">
        <v>4.3999999999999997E-2</v>
      </c>
      <c r="F109" s="3">
        <v>1.0999999999999999E-2</v>
      </c>
      <c r="G109" s="3"/>
      <c r="H109" s="3">
        <f t="shared" si="9"/>
        <v>69.344379133333334</v>
      </c>
      <c r="I109" s="2">
        <f t="shared" si="10"/>
        <v>31.199666666666673</v>
      </c>
      <c r="J109" s="3">
        <v>4.4999999999999998E-2</v>
      </c>
      <c r="K109" s="3">
        <v>1.0999999999999999E-2</v>
      </c>
      <c r="L109" s="1"/>
      <c r="M109" s="3">
        <f t="shared" si="11"/>
        <v>100.71104580000001</v>
      </c>
      <c r="O109" s="3">
        <v>93.599000000000004</v>
      </c>
    </row>
    <row r="110" spans="1:15" x14ac:dyDescent="0.2">
      <c r="A110" s="4"/>
      <c r="B110" s="4">
        <v>25</v>
      </c>
      <c r="C110" s="3">
        <v>0.10299999999999999</v>
      </c>
      <c r="D110" s="3">
        <v>0</v>
      </c>
      <c r="E110" s="3">
        <v>8.2000000000000003E-2</v>
      </c>
      <c r="F110" s="3">
        <v>0</v>
      </c>
      <c r="G110" s="3"/>
      <c r="H110" s="3">
        <f t="shared" si="9"/>
        <v>68.767984866666666</v>
      </c>
      <c r="I110" s="2">
        <f t="shared" si="10"/>
        <v>30.940333333333335</v>
      </c>
      <c r="J110" s="3">
        <v>0</v>
      </c>
      <c r="K110" s="3">
        <v>7.0000000000000001E-3</v>
      </c>
      <c r="L110" s="1"/>
      <c r="M110" s="3">
        <f t="shared" si="11"/>
        <v>99.900318200000015</v>
      </c>
      <c r="O110" s="3">
        <v>92.820999999999998</v>
      </c>
    </row>
    <row r="111" spans="1:15" x14ac:dyDescent="0.2">
      <c r="A111" s="4"/>
      <c r="B111" s="4">
        <v>26</v>
      </c>
      <c r="C111" s="3">
        <v>4.4999999999999998E-2</v>
      </c>
      <c r="D111" s="3">
        <v>8.9999999999999993E-3</v>
      </c>
      <c r="E111" s="3">
        <v>0.123</v>
      </c>
      <c r="F111" s="3">
        <v>1.7000000000000001E-2</v>
      </c>
      <c r="G111" s="3"/>
      <c r="H111" s="3">
        <f t="shared" si="9"/>
        <v>69.431801399999998</v>
      </c>
      <c r="I111" s="2">
        <f t="shared" si="10"/>
        <v>31.239000000000004</v>
      </c>
      <c r="J111" s="3">
        <v>3.2000000000000001E-2</v>
      </c>
      <c r="K111" s="3">
        <v>2.8000000000000001E-2</v>
      </c>
      <c r="L111" s="1"/>
      <c r="M111" s="3">
        <f t="shared" si="11"/>
        <v>100.92480140000001</v>
      </c>
      <c r="O111" s="3">
        <v>93.716999999999999</v>
      </c>
    </row>
    <row r="112" spans="1:15" x14ac:dyDescent="0.2">
      <c r="A112" s="4"/>
      <c r="B112" s="4">
        <v>27</v>
      </c>
      <c r="C112" s="3">
        <v>6.0999999999999999E-2</v>
      </c>
      <c r="D112" s="3">
        <v>2.7E-2</v>
      </c>
      <c r="E112" s="3">
        <v>4.5999999999999999E-2</v>
      </c>
      <c r="F112" s="3">
        <v>0</v>
      </c>
      <c r="G112" s="3"/>
      <c r="H112" s="3">
        <f t="shared" si="9"/>
        <v>68.559060466666665</v>
      </c>
      <c r="I112" s="2">
        <f t="shared" si="10"/>
        <v>30.846333333333334</v>
      </c>
      <c r="J112" s="3">
        <v>0.08</v>
      </c>
      <c r="K112" s="3">
        <v>0</v>
      </c>
      <c r="L112" s="1"/>
      <c r="M112" s="3">
        <f t="shared" si="11"/>
        <v>99.619393799999997</v>
      </c>
      <c r="O112" s="3">
        <v>92.539000000000001</v>
      </c>
    </row>
    <row r="113" spans="1:15" x14ac:dyDescent="0.2">
      <c r="A113" s="4"/>
      <c r="B113" s="4">
        <v>28</v>
      </c>
      <c r="C113" s="3">
        <v>8.8999999999999996E-2</v>
      </c>
      <c r="D113" s="3">
        <v>0</v>
      </c>
      <c r="E113" s="3">
        <v>4.3999999999999997E-2</v>
      </c>
      <c r="F113" s="3">
        <v>1.6E-2</v>
      </c>
      <c r="G113" s="3"/>
      <c r="H113" s="3">
        <f t="shared" si="9"/>
        <v>69.41105713333333</v>
      </c>
      <c r="I113" s="2">
        <f t="shared" si="10"/>
        <v>31.229666666666667</v>
      </c>
      <c r="J113" s="3">
        <v>2.9000000000000001E-2</v>
      </c>
      <c r="K113" s="3">
        <v>0</v>
      </c>
      <c r="L113" s="1"/>
      <c r="M113" s="3">
        <f t="shared" si="11"/>
        <v>100.81872379999999</v>
      </c>
      <c r="O113" s="3">
        <v>93.688999999999993</v>
      </c>
    </row>
    <row r="114" spans="1:15" x14ac:dyDescent="0.2">
      <c r="A114" s="4"/>
      <c r="B114" s="4">
        <v>29</v>
      </c>
      <c r="C114" s="3">
        <v>0.05</v>
      </c>
      <c r="D114" s="3">
        <v>0</v>
      </c>
      <c r="E114" s="3">
        <v>7.1999999999999995E-2</v>
      </c>
      <c r="F114" s="3">
        <v>2.5000000000000001E-2</v>
      </c>
      <c r="G114" s="3"/>
      <c r="H114" s="3">
        <f t="shared" si="9"/>
        <v>69.144345133333317</v>
      </c>
      <c r="I114" s="2">
        <f t="shared" si="10"/>
        <v>31.109666666666669</v>
      </c>
      <c r="J114" s="3">
        <v>7.0000000000000001E-3</v>
      </c>
      <c r="K114" s="3">
        <v>7.0000000000000001E-3</v>
      </c>
      <c r="L114" s="1"/>
      <c r="M114" s="3">
        <f t="shared" si="11"/>
        <v>100.4150118</v>
      </c>
      <c r="O114" s="3">
        <v>93.328999999999994</v>
      </c>
    </row>
    <row r="115" spans="1:15" x14ac:dyDescent="0.2">
      <c r="A115" s="4"/>
      <c r="B115" s="4">
        <v>30</v>
      </c>
      <c r="C115" s="3">
        <v>0.06</v>
      </c>
      <c r="D115" s="3">
        <v>2.7E-2</v>
      </c>
      <c r="E115" s="3">
        <v>2.5000000000000001E-2</v>
      </c>
      <c r="F115" s="3">
        <v>0</v>
      </c>
      <c r="G115" s="3"/>
      <c r="H115" s="3">
        <f t="shared" si="9"/>
        <v>68.63462886666666</v>
      </c>
      <c r="I115" s="2">
        <f t="shared" si="10"/>
        <v>30.88033333333334</v>
      </c>
      <c r="J115" s="3">
        <v>3.4000000000000002E-2</v>
      </c>
      <c r="K115" s="3">
        <v>0</v>
      </c>
      <c r="L115" s="1"/>
      <c r="M115" s="3">
        <f t="shared" si="11"/>
        <v>99.6609622</v>
      </c>
      <c r="O115" s="3">
        <v>92.641000000000005</v>
      </c>
    </row>
    <row r="116" spans="1:15" x14ac:dyDescent="0.2">
      <c r="A116" s="4"/>
      <c r="B116" s="4">
        <v>1</v>
      </c>
      <c r="C116" s="3">
        <v>7.2999999999999995E-2</v>
      </c>
      <c r="D116" s="3">
        <v>0</v>
      </c>
      <c r="E116" s="3">
        <v>9.9000000000000005E-2</v>
      </c>
      <c r="F116" s="3">
        <v>0</v>
      </c>
      <c r="G116" s="3">
        <v>0</v>
      </c>
      <c r="H116" s="3">
        <f t="shared" si="9"/>
        <v>69.350306066666661</v>
      </c>
      <c r="I116" s="2">
        <f t="shared" si="10"/>
        <v>31.202333333333335</v>
      </c>
      <c r="J116" s="3">
        <v>4.1000000000000002E-2</v>
      </c>
      <c r="K116" s="3">
        <v>0</v>
      </c>
      <c r="L116" s="1"/>
      <c r="M116" s="3">
        <f t="shared" si="11"/>
        <v>100.7656394</v>
      </c>
      <c r="O116" s="3">
        <v>93.606999999999999</v>
      </c>
    </row>
    <row r="117" spans="1:15" x14ac:dyDescent="0.2">
      <c r="A117" s="4"/>
      <c r="B117" s="4">
        <v>2</v>
      </c>
      <c r="C117" s="3">
        <v>4.8000000000000001E-2</v>
      </c>
      <c r="D117" s="3">
        <v>1.7999999999999999E-2</v>
      </c>
      <c r="E117" s="3">
        <v>6.4000000000000001E-2</v>
      </c>
      <c r="F117" s="3">
        <v>1.0999999999999999E-2</v>
      </c>
      <c r="G117" s="3">
        <v>0</v>
      </c>
      <c r="H117" s="3">
        <f t="shared" si="9"/>
        <v>69.498479399999994</v>
      </c>
      <c r="I117" s="2">
        <f t="shared" si="10"/>
        <v>31.269000000000005</v>
      </c>
      <c r="J117" s="3">
        <v>1.6E-2</v>
      </c>
      <c r="K117" s="3">
        <v>0</v>
      </c>
      <c r="L117" s="1"/>
      <c r="M117" s="3">
        <f t="shared" si="11"/>
        <v>100.92447940000001</v>
      </c>
      <c r="O117" s="3">
        <v>93.807000000000002</v>
      </c>
    </row>
    <row r="118" spans="1:15" x14ac:dyDescent="0.2">
      <c r="A118" s="4"/>
      <c r="B118" s="4">
        <v>3</v>
      </c>
      <c r="C118" s="3">
        <v>4.7E-2</v>
      </c>
      <c r="D118" s="3">
        <v>0</v>
      </c>
      <c r="E118" s="3">
        <v>7.9000000000000001E-2</v>
      </c>
      <c r="F118" s="3">
        <v>0</v>
      </c>
      <c r="G118" s="3">
        <v>8.5999999999999993E-2</v>
      </c>
      <c r="H118" s="3">
        <f t="shared" si="9"/>
        <v>69.154717266666665</v>
      </c>
      <c r="I118" s="2">
        <f t="shared" si="10"/>
        <v>31.114333333333335</v>
      </c>
      <c r="J118" s="3">
        <v>2.1999999999999999E-2</v>
      </c>
      <c r="K118" s="3">
        <v>3.5000000000000003E-2</v>
      </c>
      <c r="L118" s="1"/>
      <c r="M118" s="3">
        <f t="shared" si="11"/>
        <v>100.53805060000001</v>
      </c>
      <c r="O118" s="3">
        <v>93.343000000000004</v>
      </c>
    </row>
    <row r="119" spans="1:15" x14ac:dyDescent="0.2">
      <c r="A119" s="4"/>
      <c r="B119" s="4">
        <v>4</v>
      </c>
      <c r="C119" s="3">
        <v>8.1000000000000003E-2</v>
      </c>
      <c r="D119" s="3">
        <v>0</v>
      </c>
      <c r="E119" s="3">
        <v>6.7000000000000004E-2</v>
      </c>
      <c r="F119" s="3">
        <v>0</v>
      </c>
      <c r="G119" s="3">
        <v>3.9E-2</v>
      </c>
      <c r="H119" s="3">
        <f t="shared" si="9"/>
        <v>68.90800866666666</v>
      </c>
      <c r="I119" s="2">
        <f t="shared" si="10"/>
        <v>31.003333333333337</v>
      </c>
      <c r="J119" s="3">
        <v>2.9000000000000001E-2</v>
      </c>
      <c r="K119" s="3">
        <v>0</v>
      </c>
      <c r="L119" s="1"/>
      <c r="M119" s="3">
        <f t="shared" si="11"/>
        <v>100.127342</v>
      </c>
      <c r="O119" s="3">
        <v>93.01</v>
      </c>
    </row>
    <row r="120" spans="1:15" x14ac:dyDescent="0.2">
      <c r="A120" s="4"/>
      <c r="B120" s="4">
        <v>5</v>
      </c>
      <c r="C120" s="3">
        <v>0.111</v>
      </c>
      <c r="D120" s="3">
        <v>1.7000000000000001E-2</v>
      </c>
      <c r="E120" s="3">
        <v>9.4E-2</v>
      </c>
      <c r="F120" s="3">
        <v>0</v>
      </c>
      <c r="G120" s="3">
        <v>7.0000000000000007E-2</v>
      </c>
      <c r="H120" s="3">
        <f t="shared" si="9"/>
        <v>69.52811406666666</v>
      </c>
      <c r="I120" s="2">
        <f t="shared" si="10"/>
        <v>31.282333333333334</v>
      </c>
      <c r="J120" s="3">
        <v>2.9000000000000001E-2</v>
      </c>
      <c r="K120" s="3">
        <v>2.4E-2</v>
      </c>
      <c r="L120" s="1"/>
      <c r="M120" s="3">
        <f t="shared" si="11"/>
        <v>101.15544739999999</v>
      </c>
      <c r="O120" s="3">
        <v>93.846999999999994</v>
      </c>
    </row>
    <row r="121" spans="1:15" x14ac:dyDescent="0.2">
      <c r="A121" s="4"/>
      <c r="B121" s="4">
        <v>6</v>
      </c>
      <c r="C121" s="3">
        <v>4.4999999999999998E-2</v>
      </c>
      <c r="D121" s="3">
        <v>0</v>
      </c>
      <c r="E121" s="3">
        <v>0.06</v>
      </c>
      <c r="F121" s="3">
        <v>3.2000000000000001E-2</v>
      </c>
      <c r="G121" s="3">
        <v>0</v>
      </c>
      <c r="H121" s="3">
        <f t="shared" si="9"/>
        <v>68.942088533333319</v>
      </c>
      <c r="I121" s="2">
        <f t="shared" si="10"/>
        <v>31.018666666666668</v>
      </c>
      <c r="J121" s="3">
        <v>7.0000000000000001E-3</v>
      </c>
      <c r="K121" s="3">
        <v>1.0999999999999999E-2</v>
      </c>
      <c r="L121" s="1"/>
      <c r="M121" s="3">
        <f t="shared" si="11"/>
        <v>100.1157552</v>
      </c>
      <c r="O121" s="3">
        <v>93.055999999999997</v>
      </c>
    </row>
    <row r="122" spans="1:15" x14ac:dyDescent="0.2">
      <c r="A122" s="4"/>
      <c r="B122" s="4">
        <v>7</v>
      </c>
      <c r="C122" s="3">
        <v>9.6000000000000002E-2</v>
      </c>
      <c r="D122" s="3">
        <v>2.5999999999999999E-2</v>
      </c>
      <c r="E122" s="3">
        <v>7.8E-2</v>
      </c>
      <c r="F122" s="3">
        <v>5.0000000000000001E-3</v>
      </c>
      <c r="G122" s="3">
        <v>0</v>
      </c>
      <c r="H122" s="3">
        <f t="shared" si="9"/>
        <v>69.537004466666659</v>
      </c>
      <c r="I122" s="2">
        <f t="shared" si="10"/>
        <v>31.286333333333332</v>
      </c>
      <c r="J122" s="3">
        <v>3.1E-2</v>
      </c>
      <c r="K122" s="3">
        <v>2.7E-2</v>
      </c>
      <c r="L122" s="1"/>
      <c r="M122" s="3">
        <f t="shared" si="11"/>
        <v>101.0863378</v>
      </c>
      <c r="O122" s="3">
        <v>93.858999999999995</v>
      </c>
    </row>
    <row r="123" spans="1:15" x14ac:dyDescent="0.2">
      <c r="A123" s="4"/>
      <c r="B123" s="4">
        <v>8</v>
      </c>
      <c r="C123" s="3">
        <v>3.3000000000000002E-2</v>
      </c>
      <c r="D123" s="3">
        <v>0</v>
      </c>
      <c r="E123" s="3">
        <v>7.2999999999999995E-2</v>
      </c>
      <c r="F123" s="3">
        <v>0</v>
      </c>
      <c r="G123" s="3">
        <v>2.3E-2</v>
      </c>
      <c r="H123" s="3">
        <f t="shared" si="9"/>
        <v>68.828735933333334</v>
      </c>
      <c r="I123" s="2">
        <f t="shared" si="10"/>
        <v>30.967666666666673</v>
      </c>
      <c r="J123" s="3">
        <v>2.1999999999999999E-2</v>
      </c>
      <c r="K123" s="3">
        <v>1.7999999999999999E-2</v>
      </c>
      <c r="L123" s="1"/>
      <c r="M123" s="3">
        <f t="shared" si="11"/>
        <v>99.965402600000019</v>
      </c>
      <c r="O123" s="3">
        <v>92.903000000000006</v>
      </c>
    </row>
    <row r="124" spans="1:15" x14ac:dyDescent="0.2">
      <c r="A124" s="4"/>
      <c r="B124" s="4">
        <v>9</v>
      </c>
      <c r="C124" s="3">
        <v>7.0999999999999994E-2</v>
      </c>
      <c r="D124" s="3">
        <v>0</v>
      </c>
      <c r="E124" s="3">
        <v>3.3000000000000002E-2</v>
      </c>
      <c r="F124" s="3">
        <v>8.0000000000000002E-3</v>
      </c>
      <c r="G124" s="3">
        <v>8.0000000000000002E-3</v>
      </c>
      <c r="H124" s="3">
        <f t="shared" si="9"/>
        <v>70.003009599999999</v>
      </c>
      <c r="I124" s="2">
        <f t="shared" si="10"/>
        <v>31.496000000000002</v>
      </c>
      <c r="J124" s="3">
        <v>2.9000000000000001E-2</v>
      </c>
      <c r="K124" s="3">
        <v>0.01</v>
      </c>
      <c r="L124" s="1"/>
      <c r="M124" s="3">
        <f t="shared" si="11"/>
        <v>101.6580096</v>
      </c>
      <c r="O124" s="3">
        <v>94.488</v>
      </c>
    </row>
    <row r="125" spans="1:15" x14ac:dyDescent="0.2">
      <c r="A125" s="4"/>
      <c r="B125" s="4">
        <v>10</v>
      </c>
      <c r="C125" s="3">
        <v>3.2000000000000001E-2</v>
      </c>
      <c r="D125" s="3">
        <v>0</v>
      </c>
      <c r="E125" s="3">
        <v>6.5000000000000002E-2</v>
      </c>
      <c r="F125" s="3">
        <v>0</v>
      </c>
      <c r="G125" s="3">
        <v>0</v>
      </c>
      <c r="H125" s="3">
        <f t="shared" si="9"/>
        <v>68.747981466666658</v>
      </c>
      <c r="I125" s="2">
        <f t="shared" si="10"/>
        <v>30.931333333333335</v>
      </c>
      <c r="J125" s="3">
        <v>0.01</v>
      </c>
      <c r="K125" s="3">
        <v>0</v>
      </c>
      <c r="L125" s="1"/>
      <c r="M125" s="3">
        <f t="shared" si="11"/>
        <v>99.7863148</v>
      </c>
      <c r="O125" s="3">
        <v>92.793999999999997</v>
      </c>
    </row>
    <row r="126" spans="1:15" x14ac:dyDescent="0.2">
      <c r="A126" s="4"/>
      <c r="B126" s="4">
        <v>11</v>
      </c>
      <c r="C126" s="3">
        <v>5.8000000000000003E-2</v>
      </c>
      <c r="D126" s="3">
        <v>3.5999999999999997E-2</v>
      </c>
      <c r="E126" s="3">
        <v>5.3999999999999999E-2</v>
      </c>
      <c r="F126" s="3">
        <v>0</v>
      </c>
      <c r="G126" s="3">
        <v>0</v>
      </c>
      <c r="H126" s="3">
        <f t="shared" si="9"/>
        <v>69.842982399999997</v>
      </c>
      <c r="I126" s="2">
        <f t="shared" si="10"/>
        <v>31.424000000000007</v>
      </c>
      <c r="J126" s="3">
        <v>0</v>
      </c>
      <c r="K126" s="3">
        <v>0.03</v>
      </c>
      <c r="L126" s="1"/>
      <c r="M126" s="3">
        <f t="shared" si="11"/>
        <v>101.4449824</v>
      </c>
      <c r="O126" s="3">
        <v>94.272000000000006</v>
      </c>
    </row>
    <row r="127" spans="1:15" x14ac:dyDescent="0.2">
      <c r="A127" s="4"/>
      <c r="B127" s="4">
        <v>12</v>
      </c>
      <c r="C127" s="3">
        <v>0.03</v>
      </c>
      <c r="D127" s="3">
        <v>6.8000000000000005E-2</v>
      </c>
      <c r="E127" s="3">
        <v>8.4000000000000005E-2</v>
      </c>
      <c r="F127" s="3">
        <v>0</v>
      </c>
      <c r="G127" s="3">
        <v>0</v>
      </c>
      <c r="H127" s="3">
        <f t="shared" si="9"/>
        <v>69.004321333333337</v>
      </c>
      <c r="I127" s="2">
        <f t="shared" si="10"/>
        <v>31.046666666666667</v>
      </c>
      <c r="J127" s="3">
        <v>0.04</v>
      </c>
      <c r="K127" s="3">
        <v>0</v>
      </c>
      <c r="L127" s="1"/>
      <c r="M127" s="3">
        <f t="shared" si="11"/>
        <v>100.27298800000001</v>
      </c>
      <c r="O127" s="3">
        <v>93.14</v>
      </c>
    </row>
    <row r="128" spans="1:15" x14ac:dyDescent="0.2">
      <c r="A128" s="4"/>
      <c r="B128" s="4">
        <v>13</v>
      </c>
      <c r="C128" s="3">
        <v>8.5999999999999993E-2</v>
      </c>
      <c r="D128" s="3">
        <v>0</v>
      </c>
      <c r="E128" s="3">
        <v>0.05</v>
      </c>
      <c r="F128" s="3">
        <v>3.2000000000000001E-2</v>
      </c>
      <c r="G128" s="3">
        <v>0</v>
      </c>
      <c r="H128" s="3">
        <f t="shared" si="9"/>
        <v>68.236783466666651</v>
      </c>
      <c r="I128" s="2">
        <f t="shared" si="10"/>
        <v>30.701333333333338</v>
      </c>
      <c r="J128" s="3">
        <v>0</v>
      </c>
      <c r="K128" s="3">
        <v>8.0000000000000002E-3</v>
      </c>
      <c r="L128" s="1"/>
      <c r="M128" s="3">
        <f t="shared" si="11"/>
        <v>99.114116799999991</v>
      </c>
      <c r="O128" s="3">
        <v>92.103999999999999</v>
      </c>
    </row>
    <row r="129" spans="1:15" x14ac:dyDescent="0.2">
      <c r="A129" s="4"/>
      <c r="B129" s="4">
        <v>14</v>
      </c>
      <c r="C129" s="3">
        <v>5.5E-2</v>
      </c>
      <c r="D129" s="3">
        <v>0</v>
      </c>
      <c r="E129" s="3">
        <v>0.11899999999999999</v>
      </c>
      <c r="F129" s="3">
        <v>1E-3</v>
      </c>
      <c r="G129" s="3">
        <v>3.9E-2</v>
      </c>
      <c r="H129" s="3">
        <f t="shared" si="9"/>
        <v>69.041364666666666</v>
      </c>
      <c r="I129" s="2">
        <f t="shared" si="10"/>
        <v>31.063333333333333</v>
      </c>
      <c r="J129" s="3">
        <v>5.0000000000000001E-3</v>
      </c>
      <c r="K129" s="3">
        <v>1.7000000000000001E-2</v>
      </c>
      <c r="L129" s="1"/>
      <c r="M129" s="3">
        <f t="shared" si="11"/>
        <v>100.34069799999999</v>
      </c>
      <c r="O129" s="3">
        <v>93.19</v>
      </c>
    </row>
    <row r="130" spans="1:15" x14ac:dyDescent="0.2">
      <c r="A130" s="4"/>
      <c r="B130" s="4">
        <v>15</v>
      </c>
      <c r="C130" s="3">
        <v>6.4000000000000001E-2</v>
      </c>
      <c r="D130" s="3">
        <v>0</v>
      </c>
      <c r="E130" s="3">
        <v>7.3999999999999996E-2</v>
      </c>
      <c r="F130" s="3">
        <v>3.0000000000000001E-3</v>
      </c>
      <c r="G130" s="3">
        <v>1.6E-2</v>
      </c>
      <c r="H130" s="3">
        <f t="shared" si="9"/>
        <v>69.194724066666666</v>
      </c>
      <c r="I130" s="2">
        <f t="shared" si="10"/>
        <v>31.132333333333335</v>
      </c>
      <c r="J130" s="3">
        <v>6.0000000000000001E-3</v>
      </c>
      <c r="K130" s="3">
        <v>4.1000000000000002E-2</v>
      </c>
      <c r="L130" s="1"/>
      <c r="M130" s="3">
        <f t="shared" si="11"/>
        <v>100.53105739999999</v>
      </c>
      <c r="O130" s="3">
        <v>93.397000000000006</v>
      </c>
    </row>
    <row r="131" spans="1:15" x14ac:dyDescent="0.2">
      <c r="A131" s="4"/>
      <c r="B131" s="4"/>
      <c r="C131" s="3"/>
      <c r="D131" s="3"/>
      <c r="E131" s="3"/>
      <c r="F131" s="3"/>
      <c r="G131" s="3"/>
      <c r="H131" s="3"/>
      <c r="I131" s="2"/>
      <c r="J131" s="3"/>
      <c r="K131" s="3"/>
      <c r="L131" s="1"/>
      <c r="M131" s="3"/>
      <c r="O131" s="3"/>
    </row>
    <row r="132" spans="1:15" x14ac:dyDescent="0.2">
      <c r="A132" s="4" t="s">
        <v>7</v>
      </c>
      <c r="B132" s="4" t="s">
        <v>16</v>
      </c>
      <c r="C132" s="3">
        <f t="shared" ref="C132:K132" si="12">AVERAGE(C88:C130)</f>
        <v>6.881395348837209E-2</v>
      </c>
      <c r="D132" s="3">
        <f t="shared" si="12"/>
        <v>1.2139534883720934E-2</v>
      </c>
      <c r="E132" s="3">
        <f t="shared" si="12"/>
        <v>6.8162790697674405E-2</v>
      </c>
      <c r="F132" s="3">
        <f t="shared" si="12"/>
        <v>6.7906976744186052E-3</v>
      </c>
      <c r="G132" s="3">
        <f t="shared" si="12"/>
        <v>1.8733333333333334E-2</v>
      </c>
      <c r="H132" s="3">
        <f t="shared" si="12"/>
        <v>69.176753742635654</v>
      </c>
      <c r="I132" s="3">
        <f t="shared" si="12"/>
        <v>31.1242480620155</v>
      </c>
      <c r="J132" s="3">
        <f t="shared" si="12"/>
        <v>1.9534883720930239E-2</v>
      </c>
      <c r="K132" s="3">
        <f t="shared" si="12"/>
        <v>1.3511627906976749E-2</v>
      </c>
      <c r="L132" s="1"/>
      <c r="M132" s="3">
        <f t="shared" si="11"/>
        <v>100.50868862635659</v>
      </c>
      <c r="O132" s="3"/>
    </row>
    <row r="133" spans="1:15" x14ac:dyDescent="0.2">
      <c r="A133" s="4"/>
      <c r="B133" s="4" t="s">
        <v>18</v>
      </c>
      <c r="C133" s="3">
        <f t="shared" ref="C133:K133" si="13">STDEV(C88:C130)</f>
        <v>2.7659714399545978E-2</v>
      </c>
      <c r="D133" s="3">
        <f t="shared" si="13"/>
        <v>1.8442421847144688E-2</v>
      </c>
      <c r="E133" s="3">
        <f t="shared" si="13"/>
        <v>2.1160306767690571E-2</v>
      </c>
      <c r="F133" s="3">
        <f t="shared" si="13"/>
        <v>1.0310785244529341E-2</v>
      </c>
      <c r="G133" s="3">
        <f t="shared" si="13"/>
        <v>2.7932230913579454E-2</v>
      </c>
      <c r="H133" s="3">
        <f t="shared" si="13"/>
        <v>0.4977027009522057</v>
      </c>
      <c r="I133" s="3">
        <f t="shared" si="13"/>
        <v>0.22392814764339353</v>
      </c>
      <c r="J133" s="3">
        <f t="shared" si="13"/>
        <v>1.8697273594487227E-2</v>
      </c>
      <c r="K133" s="3">
        <f t="shared" si="13"/>
        <v>1.5915509197041339E-2</v>
      </c>
      <c r="L133" s="1"/>
      <c r="M133" s="3"/>
      <c r="O133" s="3"/>
    </row>
    <row r="134" spans="1:15" x14ac:dyDescent="0.2">
      <c r="A134" s="4"/>
      <c r="B134" s="4"/>
      <c r="C134" s="3"/>
      <c r="D134" s="3"/>
      <c r="E134" s="3"/>
      <c r="F134" s="3"/>
      <c r="G134" s="3"/>
      <c r="H134" s="3"/>
      <c r="I134" s="2"/>
      <c r="J134" s="3"/>
      <c r="K134" s="3"/>
      <c r="L134" s="1"/>
      <c r="M134" s="3"/>
      <c r="O134" s="3"/>
    </row>
    <row r="135" spans="1:15" x14ac:dyDescent="0.2">
      <c r="A135" s="4"/>
      <c r="C135" s="2"/>
      <c r="D135" s="2"/>
      <c r="E135" s="2"/>
      <c r="F135" s="2"/>
      <c r="G135" s="2"/>
      <c r="H135" s="7"/>
      <c r="J135" s="7"/>
      <c r="K135" s="7"/>
      <c r="M135" s="7"/>
      <c r="O135" s="2"/>
    </row>
    <row r="136" spans="1:15" x14ac:dyDescent="0.2">
      <c r="A136" s="4"/>
      <c r="C136" s="2"/>
      <c r="D136" s="2"/>
      <c r="E136" s="2"/>
      <c r="F136" s="2"/>
      <c r="G136" s="2"/>
      <c r="H136" s="7"/>
      <c r="J136" s="7"/>
      <c r="K136" s="7"/>
      <c r="M136" s="7"/>
      <c r="O136" s="2"/>
    </row>
    <row r="137" spans="1:15" x14ac:dyDescent="0.2">
      <c r="C137" s="2"/>
      <c r="D137" s="2"/>
      <c r="E137" s="2"/>
      <c r="F137" s="2"/>
      <c r="G137" s="2"/>
      <c r="H137" s="7"/>
      <c r="J137" s="7"/>
      <c r="K137" s="7"/>
      <c r="M137" s="7"/>
      <c r="O137" s="2"/>
    </row>
    <row r="138" spans="1:15" x14ac:dyDescent="0.2">
      <c r="C138" s="2"/>
      <c r="D138" s="2"/>
      <c r="E138" s="2"/>
      <c r="F138" s="2"/>
      <c r="G138" s="2"/>
      <c r="H138" s="7"/>
      <c r="J138" s="7"/>
      <c r="K138" s="7"/>
      <c r="M138" s="7"/>
      <c r="O138" s="2"/>
    </row>
    <row r="139" spans="1:15" x14ac:dyDescent="0.2">
      <c r="B139" s="4"/>
      <c r="C139" s="3"/>
      <c r="D139" s="3"/>
      <c r="E139" s="3"/>
      <c r="F139" s="3"/>
      <c r="G139" s="3"/>
      <c r="H139" s="5"/>
      <c r="I139" s="5"/>
      <c r="J139" s="5"/>
      <c r="K139" s="5"/>
      <c r="L139" s="5"/>
      <c r="M139" s="5"/>
      <c r="N139" s="4"/>
      <c r="O139" s="3"/>
    </row>
    <row r="140" spans="1:15" s="4" customFormat="1" x14ac:dyDescent="0.2">
      <c r="A140" s="4" t="s">
        <v>8</v>
      </c>
      <c r="B140" s="4">
        <v>29</v>
      </c>
      <c r="C140" s="3">
        <v>1.7000000000000001E-2</v>
      </c>
      <c r="D140" s="3">
        <v>0</v>
      </c>
      <c r="E140" s="3">
        <v>0.65800000000000003</v>
      </c>
      <c r="F140" s="3">
        <v>3.3000000000000002E-2</v>
      </c>
      <c r="G140" s="3">
        <v>8.0000000000000002E-3</v>
      </c>
      <c r="H140" s="3">
        <f t="shared" si="9"/>
        <v>68.990244866666657</v>
      </c>
      <c r="I140" s="2">
        <f t="shared" si="10"/>
        <v>31.040333333333336</v>
      </c>
      <c r="J140" s="3">
        <v>0.255</v>
      </c>
      <c r="K140" s="3">
        <v>0.10100000000000001</v>
      </c>
      <c r="L140" s="1"/>
      <c r="M140" s="3">
        <f t="shared" si="11"/>
        <v>101.10257819999998</v>
      </c>
      <c r="N140" s="1"/>
      <c r="O140" s="3">
        <v>93.120999999999995</v>
      </c>
    </row>
    <row r="141" spans="1:15" x14ac:dyDescent="0.2">
      <c r="A141" s="4"/>
      <c r="B141" s="4">
        <v>30</v>
      </c>
      <c r="C141" s="3">
        <v>4.2999999999999997E-2</v>
      </c>
      <c r="D141" s="3">
        <v>0</v>
      </c>
      <c r="E141" s="3">
        <v>0.2</v>
      </c>
      <c r="F141" s="3">
        <v>2.9000000000000001E-2</v>
      </c>
      <c r="G141" s="3">
        <v>0</v>
      </c>
      <c r="H141" s="3">
        <f t="shared" si="9"/>
        <v>70.025235600000002</v>
      </c>
      <c r="I141" s="2">
        <f t="shared" si="10"/>
        <v>31.506</v>
      </c>
      <c r="J141" s="3">
        <v>0.156</v>
      </c>
      <c r="K141" s="3">
        <v>0.11</v>
      </c>
      <c r="L141" s="1"/>
      <c r="M141" s="3">
        <f t="shared" si="11"/>
        <v>102.06923560000001</v>
      </c>
      <c r="O141" s="3">
        <v>94.518000000000001</v>
      </c>
    </row>
    <row r="142" spans="1:15" x14ac:dyDescent="0.2">
      <c r="A142" s="4"/>
      <c r="B142" s="4">
        <v>31</v>
      </c>
      <c r="C142" s="3">
        <v>4.5999999999999999E-2</v>
      </c>
      <c r="D142" s="3">
        <v>5.2999999999999999E-2</v>
      </c>
      <c r="E142" s="3">
        <v>0.253</v>
      </c>
      <c r="F142" s="3">
        <v>4.8000000000000001E-2</v>
      </c>
      <c r="G142" s="3">
        <v>0</v>
      </c>
      <c r="H142" s="3">
        <f t="shared" si="9"/>
        <v>69.677769133333328</v>
      </c>
      <c r="I142" s="2">
        <f t="shared" si="10"/>
        <v>31.349666666666671</v>
      </c>
      <c r="J142" s="3">
        <v>8.6999999999999994E-2</v>
      </c>
      <c r="K142" s="3">
        <v>0.17</v>
      </c>
      <c r="L142" s="1"/>
      <c r="M142" s="3">
        <f t="shared" si="11"/>
        <v>101.68443580000002</v>
      </c>
      <c r="O142" s="3">
        <v>94.049000000000007</v>
      </c>
    </row>
    <row r="143" spans="1:15" x14ac:dyDescent="0.2">
      <c r="A143" s="4"/>
      <c r="B143" s="4">
        <v>32</v>
      </c>
      <c r="C143" s="3">
        <v>1.4999999999999999E-2</v>
      </c>
      <c r="D143" s="3">
        <v>0.02</v>
      </c>
      <c r="E143" s="3">
        <v>0.22</v>
      </c>
      <c r="F143" s="3">
        <v>0</v>
      </c>
      <c r="G143" s="3">
        <v>2.3E-2</v>
      </c>
      <c r="H143" s="3">
        <f t="shared" si="9"/>
        <v>69.15323553333333</v>
      </c>
      <c r="I143" s="2">
        <f t="shared" si="10"/>
        <v>31.113666666666667</v>
      </c>
      <c r="J143" s="3">
        <v>0.158</v>
      </c>
      <c r="K143" s="3">
        <v>9.6000000000000002E-2</v>
      </c>
      <c r="L143" s="1"/>
      <c r="M143" s="3">
        <f t="shared" si="11"/>
        <v>100.7989022</v>
      </c>
      <c r="O143" s="3">
        <v>93.340999999999994</v>
      </c>
    </row>
    <row r="144" spans="1:15" x14ac:dyDescent="0.2">
      <c r="A144" s="4"/>
      <c r="B144" s="4">
        <v>33</v>
      </c>
      <c r="C144" s="3">
        <v>2.9000000000000001E-2</v>
      </c>
      <c r="D144" s="3">
        <v>0</v>
      </c>
      <c r="E144" s="3">
        <v>0.246</v>
      </c>
      <c r="F144" s="3">
        <v>0</v>
      </c>
      <c r="G144" s="3">
        <v>3.1E-2</v>
      </c>
      <c r="H144" s="3">
        <f t="shared" si="9"/>
        <v>69.705181199999998</v>
      </c>
      <c r="I144" s="2">
        <f t="shared" si="10"/>
        <v>31.362000000000002</v>
      </c>
      <c r="J144" s="3">
        <v>9.7000000000000003E-2</v>
      </c>
      <c r="K144" s="3">
        <v>0.156</v>
      </c>
      <c r="L144" s="1"/>
      <c r="M144" s="3">
        <f t="shared" si="11"/>
        <v>101.6261812</v>
      </c>
      <c r="O144" s="3">
        <v>94.085999999999999</v>
      </c>
    </row>
    <row r="145" spans="1:15" x14ac:dyDescent="0.2">
      <c r="A145" s="4"/>
      <c r="B145" s="4">
        <v>34</v>
      </c>
      <c r="C145" s="3">
        <v>1.2E-2</v>
      </c>
      <c r="D145" s="3">
        <v>0</v>
      </c>
      <c r="E145" s="3">
        <v>0.26600000000000001</v>
      </c>
      <c r="F145" s="3">
        <v>2.9000000000000001E-2</v>
      </c>
      <c r="G145" s="3">
        <v>0</v>
      </c>
      <c r="H145" s="3">
        <f t="shared" si="9"/>
        <v>69.410316266666669</v>
      </c>
      <c r="I145" s="2">
        <f t="shared" si="10"/>
        <v>31.229333333333336</v>
      </c>
      <c r="J145" s="3">
        <v>0.121</v>
      </c>
      <c r="K145" s="3">
        <v>0.10299999999999999</v>
      </c>
      <c r="L145" s="1"/>
      <c r="M145" s="3">
        <f t="shared" si="11"/>
        <v>101.17064959999999</v>
      </c>
      <c r="O145" s="3">
        <v>93.688000000000002</v>
      </c>
    </row>
    <row r="146" spans="1:15" x14ac:dyDescent="0.2">
      <c r="A146" s="4"/>
      <c r="B146" s="4">
        <v>35</v>
      </c>
      <c r="C146" s="3">
        <v>4.5999999999999999E-2</v>
      </c>
      <c r="D146" s="3">
        <v>0</v>
      </c>
      <c r="E146" s="3">
        <v>0.26300000000000001</v>
      </c>
      <c r="F146" s="3">
        <v>1.4999999999999999E-2</v>
      </c>
      <c r="G146" s="3">
        <v>0</v>
      </c>
      <c r="H146" s="3">
        <f t="shared" si="9"/>
        <v>69.790380866666652</v>
      </c>
      <c r="I146" s="2">
        <f t="shared" si="10"/>
        <v>31.400333333333336</v>
      </c>
      <c r="J146" s="3">
        <v>0.153</v>
      </c>
      <c r="K146" s="3">
        <v>0.13400000000000001</v>
      </c>
      <c r="L146" s="1"/>
      <c r="M146" s="3">
        <f t="shared" si="11"/>
        <v>101.80171419999999</v>
      </c>
      <c r="O146" s="3">
        <v>94.200999999999993</v>
      </c>
    </row>
    <row r="147" spans="1:15" x14ac:dyDescent="0.2">
      <c r="A147" s="4"/>
      <c r="B147" s="4">
        <v>36</v>
      </c>
      <c r="C147" s="3">
        <v>2.1000000000000001E-2</v>
      </c>
      <c r="D147" s="3">
        <v>3.0000000000000001E-3</v>
      </c>
      <c r="E147" s="3">
        <v>0.219</v>
      </c>
      <c r="F147" s="3">
        <v>0</v>
      </c>
      <c r="G147" s="3">
        <v>0</v>
      </c>
      <c r="H147" s="3">
        <f t="shared" si="9"/>
        <v>69.978560999999999</v>
      </c>
      <c r="I147" s="2">
        <f t="shared" si="10"/>
        <v>31.484999999999999</v>
      </c>
      <c r="J147" s="3">
        <v>0.16300000000000001</v>
      </c>
      <c r="K147" s="3">
        <v>9.9000000000000005E-2</v>
      </c>
      <c r="L147" s="1"/>
      <c r="M147" s="3">
        <f t="shared" si="11"/>
        <v>101.96856099999999</v>
      </c>
      <c r="O147" s="3">
        <v>94.454999999999998</v>
      </c>
    </row>
    <row r="148" spans="1:15" x14ac:dyDescent="0.2">
      <c r="A148" s="4"/>
      <c r="B148" s="4">
        <v>37</v>
      </c>
      <c r="C148" s="3">
        <v>0</v>
      </c>
      <c r="D148" s="3">
        <v>6.0000000000000001E-3</v>
      </c>
      <c r="E148" s="3">
        <v>0.27200000000000002</v>
      </c>
      <c r="F148" s="3">
        <v>2.3E-2</v>
      </c>
      <c r="G148" s="3">
        <v>0</v>
      </c>
      <c r="H148" s="3">
        <f t="shared" si="9"/>
        <v>70.35418039999999</v>
      </c>
      <c r="I148" s="2">
        <f t="shared" si="10"/>
        <v>31.654000000000003</v>
      </c>
      <c r="J148" s="3">
        <v>0.11799999999999999</v>
      </c>
      <c r="K148" s="3">
        <v>7.3999999999999996E-2</v>
      </c>
      <c r="L148" s="1"/>
      <c r="M148" s="3">
        <f t="shared" si="11"/>
        <v>102.5011804</v>
      </c>
      <c r="O148" s="3">
        <v>94.962000000000003</v>
      </c>
    </row>
    <row r="149" spans="1:15" x14ac:dyDescent="0.2">
      <c r="A149" s="4"/>
      <c r="B149" s="4">
        <v>38</v>
      </c>
      <c r="C149" s="3">
        <v>5.3999999999999999E-2</v>
      </c>
      <c r="D149" s="3">
        <v>0</v>
      </c>
      <c r="E149" s="3">
        <v>0.24299999999999999</v>
      </c>
      <c r="F149" s="3">
        <v>0</v>
      </c>
      <c r="G149" s="3">
        <v>0</v>
      </c>
      <c r="H149" s="3">
        <f t="shared" si="9"/>
        <v>69.931886399999996</v>
      </c>
      <c r="I149" s="2">
        <f t="shared" si="10"/>
        <v>31.463999999999999</v>
      </c>
      <c r="J149" s="3">
        <v>0.16300000000000001</v>
      </c>
      <c r="K149" s="3">
        <v>0.11899999999999999</v>
      </c>
      <c r="L149" s="1"/>
      <c r="M149" s="3">
        <f t="shared" si="11"/>
        <v>101.97488639999999</v>
      </c>
      <c r="O149" s="3">
        <v>94.391999999999996</v>
      </c>
    </row>
    <row r="150" spans="1:15" x14ac:dyDescent="0.2">
      <c r="A150" s="4"/>
      <c r="B150" s="4">
        <v>39</v>
      </c>
      <c r="C150" s="3">
        <v>3.3000000000000002E-2</v>
      </c>
      <c r="D150" s="3">
        <v>3.3000000000000002E-2</v>
      </c>
      <c r="E150" s="3">
        <v>0.22700000000000001</v>
      </c>
      <c r="F150" s="3">
        <v>3.0000000000000001E-3</v>
      </c>
      <c r="G150" s="3">
        <v>0</v>
      </c>
      <c r="H150" s="3">
        <f t="shared" ref="H150:H227" si="14">O150*(2/3)*1.1113</f>
        <v>69.884470933333333</v>
      </c>
      <c r="I150" s="2">
        <f t="shared" ref="I150:I227" si="15">O150-(2/3)*O150</f>
        <v>31.442666666666668</v>
      </c>
      <c r="J150" s="3">
        <v>0.14099999999999999</v>
      </c>
      <c r="K150" s="3">
        <v>0.115</v>
      </c>
      <c r="L150" s="1"/>
      <c r="M150" s="3">
        <f t="shared" ref="M150:M227" si="16">SUM(C150:L150)</f>
        <v>101.87913760000001</v>
      </c>
      <c r="O150" s="3">
        <v>94.328000000000003</v>
      </c>
    </row>
    <row r="151" spans="1:15" x14ac:dyDescent="0.2">
      <c r="A151" s="4"/>
      <c r="B151" s="4">
        <v>40</v>
      </c>
      <c r="C151" s="3">
        <v>3.1E-2</v>
      </c>
      <c r="D151" s="3">
        <v>0</v>
      </c>
      <c r="E151" s="3">
        <v>0.21299999999999999</v>
      </c>
      <c r="F151" s="3">
        <v>2.1000000000000001E-2</v>
      </c>
      <c r="G151" s="3">
        <v>6.3E-2</v>
      </c>
      <c r="H151" s="3">
        <f t="shared" si="14"/>
        <v>68.400514999999999</v>
      </c>
      <c r="I151" s="2">
        <f t="shared" si="15"/>
        <v>30.775000000000006</v>
      </c>
      <c r="J151" s="3">
        <v>0.16300000000000001</v>
      </c>
      <c r="K151" s="3">
        <v>9.8000000000000004E-2</v>
      </c>
      <c r="L151" s="1"/>
      <c r="M151" s="3">
        <f t="shared" si="16"/>
        <v>99.764515000000003</v>
      </c>
      <c r="O151" s="3">
        <v>92.325000000000003</v>
      </c>
    </row>
    <row r="152" spans="1:15" x14ac:dyDescent="0.2">
      <c r="A152" s="4"/>
      <c r="B152" s="4">
        <v>41</v>
      </c>
      <c r="C152" s="3">
        <v>0</v>
      </c>
      <c r="D152" s="3">
        <v>1.0999999999999999E-2</v>
      </c>
      <c r="E152" s="3">
        <v>0.312</v>
      </c>
      <c r="F152" s="3">
        <v>0</v>
      </c>
      <c r="G152" s="3">
        <v>0</v>
      </c>
      <c r="H152" s="3">
        <f t="shared" si="14"/>
        <v>68.908749533333321</v>
      </c>
      <c r="I152" s="2">
        <f t="shared" si="15"/>
        <v>31.003666666666668</v>
      </c>
      <c r="J152" s="3">
        <v>0.13700000000000001</v>
      </c>
      <c r="K152" s="3">
        <v>0.13600000000000001</v>
      </c>
      <c r="L152" s="1"/>
      <c r="M152" s="3">
        <f t="shared" si="16"/>
        <v>100.50841619999997</v>
      </c>
      <c r="O152" s="3">
        <v>93.010999999999996</v>
      </c>
    </row>
    <row r="153" spans="1:15" x14ac:dyDescent="0.2">
      <c r="A153" s="4"/>
      <c r="B153" s="4">
        <v>42</v>
      </c>
      <c r="C153" s="3">
        <v>2.1999999999999999E-2</v>
      </c>
      <c r="D153" s="3">
        <v>3.2000000000000001E-2</v>
      </c>
      <c r="E153" s="3">
        <v>0.249</v>
      </c>
      <c r="F153" s="3">
        <v>0</v>
      </c>
      <c r="G153" s="3">
        <v>0</v>
      </c>
      <c r="H153" s="3">
        <f t="shared" si="14"/>
        <v>69.105820066666666</v>
      </c>
      <c r="I153" s="2">
        <f t="shared" si="15"/>
        <v>31.092333333333336</v>
      </c>
      <c r="J153" s="3">
        <v>8.2000000000000003E-2</v>
      </c>
      <c r="K153" s="3">
        <v>6.4000000000000001E-2</v>
      </c>
      <c r="L153" s="1"/>
      <c r="M153" s="3">
        <f t="shared" si="16"/>
        <v>100.64715339999998</v>
      </c>
      <c r="O153" s="3">
        <v>93.277000000000001</v>
      </c>
    </row>
    <row r="154" spans="1:15" x14ac:dyDescent="0.2">
      <c r="A154" s="4"/>
      <c r="B154" s="4">
        <v>43</v>
      </c>
      <c r="C154" s="3">
        <v>5.5E-2</v>
      </c>
      <c r="D154" s="3">
        <v>2.7E-2</v>
      </c>
      <c r="E154" s="3">
        <v>0.22700000000000001</v>
      </c>
      <c r="F154" s="3">
        <v>0</v>
      </c>
      <c r="G154" s="3">
        <v>0</v>
      </c>
      <c r="H154" s="3">
        <f t="shared" si="14"/>
        <v>70.360107333333332</v>
      </c>
      <c r="I154" s="2">
        <f t="shared" si="15"/>
        <v>31.656666666666666</v>
      </c>
      <c r="J154" s="3">
        <v>0.156</v>
      </c>
      <c r="K154" s="3">
        <v>0.14399999999999999</v>
      </c>
      <c r="L154" s="1"/>
      <c r="M154" s="3">
        <f t="shared" si="16"/>
        <v>102.62577400000001</v>
      </c>
      <c r="O154" s="3">
        <v>94.97</v>
      </c>
    </row>
    <row r="155" spans="1:15" x14ac:dyDescent="0.2">
      <c r="A155" s="4"/>
      <c r="B155" s="4">
        <v>44</v>
      </c>
      <c r="C155" s="3">
        <v>4.2999999999999997E-2</v>
      </c>
      <c r="D155" s="3">
        <v>0</v>
      </c>
      <c r="E155" s="3">
        <v>0.27600000000000002</v>
      </c>
      <c r="F155" s="3">
        <v>0</v>
      </c>
      <c r="G155" s="3">
        <v>0</v>
      </c>
      <c r="H155" s="3">
        <f t="shared" si="14"/>
        <v>69.202132733333329</v>
      </c>
      <c r="I155" s="2">
        <f t="shared" si="15"/>
        <v>31.135666666666665</v>
      </c>
      <c r="J155" s="3">
        <v>0.14899999999999999</v>
      </c>
      <c r="K155" s="3">
        <v>8.8999999999999996E-2</v>
      </c>
      <c r="L155" s="1"/>
      <c r="M155" s="3">
        <f t="shared" si="16"/>
        <v>100.8947994</v>
      </c>
      <c r="O155" s="3">
        <v>93.406999999999996</v>
      </c>
    </row>
    <row r="156" spans="1:15" x14ac:dyDescent="0.2">
      <c r="A156" s="4"/>
      <c r="B156" s="4">
        <v>45</v>
      </c>
      <c r="C156" s="3">
        <v>4.8000000000000001E-2</v>
      </c>
      <c r="D156" s="3">
        <v>6.5000000000000002E-2</v>
      </c>
      <c r="E156" s="3">
        <v>0.26500000000000001</v>
      </c>
      <c r="F156" s="3">
        <v>0</v>
      </c>
      <c r="G156" s="3">
        <v>0</v>
      </c>
      <c r="H156" s="3">
        <f t="shared" si="14"/>
        <v>68.443485266666656</v>
      </c>
      <c r="I156" s="2">
        <f t="shared" si="15"/>
        <v>30.794333333333334</v>
      </c>
      <c r="J156" s="3">
        <v>0.126</v>
      </c>
      <c r="K156" s="3">
        <v>8.8999999999999996E-2</v>
      </c>
      <c r="L156" s="1"/>
      <c r="M156" s="3">
        <f t="shared" si="16"/>
        <v>99.830818599999986</v>
      </c>
      <c r="O156" s="3">
        <v>92.382999999999996</v>
      </c>
    </row>
    <row r="157" spans="1:15" x14ac:dyDescent="0.2">
      <c r="A157" s="4"/>
      <c r="B157" s="4"/>
      <c r="C157" s="3"/>
      <c r="D157" s="3"/>
      <c r="E157" s="3"/>
      <c r="F157" s="3"/>
      <c r="G157" s="3"/>
      <c r="H157" s="3"/>
      <c r="I157" s="2"/>
      <c r="J157" s="3"/>
      <c r="K157" s="3"/>
      <c r="L157" s="1"/>
      <c r="M157" s="3"/>
      <c r="O157" s="3"/>
    </row>
    <row r="158" spans="1:15" x14ac:dyDescent="0.2">
      <c r="A158" s="4" t="s">
        <v>8</v>
      </c>
      <c r="B158" s="4" t="s">
        <v>16</v>
      </c>
      <c r="C158" s="3">
        <f>AVERAGE(C140:C156)</f>
        <v>3.0294117647058832E-2</v>
      </c>
      <c r="D158" s="3">
        <f t="shared" ref="D158:K158" si="17">AVERAGE(D140:D156)</f>
        <v>1.4705882352941176E-2</v>
      </c>
      <c r="E158" s="3">
        <f t="shared" si="17"/>
        <v>0.27111764705882352</v>
      </c>
      <c r="F158" s="3">
        <f t="shared" si="17"/>
        <v>1.1823529411764707E-2</v>
      </c>
      <c r="G158" s="3">
        <f t="shared" si="17"/>
        <v>7.3529411764705881E-3</v>
      </c>
      <c r="H158" s="3">
        <f t="shared" si="17"/>
        <v>69.489545419607836</v>
      </c>
      <c r="I158" s="3">
        <f t="shared" si="17"/>
        <v>31.264980392156865</v>
      </c>
      <c r="J158" s="3">
        <f t="shared" si="17"/>
        <v>0.1426470588235294</v>
      </c>
      <c r="K158" s="3">
        <f t="shared" si="17"/>
        <v>0.11158823529411765</v>
      </c>
      <c r="L158" s="1"/>
      <c r="M158" s="3">
        <f t="shared" si="16"/>
        <v>101.34405522352941</v>
      </c>
      <c r="O158" s="3"/>
    </row>
    <row r="159" spans="1:15" x14ac:dyDescent="0.2">
      <c r="A159" s="4"/>
      <c r="B159" s="4" t="s">
        <v>17</v>
      </c>
      <c r="C159" s="3">
        <f>STDEV(C140:C156)</f>
        <v>1.7761491723256057E-2</v>
      </c>
      <c r="D159" s="3">
        <f t="shared" ref="D159:K159" si="18">STDEV(D140:D156)</f>
        <v>2.0563209580104321E-2</v>
      </c>
      <c r="E159" s="3">
        <f t="shared" si="18"/>
        <v>0.10350113668031703</v>
      </c>
      <c r="F159" s="3">
        <f t="shared" si="18"/>
        <v>1.5617439347239545E-2</v>
      </c>
      <c r="G159" s="3">
        <f t="shared" si="18"/>
        <v>1.6962978720107609E-2</v>
      </c>
      <c r="H159" s="3">
        <f t="shared" si="18"/>
        <v>0.60061007151037182</v>
      </c>
      <c r="I159" s="3">
        <f t="shared" si="18"/>
        <v>0.270228593318802</v>
      </c>
      <c r="J159" s="3">
        <f t="shared" si="18"/>
        <v>3.9411199513067638E-2</v>
      </c>
      <c r="K159" s="3">
        <f t="shared" si="18"/>
        <v>2.8583340479047922E-2</v>
      </c>
      <c r="L159" s="1"/>
      <c r="M159" s="3"/>
      <c r="O159" s="3"/>
    </row>
    <row r="160" spans="1:15" x14ac:dyDescent="0.2">
      <c r="A160" s="4"/>
      <c r="B160" s="4"/>
      <c r="C160" s="3"/>
      <c r="D160" s="3"/>
      <c r="E160" s="3"/>
      <c r="F160" s="3"/>
      <c r="G160" s="3"/>
      <c r="H160" s="3"/>
      <c r="I160" s="2"/>
      <c r="J160" s="3"/>
      <c r="K160" s="3"/>
      <c r="L160" s="1"/>
      <c r="M160" s="3"/>
      <c r="O160" s="3"/>
    </row>
    <row r="161" spans="1:15" x14ac:dyDescent="0.2">
      <c r="A161" s="4"/>
      <c r="B161" s="4"/>
      <c r="C161" s="3"/>
      <c r="D161" s="3"/>
      <c r="E161" s="3"/>
      <c r="F161" s="3"/>
      <c r="G161" s="3"/>
      <c r="H161" s="3"/>
      <c r="I161" s="2"/>
      <c r="J161" s="3"/>
      <c r="K161" s="3"/>
      <c r="L161" s="1"/>
      <c r="M161" s="3"/>
      <c r="O161" s="3"/>
    </row>
    <row r="162" spans="1:15" x14ac:dyDescent="0.2">
      <c r="A162" s="4"/>
      <c r="B162" s="4"/>
      <c r="C162" s="3"/>
      <c r="D162" s="3"/>
      <c r="E162" s="3"/>
      <c r="F162" s="3"/>
      <c r="G162" s="3"/>
      <c r="H162" s="3"/>
      <c r="I162" s="2"/>
      <c r="J162" s="3"/>
      <c r="K162" s="3"/>
      <c r="L162" s="1"/>
      <c r="M162" s="3"/>
      <c r="O162" s="3"/>
    </row>
    <row r="163" spans="1:15" x14ac:dyDescent="0.2">
      <c r="A163" s="4"/>
      <c r="B163" s="4"/>
      <c r="C163" s="3"/>
      <c r="D163" s="3"/>
      <c r="E163" s="3"/>
      <c r="F163" s="3"/>
      <c r="G163" s="3"/>
      <c r="H163" s="3"/>
      <c r="I163" s="2"/>
      <c r="J163" s="3"/>
      <c r="K163" s="3"/>
      <c r="L163" s="1"/>
      <c r="M163" s="3"/>
      <c r="O163" s="3"/>
    </row>
    <row r="164" spans="1:15" x14ac:dyDescent="0.2">
      <c r="A164" s="4"/>
      <c r="B164" s="4"/>
      <c r="C164" s="3"/>
      <c r="D164" s="3"/>
      <c r="E164" s="3"/>
      <c r="F164" s="3"/>
      <c r="G164" s="3"/>
      <c r="H164" s="3"/>
      <c r="I164" s="2"/>
      <c r="J164" s="3"/>
      <c r="K164" s="3"/>
      <c r="L164" s="1"/>
      <c r="M164" s="3"/>
      <c r="O164" s="3"/>
    </row>
    <row r="165" spans="1:15" x14ac:dyDescent="0.2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</row>
    <row r="166" spans="1:15" s="5" customFormat="1" x14ac:dyDescent="0.2">
      <c r="A166" s="8" t="s">
        <v>9</v>
      </c>
      <c r="B166" s="4">
        <v>1</v>
      </c>
      <c r="C166" s="3">
        <v>5.1999999999999998E-2</v>
      </c>
      <c r="D166" s="3">
        <v>0.03</v>
      </c>
      <c r="E166" s="3">
        <v>0</v>
      </c>
      <c r="F166" s="3">
        <v>8.9999999999999993E-3</v>
      </c>
      <c r="G166" s="3"/>
      <c r="H166" s="3">
        <f t="shared" si="14"/>
        <v>69.482921199999993</v>
      </c>
      <c r="I166" s="2">
        <f t="shared" si="15"/>
        <v>31.262</v>
      </c>
      <c r="J166" s="3">
        <v>0</v>
      </c>
      <c r="K166" s="3">
        <v>0</v>
      </c>
      <c r="L166" s="1"/>
      <c r="M166" s="3">
        <f t="shared" si="16"/>
        <v>100.83592119999999</v>
      </c>
      <c r="N166" s="1"/>
      <c r="O166" s="3">
        <v>93.786000000000001</v>
      </c>
    </row>
    <row r="167" spans="1:15" ht="17" customHeight="1" x14ac:dyDescent="0.2">
      <c r="A167" s="6"/>
      <c r="B167" s="4">
        <v>2</v>
      </c>
      <c r="C167" s="3">
        <v>0.13200000000000001</v>
      </c>
      <c r="D167" s="3">
        <v>0</v>
      </c>
      <c r="E167" s="3">
        <v>6.0000000000000001E-3</v>
      </c>
      <c r="F167" s="3">
        <v>0</v>
      </c>
      <c r="G167" s="3"/>
      <c r="H167" s="3">
        <f t="shared" si="14"/>
        <v>70.211933999999985</v>
      </c>
      <c r="I167" s="2">
        <f t="shared" si="15"/>
        <v>31.590000000000003</v>
      </c>
      <c r="J167" s="3">
        <v>8.0000000000000002E-3</v>
      </c>
      <c r="K167" s="3">
        <v>2.3E-2</v>
      </c>
      <c r="L167" s="1"/>
      <c r="M167" s="3">
        <f t="shared" si="16"/>
        <v>101.97093399999999</v>
      </c>
      <c r="O167" s="3">
        <v>94.77</v>
      </c>
    </row>
    <row r="168" spans="1:15" x14ac:dyDescent="0.2">
      <c r="A168" s="6"/>
      <c r="B168" s="4">
        <v>3</v>
      </c>
      <c r="C168" s="3">
        <v>8.5000000000000006E-2</v>
      </c>
      <c r="D168" s="3">
        <v>0.03</v>
      </c>
      <c r="E168" s="3">
        <v>0</v>
      </c>
      <c r="F168" s="3">
        <v>0</v>
      </c>
      <c r="G168" s="3"/>
      <c r="H168" s="3">
        <f t="shared" si="14"/>
        <v>70.824630733333322</v>
      </c>
      <c r="I168" s="2">
        <f t="shared" si="15"/>
        <v>31.865666666666669</v>
      </c>
      <c r="J168" s="3">
        <v>0</v>
      </c>
      <c r="K168" s="3">
        <v>7.0000000000000001E-3</v>
      </c>
      <c r="L168" s="1"/>
      <c r="M168" s="3">
        <f t="shared" si="16"/>
        <v>102.81229739999999</v>
      </c>
      <c r="O168" s="3">
        <v>95.596999999999994</v>
      </c>
    </row>
    <row r="169" spans="1:15" x14ac:dyDescent="0.2">
      <c r="A169" s="6"/>
      <c r="B169" s="4">
        <v>4</v>
      </c>
      <c r="C169" s="3">
        <v>0.13100000000000001</v>
      </c>
      <c r="D169" s="3">
        <v>0</v>
      </c>
      <c r="E169" s="3">
        <v>0</v>
      </c>
      <c r="F169" s="3">
        <v>4.2000000000000003E-2</v>
      </c>
      <c r="G169" s="3"/>
      <c r="H169" s="3">
        <f t="shared" si="14"/>
        <v>70.190448866666657</v>
      </c>
      <c r="I169" s="2">
        <f t="shared" si="15"/>
        <v>31.580333333333336</v>
      </c>
      <c r="J169" s="3">
        <v>0</v>
      </c>
      <c r="K169" s="3">
        <v>0</v>
      </c>
      <c r="L169" s="1"/>
      <c r="M169" s="3">
        <f t="shared" si="16"/>
        <v>101.94378219999999</v>
      </c>
      <c r="O169" s="3">
        <v>94.741</v>
      </c>
    </row>
    <row r="170" spans="1:15" x14ac:dyDescent="0.2">
      <c r="A170" s="6"/>
      <c r="B170" s="4">
        <v>5</v>
      </c>
      <c r="C170" s="3">
        <v>6.3E-2</v>
      </c>
      <c r="D170" s="3">
        <v>1.7999999999999999E-2</v>
      </c>
      <c r="E170" s="3">
        <v>2.1000000000000001E-2</v>
      </c>
      <c r="F170" s="3">
        <v>2.5000000000000001E-2</v>
      </c>
      <c r="G170" s="3"/>
      <c r="H170" s="3">
        <f t="shared" si="14"/>
        <v>69.900029133333334</v>
      </c>
      <c r="I170" s="2">
        <f t="shared" si="15"/>
        <v>31.449666666666673</v>
      </c>
      <c r="J170" s="3">
        <v>2.3E-2</v>
      </c>
      <c r="K170" s="3">
        <v>0</v>
      </c>
      <c r="L170" s="1"/>
      <c r="M170" s="3">
        <f t="shared" si="16"/>
        <v>101.4996958</v>
      </c>
      <c r="O170" s="3">
        <v>94.349000000000004</v>
      </c>
    </row>
    <row r="171" spans="1:15" x14ac:dyDescent="0.2">
      <c r="A171" s="6"/>
      <c r="B171" s="4">
        <v>6</v>
      </c>
      <c r="C171" s="3">
        <v>4.2999999999999997E-2</v>
      </c>
      <c r="D171" s="3">
        <v>2.3E-2</v>
      </c>
      <c r="E171" s="3">
        <v>0</v>
      </c>
      <c r="F171" s="3">
        <v>0</v>
      </c>
      <c r="G171" s="3"/>
      <c r="H171" s="3">
        <f t="shared" si="14"/>
        <v>69.827424199999996</v>
      </c>
      <c r="I171" s="2">
        <f t="shared" si="15"/>
        <v>31.417000000000002</v>
      </c>
      <c r="J171" s="3">
        <v>8.1000000000000003E-2</v>
      </c>
      <c r="K171" s="3">
        <v>0</v>
      </c>
      <c r="L171" s="1"/>
      <c r="M171" s="3">
        <f t="shared" si="16"/>
        <v>101.3914242</v>
      </c>
      <c r="O171" s="3">
        <v>94.251000000000005</v>
      </c>
    </row>
    <row r="172" spans="1:15" x14ac:dyDescent="0.2">
      <c r="A172" s="6"/>
      <c r="B172" s="4">
        <v>7</v>
      </c>
      <c r="C172" s="3">
        <v>3.4000000000000002E-2</v>
      </c>
      <c r="D172" s="3">
        <v>0</v>
      </c>
      <c r="E172" s="3">
        <v>0</v>
      </c>
      <c r="F172" s="3">
        <v>1.2999999999999999E-2</v>
      </c>
      <c r="G172" s="3"/>
      <c r="H172" s="3">
        <f t="shared" si="14"/>
        <v>70.060056333333321</v>
      </c>
      <c r="I172" s="2">
        <f t="shared" si="15"/>
        <v>31.521666666666668</v>
      </c>
      <c r="J172" s="3">
        <v>0.01</v>
      </c>
      <c r="K172" s="3">
        <v>0</v>
      </c>
      <c r="L172" s="1"/>
      <c r="M172" s="3">
        <f t="shared" si="16"/>
        <v>101.63872299999998</v>
      </c>
      <c r="O172" s="3">
        <v>94.564999999999998</v>
      </c>
    </row>
    <row r="173" spans="1:15" x14ac:dyDescent="0.2">
      <c r="A173" s="6"/>
      <c r="B173" s="4">
        <v>8</v>
      </c>
      <c r="C173" s="3">
        <v>7.3999999999999996E-2</v>
      </c>
      <c r="D173" s="3">
        <v>1.4999999999999999E-2</v>
      </c>
      <c r="E173" s="3">
        <v>0</v>
      </c>
      <c r="F173" s="3">
        <v>0</v>
      </c>
      <c r="G173" s="3"/>
      <c r="H173" s="3">
        <f t="shared" si="14"/>
        <v>70.916498199999992</v>
      </c>
      <c r="I173" s="2">
        <f t="shared" si="15"/>
        <v>31.907000000000004</v>
      </c>
      <c r="J173" s="3">
        <v>4.3999999999999997E-2</v>
      </c>
      <c r="K173" s="3">
        <v>0</v>
      </c>
      <c r="L173" s="1"/>
      <c r="M173" s="3">
        <f t="shared" si="16"/>
        <v>102.95649819999998</v>
      </c>
      <c r="O173" s="3">
        <v>95.721000000000004</v>
      </c>
    </row>
    <row r="174" spans="1:15" x14ac:dyDescent="0.2">
      <c r="A174" s="6"/>
      <c r="B174" s="4">
        <v>9</v>
      </c>
      <c r="C174" s="3">
        <v>0.10199999999999999</v>
      </c>
      <c r="D174" s="3">
        <v>0</v>
      </c>
      <c r="E174" s="3">
        <v>1.2999999999999999E-2</v>
      </c>
      <c r="F174" s="3">
        <v>0</v>
      </c>
      <c r="G174" s="3"/>
      <c r="H174" s="3">
        <f t="shared" si="14"/>
        <v>69.118414799999996</v>
      </c>
      <c r="I174" s="2">
        <f t="shared" si="15"/>
        <v>31.097999999999999</v>
      </c>
      <c r="J174" s="3">
        <v>4.4999999999999998E-2</v>
      </c>
      <c r="K174" s="3">
        <v>0</v>
      </c>
      <c r="L174" s="1"/>
      <c r="M174" s="3">
        <f t="shared" si="16"/>
        <v>100.37641479999999</v>
      </c>
      <c r="O174" s="3">
        <v>93.293999999999997</v>
      </c>
    </row>
    <row r="175" spans="1:15" x14ac:dyDescent="0.2">
      <c r="A175" s="6"/>
      <c r="B175" s="4">
        <v>10</v>
      </c>
      <c r="C175" s="3">
        <v>0.126</v>
      </c>
      <c r="D175" s="3">
        <v>2.4E-2</v>
      </c>
      <c r="E175" s="3">
        <v>3.5999999999999997E-2</v>
      </c>
      <c r="F175" s="3">
        <v>3.5999999999999997E-2</v>
      </c>
      <c r="G175" s="3"/>
      <c r="H175" s="3">
        <f t="shared" si="14"/>
        <v>69.118414799999996</v>
      </c>
      <c r="I175" s="2">
        <f t="shared" si="15"/>
        <v>31.097999999999999</v>
      </c>
      <c r="J175" s="3">
        <v>0.02</v>
      </c>
      <c r="K175" s="3">
        <v>0</v>
      </c>
      <c r="L175" s="1"/>
      <c r="M175" s="3">
        <f t="shared" si="16"/>
        <v>100.45841479999999</v>
      </c>
      <c r="O175" s="3">
        <v>93.293999999999997</v>
      </c>
    </row>
    <row r="176" spans="1:15" x14ac:dyDescent="0.2">
      <c r="A176" s="6"/>
      <c r="B176" s="4">
        <v>11</v>
      </c>
      <c r="C176" s="3">
        <v>9.6000000000000002E-2</v>
      </c>
      <c r="D176" s="3">
        <v>0</v>
      </c>
      <c r="E176" s="3">
        <v>2.9000000000000001E-2</v>
      </c>
      <c r="F176" s="3">
        <v>2.4E-2</v>
      </c>
      <c r="G176" s="3"/>
      <c r="H176" s="3">
        <f t="shared" si="14"/>
        <v>69.98004273333332</v>
      </c>
      <c r="I176" s="2">
        <f t="shared" si="15"/>
        <v>31.485666666666667</v>
      </c>
      <c r="J176" s="3">
        <v>3.7999999999999999E-2</v>
      </c>
      <c r="K176" s="3">
        <v>0</v>
      </c>
      <c r="L176" s="1"/>
      <c r="M176" s="3">
        <f t="shared" si="16"/>
        <v>101.65270939999998</v>
      </c>
      <c r="O176" s="3">
        <v>94.456999999999994</v>
      </c>
    </row>
    <row r="177" spans="1:15" x14ac:dyDescent="0.2">
      <c r="A177" s="6"/>
      <c r="B177" s="4">
        <v>12</v>
      </c>
      <c r="C177" s="3">
        <v>5.3999999999999999E-2</v>
      </c>
      <c r="D177" s="3">
        <v>0</v>
      </c>
      <c r="E177" s="3">
        <v>1.4999999999999999E-2</v>
      </c>
      <c r="F177" s="3">
        <v>0</v>
      </c>
      <c r="G177" s="3"/>
      <c r="H177" s="3">
        <f t="shared" si="14"/>
        <v>69.34734259999999</v>
      </c>
      <c r="I177" s="2">
        <f t="shared" si="15"/>
        <v>31.201000000000001</v>
      </c>
      <c r="J177" s="3">
        <v>0</v>
      </c>
      <c r="K177" s="3">
        <v>4.0000000000000001E-3</v>
      </c>
      <c r="L177" s="1"/>
      <c r="M177" s="3">
        <f t="shared" si="16"/>
        <v>100.62134260000001</v>
      </c>
      <c r="O177" s="3">
        <v>93.602999999999994</v>
      </c>
    </row>
    <row r="178" spans="1:15" x14ac:dyDescent="0.2">
      <c r="A178" s="6"/>
      <c r="B178" s="4">
        <v>13</v>
      </c>
      <c r="C178" s="3">
        <v>7.0999999999999994E-2</v>
      </c>
      <c r="D178" s="3">
        <v>1.2E-2</v>
      </c>
      <c r="E178" s="3">
        <v>3.4000000000000002E-2</v>
      </c>
      <c r="F178" s="3">
        <v>3.0000000000000001E-3</v>
      </c>
      <c r="G178" s="3"/>
      <c r="H178" s="3">
        <f t="shared" si="14"/>
        <v>69.880025733333326</v>
      </c>
      <c r="I178" s="2">
        <f t="shared" si="15"/>
        <v>31.440666666666672</v>
      </c>
      <c r="J178" s="3">
        <v>1E-3</v>
      </c>
      <c r="K178" s="3">
        <v>0</v>
      </c>
      <c r="L178" s="1"/>
      <c r="M178" s="3">
        <f t="shared" si="16"/>
        <v>101.44169240000001</v>
      </c>
      <c r="O178" s="3">
        <v>94.322000000000003</v>
      </c>
    </row>
    <row r="179" spans="1:15" x14ac:dyDescent="0.2">
      <c r="A179" s="6"/>
      <c r="B179" s="4">
        <v>14</v>
      </c>
      <c r="C179" s="3">
        <v>3.9E-2</v>
      </c>
      <c r="D179" s="3">
        <v>0</v>
      </c>
      <c r="E179" s="3">
        <v>0</v>
      </c>
      <c r="F179" s="3">
        <v>0</v>
      </c>
      <c r="G179" s="3"/>
      <c r="H179" s="3">
        <f t="shared" si="14"/>
        <v>70.184521933333329</v>
      </c>
      <c r="I179" s="2">
        <f t="shared" si="15"/>
        <v>31.577666666666673</v>
      </c>
      <c r="J179" s="3">
        <v>5.3999999999999999E-2</v>
      </c>
      <c r="K179" s="3">
        <v>0</v>
      </c>
      <c r="L179" s="1"/>
      <c r="M179" s="3">
        <f t="shared" si="16"/>
        <v>101.85518860000001</v>
      </c>
      <c r="O179" s="3">
        <v>94.733000000000004</v>
      </c>
    </row>
    <row r="180" spans="1:15" x14ac:dyDescent="0.2">
      <c r="A180" s="6"/>
      <c r="B180" s="4">
        <v>15</v>
      </c>
      <c r="C180" s="3">
        <v>8.5999999999999993E-2</v>
      </c>
      <c r="D180" s="3">
        <v>0</v>
      </c>
      <c r="E180" s="3">
        <v>0.01</v>
      </c>
      <c r="F180" s="3">
        <v>3.0000000000000001E-3</v>
      </c>
      <c r="G180" s="3"/>
      <c r="H180" s="3">
        <f t="shared" si="14"/>
        <v>70.329731800000005</v>
      </c>
      <c r="I180" s="2">
        <f t="shared" si="15"/>
        <v>31.643000000000001</v>
      </c>
      <c r="J180" s="3">
        <v>2.5000000000000001E-2</v>
      </c>
      <c r="K180" s="3">
        <v>0</v>
      </c>
      <c r="L180" s="1"/>
      <c r="M180" s="3">
        <f t="shared" si="16"/>
        <v>102.09673180000001</v>
      </c>
      <c r="O180" s="3">
        <v>94.929000000000002</v>
      </c>
    </row>
    <row r="181" spans="1:15" x14ac:dyDescent="0.2">
      <c r="A181" s="6"/>
      <c r="B181" s="4">
        <v>16</v>
      </c>
      <c r="C181" s="3">
        <v>8.4000000000000005E-2</v>
      </c>
      <c r="D181" s="3">
        <v>1E-3</v>
      </c>
      <c r="E181" s="3">
        <v>3.3000000000000002E-2</v>
      </c>
      <c r="F181" s="3">
        <v>3.3000000000000002E-2</v>
      </c>
      <c r="G181" s="3"/>
      <c r="H181" s="3">
        <f t="shared" si="14"/>
        <v>70.155628133333337</v>
      </c>
      <c r="I181" s="2">
        <f t="shared" si="15"/>
        <v>31.564666666666668</v>
      </c>
      <c r="J181" s="3">
        <v>0</v>
      </c>
      <c r="K181" s="3">
        <v>0</v>
      </c>
      <c r="L181" s="1"/>
      <c r="M181" s="3">
        <f t="shared" si="16"/>
        <v>101.8712948</v>
      </c>
      <c r="O181" s="3">
        <v>94.694000000000003</v>
      </c>
    </row>
    <row r="182" spans="1:15" x14ac:dyDescent="0.2">
      <c r="A182" s="6"/>
      <c r="B182" s="4">
        <v>17</v>
      </c>
      <c r="C182" s="3">
        <v>0.10199999999999999</v>
      </c>
      <c r="D182" s="3">
        <v>2.4E-2</v>
      </c>
      <c r="E182" s="3">
        <v>0</v>
      </c>
      <c r="F182" s="3">
        <v>0</v>
      </c>
      <c r="G182" s="3"/>
      <c r="H182" s="3">
        <f t="shared" si="14"/>
        <v>69.948926333333333</v>
      </c>
      <c r="I182" s="2">
        <f t="shared" si="15"/>
        <v>31.471666666666671</v>
      </c>
      <c r="J182" s="3">
        <v>1.4999999999999999E-2</v>
      </c>
      <c r="K182" s="3">
        <v>3.4000000000000002E-2</v>
      </c>
      <c r="L182" s="1"/>
      <c r="M182" s="3">
        <f t="shared" si="16"/>
        <v>101.59559300000001</v>
      </c>
      <c r="O182" s="3">
        <v>94.415000000000006</v>
      </c>
    </row>
    <row r="183" spans="1:15" x14ac:dyDescent="0.2">
      <c r="A183" s="6"/>
      <c r="B183" s="4">
        <v>18</v>
      </c>
      <c r="C183" s="3">
        <v>8.5000000000000006E-2</v>
      </c>
      <c r="D183" s="3">
        <v>3.7999999999999999E-2</v>
      </c>
      <c r="E183" s="3">
        <v>1.4E-2</v>
      </c>
      <c r="F183" s="3">
        <v>7.0000000000000001E-3</v>
      </c>
      <c r="G183" s="3"/>
      <c r="H183" s="3">
        <f t="shared" si="14"/>
        <v>69.588865133333329</v>
      </c>
      <c r="I183" s="2">
        <f t="shared" si="15"/>
        <v>31.309666666666672</v>
      </c>
      <c r="J183" s="3">
        <v>0</v>
      </c>
      <c r="K183" s="3">
        <v>3.0000000000000001E-3</v>
      </c>
      <c r="L183" s="1"/>
      <c r="M183" s="3">
        <f t="shared" si="16"/>
        <v>101.04553180000001</v>
      </c>
      <c r="O183" s="3">
        <v>93.929000000000002</v>
      </c>
    </row>
    <row r="184" spans="1:15" x14ac:dyDescent="0.2">
      <c r="A184" s="6"/>
      <c r="B184" s="4">
        <v>19</v>
      </c>
      <c r="C184" s="3">
        <v>0.11600000000000001</v>
      </c>
      <c r="D184" s="3">
        <v>0.03</v>
      </c>
      <c r="E184" s="3">
        <v>8.9999999999999993E-3</v>
      </c>
      <c r="F184" s="3">
        <v>5.0000000000000001E-3</v>
      </c>
      <c r="G184" s="3"/>
      <c r="H184" s="3">
        <f t="shared" si="14"/>
        <v>70.145996866666664</v>
      </c>
      <c r="I184" s="2">
        <f t="shared" si="15"/>
        <v>31.560333333333332</v>
      </c>
      <c r="J184" s="3">
        <v>5.0000000000000001E-3</v>
      </c>
      <c r="K184" s="3">
        <v>0</v>
      </c>
      <c r="L184" s="1"/>
      <c r="M184" s="3">
        <f t="shared" si="16"/>
        <v>101.87133019999999</v>
      </c>
      <c r="O184" s="3">
        <v>94.680999999999997</v>
      </c>
    </row>
    <row r="185" spans="1:15" x14ac:dyDescent="0.2">
      <c r="A185" s="6"/>
      <c r="B185" s="4">
        <v>20</v>
      </c>
      <c r="C185" s="3">
        <v>0.11899999999999999</v>
      </c>
      <c r="D185" s="3">
        <v>0</v>
      </c>
      <c r="E185" s="3">
        <v>0</v>
      </c>
      <c r="F185" s="3">
        <v>0</v>
      </c>
      <c r="G185" s="3"/>
      <c r="H185" s="3">
        <f t="shared" si="14"/>
        <v>69.288073266666657</v>
      </c>
      <c r="I185" s="2">
        <f t="shared" si="15"/>
        <v>31.174333333333337</v>
      </c>
      <c r="J185" s="3">
        <v>0.05</v>
      </c>
      <c r="K185" s="3">
        <v>4.8000000000000001E-2</v>
      </c>
      <c r="L185" s="1"/>
      <c r="M185" s="3">
        <f t="shared" si="16"/>
        <v>100.67940659999999</v>
      </c>
      <c r="O185" s="3">
        <v>93.522999999999996</v>
      </c>
    </row>
    <row r="186" spans="1:15" x14ac:dyDescent="0.2">
      <c r="A186" s="6"/>
      <c r="B186" s="4">
        <v>21</v>
      </c>
      <c r="C186" s="3">
        <v>5.0999999999999997E-2</v>
      </c>
      <c r="D186" s="3">
        <v>0</v>
      </c>
      <c r="E186" s="3">
        <v>0</v>
      </c>
      <c r="F186" s="3">
        <v>0</v>
      </c>
      <c r="G186" s="3"/>
      <c r="H186" s="3">
        <f t="shared" si="14"/>
        <v>69.922255133333337</v>
      </c>
      <c r="I186" s="2">
        <f t="shared" si="15"/>
        <v>31.459666666666671</v>
      </c>
      <c r="J186" s="3">
        <v>0.04</v>
      </c>
      <c r="K186" s="3">
        <v>7.0999999999999994E-2</v>
      </c>
      <c r="L186" s="1"/>
      <c r="M186" s="3">
        <f t="shared" si="16"/>
        <v>101.54392180000001</v>
      </c>
      <c r="O186" s="3">
        <v>94.379000000000005</v>
      </c>
    </row>
    <row r="187" spans="1:15" x14ac:dyDescent="0.2">
      <c r="A187" s="6"/>
      <c r="B187" s="4">
        <v>22</v>
      </c>
      <c r="C187" s="3">
        <v>0.10100000000000001</v>
      </c>
      <c r="D187" s="3">
        <v>2.7E-2</v>
      </c>
      <c r="E187" s="3">
        <v>0</v>
      </c>
      <c r="F187" s="3">
        <v>0</v>
      </c>
      <c r="G187" s="3"/>
      <c r="H187" s="3">
        <f t="shared" si="14"/>
        <v>69.805198199999992</v>
      </c>
      <c r="I187" s="2">
        <f t="shared" si="15"/>
        <v>31.407000000000004</v>
      </c>
      <c r="J187" s="3">
        <v>0</v>
      </c>
      <c r="K187" s="3">
        <v>2.8000000000000001E-2</v>
      </c>
      <c r="L187" s="1"/>
      <c r="M187" s="3">
        <f t="shared" si="16"/>
        <v>101.36819820000001</v>
      </c>
      <c r="O187" s="3">
        <v>94.221000000000004</v>
      </c>
    </row>
    <row r="188" spans="1:15" x14ac:dyDescent="0.2">
      <c r="A188" s="6"/>
      <c r="B188" s="4">
        <v>23</v>
      </c>
      <c r="C188" s="3">
        <v>7.0999999999999994E-2</v>
      </c>
      <c r="D188" s="3">
        <v>0</v>
      </c>
      <c r="E188" s="3">
        <v>0</v>
      </c>
      <c r="F188" s="3">
        <v>1.6E-2</v>
      </c>
      <c r="G188" s="3"/>
      <c r="H188" s="3">
        <f t="shared" si="14"/>
        <v>70.529024933333318</v>
      </c>
      <c r="I188" s="2">
        <f t="shared" si="15"/>
        <v>31.732666666666667</v>
      </c>
      <c r="J188" s="3">
        <v>2E-3</v>
      </c>
      <c r="K188" s="3">
        <v>2.3E-2</v>
      </c>
      <c r="L188" s="1"/>
      <c r="M188" s="3">
        <f t="shared" si="16"/>
        <v>102.37369159999999</v>
      </c>
      <c r="O188" s="3">
        <v>95.197999999999993</v>
      </c>
    </row>
    <row r="189" spans="1:15" x14ac:dyDescent="0.2">
      <c r="A189" s="6"/>
      <c r="B189" s="4">
        <v>24</v>
      </c>
      <c r="C189" s="3">
        <v>0.1</v>
      </c>
      <c r="D189" s="3">
        <v>4.2000000000000003E-2</v>
      </c>
      <c r="E189" s="3">
        <v>1.4999999999999999E-2</v>
      </c>
      <c r="F189" s="3">
        <v>0</v>
      </c>
      <c r="G189" s="3"/>
      <c r="H189" s="3">
        <f t="shared" si="14"/>
        <v>70.806849933333325</v>
      </c>
      <c r="I189" s="2">
        <f t="shared" si="15"/>
        <v>31.857666666666667</v>
      </c>
      <c r="J189" s="3">
        <v>0</v>
      </c>
      <c r="K189" s="3">
        <v>6.0000000000000001E-3</v>
      </c>
      <c r="L189" s="1"/>
      <c r="M189" s="3">
        <f t="shared" si="16"/>
        <v>102.8275166</v>
      </c>
      <c r="O189" s="3">
        <v>95.572999999999993</v>
      </c>
    </row>
    <row r="190" spans="1:15" x14ac:dyDescent="0.2">
      <c r="A190" s="6"/>
      <c r="B190" s="4">
        <v>25</v>
      </c>
      <c r="C190" s="3">
        <v>0.13200000000000001</v>
      </c>
      <c r="D190" s="3">
        <v>3.1E-2</v>
      </c>
      <c r="E190" s="3">
        <v>3.3000000000000002E-2</v>
      </c>
      <c r="F190" s="3">
        <v>1.2999999999999999E-2</v>
      </c>
      <c r="G190" s="3"/>
      <c r="H190" s="3">
        <f t="shared" si="14"/>
        <v>70.344549133333331</v>
      </c>
      <c r="I190" s="2">
        <f t="shared" si="15"/>
        <v>31.649666666666668</v>
      </c>
      <c r="J190" s="3">
        <v>6.0000000000000001E-3</v>
      </c>
      <c r="K190" s="3">
        <v>0</v>
      </c>
      <c r="L190" s="1"/>
      <c r="M190" s="3">
        <f t="shared" si="16"/>
        <v>102.20921580000001</v>
      </c>
      <c r="O190" s="3">
        <v>94.948999999999998</v>
      </c>
    </row>
    <row r="191" spans="1:15" x14ac:dyDescent="0.2">
      <c r="A191" s="6"/>
      <c r="B191" s="4">
        <v>26</v>
      </c>
      <c r="C191" s="3">
        <v>3.3000000000000002E-2</v>
      </c>
      <c r="D191" s="3">
        <v>0</v>
      </c>
      <c r="E191" s="3">
        <v>2.7E-2</v>
      </c>
      <c r="F191" s="3">
        <v>7.0000000000000001E-3</v>
      </c>
      <c r="G191" s="3"/>
      <c r="H191" s="3">
        <f t="shared" si="14"/>
        <v>69.548858333333328</v>
      </c>
      <c r="I191" s="2">
        <f t="shared" si="15"/>
        <v>31.291666666666671</v>
      </c>
      <c r="J191" s="3">
        <v>4.2999999999999997E-2</v>
      </c>
      <c r="K191" s="3">
        <v>0</v>
      </c>
      <c r="L191" s="1"/>
      <c r="M191" s="3">
        <f t="shared" si="16"/>
        <v>100.950525</v>
      </c>
      <c r="O191" s="3">
        <v>93.875</v>
      </c>
    </row>
    <row r="192" spans="1:15" x14ac:dyDescent="0.2">
      <c r="A192" s="6"/>
      <c r="B192" s="4">
        <v>27</v>
      </c>
      <c r="C192" s="3">
        <v>9.5000000000000001E-2</v>
      </c>
      <c r="D192" s="3">
        <v>7.0000000000000001E-3</v>
      </c>
      <c r="E192" s="3">
        <v>0</v>
      </c>
      <c r="F192" s="3">
        <v>3.0000000000000001E-3</v>
      </c>
      <c r="G192" s="3"/>
      <c r="H192" s="3">
        <f t="shared" si="14"/>
        <v>69.124341733333338</v>
      </c>
      <c r="I192" s="2">
        <f t="shared" si="15"/>
        <v>31.100666666666669</v>
      </c>
      <c r="J192" s="3">
        <v>1.2999999999999999E-2</v>
      </c>
      <c r="K192" s="3">
        <v>0</v>
      </c>
      <c r="L192" s="1"/>
      <c r="M192" s="3">
        <f t="shared" si="16"/>
        <v>100.34300840000002</v>
      </c>
      <c r="O192" s="3">
        <v>93.302000000000007</v>
      </c>
    </row>
    <row r="193" spans="1:15" x14ac:dyDescent="0.2">
      <c r="A193" s="6"/>
      <c r="B193" s="4">
        <v>105</v>
      </c>
      <c r="C193" s="3">
        <v>8.6999999999999994E-2</v>
      </c>
      <c r="D193" s="3">
        <v>3.5999999999999997E-2</v>
      </c>
      <c r="E193" s="3">
        <v>0.01</v>
      </c>
      <c r="F193" s="3">
        <v>0</v>
      </c>
      <c r="G193" s="3">
        <v>0</v>
      </c>
      <c r="H193" s="3">
        <f t="shared" si="14"/>
        <v>69.822238133333329</v>
      </c>
      <c r="I193" s="2">
        <f t="shared" si="15"/>
        <v>31.414666666666669</v>
      </c>
      <c r="J193" s="3">
        <v>4.1000000000000002E-2</v>
      </c>
      <c r="K193" s="3">
        <v>2.4E-2</v>
      </c>
      <c r="L193" s="1"/>
      <c r="M193" s="3">
        <f t="shared" si="16"/>
        <v>101.4349048</v>
      </c>
      <c r="O193" s="3">
        <v>94.244</v>
      </c>
    </row>
    <row r="194" spans="1:15" x14ac:dyDescent="0.2">
      <c r="A194" s="6"/>
      <c r="B194" s="4">
        <v>106</v>
      </c>
      <c r="C194" s="3">
        <v>3.6999999999999998E-2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4"/>
        <v>70.193412333333328</v>
      </c>
      <c r="I194" s="2">
        <f t="shared" si="15"/>
        <v>31.581666666666671</v>
      </c>
      <c r="J194" s="3">
        <v>0.02</v>
      </c>
      <c r="K194" s="3">
        <v>3.3000000000000002E-2</v>
      </c>
      <c r="L194" s="1"/>
      <c r="M194" s="3">
        <f t="shared" si="16"/>
        <v>101.86507900000001</v>
      </c>
      <c r="O194" s="3">
        <v>94.745000000000005</v>
      </c>
    </row>
    <row r="195" spans="1:15" x14ac:dyDescent="0.2">
      <c r="A195" s="6"/>
      <c r="B195" s="4">
        <v>107</v>
      </c>
      <c r="C195" s="3">
        <v>6.6000000000000003E-2</v>
      </c>
      <c r="D195" s="3">
        <v>3.2000000000000001E-2</v>
      </c>
      <c r="E195" s="3">
        <v>3.5999999999999997E-2</v>
      </c>
      <c r="F195" s="3">
        <v>0</v>
      </c>
      <c r="G195" s="3">
        <v>3.0000000000000001E-3</v>
      </c>
      <c r="H195" s="3">
        <f t="shared" si="14"/>
        <v>70.007454799999991</v>
      </c>
      <c r="I195" s="2">
        <f t="shared" si="15"/>
        <v>31.498000000000005</v>
      </c>
      <c r="J195" s="3">
        <v>1.6E-2</v>
      </c>
      <c r="K195" s="3">
        <v>2.7E-2</v>
      </c>
      <c r="L195" s="1"/>
      <c r="M195" s="3">
        <f t="shared" si="16"/>
        <v>101.6854548</v>
      </c>
      <c r="O195" s="3">
        <v>94.494</v>
      </c>
    </row>
    <row r="196" spans="1:15" x14ac:dyDescent="0.2">
      <c r="A196" s="6"/>
      <c r="B196" s="4">
        <v>108</v>
      </c>
      <c r="C196" s="3">
        <v>7.2999999999999995E-2</v>
      </c>
      <c r="D196" s="3">
        <v>0</v>
      </c>
      <c r="E196" s="3">
        <v>2.3E-2</v>
      </c>
      <c r="F196" s="3">
        <v>0</v>
      </c>
      <c r="G196" s="3">
        <v>1.2999999999999999E-2</v>
      </c>
      <c r="H196" s="3">
        <f t="shared" si="14"/>
        <v>69.482180333333318</v>
      </c>
      <c r="I196" s="2">
        <f t="shared" si="15"/>
        <v>31.26166666666667</v>
      </c>
      <c r="J196" s="3">
        <v>0</v>
      </c>
      <c r="K196" s="3">
        <v>0</v>
      </c>
      <c r="L196" s="1"/>
      <c r="M196" s="3">
        <f t="shared" si="16"/>
        <v>100.85284699999998</v>
      </c>
      <c r="O196" s="3">
        <v>93.784999999999997</v>
      </c>
    </row>
    <row r="197" spans="1:15" x14ac:dyDescent="0.2">
      <c r="A197" s="6"/>
      <c r="B197" s="4">
        <v>109</v>
      </c>
      <c r="C197" s="3">
        <v>5.1999999999999998E-2</v>
      </c>
      <c r="D197" s="3">
        <v>0</v>
      </c>
      <c r="E197" s="3">
        <v>7.0000000000000001E-3</v>
      </c>
      <c r="F197" s="3">
        <v>2.9000000000000001E-2</v>
      </c>
      <c r="G197" s="3">
        <v>0</v>
      </c>
      <c r="H197" s="3">
        <f t="shared" si="14"/>
        <v>69.968188866666665</v>
      </c>
      <c r="I197" s="2">
        <f t="shared" si="15"/>
        <v>31.480333333333334</v>
      </c>
      <c r="J197" s="3">
        <v>2.3E-2</v>
      </c>
      <c r="K197" s="3">
        <v>4.0000000000000001E-3</v>
      </c>
      <c r="L197" s="1"/>
      <c r="M197" s="3">
        <f t="shared" si="16"/>
        <v>101.56352219999999</v>
      </c>
      <c r="O197" s="3">
        <v>94.441000000000003</v>
      </c>
    </row>
    <row r="198" spans="1:15" x14ac:dyDescent="0.2">
      <c r="A198" s="6"/>
      <c r="B198" s="4">
        <v>118</v>
      </c>
      <c r="C198" s="3">
        <v>5.5E-2</v>
      </c>
      <c r="D198" s="3">
        <v>8.9999999999999993E-3</v>
      </c>
      <c r="E198" s="3">
        <v>1E-3</v>
      </c>
      <c r="F198" s="3">
        <v>7.0000000000000001E-3</v>
      </c>
      <c r="G198" s="3">
        <v>4.0000000000000001E-3</v>
      </c>
      <c r="H198" s="3">
        <f t="shared" si="14"/>
        <v>69.416243199999997</v>
      </c>
      <c r="I198" s="2">
        <f t="shared" si="15"/>
        <v>31.231999999999999</v>
      </c>
      <c r="J198" s="3">
        <v>3.5999999999999997E-2</v>
      </c>
      <c r="K198" s="3">
        <v>0</v>
      </c>
      <c r="L198" s="1"/>
      <c r="M198" s="3">
        <f t="shared" si="16"/>
        <v>100.76024319999999</v>
      </c>
      <c r="O198" s="3">
        <v>93.695999999999998</v>
      </c>
    </row>
    <row r="199" spans="1:15" x14ac:dyDescent="0.2">
      <c r="A199" s="6"/>
      <c r="B199" s="4">
        <v>119</v>
      </c>
      <c r="C199" s="3">
        <v>0.11700000000000001</v>
      </c>
      <c r="D199" s="3">
        <v>0</v>
      </c>
      <c r="E199" s="3">
        <v>7.0000000000000001E-3</v>
      </c>
      <c r="F199" s="3">
        <v>0</v>
      </c>
      <c r="G199" s="3">
        <v>0</v>
      </c>
      <c r="H199" s="3">
        <f t="shared" si="14"/>
        <v>68.744277133333327</v>
      </c>
      <c r="I199" s="2">
        <f t="shared" si="15"/>
        <v>30.92966666666667</v>
      </c>
      <c r="J199" s="3">
        <v>3.1E-2</v>
      </c>
      <c r="K199" s="3">
        <v>0</v>
      </c>
      <c r="L199" s="1"/>
      <c r="M199" s="3">
        <f t="shared" si="16"/>
        <v>99.82894379999999</v>
      </c>
      <c r="O199" s="3">
        <v>92.789000000000001</v>
      </c>
    </row>
    <row r="200" spans="1:15" x14ac:dyDescent="0.2">
      <c r="A200" s="6"/>
      <c r="B200" s="4">
        <v>120</v>
      </c>
      <c r="C200" s="3">
        <v>7.5999999999999998E-2</v>
      </c>
      <c r="D200" s="3">
        <v>9.2999999999999999E-2</v>
      </c>
      <c r="E200" s="3">
        <v>8.9999999999999993E-3</v>
      </c>
      <c r="F200" s="3">
        <v>1.2999999999999999E-2</v>
      </c>
      <c r="G200" s="3">
        <v>0</v>
      </c>
      <c r="H200" s="3">
        <f t="shared" si="14"/>
        <v>68.999876133333331</v>
      </c>
      <c r="I200" s="2">
        <f t="shared" si="15"/>
        <v>31.044666666666672</v>
      </c>
      <c r="J200" s="3">
        <v>2.1999999999999999E-2</v>
      </c>
      <c r="K200" s="3">
        <v>3.3000000000000002E-2</v>
      </c>
      <c r="L200" s="1"/>
      <c r="M200" s="3">
        <f t="shared" si="16"/>
        <v>100.29054280000001</v>
      </c>
      <c r="O200" s="3">
        <v>93.134</v>
      </c>
    </row>
    <row r="201" spans="1:15" x14ac:dyDescent="0.2">
      <c r="A201" s="6"/>
      <c r="B201" s="4">
        <v>121</v>
      </c>
      <c r="C201" s="3">
        <v>0.113</v>
      </c>
      <c r="D201" s="3">
        <v>0</v>
      </c>
      <c r="E201" s="3">
        <v>0</v>
      </c>
      <c r="F201" s="3">
        <v>0</v>
      </c>
      <c r="G201" s="3">
        <v>0</v>
      </c>
      <c r="H201" s="3">
        <f t="shared" si="14"/>
        <v>69.597755533333327</v>
      </c>
      <c r="I201" s="2">
        <f t="shared" si="15"/>
        <v>31.31366666666667</v>
      </c>
      <c r="J201" s="3">
        <v>0.02</v>
      </c>
      <c r="K201" s="3">
        <v>0</v>
      </c>
      <c r="L201" s="1"/>
      <c r="M201" s="3">
        <f t="shared" si="16"/>
        <v>101.0444222</v>
      </c>
      <c r="O201" s="3">
        <v>93.941000000000003</v>
      </c>
    </row>
    <row r="202" spans="1:15" x14ac:dyDescent="0.2">
      <c r="A202" s="6"/>
      <c r="B202" s="4">
        <v>122</v>
      </c>
      <c r="C202" s="3">
        <v>0.05</v>
      </c>
      <c r="D202" s="3">
        <v>0</v>
      </c>
      <c r="E202" s="3">
        <v>3.6999999999999998E-2</v>
      </c>
      <c r="F202" s="3">
        <v>0</v>
      </c>
      <c r="G202" s="3">
        <v>8.9999999999999993E-3</v>
      </c>
      <c r="H202" s="3">
        <f t="shared" si="14"/>
        <v>69.687400400000001</v>
      </c>
      <c r="I202" s="2">
        <f t="shared" si="15"/>
        <v>31.353999999999999</v>
      </c>
      <c r="J202" s="3">
        <v>3.5000000000000003E-2</v>
      </c>
      <c r="K202" s="3">
        <v>0</v>
      </c>
      <c r="L202" s="1"/>
      <c r="M202" s="3">
        <f t="shared" si="16"/>
        <v>101.1724004</v>
      </c>
      <c r="O202" s="3">
        <v>94.061999999999998</v>
      </c>
    </row>
    <row r="203" spans="1:15" x14ac:dyDescent="0.2">
      <c r="A203" s="6"/>
      <c r="B203" s="4">
        <v>123</v>
      </c>
      <c r="C203" s="3">
        <v>6.5000000000000002E-2</v>
      </c>
      <c r="D203" s="3">
        <v>0</v>
      </c>
      <c r="E203" s="3">
        <v>0</v>
      </c>
      <c r="F203" s="3">
        <v>0</v>
      </c>
      <c r="G203" s="3">
        <v>0</v>
      </c>
      <c r="H203" s="3">
        <f t="shared" si="14"/>
        <v>71.126163466666668</v>
      </c>
      <c r="I203" s="2">
        <f t="shared" si="15"/>
        <v>32.001333333333335</v>
      </c>
      <c r="J203" s="3">
        <v>0.02</v>
      </c>
      <c r="K203" s="3">
        <v>0</v>
      </c>
      <c r="L203" s="1"/>
      <c r="M203" s="3">
        <f t="shared" si="16"/>
        <v>103.2124968</v>
      </c>
      <c r="O203" s="3">
        <v>96.004000000000005</v>
      </c>
    </row>
    <row r="204" spans="1:15" x14ac:dyDescent="0.2">
      <c r="A204" s="6"/>
      <c r="B204" s="4">
        <v>124</v>
      </c>
      <c r="C204" s="3">
        <v>7.1999999999999995E-2</v>
      </c>
      <c r="D204" s="3">
        <v>1.4999999999999999E-2</v>
      </c>
      <c r="E204" s="3">
        <v>5.0999999999999997E-2</v>
      </c>
      <c r="F204" s="3">
        <v>0</v>
      </c>
      <c r="G204" s="3">
        <v>0</v>
      </c>
      <c r="H204" s="3">
        <f t="shared" si="14"/>
        <v>70.115621333333337</v>
      </c>
      <c r="I204" s="2">
        <f t="shared" si="15"/>
        <v>31.546666666666667</v>
      </c>
      <c r="J204" s="3">
        <v>4.2999999999999997E-2</v>
      </c>
      <c r="K204" s="3">
        <v>0.02</v>
      </c>
      <c r="L204" s="1"/>
      <c r="M204" s="3">
        <f t="shared" si="16"/>
        <v>101.86328800000001</v>
      </c>
      <c r="O204" s="3">
        <v>94.64</v>
      </c>
    </row>
    <row r="205" spans="1:15" x14ac:dyDescent="0.2">
      <c r="A205" s="6"/>
      <c r="B205" s="4">
        <v>125</v>
      </c>
      <c r="C205" s="3">
        <v>0.08</v>
      </c>
      <c r="D205" s="3">
        <v>2.3E-2</v>
      </c>
      <c r="E205" s="3">
        <v>8.9999999999999993E-3</v>
      </c>
      <c r="F205" s="3">
        <v>0.02</v>
      </c>
      <c r="G205" s="3">
        <v>0</v>
      </c>
      <c r="H205" s="3">
        <f t="shared" si="14"/>
        <v>69.957816733333331</v>
      </c>
      <c r="I205" s="2">
        <f t="shared" si="15"/>
        <v>31.475666666666669</v>
      </c>
      <c r="J205" s="3">
        <v>8.0000000000000002E-3</v>
      </c>
      <c r="K205" s="3">
        <v>1E-3</v>
      </c>
      <c r="L205" s="1"/>
      <c r="M205" s="3">
        <f t="shared" si="16"/>
        <v>101.57448340000001</v>
      </c>
      <c r="O205" s="3">
        <v>94.427000000000007</v>
      </c>
    </row>
    <row r="206" spans="1:15" x14ac:dyDescent="0.2">
      <c r="A206" s="6"/>
      <c r="B206" s="4">
        <v>126</v>
      </c>
      <c r="C206" s="3">
        <v>0.16800000000000001</v>
      </c>
      <c r="D206" s="3">
        <v>0</v>
      </c>
      <c r="E206" s="3">
        <v>0.03</v>
      </c>
      <c r="F206" s="3">
        <v>1.2999999999999999E-2</v>
      </c>
      <c r="G206" s="3">
        <v>3.0000000000000001E-3</v>
      </c>
      <c r="H206" s="3">
        <f t="shared" si="14"/>
        <v>70.287502399999994</v>
      </c>
      <c r="I206" s="2">
        <f t="shared" si="15"/>
        <v>31.624000000000002</v>
      </c>
      <c r="J206" s="3">
        <v>0.02</v>
      </c>
      <c r="K206" s="3">
        <v>3.7999999999999999E-2</v>
      </c>
      <c r="L206" s="1"/>
      <c r="M206" s="3">
        <f t="shared" si="16"/>
        <v>102.18350239999998</v>
      </c>
      <c r="O206" s="3">
        <v>94.872</v>
      </c>
    </row>
    <row r="207" spans="1:15" x14ac:dyDescent="0.2">
      <c r="A207" s="6"/>
      <c r="B207" s="4">
        <v>127</v>
      </c>
      <c r="C207" s="3">
        <v>5.7000000000000002E-2</v>
      </c>
      <c r="D207" s="3">
        <v>2.7E-2</v>
      </c>
      <c r="E207" s="3">
        <v>0</v>
      </c>
      <c r="F207" s="3">
        <v>0</v>
      </c>
      <c r="G207" s="3">
        <v>0</v>
      </c>
      <c r="H207" s="3">
        <f t="shared" si="14"/>
        <v>70.151923799999992</v>
      </c>
      <c r="I207" s="2">
        <f t="shared" si="15"/>
        <v>31.563000000000002</v>
      </c>
      <c r="J207" s="3">
        <v>3.1E-2</v>
      </c>
      <c r="K207" s="3">
        <v>0</v>
      </c>
      <c r="L207" s="1"/>
      <c r="M207" s="3">
        <f t="shared" si="16"/>
        <v>101.8299238</v>
      </c>
      <c r="O207" s="3">
        <v>94.688999999999993</v>
      </c>
    </row>
    <row r="208" spans="1:15" x14ac:dyDescent="0.2">
      <c r="A208" s="6"/>
      <c r="B208" s="4">
        <v>128</v>
      </c>
      <c r="C208" s="3">
        <v>5.3999999999999999E-2</v>
      </c>
      <c r="D208" s="3">
        <v>0</v>
      </c>
      <c r="E208" s="3">
        <v>0</v>
      </c>
      <c r="F208" s="3">
        <v>8.9999999999999993E-3</v>
      </c>
      <c r="G208" s="3">
        <v>2E-3</v>
      </c>
      <c r="H208" s="3">
        <f t="shared" si="14"/>
        <v>70.647563599999998</v>
      </c>
      <c r="I208" s="2">
        <f t="shared" si="15"/>
        <v>31.786000000000001</v>
      </c>
      <c r="J208" s="3">
        <v>4.2000000000000003E-2</v>
      </c>
      <c r="K208" s="3">
        <v>0.02</v>
      </c>
      <c r="L208" s="1"/>
      <c r="M208" s="3">
        <f t="shared" si="16"/>
        <v>102.56056359999999</v>
      </c>
      <c r="O208" s="3">
        <v>95.358000000000004</v>
      </c>
    </row>
    <row r="209" spans="1:15" x14ac:dyDescent="0.2">
      <c r="A209" s="6"/>
      <c r="B209" s="4">
        <v>129</v>
      </c>
      <c r="C209" s="3">
        <v>9.4E-2</v>
      </c>
      <c r="D209" s="3">
        <v>0</v>
      </c>
      <c r="E209" s="3">
        <v>3.2000000000000001E-2</v>
      </c>
      <c r="F209" s="3">
        <v>0</v>
      </c>
      <c r="G209" s="3">
        <v>0</v>
      </c>
      <c r="H209" s="3">
        <f t="shared" si="14"/>
        <v>69.983006199999991</v>
      </c>
      <c r="I209" s="2">
        <f t="shared" si="15"/>
        <v>31.487000000000002</v>
      </c>
      <c r="J209" s="3">
        <v>1.9E-2</v>
      </c>
      <c r="K209" s="3">
        <v>0</v>
      </c>
      <c r="L209" s="1"/>
      <c r="M209" s="3">
        <f t="shared" si="16"/>
        <v>101.61500620000001</v>
      </c>
      <c r="O209" s="3">
        <v>94.460999999999999</v>
      </c>
    </row>
    <row r="210" spans="1:15" x14ac:dyDescent="0.2">
      <c r="A210" s="6"/>
      <c r="B210" s="4">
        <v>130</v>
      </c>
      <c r="C210" s="3">
        <v>4.8000000000000001E-2</v>
      </c>
      <c r="D210" s="3">
        <v>0</v>
      </c>
      <c r="E210" s="3">
        <v>6.0000000000000001E-3</v>
      </c>
      <c r="F210" s="3">
        <v>2.5999999999999999E-2</v>
      </c>
      <c r="G210" s="3">
        <v>0</v>
      </c>
      <c r="H210" s="3">
        <f t="shared" si="14"/>
        <v>69.003580466666662</v>
      </c>
      <c r="I210" s="2">
        <f t="shared" si="15"/>
        <v>31.046333333333337</v>
      </c>
      <c r="J210" s="3">
        <v>0</v>
      </c>
      <c r="K210" s="3">
        <v>0</v>
      </c>
      <c r="L210" s="1"/>
      <c r="M210" s="3">
        <f t="shared" si="16"/>
        <v>100.1299138</v>
      </c>
      <c r="O210" s="3">
        <v>93.138999999999996</v>
      </c>
    </row>
    <row r="211" spans="1:15" x14ac:dyDescent="0.2">
      <c r="A211" s="6"/>
      <c r="B211" s="4">
        <v>131</v>
      </c>
      <c r="C211" s="3">
        <v>9.4E-2</v>
      </c>
      <c r="D211" s="3">
        <v>1.2E-2</v>
      </c>
      <c r="E211" s="3">
        <v>0.04</v>
      </c>
      <c r="F211" s="3">
        <v>0</v>
      </c>
      <c r="G211" s="3">
        <v>3.0000000000000001E-3</v>
      </c>
      <c r="H211" s="3">
        <f t="shared" si="14"/>
        <v>69.775563533333326</v>
      </c>
      <c r="I211" s="2">
        <f t="shared" si="15"/>
        <v>31.393666666666668</v>
      </c>
      <c r="J211" s="3">
        <v>2.4E-2</v>
      </c>
      <c r="K211" s="3">
        <v>0</v>
      </c>
      <c r="L211" s="1"/>
      <c r="M211" s="3">
        <f t="shared" si="16"/>
        <v>101.34223019999999</v>
      </c>
      <c r="O211" s="3">
        <v>94.180999999999997</v>
      </c>
    </row>
    <row r="212" spans="1:15" x14ac:dyDescent="0.2">
      <c r="A212" s="6"/>
      <c r="B212" s="4">
        <v>132</v>
      </c>
      <c r="C212" s="3">
        <v>0.109</v>
      </c>
      <c r="D212" s="3">
        <v>0</v>
      </c>
      <c r="E212" s="3">
        <v>3.9E-2</v>
      </c>
      <c r="F212" s="3">
        <v>8.9999999999999993E-3</v>
      </c>
      <c r="G212" s="3">
        <v>0</v>
      </c>
      <c r="H212" s="3">
        <f t="shared" si="14"/>
        <v>69.27029246666666</v>
      </c>
      <c r="I212" s="2">
        <f t="shared" si="15"/>
        <v>31.166333333333334</v>
      </c>
      <c r="J212" s="3">
        <v>2.4E-2</v>
      </c>
      <c r="K212" s="3">
        <v>0</v>
      </c>
      <c r="L212" s="1"/>
      <c r="M212" s="3">
        <f t="shared" si="16"/>
        <v>100.61762579999998</v>
      </c>
      <c r="O212" s="3">
        <v>93.498999999999995</v>
      </c>
    </row>
    <row r="213" spans="1:15" x14ac:dyDescent="0.2">
      <c r="A213" s="6"/>
      <c r="B213" s="4">
        <v>133</v>
      </c>
      <c r="C213" s="3">
        <v>0.111</v>
      </c>
      <c r="D213" s="3">
        <v>0</v>
      </c>
      <c r="E213" s="3">
        <v>0</v>
      </c>
      <c r="F213" s="3">
        <v>8.9999999999999993E-3</v>
      </c>
      <c r="G213" s="3">
        <v>6.0000000000000001E-3</v>
      </c>
      <c r="H213" s="3">
        <f t="shared" si="14"/>
        <v>70.062278933333332</v>
      </c>
      <c r="I213" s="2">
        <f t="shared" si="15"/>
        <v>31.522666666666666</v>
      </c>
      <c r="J213" s="3">
        <v>3.3000000000000002E-2</v>
      </c>
      <c r="K213" s="3">
        <v>3.1E-2</v>
      </c>
      <c r="L213" s="1"/>
      <c r="M213" s="3">
        <f t="shared" si="16"/>
        <v>101.77494560000001</v>
      </c>
      <c r="O213" s="3">
        <v>94.567999999999998</v>
      </c>
    </row>
    <row r="214" spans="1:15" x14ac:dyDescent="0.2">
      <c r="A214" s="6"/>
      <c r="B214" s="4"/>
      <c r="C214" s="3"/>
      <c r="D214" s="3"/>
      <c r="E214" s="3"/>
      <c r="F214" s="3"/>
      <c r="G214" s="3"/>
      <c r="H214" s="3"/>
      <c r="I214" s="2"/>
      <c r="J214" s="3"/>
      <c r="K214" s="3"/>
      <c r="L214" s="1"/>
      <c r="M214" s="3"/>
      <c r="O214" s="3"/>
    </row>
    <row r="215" spans="1:15" ht="17" x14ac:dyDescent="0.2">
      <c r="A215" s="6" t="s">
        <v>9</v>
      </c>
      <c r="B215" s="4" t="s">
        <v>16</v>
      </c>
      <c r="C215" s="3">
        <f>AVERAGE(C166:C213)</f>
        <v>8.2395833333333335E-2</v>
      </c>
      <c r="D215" s="3">
        <f t="shared" ref="D215:K215" si="19">AVERAGE(D166:D213)</f>
        <v>1.2479166666666666E-2</v>
      </c>
      <c r="E215" s="3">
        <f t="shared" si="19"/>
        <v>1.3166666666666669E-2</v>
      </c>
      <c r="F215" s="3">
        <f t="shared" si="19"/>
        <v>7.7916666666666698E-3</v>
      </c>
      <c r="G215" s="3">
        <f t="shared" si="19"/>
        <v>2.0476190476190477E-3</v>
      </c>
      <c r="H215" s="3">
        <f t="shared" si="19"/>
        <v>69.893361333333331</v>
      </c>
      <c r="I215" s="3">
        <f t="shared" si="19"/>
        <v>31.446666666666676</v>
      </c>
      <c r="J215" s="3">
        <f t="shared" si="19"/>
        <v>2.1479166666666674E-2</v>
      </c>
      <c r="K215" s="3">
        <f t="shared" si="19"/>
        <v>9.9583333333333347E-3</v>
      </c>
      <c r="L215" s="1"/>
      <c r="M215" s="3">
        <f t="shared" si="16"/>
        <v>101.48934645238096</v>
      </c>
      <c r="O215" s="3"/>
    </row>
    <row r="216" spans="1:15" x14ac:dyDescent="0.2">
      <c r="A216" s="6"/>
      <c r="B216" s="4" t="s">
        <v>17</v>
      </c>
      <c r="C216" s="3">
        <f>STDEV(C166:C213)</f>
        <v>3.0806009073482118E-2</v>
      </c>
      <c r="D216" s="3">
        <f t="shared" ref="D216:K216" si="20">STDEV(D166:D213)</f>
        <v>1.7997623464074637E-2</v>
      </c>
      <c r="E216" s="3">
        <f t="shared" si="20"/>
        <v>1.5009689541820775E-2</v>
      </c>
      <c r="F216" s="3">
        <f t="shared" si="20"/>
        <v>1.1116325608557033E-2</v>
      </c>
      <c r="G216" s="3">
        <f t="shared" si="20"/>
        <v>3.4996598474164664E-3</v>
      </c>
      <c r="H216" s="3">
        <f t="shared" si="20"/>
        <v>0.52986981391281907</v>
      </c>
      <c r="I216" s="3">
        <f t="shared" si="20"/>
        <v>0.23840088810979004</v>
      </c>
      <c r="J216" s="3">
        <f t="shared" si="20"/>
        <v>1.8528861424106945E-2</v>
      </c>
      <c r="K216" s="3">
        <f t="shared" si="20"/>
        <v>1.6241473485891226E-2</v>
      </c>
      <c r="L216" s="1"/>
      <c r="M216" s="3"/>
      <c r="O216" s="3"/>
    </row>
    <row r="217" spans="1:15" x14ac:dyDescent="0.2">
      <c r="A217" s="6"/>
      <c r="B217" s="4"/>
      <c r="C217" s="3"/>
      <c r="D217" s="3"/>
      <c r="E217" s="3"/>
      <c r="F217" s="3"/>
      <c r="G217" s="3"/>
      <c r="H217" s="3"/>
      <c r="I217" s="3"/>
      <c r="J217" s="3"/>
      <c r="K217" s="3"/>
      <c r="L217" s="1"/>
      <c r="M217" s="3"/>
      <c r="O217" s="3"/>
    </row>
    <row r="218" spans="1:15" x14ac:dyDescent="0.2">
      <c r="A218" s="6"/>
      <c r="B218" s="4"/>
      <c r="C218" s="3"/>
      <c r="D218" s="3"/>
      <c r="E218" s="3"/>
      <c r="F218" s="3"/>
      <c r="G218" s="3"/>
      <c r="H218" s="3"/>
      <c r="I218" s="3"/>
      <c r="J218" s="3"/>
      <c r="K218" s="3"/>
      <c r="L218" s="1"/>
      <c r="M218" s="3"/>
      <c r="O218" s="3"/>
    </row>
    <row r="219" spans="1:15" x14ac:dyDescent="0.2">
      <c r="A219" s="6"/>
      <c r="B219" s="4"/>
      <c r="C219" s="3"/>
      <c r="D219" s="3"/>
      <c r="E219" s="3"/>
      <c r="F219" s="3"/>
      <c r="G219" s="3"/>
      <c r="H219" s="3"/>
      <c r="I219" s="2"/>
      <c r="J219" s="3"/>
      <c r="K219" s="3"/>
      <c r="L219" s="1"/>
      <c r="M219" s="3"/>
      <c r="O219" s="3"/>
    </row>
    <row r="220" spans="1:15" x14ac:dyDescent="0.2">
      <c r="A220" s="6"/>
      <c r="B220" s="4"/>
      <c r="C220" s="3"/>
      <c r="D220" s="3"/>
      <c r="E220" s="3"/>
      <c r="F220" s="3"/>
      <c r="G220" s="3"/>
      <c r="H220" s="3"/>
      <c r="I220" s="2"/>
      <c r="J220" s="3"/>
      <c r="K220" s="3"/>
      <c r="L220" s="1"/>
      <c r="M220" s="3"/>
      <c r="O220" s="3"/>
    </row>
    <row r="221" spans="1:15" x14ac:dyDescent="0.2">
      <c r="A221" s="6"/>
      <c r="B221" s="4"/>
      <c r="C221" s="3"/>
      <c r="D221" s="3"/>
      <c r="E221" s="3"/>
      <c r="F221" s="3"/>
      <c r="G221" s="3"/>
      <c r="H221" s="3"/>
      <c r="I221" s="2"/>
      <c r="J221" s="3"/>
      <c r="K221" s="3"/>
      <c r="L221" s="1"/>
      <c r="M221" s="3"/>
      <c r="O221" s="3"/>
    </row>
    <row r="222" spans="1:15" x14ac:dyDescent="0.2">
      <c r="A222" s="6"/>
      <c r="B222" s="7"/>
      <c r="C222" s="7"/>
      <c r="D222" s="7"/>
      <c r="E222" s="7"/>
      <c r="F222" s="7"/>
      <c r="G222" s="7"/>
      <c r="H222" s="7"/>
      <c r="J222" s="7"/>
      <c r="K222" s="7"/>
      <c r="M222" s="7"/>
      <c r="N222" s="7"/>
      <c r="O222" s="7"/>
    </row>
    <row r="223" spans="1:15" s="7" customFormat="1" x14ac:dyDescent="0.2">
      <c r="A223" s="9" t="s">
        <v>10</v>
      </c>
      <c r="B223" s="1">
        <v>84</v>
      </c>
      <c r="C223" s="2">
        <v>0.12</v>
      </c>
      <c r="D223" s="2">
        <v>0.96399999999999997</v>
      </c>
      <c r="E223" s="2">
        <v>0.59499999999999997</v>
      </c>
      <c r="F223" s="2">
        <v>3.6999999999999998E-2</v>
      </c>
      <c r="G223" s="2">
        <v>4.0000000000000001E-3</v>
      </c>
      <c r="H223" s="3">
        <f t="shared" si="14"/>
        <v>68.99691266666666</v>
      </c>
      <c r="I223" s="2">
        <f t="shared" si="15"/>
        <v>31.043333333333337</v>
      </c>
      <c r="J223" s="2">
        <v>2.9000000000000001E-2</v>
      </c>
      <c r="K223" s="2">
        <v>0</v>
      </c>
      <c r="L223" s="1"/>
      <c r="M223" s="3">
        <f t="shared" si="16"/>
        <v>101.78924599999999</v>
      </c>
      <c r="N223" s="1"/>
      <c r="O223" s="2">
        <v>93.13</v>
      </c>
    </row>
    <row r="224" spans="1:15" ht="17" customHeight="1" x14ac:dyDescent="0.2">
      <c r="A224" s="6"/>
      <c r="B224" s="1">
        <v>85</v>
      </c>
      <c r="C224" s="2">
        <v>6.5000000000000002E-2</v>
      </c>
      <c r="D224" s="2">
        <v>1.006</v>
      </c>
      <c r="E224" s="2">
        <v>0.57999999999999996</v>
      </c>
      <c r="F224" s="2">
        <v>1.2E-2</v>
      </c>
      <c r="G224" s="2">
        <v>8.9999999999999993E-3</v>
      </c>
      <c r="H224" s="3">
        <f t="shared" si="14"/>
        <v>69.505147199999996</v>
      </c>
      <c r="I224" s="2">
        <f t="shared" si="15"/>
        <v>31.272000000000006</v>
      </c>
      <c r="J224" s="2">
        <v>4.2999999999999997E-2</v>
      </c>
      <c r="K224" s="2">
        <v>0</v>
      </c>
      <c r="L224" s="1"/>
      <c r="M224" s="3">
        <f t="shared" si="16"/>
        <v>102.49214720000001</v>
      </c>
      <c r="O224" s="2">
        <v>93.816000000000003</v>
      </c>
    </row>
    <row r="225" spans="1:15" x14ac:dyDescent="0.2">
      <c r="A225" s="6"/>
      <c r="B225" s="1">
        <v>86</v>
      </c>
      <c r="C225" s="2">
        <v>5.5E-2</v>
      </c>
      <c r="D225" s="2">
        <v>0.998</v>
      </c>
      <c r="E225" s="2">
        <v>0.51900000000000002</v>
      </c>
      <c r="F225" s="2">
        <v>2.1000000000000001E-2</v>
      </c>
      <c r="G225" s="2">
        <v>0</v>
      </c>
      <c r="H225" s="3">
        <f t="shared" si="14"/>
        <v>68.990244866666657</v>
      </c>
      <c r="I225" s="2">
        <f t="shared" si="15"/>
        <v>31.040333333333336</v>
      </c>
      <c r="J225" s="2">
        <v>0</v>
      </c>
      <c r="K225" s="2">
        <v>0</v>
      </c>
      <c r="L225" s="1"/>
      <c r="M225" s="3">
        <f t="shared" si="16"/>
        <v>101.6235782</v>
      </c>
      <c r="O225" s="2">
        <v>93.120999999999995</v>
      </c>
    </row>
    <row r="226" spans="1:15" x14ac:dyDescent="0.2">
      <c r="A226" s="6"/>
      <c r="B226" s="1">
        <v>87</v>
      </c>
      <c r="C226" s="2">
        <v>0.109</v>
      </c>
      <c r="D226" s="2">
        <v>1.0089999999999999</v>
      </c>
      <c r="E226" s="2">
        <v>0.66300000000000003</v>
      </c>
      <c r="F226" s="2">
        <v>2.1000000000000001E-2</v>
      </c>
      <c r="G226" s="2">
        <v>0</v>
      </c>
      <c r="H226" s="3">
        <f t="shared" si="14"/>
        <v>69.34734259999999</v>
      </c>
      <c r="I226" s="2">
        <f t="shared" si="15"/>
        <v>31.201000000000001</v>
      </c>
      <c r="J226" s="2">
        <v>0.01</v>
      </c>
      <c r="K226" s="2">
        <v>0</v>
      </c>
      <c r="L226" s="1"/>
      <c r="M226" s="3">
        <f t="shared" si="16"/>
        <v>102.36034260000001</v>
      </c>
      <c r="O226" s="2">
        <v>93.602999999999994</v>
      </c>
    </row>
    <row r="227" spans="1:15" x14ac:dyDescent="0.2">
      <c r="A227" s="6"/>
      <c r="B227" s="1">
        <v>88</v>
      </c>
      <c r="C227" s="2">
        <v>0.13</v>
      </c>
      <c r="D227" s="2">
        <v>1.05</v>
      </c>
      <c r="E227" s="2">
        <v>0.53800000000000003</v>
      </c>
      <c r="F227" s="2">
        <v>0</v>
      </c>
      <c r="G227" s="2">
        <v>0</v>
      </c>
      <c r="H227" s="3">
        <f t="shared" si="14"/>
        <v>68.698343399999999</v>
      </c>
      <c r="I227" s="2">
        <f t="shared" si="15"/>
        <v>30.909000000000006</v>
      </c>
      <c r="J227" s="2">
        <v>2.5999999999999999E-2</v>
      </c>
      <c r="K227" s="2">
        <v>2.8000000000000001E-2</v>
      </c>
      <c r="L227" s="1"/>
      <c r="M227" s="3">
        <f t="shared" si="16"/>
        <v>101.37934340000001</v>
      </c>
      <c r="O227" s="2">
        <v>92.727000000000004</v>
      </c>
    </row>
    <row r="228" spans="1:15" x14ac:dyDescent="0.2">
      <c r="A228" s="6"/>
      <c r="B228" s="1">
        <v>89</v>
      </c>
      <c r="C228" s="2">
        <v>0.10299999999999999</v>
      </c>
      <c r="D228" s="2">
        <v>0.97399999999999998</v>
      </c>
      <c r="E228" s="2">
        <v>0.54800000000000004</v>
      </c>
      <c r="F228" s="2">
        <v>2.5000000000000001E-2</v>
      </c>
      <c r="G228" s="2">
        <v>0</v>
      </c>
      <c r="H228" s="3">
        <f t="shared" ref="H228:H246" si="21">O228*(2/3)*1.1113</f>
        <v>67.625568466666664</v>
      </c>
      <c r="I228" s="2">
        <f t="shared" ref="I228:I246" si="22">O228-(2/3)*O228</f>
        <v>30.426333333333332</v>
      </c>
      <c r="J228" s="2">
        <v>3.1E-2</v>
      </c>
      <c r="K228" s="2">
        <v>1.7999999999999999E-2</v>
      </c>
      <c r="L228" s="1"/>
      <c r="M228" s="3">
        <f t="shared" ref="M228:M304" si="23">SUM(C228:L228)</f>
        <v>99.750901800000008</v>
      </c>
      <c r="O228" s="2">
        <v>91.278999999999996</v>
      </c>
    </row>
    <row r="229" spans="1:15" x14ac:dyDescent="0.2">
      <c r="A229" s="6"/>
      <c r="B229" s="1">
        <v>90</v>
      </c>
      <c r="C229" s="2">
        <v>0.11700000000000001</v>
      </c>
      <c r="D229" s="2">
        <v>1.077</v>
      </c>
      <c r="E229" s="2">
        <v>0.66300000000000003</v>
      </c>
      <c r="F229" s="2">
        <v>1.6E-2</v>
      </c>
      <c r="G229" s="2">
        <v>0</v>
      </c>
      <c r="H229" s="3">
        <f t="shared" si="21"/>
        <v>68.831699399999991</v>
      </c>
      <c r="I229" s="2">
        <f t="shared" si="22"/>
        <v>30.969000000000001</v>
      </c>
      <c r="J229" s="2">
        <v>1.7000000000000001E-2</v>
      </c>
      <c r="K229" s="2">
        <v>0</v>
      </c>
      <c r="L229" s="1"/>
      <c r="M229" s="3">
        <f t="shared" si="23"/>
        <v>101.6906994</v>
      </c>
      <c r="O229" s="2">
        <v>92.906999999999996</v>
      </c>
    </row>
    <row r="230" spans="1:15" x14ac:dyDescent="0.2">
      <c r="A230" s="6"/>
      <c r="B230" s="1">
        <v>91</v>
      </c>
      <c r="C230" s="2">
        <v>0.126</v>
      </c>
      <c r="D230" s="2">
        <v>3.9159999999999999</v>
      </c>
      <c r="E230" s="2">
        <v>0.90500000000000003</v>
      </c>
      <c r="F230" s="2">
        <v>3.3000000000000002E-2</v>
      </c>
      <c r="G230" s="2">
        <v>3.0000000000000001E-3</v>
      </c>
      <c r="H230" s="3">
        <f t="shared" si="21"/>
        <v>66.938785066666668</v>
      </c>
      <c r="I230" s="2">
        <f t="shared" si="22"/>
        <v>30.117333333333335</v>
      </c>
      <c r="J230" s="2">
        <v>1.7999999999999999E-2</v>
      </c>
      <c r="K230" s="2">
        <v>2.7E-2</v>
      </c>
      <c r="L230" s="1"/>
      <c r="M230" s="3">
        <f t="shared" si="23"/>
        <v>102.08411840000001</v>
      </c>
      <c r="O230" s="2">
        <v>90.352000000000004</v>
      </c>
    </row>
    <row r="231" spans="1:15" x14ac:dyDescent="0.2">
      <c r="A231" s="6"/>
      <c r="B231" s="1">
        <v>93</v>
      </c>
      <c r="C231" s="2">
        <v>0.126</v>
      </c>
      <c r="D231" s="2">
        <v>1.036</v>
      </c>
      <c r="E231" s="2">
        <v>0.55300000000000005</v>
      </c>
      <c r="F231" s="2">
        <v>0</v>
      </c>
      <c r="G231" s="2">
        <v>7.0000000000000001E-3</v>
      </c>
      <c r="H231" s="3">
        <f t="shared" si="21"/>
        <v>70.184521933333329</v>
      </c>
      <c r="I231" s="2">
        <f t="shared" si="22"/>
        <v>31.577666666666673</v>
      </c>
      <c r="J231" s="2">
        <v>4.9000000000000002E-2</v>
      </c>
      <c r="K231" s="2">
        <v>3.1E-2</v>
      </c>
      <c r="L231" s="1"/>
      <c r="M231" s="3">
        <f t="shared" si="23"/>
        <v>103.56418860000001</v>
      </c>
      <c r="O231" s="2">
        <v>94.733000000000004</v>
      </c>
    </row>
    <row r="232" spans="1:15" x14ac:dyDescent="0.2">
      <c r="A232" s="6"/>
      <c r="B232" s="1">
        <v>94</v>
      </c>
      <c r="C232" s="2">
        <v>0.39900000000000002</v>
      </c>
      <c r="D232" s="2">
        <v>1.024</v>
      </c>
      <c r="E232" s="2">
        <v>0.61499999999999999</v>
      </c>
      <c r="F232" s="2">
        <v>0.02</v>
      </c>
      <c r="G232" s="2">
        <v>1E-3</v>
      </c>
      <c r="H232" s="3">
        <f t="shared" si="21"/>
        <v>67.153636399999996</v>
      </c>
      <c r="I232" s="2">
        <f t="shared" si="22"/>
        <v>30.213999999999999</v>
      </c>
      <c r="J232" s="2">
        <v>1.9E-2</v>
      </c>
      <c r="K232" s="2">
        <v>1.7999999999999999E-2</v>
      </c>
      <c r="L232" s="1"/>
      <c r="M232" s="3">
        <f t="shared" si="23"/>
        <v>99.463636399999999</v>
      </c>
      <c r="O232" s="2">
        <v>90.641999999999996</v>
      </c>
    </row>
    <row r="233" spans="1:15" x14ac:dyDescent="0.2">
      <c r="A233" s="6"/>
      <c r="B233" s="1">
        <v>95</v>
      </c>
      <c r="C233" s="2">
        <v>8.5999999999999993E-2</v>
      </c>
      <c r="D233" s="2">
        <v>1.0469999999999999</v>
      </c>
      <c r="E233" s="2">
        <v>0.59399999999999997</v>
      </c>
      <c r="F233" s="2">
        <v>0</v>
      </c>
      <c r="G233" s="2">
        <v>1E-3</v>
      </c>
      <c r="H233" s="3">
        <f t="shared" si="21"/>
        <v>68.604994199999993</v>
      </c>
      <c r="I233" s="2">
        <f t="shared" si="22"/>
        <v>30.867000000000004</v>
      </c>
      <c r="J233" s="2">
        <v>1.2E-2</v>
      </c>
      <c r="K233" s="2">
        <v>0</v>
      </c>
      <c r="L233" s="1"/>
      <c r="M233" s="3">
        <f t="shared" si="23"/>
        <v>101.21199419999999</v>
      </c>
      <c r="O233" s="2">
        <v>92.600999999999999</v>
      </c>
    </row>
    <row r="234" spans="1:15" x14ac:dyDescent="0.2">
      <c r="A234" s="6"/>
      <c r="B234" s="1">
        <v>96</v>
      </c>
      <c r="C234" s="2">
        <v>7.4999999999999997E-2</v>
      </c>
      <c r="D234" s="2">
        <v>2.6309999999999998</v>
      </c>
      <c r="E234" s="2">
        <v>0.995</v>
      </c>
      <c r="F234" s="2">
        <v>0</v>
      </c>
      <c r="G234" s="2">
        <v>2E-3</v>
      </c>
      <c r="H234" s="3">
        <f t="shared" si="21"/>
        <v>67.790781733333318</v>
      </c>
      <c r="I234" s="2">
        <f t="shared" si="22"/>
        <v>30.500666666666667</v>
      </c>
      <c r="J234" s="2">
        <v>9.1999999999999998E-2</v>
      </c>
      <c r="K234" s="2">
        <v>4.0000000000000001E-3</v>
      </c>
      <c r="L234" s="1"/>
      <c r="M234" s="3">
        <f t="shared" si="23"/>
        <v>102.09044839999999</v>
      </c>
      <c r="O234" s="2">
        <v>91.501999999999995</v>
      </c>
    </row>
    <row r="235" spans="1:15" x14ac:dyDescent="0.2">
      <c r="A235" s="6"/>
      <c r="B235" s="1">
        <v>97</v>
      </c>
      <c r="C235" s="2">
        <v>9.8000000000000004E-2</v>
      </c>
      <c r="D235" s="2">
        <v>1.0029999999999999</v>
      </c>
      <c r="E235" s="2">
        <v>0.57199999999999995</v>
      </c>
      <c r="F235" s="2">
        <v>0</v>
      </c>
      <c r="G235" s="2">
        <v>3.0000000000000001E-3</v>
      </c>
      <c r="H235" s="3">
        <f t="shared" si="21"/>
        <v>68.990244866666657</v>
      </c>
      <c r="I235" s="2">
        <f t="shared" si="22"/>
        <v>31.040333333333336</v>
      </c>
      <c r="J235" s="2">
        <v>4.2999999999999997E-2</v>
      </c>
      <c r="K235" s="2">
        <v>0</v>
      </c>
      <c r="L235" s="1"/>
      <c r="M235" s="3">
        <f t="shared" si="23"/>
        <v>101.7495782</v>
      </c>
      <c r="O235" s="2">
        <v>93.120999999999995</v>
      </c>
    </row>
    <row r="236" spans="1:15" x14ac:dyDescent="0.2">
      <c r="A236" s="6"/>
      <c r="B236" s="1">
        <v>98</v>
      </c>
      <c r="C236" s="2">
        <v>0.161</v>
      </c>
      <c r="D236" s="2">
        <v>1.0409999999999999</v>
      </c>
      <c r="E236" s="2">
        <v>0.6</v>
      </c>
      <c r="F236" s="2">
        <v>3.6999999999999998E-2</v>
      </c>
      <c r="G236" s="2">
        <v>2E-3</v>
      </c>
      <c r="H236" s="3">
        <f t="shared" si="21"/>
        <v>68.587954266666657</v>
      </c>
      <c r="I236" s="2">
        <f t="shared" si="22"/>
        <v>30.859333333333339</v>
      </c>
      <c r="J236" s="2">
        <v>3.1E-2</v>
      </c>
      <c r="K236" s="2">
        <v>0</v>
      </c>
      <c r="L236" s="1"/>
      <c r="M236" s="3">
        <f t="shared" si="23"/>
        <v>101.3192876</v>
      </c>
      <c r="O236" s="2">
        <v>92.578000000000003</v>
      </c>
    </row>
    <row r="237" spans="1:15" x14ac:dyDescent="0.2">
      <c r="A237" s="6"/>
      <c r="B237" s="1">
        <v>11</v>
      </c>
      <c r="C237" s="2">
        <v>0.14099999999999999</v>
      </c>
      <c r="D237" s="2">
        <v>1.1060000000000001</v>
      </c>
      <c r="E237" s="2">
        <v>0.63</v>
      </c>
      <c r="F237" s="2">
        <v>2.1000000000000001E-2</v>
      </c>
      <c r="G237" s="2"/>
      <c r="H237" s="3">
        <f t="shared" si="21"/>
        <v>67.540368799999996</v>
      </c>
      <c r="I237" s="2">
        <f t="shared" si="22"/>
        <v>30.388000000000005</v>
      </c>
      <c r="J237" s="2">
        <v>0</v>
      </c>
      <c r="K237" s="2">
        <v>0</v>
      </c>
      <c r="L237" s="1"/>
      <c r="M237" s="3">
        <f t="shared" si="23"/>
        <v>99.826368799999997</v>
      </c>
      <c r="O237" s="2">
        <v>91.164000000000001</v>
      </c>
    </row>
    <row r="238" spans="1:15" x14ac:dyDescent="0.2">
      <c r="A238" s="6"/>
      <c r="B238" s="1">
        <v>12</v>
      </c>
      <c r="C238" s="2">
        <v>0.13</v>
      </c>
      <c r="D238" s="2">
        <v>1.1830000000000001</v>
      </c>
      <c r="E238" s="2">
        <v>0.59199999999999997</v>
      </c>
      <c r="F238" s="2">
        <v>7.0000000000000001E-3</v>
      </c>
      <c r="G238" s="2"/>
      <c r="H238" s="3">
        <f t="shared" si="21"/>
        <v>68.567950866666664</v>
      </c>
      <c r="I238" s="2">
        <f t="shared" si="22"/>
        <v>30.850333333333339</v>
      </c>
      <c r="J238" s="2">
        <v>0</v>
      </c>
      <c r="K238" s="2">
        <v>0</v>
      </c>
      <c r="L238" s="1"/>
      <c r="M238" s="3">
        <f t="shared" si="23"/>
        <v>101.33028420000001</v>
      </c>
      <c r="O238" s="2">
        <v>92.551000000000002</v>
      </c>
    </row>
    <row r="239" spans="1:15" x14ac:dyDescent="0.2">
      <c r="A239" s="6"/>
      <c r="B239" s="1">
        <v>13</v>
      </c>
      <c r="C239" s="2">
        <v>0.154</v>
      </c>
      <c r="D239" s="2">
        <v>1.1259999999999999</v>
      </c>
      <c r="E239" s="2">
        <v>0.64300000000000002</v>
      </c>
      <c r="F239" s="2">
        <v>1.2E-2</v>
      </c>
      <c r="G239" s="2"/>
      <c r="H239" s="3">
        <f t="shared" si="21"/>
        <v>67.936732466666669</v>
      </c>
      <c r="I239" s="2">
        <f t="shared" si="22"/>
        <v>30.566333333333333</v>
      </c>
      <c r="J239" s="2">
        <v>5.1999999999999998E-2</v>
      </c>
      <c r="K239" s="2">
        <v>0</v>
      </c>
      <c r="L239" s="1"/>
      <c r="M239" s="3">
        <f t="shared" si="23"/>
        <v>100.49006580000001</v>
      </c>
      <c r="O239" s="2">
        <v>91.698999999999998</v>
      </c>
    </row>
    <row r="240" spans="1:15" x14ac:dyDescent="0.2">
      <c r="A240" s="6"/>
      <c r="B240" s="1">
        <v>14</v>
      </c>
      <c r="C240" s="2">
        <v>0.105</v>
      </c>
      <c r="D240" s="2">
        <v>0.99299999999999999</v>
      </c>
      <c r="E240" s="2">
        <v>0.66100000000000003</v>
      </c>
      <c r="F240" s="2">
        <v>1E-3</v>
      </c>
      <c r="G240" s="2"/>
      <c r="H240" s="3">
        <f t="shared" si="21"/>
        <v>67.156599866666667</v>
      </c>
      <c r="I240" s="2">
        <f t="shared" si="22"/>
        <v>30.215333333333334</v>
      </c>
      <c r="J240" s="2">
        <v>0</v>
      </c>
      <c r="K240" s="2">
        <v>0</v>
      </c>
      <c r="L240" s="1"/>
      <c r="M240" s="3">
        <f t="shared" si="23"/>
        <v>99.131933200000006</v>
      </c>
      <c r="O240" s="2">
        <v>90.646000000000001</v>
      </c>
    </row>
    <row r="241" spans="1:16" x14ac:dyDescent="0.2">
      <c r="A241" s="6"/>
      <c r="B241" s="1">
        <v>15</v>
      </c>
      <c r="C241" s="2">
        <v>0.128</v>
      </c>
      <c r="D241" s="2">
        <v>1.024</v>
      </c>
      <c r="E241" s="2">
        <v>0.60299999999999998</v>
      </c>
      <c r="F241" s="2">
        <v>1.2999999999999999E-2</v>
      </c>
      <c r="G241" s="2"/>
      <c r="H241" s="3">
        <f t="shared" si="21"/>
        <v>69.01173</v>
      </c>
      <c r="I241" s="2">
        <f t="shared" si="22"/>
        <v>31.050000000000004</v>
      </c>
      <c r="J241" s="2">
        <v>4.4999999999999998E-2</v>
      </c>
      <c r="K241" s="2">
        <v>3.2000000000000001E-2</v>
      </c>
      <c r="L241" s="1"/>
      <c r="M241" s="3">
        <f t="shared" si="23"/>
        <v>101.90673000000001</v>
      </c>
      <c r="O241" s="2">
        <v>93.15</v>
      </c>
    </row>
    <row r="242" spans="1:16" x14ac:dyDescent="0.2">
      <c r="A242" s="6"/>
      <c r="B242" s="1">
        <v>16</v>
      </c>
      <c r="C242" s="2">
        <v>0.14399999999999999</v>
      </c>
      <c r="D242" s="2">
        <v>1.046</v>
      </c>
      <c r="E242" s="2">
        <v>0.61199999999999999</v>
      </c>
      <c r="F242" s="2">
        <v>0</v>
      </c>
      <c r="G242" s="2"/>
      <c r="H242" s="3">
        <f t="shared" si="21"/>
        <v>69.288814133333332</v>
      </c>
      <c r="I242" s="2">
        <f t="shared" si="22"/>
        <v>31.174666666666667</v>
      </c>
      <c r="J242" s="2">
        <v>4.3999999999999997E-2</v>
      </c>
      <c r="K242" s="2">
        <v>4.0000000000000001E-3</v>
      </c>
      <c r="L242" s="1"/>
      <c r="M242" s="3">
        <f t="shared" si="23"/>
        <v>102.31348080000001</v>
      </c>
      <c r="O242" s="2">
        <v>93.524000000000001</v>
      </c>
    </row>
    <row r="243" spans="1:16" x14ac:dyDescent="0.2">
      <c r="A243" s="6"/>
      <c r="B243" s="1">
        <v>17</v>
      </c>
      <c r="C243" s="2">
        <v>0.122</v>
      </c>
      <c r="D243" s="2">
        <v>1.1120000000000001</v>
      </c>
      <c r="E243" s="2">
        <v>0.60499999999999998</v>
      </c>
      <c r="F243" s="2">
        <v>4.5999999999999999E-2</v>
      </c>
      <c r="G243" s="2"/>
      <c r="H243" s="3">
        <f t="shared" si="21"/>
        <v>68.810955133333337</v>
      </c>
      <c r="I243" s="2">
        <f t="shared" si="22"/>
        <v>30.959666666666671</v>
      </c>
      <c r="J243" s="2">
        <v>2.1999999999999999E-2</v>
      </c>
      <c r="K243" s="2">
        <v>2.3E-2</v>
      </c>
      <c r="L243" s="1"/>
      <c r="M243" s="3">
        <f t="shared" si="23"/>
        <v>101.70062180000001</v>
      </c>
      <c r="O243" s="2">
        <v>92.879000000000005</v>
      </c>
    </row>
    <row r="244" spans="1:16" x14ac:dyDescent="0.2">
      <c r="A244" s="6"/>
      <c r="B244" s="1">
        <v>18</v>
      </c>
      <c r="C244" s="2">
        <v>0.125</v>
      </c>
      <c r="D244" s="2">
        <v>1.1459999999999999</v>
      </c>
      <c r="E244" s="2">
        <v>0.60499999999999998</v>
      </c>
      <c r="F244" s="2">
        <v>8.9999999999999993E-3</v>
      </c>
      <c r="G244" s="2"/>
      <c r="H244" s="3">
        <f t="shared" si="21"/>
        <v>68.068606733333326</v>
      </c>
      <c r="I244" s="2">
        <f t="shared" si="22"/>
        <v>30.625666666666667</v>
      </c>
      <c r="J244" s="2">
        <v>4.1000000000000002E-2</v>
      </c>
      <c r="K244" s="2">
        <v>2.7E-2</v>
      </c>
      <c r="L244" s="1"/>
      <c r="M244" s="3">
        <f t="shared" si="23"/>
        <v>100.6472734</v>
      </c>
      <c r="O244" s="2">
        <v>91.876999999999995</v>
      </c>
    </row>
    <row r="245" spans="1:16" x14ac:dyDescent="0.2">
      <c r="A245" s="6"/>
      <c r="B245" s="1">
        <v>19</v>
      </c>
      <c r="C245" s="2">
        <v>9.8000000000000004E-2</v>
      </c>
      <c r="D245" s="2">
        <v>1.5649999999999999</v>
      </c>
      <c r="E245" s="2">
        <v>0.625</v>
      </c>
      <c r="F245" s="2">
        <v>3.2000000000000001E-2</v>
      </c>
      <c r="G245" s="2"/>
      <c r="H245" s="3">
        <f t="shared" si="21"/>
        <v>68.814659466666654</v>
      </c>
      <c r="I245" s="2">
        <f t="shared" si="22"/>
        <v>30.961333333333336</v>
      </c>
      <c r="J245" s="2">
        <v>0</v>
      </c>
      <c r="K245" s="2">
        <v>1.4E-2</v>
      </c>
      <c r="L245" s="1"/>
      <c r="M245" s="3">
        <f t="shared" si="23"/>
        <v>102.10999279999997</v>
      </c>
      <c r="O245" s="2">
        <v>92.884</v>
      </c>
    </row>
    <row r="246" spans="1:16" x14ac:dyDescent="0.2">
      <c r="A246" s="6"/>
      <c r="B246" s="1">
        <v>20</v>
      </c>
      <c r="C246" s="2">
        <v>0.14799999999999999</v>
      </c>
      <c r="D246" s="2">
        <v>1.137</v>
      </c>
      <c r="E246" s="2">
        <v>0.64900000000000002</v>
      </c>
      <c r="F246" s="2">
        <v>0</v>
      </c>
      <c r="G246" s="2"/>
      <c r="H246" s="3">
        <f t="shared" si="21"/>
        <v>68.349395199999989</v>
      </c>
      <c r="I246" s="2">
        <f t="shared" si="22"/>
        <v>30.752000000000002</v>
      </c>
      <c r="J246" s="2">
        <v>0</v>
      </c>
      <c r="K246" s="2">
        <v>2.3E-2</v>
      </c>
      <c r="L246" s="1"/>
      <c r="M246" s="3">
        <f t="shared" si="23"/>
        <v>101.05839519999998</v>
      </c>
      <c r="O246" s="2">
        <v>92.256</v>
      </c>
    </row>
    <row r="247" spans="1:16" x14ac:dyDescent="0.2">
      <c r="A247" s="6"/>
      <c r="C247" s="2"/>
      <c r="D247" s="2"/>
      <c r="E247" s="2"/>
      <c r="F247" s="2"/>
      <c r="G247" s="2"/>
      <c r="H247" s="3"/>
      <c r="I247" s="2"/>
      <c r="J247" s="2"/>
      <c r="K247" s="2"/>
      <c r="L247" s="1"/>
      <c r="M247" s="3"/>
      <c r="O247" s="2"/>
    </row>
    <row r="248" spans="1:16" ht="17" x14ac:dyDescent="0.2">
      <c r="A248" s="6" t="s">
        <v>25</v>
      </c>
      <c r="B248" s="1" t="s">
        <v>16</v>
      </c>
      <c r="C248" s="3">
        <f>AVERAGE(C223:C246)</f>
        <v>0.12770833333333334</v>
      </c>
      <c r="D248" s="3">
        <f t="shared" ref="D248:K248" si="24">AVERAGE(D223:D246)</f>
        <v>1.2589166666666667</v>
      </c>
      <c r="E248" s="3">
        <f t="shared" si="24"/>
        <v>0.63187500000000008</v>
      </c>
      <c r="F248" s="3">
        <f t="shared" si="24"/>
        <v>1.5125E-2</v>
      </c>
      <c r="G248" s="3">
        <f t="shared" si="24"/>
        <v>2.2857142857142859E-3</v>
      </c>
      <c r="H248" s="3">
        <f t="shared" si="24"/>
        <v>68.491332905555552</v>
      </c>
      <c r="I248" s="3">
        <f t="shared" si="24"/>
        <v>30.815861111111104</v>
      </c>
      <c r="J248" s="3">
        <f t="shared" si="24"/>
        <v>2.5999999999999999E-2</v>
      </c>
      <c r="K248" s="3">
        <f t="shared" si="24"/>
        <v>1.0375000000000001E-2</v>
      </c>
      <c r="L248" s="1"/>
      <c r="M248" s="3">
        <f t="shared" si="23"/>
        <v>101.37947973095237</v>
      </c>
      <c r="O248" s="2"/>
    </row>
    <row r="249" spans="1:16" x14ac:dyDescent="0.2">
      <c r="A249" s="6"/>
      <c r="B249" s="1" t="s">
        <v>17</v>
      </c>
      <c r="C249" s="3">
        <f>STDEV(C223:C246)</f>
        <v>6.3745744387654846E-2</v>
      </c>
      <c r="D249" s="3">
        <f t="shared" ref="D249:K249" si="25">STDEV(D223:D246)</f>
        <v>0.65957159460197856</v>
      </c>
      <c r="E249" s="3">
        <f t="shared" si="25"/>
        <v>0.10614891610988889</v>
      </c>
      <c r="F249" s="3">
        <f t="shared" si="25"/>
        <v>1.4247234666845843E-2</v>
      </c>
      <c r="G249" s="3">
        <f t="shared" si="25"/>
        <v>2.7853620515548346E-3</v>
      </c>
      <c r="H249" s="3">
        <f t="shared" si="25"/>
        <v>0.81597210321970937</v>
      </c>
      <c r="I249" s="3">
        <f t="shared" si="25"/>
        <v>0.36712503519288808</v>
      </c>
      <c r="J249" s="3">
        <f t="shared" si="25"/>
        <v>2.2675403260878916E-2</v>
      </c>
      <c r="K249" s="3">
        <f t="shared" si="25"/>
        <v>1.247192499349953E-2</v>
      </c>
      <c r="L249" s="1"/>
      <c r="M249" s="3"/>
      <c r="O249" s="2"/>
    </row>
    <row r="250" spans="1:16" x14ac:dyDescent="0.2">
      <c r="A250" s="6"/>
      <c r="C250" s="2"/>
      <c r="D250" s="2"/>
      <c r="E250" s="2"/>
      <c r="F250" s="2"/>
      <c r="G250" s="2"/>
      <c r="H250" s="3"/>
      <c r="I250" s="2"/>
      <c r="J250" s="2"/>
      <c r="K250" s="2"/>
      <c r="L250" s="1"/>
      <c r="M250" s="3"/>
      <c r="O250" s="2"/>
    </row>
    <row r="251" spans="1:16" x14ac:dyDescent="0.2">
      <c r="A251" s="6"/>
      <c r="C251" s="2"/>
      <c r="D251" s="2"/>
      <c r="E251" s="2"/>
      <c r="F251" s="2"/>
      <c r="G251" s="2"/>
      <c r="H251" s="3"/>
      <c r="I251" s="2"/>
      <c r="J251" s="2"/>
      <c r="K251" s="2"/>
      <c r="L251" s="1"/>
      <c r="M251" s="3"/>
      <c r="O251" s="2"/>
    </row>
    <row r="252" spans="1:16" x14ac:dyDescent="0.2">
      <c r="A252" s="6"/>
      <c r="C252" s="2"/>
      <c r="D252" s="2"/>
      <c r="E252" s="2"/>
      <c r="F252" s="2"/>
      <c r="G252" s="2"/>
      <c r="H252" s="3"/>
      <c r="I252" s="2"/>
      <c r="J252" s="2"/>
      <c r="K252" s="2"/>
      <c r="L252" s="1"/>
      <c r="M252" s="3"/>
      <c r="O252" s="2"/>
    </row>
    <row r="253" spans="1:16" x14ac:dyDescent="0.2">
      <c r="A253" s="6"/>
      <c r="C253" s="2"/>
      <c r="D253" s="2"/>
      <c r="E253" s="2"/>
      <c r="F253" s="2"/>
      <c r="G253" s="2"/>
      <c r="H253" s="3"/>
      <c r="I253" s="2"/>
      <c r="J253" s="2"/>
      <c r="K253" s="2"/>
      <c r="L253" s="1"/>
      <c r="M253" s="3"/>
      <c r="O253" s="2"/>
    </row>
    <row r="254" spans="1:16" x14ac:dyDescent="0.2">
      <c r="A254" s="6"/>
      <c r="C254" s="2"/>
      <c r="D254" s="2"/>
      <c r="E254" s="2"/>
      <c r="F254" s="2"/>
      <c r="G254" s="2"/>
      <c r="H254" s="3"/>
      <c r="I254" s="2"/>
      <c r="J254" s="2"/>
      <c r="K254" s="2"/>
      <c r="L254" s="1"/>
      <c r="M254" s="3"/>
      <c r="O254" s="2"/>
    </row>
    <row r="255" spans="1:16" x14ac:dyDescent="0.2">
      <c r="A255" s="6"/>
      <c r="B255" s="7"/>
      <c r="C255" s="7"/>
      <c r="D255" s="7"/>
      <c r="E255" s="7"/>
      <c r="F255" s="7"/>
      <c r="G255" s="7"/>
      <c r="H255" s="7"/>
      <c r="J255" s="7"/>
      <c r="K255" s="7"/>
      <c r="M255" s="7"/>
      <c r="N255" s="7"/>
      <c r="O255" s="7"/>
    </row>
    <row r="256" spans="1:16" s="7" customFormat="1" x14ac:dyDescent="0.2">
      <c r="A256" s="9" t="s">
        <v>11</v>
      </c>
      <c r="B256" s="1">
        <v>1</v>
      </c>
      <c r="C256" s="2">
        <v>0.19400000000000001</v>
      </c>
      <c r="D256" s="2">
        <v>0</v>
      </c>
      <c r="E256" s="2">
        <v>0.123</v>
      </c>
      <c r="F256" s="2">
        <v>0</v>
      </c>
      <c r="G256" s="2">
        <v>0</v>
      </c>
      <c r="H256" s="3">
        <f t="shared" ref="H256:H271" si="26">O256*(2/3)*1.1113</f>
        <v>69.505888066666657</v>
      </c>
      <c r="I256" s="2">
        <f t="shared" ref="I256:I271" si="27">O256-(2/3)*O256</f>
        <v>31.272333333333336</v>
      </c>
      <c r="J256" s="2">
        <v>0</v>
      </c>
      <c r="K256" s="2">
        <v>2.5000000000000001E-2</v>
      </c>
      <c r="L256" s="1"/>
      <c r="M256" s="3">
        <f t="shared" si="23"/>
        <v>101.12022139999999</v>
      </c>
      <c r="N256" s="1"/>
      <c r="O256" s="2">
        <v>93.816999999999993</v>
      </c>
      <c r="P256" s="10"/>
    </row>
    <row r="257" spans="2:16" x14ac:dyDescent="0.2">
      <c r="B257" s="1">
        <v>2</v>
      </c>
      <c r="C257" s="2">
        <v>0.191</v>
      </c>
      <c r="D257" s="2">
        <v>0</v>
      </c>
      <c r="E257" s="2">
        <v>0.186</v>
      </c>
      <c r="F257" s="2">
        <v>0</v>
      </c>
      <c r="G257" s="2">
        <v>0</v>
      </c>
      <c r="H257" s="3">
        <f t="shared" si="26"/>
        <v>69.053218533333322</v>
      </c>
      <c r="I257" s="2">
        <f t="shared" si="27"/>
        <v>31.068666666666672</v>
      </c>
      <c r="J257" s="2">
        <v>4.4999999999999998E-2</v>
      </c>
      <c r="K257" s="2">
        <v>0</v>
      </c>
      <c r="L257" s="1"/>
      <c r="M257" s="3">
        <f t="shared" si="23"/>
        <v>100.54388519999999</v>
      </c>
      <c r="O257" s="2">
        <v>93.206000000000003</v>
      </c>
      <c r="P257" s="10"/>
    </row>
    <row r="258" spans="2:16" x14ac:dyDescent="0.2">
      <c r="B258" s="1">
        <v>3</v>
      </c>
      <c r="C258" s="2">
        <v>0.17199999999999999</v>
      </c>
      <c r="D258" s="2">
        <v>0</v>
      </c>
      <c r="E258" s="2">
        <v>0.126</v>
      </c>
      <c r="F258" s="2">
        <v>5.0000000000000001E-3</v>
      </c>
      <c r="G258" s="2">
        <v>8.0000000000000002E-3</v>
      </c>
      <c r="H258" s="3">
        <f t="shared" si="26"/>
        <v>68.86874273333332</v>
      </c>
      <c r="I258" s="2">
        <f t="shared" si="27"/>
        <v>30.985666666666667</v>
      </c>
      <c r="J258" s="2">
        <v>4.9000000000000002E-2</v>
      </c>
      <c r="K258" s="2">
        <v>8.0000000000000002E-3</v>
      </c>
      <c r="L258" s="1"/>
      <c r="M258" s="3">
        <f t="shared" si="23"/>
        <v>100.22240939999999</v>
      </c>
      <c r="O258" s="2">
        <v>92.956999999999994</v>
      </c>
      <c r="P258" s="10"/>
    </row>
    <row r="259" spans="2:16" x14ac:dyDescent="0.2">
      <c r="B259" s="1">
        <v>4</v>
      </c>
      <c r="C259" s="2">
        <v>0.11799999999999999</v>
      </c>
      <c r="D259" s="2">
        <v>5.0000000000000001E-3</v>
      </c>
      <c r="E259" s="2">
        <v>0.11</v>
      </c>
      <c r="F259" s="2">
        <v>8.0000000000000002E-3</v>
      </c>
      <c r="G259" s="2">
        <v>2.3E-2</v>
      </c>
      <c r="H259" s="3">
        <f t="shared" si="26"/>
        <v>68.436817466666653</v>
      </c>
      <c r="I259" s="2">
        <f t="shared" si="27"/>
        <v>30.791333333333334</v>
      </c>
      <c r="J259" s="2">
        <v>0</v>
      </c>
      <c r="K259" s="2">
        <v>0</v>
      </c>
      <c r="L259" s="1"/>
      <c r="M259" s="3">
        <f t="shared" si="23"/>
        <v>99.49215079999999</v>
      </c>
      <c r="O259" s="2">
        <v>92.373999999999995</v>
      </c>
      <c r="P259" s="10"/>
    </row>
    <row r="260" spans="2:16" x14ac:dyDescent="0.2">
      <c r="B260" s="1">
        <v>5</v>
      </c>
      <c r="C260" s="2">
        <v>0.122</v>
      </c>
      <c r="D260" s="2">
        <v>5.2999999999999999E-2</v>
      </c>
      <c r="E260" s="2">
        <v>0.108</v>
      </c>
      <c r="F260" s="2">
        <v>0.02</v>
      </c>
      <c r="G260" s="2">
        <v>0</v>
      </c>
      <c r="H260" s="3">
        <f t="shared" si="26"/>
        <v>68.788729133333334</v>
      </c>
      <c r="I260" s="2">
        <f t="shared" si="27"/>
        <v>30.949666666666673</v>
      </c>
      <c r="J260" s="2">
        <v>1.4E-2</v>
      </c>
      <c r="K260" s="2">
        <v>0</v>
      </c>
      <c r="L260" s="1"/>
      <c r="M260" s="3">
        <f t="shared" si="23"/>
        <v>100.0553958</v>
      </c>
      <c r="O260" s="2">
        <v>92.849000000000004</v>
      </c>
      <c r="P260" s="10"/>
    </row>
    <row r="261" spans="2:16" x14ac:dyDescent="0.2">
      <c r="B261" s="1">
        <v>6</v>
      </c>
      <c r="C261" s="2">
        <v>0.32100000000000001</v>
      </c>
      <c r="D261" s="2">
        <v>3.0000000000000001E-3</v>
      </c>
      <c r="E261" s="2">
        <v>0.19400000000000001</v>
      </c>
      <c r="F261" s="2">
        <v>0</v>
      </c>
      <c r="G261" s="2">
        <v>0</v>
      </c>
      <c r="H261" s="3">
        <f t="shared" si="26"/>
        <v>68.262713799999986</v>
      </c>
      <c r="I261" s="2">
        <f t="shared" si="27"/>
        <v>30.713000000000001</v>
      </c>
      <c r="J261" s="2">
        <v>3.0000000000000001E-3</v>
      </c>
      <c r="K261" s="2">
        <v>0.01</v>
      </c>
      <c r="L261" s="1"/>
      <c r="M261" s="3">
        <f t="shared" si="23"/>
        <v>99.5067138</v>
      </c>
      <c r="O261" s="2">
        <v>92.138999999999996</v>
      </c>
      <c r="P261" s="10"/>
    </row>
    <row r="262" spans="2:16" x14ac:dyDescent="0.2">
      <c r="B262" s="1">
        <v>7</v>
      </c>
      <c r="C262" s="2">
        <v>0.314</v>
      </c>
      <c r="D262" s="2">
        <v>0</v>
      </c>
      <c r="E262" s="2">
        <v>0.153</v>
      </c>
      <c r="F262" s="2">
        <v>2.1000000000000001E-2</v>
      </c>
      <c r="G262" s="2">
        <v>0</v>
      </c>
      <c r="H262" s="3">
        <f t="shared" si="26"/>
        <v>68.24789646666666</v>
      </c>
      <c r="I262" s="2">
        <f t="shared" si="27"/>
        <v>30.706333333333333</v>
      </c>
      <c r="J262" s="2">
        <v>1.2E-2</v>
      </c>
      <c r="K262" s="2">
        <v>2.4E-2</v>
      </c>
      <c r="L262" s="1"/>
      <c r="M262" s="3">
        <f t="shared" si="23"/>
        <v>99.478229799999994</v>
      </c>
      <c r="O262" s="2">
        <v>92.119</v>
      </c>
      <c r="P262" s="10"/>
    </row>
    <row r="263" spans="2:16" x14ac:dyDescent="0.2">
      <c r="B263" s="1">
        <v>8</v>
      </c>
      <c r="C263" s="2">
        <v>0.189</v>
      </c>
      <c r="D263" s="2">
        <v>0</v>
      </c>
      <c r="E263" s="2">
        <v>0.19800000000000001</v>
      </c>
      <c r="F263" s="2">
        <v>2.1000000000000001E-2</v>
      </c>
      <c r="G263" s="2">
        <v>0</v>
      </c>
      <c r="H263" s="3">
        <f t="shared" si="26"/>
        <v>68.646482733333329</v>
      </c>
      <c r="I263" s="2">
        <f t="shared" si="27"/>
        <v>30.885666666666665</v>
      </c>
      <c r="J263" s="2">
        <v>2.3E-2</v>
      </c>
      <c r="K263" s="2">
        <v>3.0000000000000001E-3</v>
      </c>
      <c r="L263" s="1"/>
      <c r="M263" s="3">
        <f t="shared" si="23"/>
        <v>99.966149399999992</v>
      </c>
      <c r="O263" s="2">
        <v>92.656999999999996</v>
      </c>
      <c r="P263" s="10"/>
    </row>
    <row r="264" spans="2:16" x14ac:dyDescent="0.2">
      <c r="B264" s="1">
        <v>9</v>
      </c>
      <c r="C264" s="2">
        <v>8.7999999999999995E-2</v>
      </c>
      <c r="D264" s="2">
        <v>4.1000000000000002E-2</v>
      </c>
      <c r="E264" s="2">
        <v>0.16900000000000001</v>
      </c>
      <c r="F264" s="2">
        <v>1.2E-2</v>
      </c>
      <c r="G264" s="2">
        <v>0</v>
      </c>
      <c r="H264" s="3">
        <f t="shared" si="26"/>
        <v>68.550170066666666</v>
      </c>
      <c r="I264" s="2">
        <f t="shared" si="27"/>
        <v>30.842333333333336</v>
      </c>
      <c r="J264" s="2">
        <v>1E-3</v>
      </c>
      <c r="K264" s="2">
        <v>0</v>
      </c>
      <c r="L264" s="1"/>
      <c r="M264" s="3">
        <f t="shared" si="23"/>
        <v>99.703503400000017</v>
      </c>
      <c r="O264" s="2">
        <v>92.527000000000001</v>
      </c>
      <c r="P264" s="10"/>
    </row>
    <row r="265" spans="2:16" x14ac:dyDescent="0.2">
      <c r="B265" s="1">
        <v>10</v>
      </c>
      <c r="C265" s="2">
        <v>0.14399999999999999</v>
      </c>
      <c r="D265" s="2">
        <v>8.0000000000000002E-3</v>
      </c>
      <c r="E265" s="2">
        <v>0.19400000000000001</v>
      </c>
      <c r="F265" s="2">
        <v>0</v>
      </c>
      <c r="G265" s="2">
        <v>0</v>
      </c>
      <c r="H265" s="3">
        <f t="shared" si="26"/>
        <v>68.444967000000005</v>
      </c>
      <c r="I265" s="2">
        <f t="shared" si="27"/>
        <v>30.795000000000002</v>
      </c>
      <c r="J265" s="2">
        <v>0</v>
      </c>
      <c r="K265" s="2">
        <v>2.5000000000000001E-2</v>
      </c>
      <c r="L265" s="1"/>
      <c r="M265" s="3">
        <f t="shared" si="23"/>
        <v>99.610967000000016</v>
      </c>
      <c r="O265" s="2">
        <v>92.385000000000005</v>
      </c>
      <c r="P265" s="10"/>
    </row>
    <row r="266" spans="2:16" x14ac:dyDescent="0.2">
      <c r="B266" s="1">
        <v>11</v>
      </c>
      <c r="C266" s="2">
        <v>0.27800000000000002</v>
      </c>
      <c r="D266" s="2">
        <v>4.8000000000000001E-2</v>
      </c>
      <c r="E266" s="2">
        <v>0.17799999999999999</v>
      </c>
      <c r="F266" s="2">
        <v>3.0000000000000001E-3</v>
      </c>
      <c r="G266" s="2">
        <v>1.6E-2</v>
      </c>
      <c r="H266" s="3">
        <f t="shared" si="26"/>
        <v>68.209371399999995</v>
      </c>
      <c r="I266" s="2">
        <f t="shared" si="27"/>
        <v>30.689</v>
      </c>
      <c r="J266" s="2">
        <v>3.5999999999999997E-2</v>
      </c>
      <c r="K266" s="2">
        <v>2.1000000000000001E-2</v>
      </c>
      <c r="L266" s="1"/>
      <c r="M266" s="3">
        <f t="shared" si="23"/>
        <v>99.4783714</v>
      </c>
      <c r="O266" s="2">
        <v>92.066999999999993</v>
      </c>
      <c r="P266" s="10"/>
    </row>
    <row r="267" spans="2:16" x14ac:dyDescent="0.2">
      <c r="B267" s="1">
        <v>12</v>
      </c>
      <c r="C267" s="2">
        <v>0.218</v>
      </c>
      <c r="D267" s="2">
        <v>5.0000000000000001E-3</v>
      </c>
      <c r="E267" s="2">
        <v>0.20399999999999999</v>
      </c>
      <c r="F267" s="2">
        <v>0</v>
      </c>
      <c r="G267" s="2">
        <v>0</v>
      </c>
      <c r="H267" s="3">
        <f t="shared" si="26"/>
        <v>68.583509066666664</v>
      </c>
      <c r="I267" s="2">
        <f t="shared" si="27"/>
        <v>30.857333333333337</v>
      </c>
      <c r="J267" s="2">
        <v>3.5999999999999997E-2</v>
      </c>
      <c r="K267" s="2">
        <v>0</v>
      </c>
      <c r="L267" s="1"/>
      <c r="M267" s="3">
        <f t="shared" si="23"/>
        <v>99.903842400000002</v>
      </c>
      <c r="O267" s="2">
        <v>92.572000000000003</v>
      </c>
      <c r="P267" s="10"/>
    </row>
    <row r="268" spans="2:16" x14ac:dyDescent="0.2">
      <c r="B268" s="1">
        <v>13</v>
      </c>
      <c r="C268" s="2">
        <v>0.193</v>
      </c>
      <c r="D268" s="2">
        <v>0.05</v>
      </c>
      <c r="E268" s="2">
        <v>0.14799999999999999</v>
      </c>
      <c r="F268" s="2">
        <v>0</v>
      </c>
      <c r="G268" s="2">
        <v>0</v>
      </c>
      <c r="H268" s="3">
        <f t="shared" si="26"/>
        <v>68.509422399999991</v>
      </c>
      <c r="I268" s="2">
        <f t="shared" si="27"/>
        <v>30.823999999999998</v>
      </c>
      <c r="J268" s="2">
        <v>6.3E-2</v>
      </c>
      <c r="K268" s="2">
        <v>0.05</v>
      </c>
      <c r="L268" s="1"/>
      <c r="M268" s="3">
        <f t="shared" si="23"/>
        <v>99.837422399999994</v>
      </c>
      <c r="O268" s="2">
        <v>92.471999999999994</v>
      </c>
      <c r="P268" s="10"/>
    </row>
    <row r="269" spans="2:16" x14ac:dyDescent="0.2">
      <c r="B269" s="1">
        <v>14</v>
      </c>
      <c r="C269" s="2">
        <v>0.16900000000000001</v>
      </c>
      <c r="D269" s="2">
        <v>0</v>
      </c>
      <c r="E269" s="2">
        <v>0.19</v>
      </c>
      <c r="F269" s="2">
        <v>0</v>
      </c>
      <c r="G269" s="2">
        <v>3.9E-2</v>
      </c>
      <c r="H269" s="3">
        <f t="shared" si="26"/>
        <v>69.377718133333332</v>
      </c>
      <c r="I269" s="2">
        <f t="shared" si="27"/>
        <v>31.214666666666673</v>
      </c>
      <c r="J269" s="2">
        <v>0</v>
      </c>
      <c r="K269" s="2">
        <v>0.04</v>
      </c>
      <c r="L269" s="1"/>
      <c r="M269" s="3">
        <f t="shared" si="23"/>
        <v>101.03038480000001</v>
      </c>
      <c r="O269" s="2">
        <v>93.644000000000005</v>
      </c>
      <c r="P269" s="10"/>
    </row>
    <row r="270" spans="2:16" x14ac:dyDescent="0.2">
      <c r="B270" s="1">
        <v>15</v>
      </c>
      <c r="C270" s="2">
        <v>0.13700000000000001</v>
      </c>
      <c r="D270" s="2">
        <v>0</v>
      </c>
      <c r="E270" s="2">
        <v>0.15</v>
      </c>
      <c r="F270" s="2">
        <v>2.4E-2</v>
      </c>
      <c r="G270" s="2">
        <v>3.1E-2</v>
      </c>
      <c r="H270" s="3">
        <f t="shared" si="26"/>
        <v>69.170275466666666</v>
      </c>
      <c r="I270" s="2">
        <f t="shared" si="27"/>
        <v>31.12133333333334</v>
      </c>
      <c r="J270" s="2">
        <v>3.0000000000000001E-3</v>
      </c>
      <c r="K270" s="2">
        <v>0.02</v>
      </c>
      <c r="L270" s="1"/>
      <c r="M270" s="3">
        <f t="shared" si="23"/>
        <v>100.6566088</v>
      </c>
      <c r="O270" s="2">
        <v>93.364000000000004</v>
      </c>
      <c r="P270" s="10"/>
    </row>
    <row r="271" spans="2:16" x14ac:dyDescent="0.2">
      <c r="B271" s="1">
        <v>16</v>
      </c>
      <c r="C271" s="2">
        <v>0.123</v>
      </c>
      <c r="D271" s="2">
        <v>0</v>
      </c>
      <c r="E271" s="2">
        <v>0.14299999999999999</v>
      </c>
      <c r="F271" s="2">
        <v>0</v>
      </c>
      <c r="G271" s="2">
        <v>5.5E-2</v>
      </c>
      <c r="H271" s="3">
        <f t="shared" si="26"/>
        <v>68.829476799999995</v>
      </c>
      <c r="I271" s="2">
        <f t="shared" si="27"/>
        <v>30.968000000000004</v>
      </c>
      <c r="J271" s="2">
        <v>0</v>
      </c>
      <c r="K271" s="2">
        <v>3.7999999999999999E-2</v>
      </c>
      <c r="L271" s="1"/>
      <c r="M271" s="3">
        <f t="shared" si="23"/>
        <v>100.15647679999999</v>
      </c>
      <c r="O271" s="2">
        <v>92.903999999999996</v>
      </c>
      <c r="P271" s="10"/>
    </row>
    <row r="272" spans="2:16" x14ac:dyDescent="0.2">
      <c r="C272" s="2"/>
      <c r="D272" s="2"/>
      <c r="E272" s="2"/>
      <c r="F272" s="2"/>
      <c r="G272" s="2"/>
      <c r="H272" s="3"/>
      <c r="I272" s="2"/>
      <c r="J272" s="2"/>
      <c r="K272" s="2"/>
      <c r="L272" s="1"/>
      <c r="M272" s="3"/>
      <c r="O272" s="2"/>
      <c r="P272" s="10"/>
    </row>
    <row r="273" spans="1:16" x14ac:dyDescent="0.2">
      <c r="A273" s="1" t="s">
        <v>11</v>
      </c>
      <c r="B273" s="1" t="s">
        <v>16</v>
      </c>
      <c r="C273" s="3">
        <f>AVERAGE(C256:C271)</f>
        <v>0.18568750000000001</v>
      </c>
      <c r="D273" s="3">
        <f t="shared" ref="D273:K273" si="28">AVERAGE(D256:D271)</f>
        <v>1.3312500000000001E-2</v>
      </c>
      <c r="E273" s="3">
        <f t="shared" si="28"/>
        <v>0.16087499999999996</v>
      </c>
      <c r="F273" s="3">
        <f t="shared" si="28"/>
        <v>7.1250000000000011E-3</v>
      </c>
      <c r="G273" s="3">
        <f t="shared" si="28"/>
        <v>1.0749999999999999E-2</v>
      </c>
      <c r="H273" s="3">
        <f t="shared" si="28"/>
        <v>68.717837454166656</v>
      </c>
      <c r="I273" s="3">
        <f t="shared" si="28"/>
        <v>30.917770833333339</v>
      </c>
      <c r="J273" s="3">
        <f t="shared" si="28"/>
        <v>1.7812500000000002E-2</v>
      </c>
      <c r="K273" s="3">
        <f t="shared" si="28"/>
        <v>1.6500000000000001E-2</v>
      </c>
      <c r="L273" s="1"/>
      <c r="M273" s="3">
        <f t="shared" si="23"/>
        <v>100.0476707875</v>
      </c>
      <c r="O273" s="2"/>
      <c r="P273" s="10"/>
    </row>
    <row r="274" spans="1:16" x14ac:dyDescent="0.2">
      <c r="B274" s="1" t="s">
        <v>17</v>
      </c>
      <c r="C274" s="3">
        <f>STDEV(C256:C271)</f>
        <v>6.8889010976594292E-2</v>
      </c>
      <c r="D274" s="3">
        <f t="shared" ref="D274:K274" si="29">STDEV(D256:D271)</f>
        <v>2.0946658444725739E-2</v>
      </c>
      <c r="E274" s="3">
        <f t="shared" si="29"/>
        <v>3.2631017963485984E-2</v>
      </c>
      <c r="F274" s="3">
        <f t="shared" si="29"/>
        <v>9.2655275079187999E-3</v>
      </c>
      <c r="G274" s="3">
        <f t="shared" si="29"/>
        <v>1.7333974347121511E-2</v>
      </c>
      <c r="H274" s="3">
        <f t="shared" si="29"/>
        <v>0.39568871580274917</v>
      </c>
      <c r="I274" s="3">
        <f t="shared" si="29"/>
        <v>0.17802965706953691</v>
      </c>
      <c r="J274" s="3">
        <f t="shared" si="29"/>
        <v>2.1289179567720938E-2</v>
      </c>
      <c r="K274" s="3">
        <f t="shared" si="29"/>
        <v>1.6386986706937105E-2</v>
      </c>
      <c r="L274" s="1"/>
      <c r="M274" s="3"/>
      <c r="O274" s="2"/>
      <c r="P274" s="10"/>
    </row>
    <row r="275" spans="1:16" x14ac:dyDescent="0.2">
      <c r="C275" s="3"/>
      <c r="D275" s="3"/>
      <c r="E275" s="3"/>
      <c r="F275" s="3"/>
      <c r="G275" s="3"/>
      <c r="H275" s="3"/>
      <c r="I275" s="3"/>
      <c r="J275" s="3"/>
      <c r="K275" s="3"/>
      <c r="L275" s="1"/>
      <c r="M275" s="3"/>
      <c r="O275" s="2"/>
      <c r="P275" s="10"/>
    </row>
    <row r="276" spans="1:16" x14ac:dyDescent="0.2">
      <c r="C276" s="3"/>
      <c r="D276" s="3"/>
      <c r="E276" s="3"/>
      <c r="F276" s="3"/>
      <c r="G276" s="3"/>
      <c r="H276" s="3"/>
      <c r="I276" s="3"/>
      <c r="J276" s="3"/>
      <c r="K276" s="3"/>
      <c r="L276" s="1"/>
      <c r="M276" s="3"/>
      <c r="O276" s="2"/>
      <c r="P276" s="10"/>
    </row>
    <row r="277" spans="1:16" x14ac:dyDescent="0.2">
      <c r="C277" s="2"/>
      <c r="D277" s="2"/>
      <c r="E277" s="2"/>
      <c r="F277" s="2"/>
      <c r="G277" s="2"/>
      <c r="H277" s="3"/>
      <c r="I277" s="2"/>
      <c r="J277" s="2"/>
      <c r="K277" s="2"/>
      <c r="L277" s="1"/>
      <c r="M277" s="3"/>
      <c r="O277" s="2"/>
    </row>
    <row r="278" spans="1:16" x14ac:dyDescent="0.2">
      <c r="C278" s="2"/>
      <c r="D278" s="2"/>
      <c r="E278" s="2"/>
      <c r="F278" s="2"/>
      <c r="G278" s="2"/>
      <c r="H278" s="3"/>
      <c r="I278" s="2"/>
      <c r="J278" s="2"/>
      <c r="K278" s="2"/>
      <c r="L278" s="1"/>
      <c r="M278" s="3"/>
      <c r="O278" s="2"/>
    </row>
    <row r="279" spans="1:16" x14ac:dyDescent="0.2">
      <c r="C279" s="2"/>
      <c r="D279" s="2"/>
      <c r="E279" s="2"/>
      <c r="F279" s="2"/>
      <c r="G279" s="2"/>
      <c r="H279" s="3"/>
      <c r="I279" s="2"/>
      <c r="J279" s="2"/>
      <c r="K279" s="2"/>
      <c r="L279" s="1"/>
      <c r="M279" s="3"/>
      <c r="O279" s="2"/>
    </row>
    <row r="280" spans="1:16" x14ac:dyDescent="0.2">
      <c r="B280" s="7"/>
      <c r="C280" s="7"/>
      <c r="D280" s="7"/>
      <c r="E280" s="7"/>
      <c r="F280" s="7"/>
      <c r="G280" s="7"/>
      <c r="H280" s="7"/>
      <c r="J280" s="7"/>
      <c r="K280" s="7"/>
      <c r="M280" s="7"/>
      <c r="N280" s="7"/>
      <c r="O280" s="7"/>
    </row>
    <row r="281" spans="1:16" s="7" customFormat="1" x14ac:dyDescent="0.2">
      <c r="A281" s="9" t="s">
        <v>12</v>
      </c>
      <c r="B281" s="1">
        <v>1</v>
      </c>
      <c r="C281" s="2">
        <v>5.3999999999999999E-2</v>
      </c>
      <c r="D281" s="2">
        <v>0</v>
      </c>
      <c r="E281" s="2">
        <v>6.6000000000000003E-2</v>
      </c>
      <c r="F281" s="2">
        <v>1.2E-2</v>
      </c>
      <c r="G281" s="2"/>
      <c r="H281" s="3">
        <f t="shared" ref="H281:H286" si="30">O281*(2/3)*1.1113</f>
        <v>70.743135399999986</v>
      </c>
      <c r="I281" s="2">
        <f t="shared" ref="I281:I286" si="31">O281-(2/3)*O281</f>
        <v>31.829000000000001</v>
      </c>
      <c r="J281" s="2">
        <v>2.9000000000000001E-2</v>
      </c>
      <c r="K281" s="2">
        <v>0</v>
      </c>
      <c r="L281" s="1"/>
      <c r="M281" s="3">
        <f t="shared" si="23"/>
        <v>102.73313539999998</v>
      </c>
      <c r="N281" s="1"/>
      <c r="O281" s="2">
        <v>95.486999999999995</v>
      </c>
    </row>
    <row r="282" spans="1:16" x14ac:dyDescent="0.2">
      <c r="B282" s="1">
        <v>2</v>
      </c>
      <c r="C282" s="2">
        <v>2.8000000000000001E-2</v>
      </c>
      <c r="D282" s="2">
        <v>0</v>
      </c>
      <c r="E282" s="2">
        <v>4.4999999999999998E-2</v>
      </c>
      <c r="F282" s="2">
        <v>0</v>
      </c>
      <c r="G282" s="2"/>
      <c r="H282" s="3">
        <f t="shared" si="30"/>
        <v>69.276219400000002</v>
      </c>
      <c r="I282" s="2">
        <f t="shared" si="31"/>
        <v>31.169000000000004</v>
      </c>
      <c r="J282" s="2">
        <v>0</v>
      </c>
      <c r="K282" s="2">
        <v>0.04</v>
      </c>
      <c r="L282" s="1"/>
      <c r="M282" s="3">
        <f t="shared" si="23"/>
        <v>100.5582194</v>
      </c>
      <c r="O282" s="2">
        <v>93.507000000000005</v>
      </c>
    </row>
    <row r="283" spans="1:16" x14ac:dyDescent="0.2">
      <c r="B283" s="1">
        <v>3</v>
      </c>
      <c r="C283" s="2">
        <v>1.2E-2</v>
      </c>
      <c r="D283" s="2">
        <v>0</v>
      </c>
      <c r="E283" s="2">
        <v>0.05</v>
      </c>
      <c r="F283" s="2">
        <v>5.0000000000000001E-3</v>
      </c>
      <c r="G283" s="2"/>
      <c r="H283" s="3">
        <f t="shared" si="30"/>
        <v>69.881507466666662</v>
      </c>
      <c r="I283" s="2">
        <f t="shared" si="31"/>
        <v>31.441333333333333</v>
      </c>
      <c r="J283" s="2">
        <v>1.4999999999999999E-2</v>
      </c>
      <c r="K283" s="2">
        <v>2.3E-2</v>
      </c>
      <c r="L283" s="1"/>
      <c r="M283" s="3">
        <f t="shared" si="23"/>
        <v>101.42784079999998</v>
      </c>
      <c r="O283" s="2">
        <v>94.323999999999998</v>
      </c>
    </row>
    <row r="284" spans="1:16" x14ac:dyDescent="0.2">
      <c r="B284" s="1">
        <v>4</v>
      </c>
      <c r="C284" s="2">
        <v>0</v>
      </c>
      <c r="D284" s="2">
        <v>0</v>
      </c>
      <c r="E284" s="2">
        <v>2.4E-2</v>
      </c>
      <c r="F284" s="2">
        <v>0</v>
      </c>
      <c r="G284" s="2"/>
      <c r="H284" s="3">
        <f t="shared" si="30"/>
        <v>70.326768333333334</v>
      </c>
      <c r="I284" s="2">
        <f t="shared" si="31"/>
        <v>31.641666666666666</v>
      </c>
      <c r="J284" s="2">
        <v>0</v>
      </c>
      <c r="K284" s="2">
        <v>0</v>
      </c>
      <c r="L284" s="1"/>
      <c r="M284" s="3">
        <f t="shared" si="23"/>
        <v>101.992435</v>
      </c>
      <c r="O284" s="2">
        <v>94.924999999999997</v>
      </c>
    </row>
    <row r="285" spans="1:16" x14ac:dyDescent="0.2">
      <c r="B285" s="1">
        <v>5</v>
      </c>
      <c r="C285" s="2">
        <v>0</v>
      </c>
      <c r="D285" s="2">
        <v>0</v>
      </c>
      <c r="E285" s="2">
        <v>6.3E-2</v>
      </c>
      <c r="F285" s="2">
        <v>5.0000000000000001E-3</v>
      </c>
      <c r="G285" s="2"/>
      <c r="H285" s="3">
        <f t="shared" si="30"/>
        <v>70.860933199999991</v>
      </c>
      <c r="I285" s="2">
        <f t="shared" si="31"/>
        <v>31.882000000000005</v>
      </c>
      <c r="J285" s="2">
        <v>0</v>
      </c>
      <c r="K285" s="2">
        <v>0</v>
      </c>
      <c r="L285" s="1"/>
      <c r="M285" s="3">
        <f t="shared" si="23"/>
        <v>102.81093319999999</v>
      </c>
      <c r="O285" s="2">
        <v>95.646000000000001</v>
      </c>
    </row>
    <row r="286" spans="1:16" x14ac:dyDescent="0.2">
      <c r="B286" s="1">
        <v>6</v>
      </c>
      <c r="C286" s="2">
        <v>0</v>
      </c>
      <c r="D286" s="2">
        <v>0</v>
      </c>
      <c r="E286" s="2">
        <v>6.5000000000000002E-2</v>
      </c>
      <c r="F286" s="2">
        <v>0</v>
      </c>
      <c r="G286" s="2"/>
      <c r="H286" s="3">
        <f t="shared" si="30"/>
        <v>70.174890666666656</v>
      </c>
      <c r="I286" s="2">
        <f t="shared" si="31"/>
        <v>31.573333333333338</v>
      </c>
      <c r="J286" s="2">
        <v>0</v>
      </c>
      <c r="K286" s="2">
        <v>6.0000000000000001E-3</v>
      </c>
      <c r="L286" s="1"/>
      <c r="M286" s="3">
        <f t="shared" si="23"/>
        <v>101.81922399999999</v>
      </c>
      <c r="O286" s="2">
        <v>94.72</v>
      </c>
    </row>
    <row r="287" spans="1:16" x14ac:dyDescent="0.2">
      <c r="B287" s="1">
        <v>8</v>
      </c>
      <c r="C287" s="2">
        <v>5.8000000000000003E-2</v>
      </c>
      <c r="D287" s="2">
        <v>0</v>
      </c>
      <c r="E287" s="2">
        <v>4.4999999999999998E-2</v>
      </c>
      <c r="F287" s="2">
        <v>1E-3</v>
      </c>
      <c r="G287" s="2"/>
      <c r="H287" s="3">
        <f t="shared" ref="H287:H325" si="32">O287*(2/3)*1.1113</f>
        <v>70.48309119999999</v>
      </c>
      <c r="I287" s="2">
        <f t="shared" ref="I287:I325" si="33">O287-(2/3)*O287</f>
        <v>31.712000000000003</v>
      </c>
      <c r="J287" s="2">
        <v>4.4999999999999998E-2</v>
      </c>
      <c r="K287" s="2">
        <v>0</v>
      </c>
      <c r="L287" s="1"/>
      <c r="M287" s="3">
        <f t="shared" si="23"/>
        <v>102.34409119999999</v>
      </c>
      <c r="O287" s="2">
        <v>95.135999999999996</v>
      </c>
    </row>
    <row r="288" spans="1:16" x14ac:dyDescent="0.2">
      <c r="B288" s="1">
        <v>9</v>
      </c>
      <c r="C288" s="2">
        <v>0.02</v>
      </c>
      <c r="D288" s="2">
        <v>0</v>
      </c>
      <c r="E288" s="2">
        <v>8.9999999999999993E-3</v>
      </c>
      <c r="F288" s="2">
        <v>0</v>
      </c>
      <c r="G288" s="2"/>
      <c r="H288" s="3">
        <f t="shared" si="32"/>
        <v>70.106730933333324</v>
      </c>
      <c r="I288" s="2">
        <f t="shared" si="33"/>
        <v>31.542666666666669</v>
      </c>
      <c r="J288" s="2">
        <v>0</v>
      </c>
      <c r="K288" s="2">
        <v>1.6E-2</v>
      </c>
      <c r="L288" s="1"/>
      <c r="M288" s="3">
        <f t="shared" si="23"/>
        <v>101.69439759999999</v>
      </c>
      <c r="O288" s="2">
        <v>94.628</v>
      </c>
    </row>
    <row r="289" spans="2:15" x14ac:dyDescent="0.2">
      <c r="B289" s="1">
        <v>10</v>
      </c>
      <c r="C289" s="2">
        <v>4.0000000000000001E-3</v>
      </c>
      <c r="D289" s="2">
        <v>1.4E-2</v>
      </c>
      <c r="E289" s="2">
        <v>7.0000000000000007E-2</v>
      </c>
      <c r="F289" s="2">
        <v>1.4999999999999999E-2</v>
      </c>
      <c r="G289" s="2"/>
      <c r="H289" s="3">
        <f t="shared" si="32"/>
        <v>70.213415733333335</v>
      </c>
      <c r="I289" s="2">
        <f t="shared" si="33"/>
        <v>31.590666666666671</v>
      </c>
      <c r="J289" s="2">
        <v>2.1999999999999999E-2</v>
      </c>
      <c r="K289" s="2">
        <v>3.5000000000000003E-2</v>
      </c>
      <c r="L289" s="1"/>
      <c r="M289" s="3">
        <f t="shared" si="23"/>
        <v>101.96408240000001</v>
      </c>
      <c r="O289" s="2">
        <v>94.772000000000006</v>
      </c>
    </row>
    <row r="290" spans="2:15" x14ac:dyDescent="0.2">
      <c r="B290" s="1">
        <v>11</v>
      </c>
      <c r="C290" s="2">
        <v>5.0000000000000001E-3</v>
      </c>
      <c r="D290" s="2">
        <v>0</v>
      </c>
      <c r="E290" s="2">
        <v>6.9000000000000006E-2</v>
      </c>
      <c r="F290" s="2">
        <v>1.2E-2</v>
      </c>
      <c r="G290" s="2"/>
      <c r="H290" s="3">
        <f t="shared" si="32"/>
        <v>68.530166666666659</v>
      </c>
      <c r="I290" s="2">
        <f t="shared" si="33"/>
        <v>30.833333333333336</v>
      </c>
      <c r="J290" s="2">
        <v>7.5999999999999998E-2</v>
      </c>
      <c r="K290" s="2">
        <v>0</v>
      </c>
      <c r="L290" s="1"/>
      <c r="M290" s="3">
        <f t="shared" si="23"/>
        <v>99.525499999999994</v>
      </c>
      <c r="O290" s="2">
        <v>92.5</v>
      </c>
    </row>
    <row r="291" spans="2:15" x14ac:dyDescent="0.2">
      <c r="B291" s="1">
        <v>12</v>
      </c>
      <c r="C291" s="2">
        <v>6.5000000000000002E-2</v>
      </c>
      <c r="D291" s="2">
        <v>3.2000000000000001E-2</v>
      </c>
      <c r="E291" s="2">
        <v>8.2000000000000003E-2</v>
      </c>
      <c r="F291" s="2">
        <v>0</v>
      </c>
      <c r="G291" s="2"/>
      <c r="H291" s="3">
        <f t="shared" si="32"/>
        <v>70.277871133333321</v>
      </c>
      <c r="I291" s="2">
        <f t="shared" si="33"/>
        <v>31.619666666666667</v>
      </c>
      <c r="J291" s="2">
        <v>0</v>
      </c>
      <c r="K291" s="2">
        <v>3.0000000000000001E-3</v>
      </c>
      <c r="L291" s="1"/>
      <c r="M291" s="3">
        <f t="shared" si="23"/>
        <v>102.07953779999998</v>
      </c>
      <c r="O291" s="2">
        <v>94.858999999999995</v>
      </c>
    </row>
    <row r="292" spans="2:15" x14ac:dyDescent="0.2">
      <c r="B292" s="1">
        <v>13</v>
      </c>
      <c r="C292" s="2">
        <v>5.6000000000000001E-2</v>
      </c>
      <c r="D292" s="2">
        <v>1.4E-2</v>
      </c>
      <c r="E292" s="2">
        <v>9.4E-2</v>
      </c>
      <c r="F292" s="2">
        <v>0</v>
      </c>
      <c r="G292" s="2"/>
      <c r="H292" s="3">
        <f t="shared" si="32"/>
        <v>70.195634933333338</v>
      </c>
      <c r="I292" s="2">
        <f t="shared" si="33"/>
        <v>31.582666666666668</v>
      </c>
      <c r="J292" s="2">
        <v>0.04</v>
      </c>
      <c r="K292" s="2">
        <v>2.1000000000000001E-2</v>
      </c>
      <c r="L292" s="1"/>
      <c r="M292" s="3">
        <f t="shared" si="23"/>
        <v>102.00330160000001</v>
      </c>
      <c r="O292" s="2">
        <v>94.748000000000005</v>
      </c>
    </row>
    <row r="293" spans="2:15" x14ac:dyDescent="0.2">
      <c r="B293" s="1">
        <v>14</v>
      </c>
      <c r="C293" s="2">
        <v>6.0999999999999999E-2</v>
      </c>
      <c r="D293" s="2">
        <v>5.2999999999999999E-2</v>
      </c>
      <c r="E293" s="2">
        <v>3.1E-2</v>
      </c>
      <c r="F293" s="2">
        <v>0</v>
      </c>
      <c r="G293" s="2"/>
      <c r="H293" s="3">
        <f t="shared" si="32"/>
        <v>70.50013113333334</v>
      </c>
      <c r="I293" s="2">
        <f t="shared" si="33"/>
        <v>31.719666666666669</v>
      </c>
      <c r="J293" s="2">
        <v>1.2999999999999999E-2</v>
      </c>
      <c r="K293" s="2">
        <v>6.0000000000000001E-3</v>
      </c>
      <c r="L293" s="1"/>
      <c r="M293" s="3">
        <f t="shared" si="23"/>
        <v>102.38379780000001</v>
      </c>
      <c r="O293" s="2">
        <v>95.159000000000006</v>
      </c>
    </row>
    <row r="294" spans="2:15" x14ac:dyDescent="0.2">
      <c r="B294" s="1">
        <v>15</v>
      </c>
      <c r="C294" s="2">
        <v>3.5000000000000003E-2</v>
      </c>
      <c r="D294" s="2">
        <v>0</v>
      </c>
      <c r="E294" s="2">
        <v>6.9000000000000006E-2</v>
      </c>
      <c r="F294" s="2">
        <v>0</v>
      </c>
      <c r="G294" s="2"/>
      <c r="H294" s="3">
        <f t="shared" si="32"/>
        <v>69.933368133333332</v>
      </c>
      <c r="I294" s="2">
        <f t="shared" si="33"/>
        <v>31.464666666666673</v>
      </c>
      <c r="J294" s="2">
        <v>2.1000000000000001E-2</v>
      </c>
      <c r="K294" s="2">
        <v>0</v>
      </c>
      <c r="L294" s="1"/>
      <c r="M294" s="3">
        <f t="shared" si="23"/>
        <v>101.5230348</v>
      </c>
      <c r="O294" s="2">
        <v>94.394000000000005</v>
      </c>
    </row>
    <row r="295" spans="2:15" x14ac:dyDescent="0.2">
      <c r="B295" s="1">
        <v>16</v>
      </c>
      <c r="C295" s="2">
        <v>4.0000000000000001E-3</v>
      </c>
      <c r="D295" s="2">
        <v>3.2000000000000001E-2</v>
      </c>
      <c r="E295" s="2">
        <v>8.6999999999999994E-2</v>
      </c>
      <c r="F295" s="2">
        <v>0.04</v>
      </c>
      <c r="G295" s="2"/>
      <c r="H295" s="3">
        <f t="shared" si="32"/>
        <v>69.292518466666664</v>
      </c>
      <c r="I295" s="2">
        <f t="shared" si="33"/>
        <v>31.176333333333332</v>
      </c>
      <c r="J295" s="2">
        <v>0.01</v>
      </c>
      <c r="K295" s="2">
        <v>0</v>
      </c>
      <c r="L295" s="1"/>
      <c r="M295" s="3">
        <f t="shared" si="23"/>
        <v>100.6418518</v>
      </c>
      <c r="O295" s="2">
        <v>93.528999999999996</v>
      </c>
    </row>
    <row r="296" spans="2:15" x14ac:dyDescent="0.2">
      <c r="B296" s="1">
        <v>17</v>
      </c>
      <c r="C296" s="2">
        <v>5.8999999999999997E-2</v>
      </c>
      <c r="D296" s="2">
        <v>0</v>
      </c>
      <c r="E296" s="2">
        <v>7.6999999999999999E-2</v>
      </c>
      <c r="F296" s="2">
        <v>1.6E-2</v>
      </c>
      <c r="G296" s="2"/>
      <c r="H296" s="3">
        <f t="shared" si="32"/>
        <v>70.237864333333334</v>
      </c>
      <c r="I296" s="2">
        <f t="shared" si="33"/>
        <v>31.601666666666674</v>
      </c>
      <c r="J296" s="2">
        <v>2E-3</v>
      </c>
      <c r="K296" s="2">
        <v>3.5000000000000003E-2</v>
      </c>
      <c r="L296" s="1"/>
      <c r="M296" s="3">
        <f t="shared" si="23"/>
        <v>102.028531</v>
      </c>
      <c r="O296" s="2">
        <v>94.805000000000007</v>
      </c>
    </row>
    <row r="297" spans="2:15" x14ac:dyDescent="0.2">
      <c r="B297" s="1">
        <v>18</v>
      </c>
      <c r="C297" s="2">
        <v>4.3999999999999997E-2</v>
      </c>
      <c r="D297" s="2">
        <v>0</v>
      </c>
      <c r="E297" s="2">
        <v>7.4999999999999997E-2</v>
      </c>
      <c r="F297" s="2">
        <v>0</v>
      </c>
      <c r="G297" s="2"/>
      <c r="H297" s="3">
        <f t="shared" si="32"/>
        <v>69.5029246</v>
      </c>
      <c r="I297" s="2">
        <f t="shared" si="33"/>
        <v>31.271000000000001</v>
      </c>
      <c r="J297" s="2">
        <v>0</v>
      </c>
      <c r="K297" s="2">
        <v>0</v>
      </c>
      <c r="L297" s="1"/>
      <c r="M297" s="3">
        <f t="shared" si="23"/>
        <v>100.8929246</v>
      </c>
      <c r="O297" s="2">
        <v>93.813000000000002</v>
      </c>
    </row>
    <row r="298" spans="2:15" x14ac:dyDescent="0.2">
      <c r="B298" s="1">
        <v>19</v>
      </c>
      <c r="C298" s="2">
        <v>7.0000000000000001E-3</v>
      </c>
      <c r="D298" s="2">
        <v>0</v>
      </c>
      <c r="E298" s="2">
        <v>7.5999999999999998E-2</v>
      </c>
      <c r="F298" s="2">
        <v>0</v>
      </c>
      <c r="G298" s="2"/>
      <c r="H298" s="3">
        <f t="shared" si="32"/>
        <v>69.691104733333319</v>
      </c>
      <c r="I298" s="2">
        <f t="shared" si="33"/>
        <v>31.355666666666664</v>
      </c>
      <c r="J298" s="2">
        <v>1.4E-2</v>
      </c>
      <c r="K298" s="2">
        <v>0.01</v>
      </c>
      <c r="L298" s="1"/>
      <c r="M298" s="3">
        <f t="shared" si="23"/>
        <v>101.15377139999998</v>
      </c>
      <c r="O298" s="2">
        <v>94.066999999999993</v>
      </c>
    </row>
    <row r="299" spans="2:15" x14ac:dyDescent="0.2">
      <c r="B299" s="1">
        <v>20</v>
      </c>
      <c r="C299" s="2">
        <v>3.0000000000000001E-3</v>
      </c>
      <c r="D299" s="2">
        <v>0</v>
      </c>
      <c r="E299" s="2">
        <v>4.2000000000000003E-2</v>
      </c>
      <c r="F299" s="2">
        <v>2.5000000000000001E-2</v>
      </c>
      <c r="G299" s="2"/>
      <c r="H299" s="3">
        <f t="shared" si="32"/>
        <v>69.482921199999993</v>
      </c>
      <c r="I299" s="2">
        <f t="shared" si="33"/>
        <v>31.262</v>
      </c>
      <c r="J299" s="2">
        <v>2.1000000000000001E-2</v>
      </c>
      <c r="K299" s="2">
        <v>1.7999999999999999E-2</v>
      </c>
      <c r="L299" s="1"/>
      <c r="M299" s="3">
        <f t="shared" si="23"/>
        <v>100.85392119999999</v>
      </c>
      <c r="O299" s="2">
        <v>93.786000000000001</v>
      </c>
    </row>
    <row r="300" spans="2:15" x14ac:dyDescent="0.2">
      <c r="B300" s="1">
        <v>21</v>
      </c>
      <c r="C300" s="2">
        <v>8.9999999999999993E-3</v>
      </c>
      <c r="D300" s="2">
        <v>6.0000000000000001E-3</v>
      </c>
      <c r="E300" s="2">
        <v>1.7000000000000001E-2</v>
      </c>
      <c r="F300" s="2">
        <v>2.9000000000000001E-2</v>
      </c>
      <c r="G300" s="2"/>
      <c r="H300" s="3">
        <f t="shared" si="32"/>
        <v>68.848739333333327</v>
      </c>
      <c r="I300" s="2">
        <f t="shared" si="33"/>
        <v>30.976666666666674</v>
      </c>
      <c r="J300" s="2">
        <v>0</v>
      </c>
      <c r="K300" s="2">
        <v>4.8000000000000001E-2</v>
      </c>
      <c r="L300" s="1"/>
      <c r="M300" s="3">
        <f t="shared" si="23"/>
        <v>99.93440600000001</v>
      </c>
      <c r="O300" s="2">
        <v>92.93</v>
      </c>
    </row>
    <row r="301" spans="2:15" x14ac:dyDescent="0.2">
      <c r="B301" s="1">
        <v>22</v>
      </c>
      <c r="C301" s="2">
        <v>0.21099999999999999</v>
      </c>
      <c r="D301" s="2">
        <v>4.2000000000000003E-2</v>
      </c>
      <c r="E301" s="2">
        <v>5.1999999999999998E-2</v>
      </c>
      <c r="F301" s="2">
        <v>0</v>
      </c>
      <c r="G301" s="2"/>
      <c r="H301" s="3">
        <f t="shared" si="32"/>
        <v>66.836545466666664</v>
      </c>
      <c r="I301" s="2">
        <f t="shared" si="33"/>
        <v>30.071333333333335</v>
      </c>
      <c r="J301" s="2">
        <v>3.7999999999999999E-2</v>
      </c>
      <c r="K301" s="2">
        <v>1.6E-2</v>
      </c>
      <c r="L301" s="1"/>
      <c r="M301" s="3">
        <f t="shared" si="23"/>
        <v>97.266878800000001</v>
      </c>
      <c r="O301" s="2">
        <v>90.213999999999999</v>
      </c>
    </row>
    <row r="302" spans="2:15" x14ac:dyDescent="0.2">
      <c r="B302" s="1">
        <v>23</v>
      </c>
      <c r="C302" s="2">
        <v>0.78700000000000003</v>
      </c>
      <c r="D302" s="2">
        <v>0</v>
      </c>
      <c r="E302" s="2">
        <v>8.7999999999999995E-2</v>
      </c>
      <c r="F302" s="2">
        <v>3.0000000000000001E-3</v>
      </c>
      <c r="G302" s="2"/>
      <c r="H302" s="3">
        <f t="shared" si="32"/>
        <v>66.256446866666664</v>
      </c>
      <c r="I302" s="2">
        <f t="shared" si="33"/>
        <v>29.810333333333332</v>
      </c>
      <c r="J302" s="2">
        <v>1.6E-2</v>
      </c>
      <c r="K302" s="2">
        <v>6.0000000000000001E-3</v>
      </c>
      <c r="L302" s="1"/>
      <c r="M302" s="3">
        <f t="shared" si="23"/>
        <v>96.966780200000002</v>
      </c>
      <c r="O302" s="2">
        <v>89.430999999999997</v>
      </c>
    </row>
    <row r="303" spans="2:15" x14ac:dyDescent="0.2">
      <c r="B303" s="1">
        <v>24</v>
      </c>
      <c r="C303" s="2">
        <v>0.83799999999999997</v>
      </c>
      <c r="D303" s="2">
        <v>1.7000000000000001E-2</v>
      </c>
      <c r="E303" s="2">
        <v>2.9000000000000001E-2</v>
      </c>
      <c r="F303" s="2">
        <v>0</v>
      </c>
      <c r="G303" s="2"/>
      <c r="H303" s="3">
        <f t="shared" si="32"/>
        <v>65.514839333333327</v>
      </c>
      <c r="I303" s="2">
        <f t="shared" si="33"/>
        <v>29.476666666666674</v>
      </c>
      <c r="J303" s="2">
        <v>2.3E-2</v>
      </c>
      <c r="K303" s="2">
        <v>0</v>
      </c>
      <c r="L303" s="1"/>
      <c r="M303" s="3">
        <f t="shared" si="23"/>
        <v>95.898505999999998</v>
      </c>
      <c r="O303" s="2">
        <v>88.43</v>
      </c>
    </row>
    <row r="304" spans="2:15" x14ac:dyDescent="0.2">
      <c r="B304" s="1">
        <v>25</v>
      </c>
      <c r="C304" s="2">
        <v>0.23200000000000001</v>
      </c>
      <c r="D304" s="2">
        <v>0</v>
      </c>
      <c r="E304" s="2">
        <v>3.4000000000000002E-2</v>
      </c>
      <c r="F304" s="2">
        <v>0</v>
      </c>
      <c r="G304" s="2"/>
      <c r="H304" s="3">
        <f t="shared" si="32"/>
        <v>67.939695933333326</v>
      </c>
      <c r="I304" s="2">
        <f t="shared" si="33"/>
        <v>30.567666666666668</v>
      </c>
      <c r="J304" s="2">
        <v>1.2E-2</v>
      </c>
      <c r="K304" s="2">
        <v>1E-3</v>
      </c>
      <c r="L304" s="1"/>
      <c r="M304" s="3">
        <f t="shared" si="23"/>
        <v>98.786362600000004</v>
      </c>
      <c r="O304" s="2">
        <v>91.703000000000003</v>
      </c>
    </row>
    <row r="305" spans="2:15" x14ac:dyDescent="0.2">
      <c r="B305" s="1">
        <v>26</v>
      </c>
      <c r="C305" s="2">
        <v>4.4999999999999998E-2</v>
      </c>
      <c r="D305" s="2">
        <v>0</v>
      </c>
      <c r="E305" s="2">
        <v>8.6999999999999994E-2</v>
      </c>
      <c r="F305" s="2">
        <v>0</v>
      </c>
      <c r="G305" s="2"/>
      <c r="H305" s="3">
        <f t="shared" si="32"/>
        <v>67.83375199999999</v>
      </c>
      <c r="I305" s="2">
        <f t="shared" si="33"/>
        <v>30.520000000000003</v>
      </c>
      <c r="J305" s="2">
        <v>4.2000000000000003E-2</v>
      </c>
      <c r="K305" s="2">
        <v>7.0000000000000001E-3</v>
      </c>
      <c r="L305" s="1"/>
      <c r="M305" s="3">
        <f t="shared" ref="M305:M374" si="34">SUM(C305:L305)</f>
        <v>98.534751999999997</v>
      </c>
      <c r="O305" s="2">
        <v>91.56</v>
      </c>
    </row>
    <row r="306" spans="2:15" x14ac:dyDescent="0.2">
      <c r="B306" s="1">
        <v>27</v>
      </c>
      <c r="C306" s="2">
        <v>8.5000000000000006E-2</v>
      </c>
      <c r="D306" s="2">
        <v>0</v>
      </c>
      <c r="E306" s="2">
        <v>4.2000000000000003E-2</v>
      </c>
      <c r="F306" s="2">
        <v>5.6000000000000001E-2</v>
      </c>
      <c r="G306" s="2"/>
      <c r="H306" s="3">
        <f t="shared" si="32"/>
        <v>69.503665466666661</v>
      </c>
      <c r="I306" s="2">
        <f t="shared" si="33"/>
        <v>31.271333333333331</v>
      </c>
      <c r="J306" s="2">
        <v>4.2000000000000003E-2</v>
      </c>
      <c r="K306" s="2">
        <v>2.7E-2</v>
      </c>
      <c r="L306" s="1"/>
      <c r="M306" s="3">
        <f t="shared" si="34"/>
        <v>101.0269988</v>
      </c>
      <c r="O306" s="2">
        <v>93.813999999999993</v>
      </c>
    </row>
    <row r="307" spans="2:15" x14ac:dyDescent="0.2">
      <c r="B307" s="1">
        <v>28</v>
      </c>
      <c r="C307" s="2">
        <v>0.45300000000000001</v>
      </c>
      <c r="D307" s="2">
        <v>0</v>
      </c>
      <c r="E307" s="2">
        <v>6.3E-2</v>
      </c>
      <c r="F307" s="2">
        <v>0</v>
      </c>
      <c r="G307" s="2"/>
      <c r="H307" s="3">
        <f t="shared" si="32"/>
        <v>66.921004266666657</v>
      </c>
      <c r="I307" s="2">
        <f t="shared" si="33"/>
        <v>30.109333333333339</v>
      </c>
      <c r="J307" s="2">
        <v>2.1999999999999999E-2</v>
      </c>
      <c r="K307" s="2">
        <v>2.8000000000000001E-2</v>
      </c>
      <c r="L307" s="1"/>
      <c r="M307" s="3">
        <f t="shared" si="34"/>
        <v>97.596337600000012</v>
      </c>
      <c r="O307" s="2">
        <v>90.328000000000003</v>
      </c>
    </row>
    <row r="308" spans="2:15" x14ac:dyDescent="0.2">
      <c r="B308" s="1">
        <v>29</v>
      </c>
      <c r="C308" s="2">
        <v>4.1000000000000002E-2</v>
      </c>
      <c r="D308" s="2">
        <v>0.05</v>
      </c>
      <c r="E308" s="2">
        <v>4.3999999999999997E-2</v>
      </c>
      <c r="F308" s="2">
        <v>0</v>
      </c>
      <c r="G308" s="2"/>
      <c r="H308" s="3">
        <f t="shared" si="32"/>
        <v>69.780749599999993</v>
      </c>
      <c r="I308" s="2">
        <f t="shared" si="33"/>
        <v>31.396000000000001</v>
      </c>
      <c r="J308" s="2">
        <v>0</v>
      </c>
      <c r="K308" s="2">
        <v>0</v>
      </c>
      <c r="L308" s="1"/>
      <c r="M308" s="3">
        <f t="shared" si="34"/>
        <v>101.3117496</v>
      </c>
      <c r="O308" s="2">
        <v>94.188000000000002</v>
      </c>
    </row>
    <row r="309" spans="2:15" x14ac:dyDescent="0.2">
      <c r="B309" s="1">
        <v>30</v>
      </c>
      <c r="C309" s="2">
        <v>4.1000000000000002E-2</v>
      </c>
      <c r="D309" s="2">
        <v>6.2E-2</v>
      </c>
      <c r="E309" s="2">
        <v>9.2999999999999999E-2</v>
      </c>
      <c r="F309" s="2">
        <v>1.0999999999999999E-2</v>
      </c>
      <c r="G309" s="2"/>
      <c r="H309" s="3">
        <f t="shared" si="32"/>
        <v>70.423080999999996</v>
      </c>
      <c r="I309" s="2">
        <f t="shared" si="33"/>
        <v>31.685000000000002</v>
      </c>
      <c r="J309" s="2">
        <v>3.1E-2</v>
      </c>
      <c r="K309" s="2">
        <v>6.0000000000000001E-3</v>
      </c>
      <c r="L309" s="1"/>
      <c r="M309" s="3">
        <f t="shared" si="34"/>
        <v>102.352081</v>
      </c>
      <c r="O309" s="2">
        <v>95.055000000000007</v>
      </c>
    </row>
    <row r="310" spans="2:15" x14ac:dyDescent="0.2">
      <c r="B310" s="1">
        <v>31</v>
      </c>
      <c r="C310" s="2">
        <v>4.8000000000000001E-2</v>
      </c>
      <c r="D310" s="2">
        <v>0</v>
      </c>
      <c r="E310" s="2">
        <v>2.8000000000000001E-2</v>
      </c>
      <c r="F310" s="2">
        <v>0</v>
      </c>
      <c r="G310" s="2"/>
      <c r="H310" s="3">
        <f t="shared" si="32"/>
        <v>68.061198066666662</v>
      </c>
      <c r="I310" s="2">
        <f t="shared" si="33"/>
        <v>30.622333333333337</v>
      </c>
      <c r="J310" s="2">
        <v>1.2E-2</v>
      </c>
      <c r="K310" s="2">
        <v>0.01</v>
      </c>
      <c r="L310" s="1"/>
      <c r="M310" s="3">
        <f t="shared" si="34"/>
        <v>98.781531399999992</v>
      </c>
      <c r="O310" s="2">
        <v>91.867000000000004</v>
      </c>
    </row>
    <row r="311" spans="2:15" x14ac:dyDescent="0.2">
      <c r="B311" s="1">
        <v>1</v>
      </c>
      <c r="C311" s="2">
        <v>0.04</v>
      </c>
      <c r="D311" s="2">
        <v>1.2E-2</v>
      </c>
      <c r="E311" s="2">
        <v>7.4999999999999997E-2</v>
      </c>
      <c r="F311" s="2">
        <v>0</v>
      </c>
      <c r="G311" s="2">
        <v>0</v>
      </c>
      <c r="H311" s="3">
        <f t="shared" si="32"/>
        <v>69.83779633333333</v>
      </c>
      <c r="I311" s="2">
        <f t="shared" si="33"/>
        <v>31.421666666666667</v>
      </c>
      <c r="J311" s="2">
        <v>0</v>
      </c>
      <c r="K311" s="2">
        <v>7.0000000000000001E-3</v>
      </c>
      <c r="L311" s="1"/>
      <c r="M311" s="3">
        <f t="shared" si="34"/>
        <v>101.393463</v>
      </c>
      <c r="O311" s="2">
        <v>94.265000000000001</v>
      </c>
    </row>
    <row r="312" spans="2:15" x14ac:dyDescent="0.2">
      <c r="B312" s="1">
        <v>2</v>
      </c>
      <c r="C312" s="2">
        <v>0.03</v>
      </c>
      <c r="D312" s="2">
        <v>1.7999999999999999E-2</v>
      </c>
      <c r="E312" s="2">
        <v>2E-3</v>
      </c>
      <c r="F312" s="2">
        <v>2.9000000000000001E-2</v>
      </c>
      <c r="G312" s="2">
        <v>0</v>
      </c>
      <c r="H312" s="3">
        <f t="shared" si="32"/>
        <v>70.706832933333331</v>
      </c>
      <c r="I312" s="2">
        <f t="shared" si="33"/>
        <v>31.812666666666672</v>
      </c>
      <c r="J312" s="2">
        <v>1.4999999999999999E-2</v>
      </c>
      <c r="K312" s="2">
        <v>0</v>
      </c>
      <c r="L312" s="1"/>
      <c r="M312" s="3">
        <f t="shared" si="34"/>
        <v>102.6134996</v>
      </c>
      <c r="O312" s="2">
        <v>95.438000000000002</v>
      </c>
    </row>
    <row r="313" spans="2:15" x14ac:dyDescent="0.2">
      <c r="B313" s="1">
        <v>3</v>
      </c>
      <c r="C313" s="2">
        <v>2E-3</v>
      </c>
      <c r="D313" s="2">
        <v>3.0000000000000001E-3</v>
      </c>
      <c r="E313" s="2">
        <v>6.9000000000000006E-2</v>
      </c>
      <c r="F313" s="2">
        <v>0</v>
      </c>
      <c r="G313" s="2">
        <v>0</v>
      </c>
      <c r="H313" s="3">
        <f t="shared" si="32"/>
        <v>69.335488733333335</v>
      </c>
      <c r="I313" s="2">
        <f t="shared" si="33"/>
        <v>31.195666666666668</v>
      </c>
      <c r="J313" s="2">
        <v>1.4999999999999999E-2</v>
      </c>
      <c r="K313" s="2">
        <v>1E-3</v>
      </c>
      <c r="L313" s="1"/>
      <c r="M313" s="3">
        <f t="shared" si="34"/>
        <v>100.62115540000001</v>
      </c>
      <c r="O313" s="2">
        <v>93.587000000000003</v>
      </c>
    </row>
    <row r="314" spans="2:15" x14ac:dyDescent="0.2">
      <c r="B314" s="1">
        <v>4</v>
      </c>
      <c r="C314" s="2">
        <v>2.1000000000000001E-2</v>
      </c>
      <c r="D314" s="2">
        <v>0</v>
      </c>
      <c r="E314" s="2">
        <v>6.9000000000000006E-2</v>
      </c>
      <c r="F314" s="2">
        <v>0</v>
      </c>
      <c r="G314" s="2">
        <v>0</v>
      </c>
      <c r="H314" s="3">
        <f t="shared" si="32"/>
        <v>69.031733399999993</v>
      </c>
      <c r="I314" s="2">
        <f t="shared" si="33"/>
        <v>31.059000000000005</v>
      </c>
      <c r="J314" s="2">
        <v>0</v>
      </c>
      <c r="K314" s="2">
        <v>2.3E-2</v>
      </c>
      <c r="L314" s="1"/>
      <c r="M314" s="3">
        <f t="shared" si="34"/>
        <v>100.2037334</v>
      </c>
      <c r="O314" s="2">
        <v>93.177000000000007</v>
      </c>
    </row>
    <row r="315" spans="2:15" x14ac:dyDescent="0.2">
      <c r="B315" s="1">
        <v>5</v>
      </c>
      <c r="C315" s="2">
        <v>4.2000000000000003E-2</v>
      </c>
      <c r="D315" s="2">
        <v>0</v>
      </c>
      <c r="E315" s="2">
        <v>6.6000000000000003E-2</v>
      </c>
      <c r="F315" s="2">
        <v>0</v>
      </c>
      <c r="G315" s="2">
        <v>0</v>
      </c>
      <c r="H315" s="3">
        <f t="shared" si="32"/>
        <v>69.725925466666666</v>
      </c>
      <c r="I315" s="2">
        <f t="shared" si="33"/>
        <v>31.37133333333334</v>
      </c>
      <c r="J315" s="2">
        <v>4.1000000000000002E-2</v>
      </c>
      <c r="K315" s="2">
        <v>0</v>
      </c>
      <c r="L315" s="1"/>
      <c r="M315" s="3">
        <f t="shared" si="34"/>
        <v>101.24625880000001</v>
      </c>
      <c r="O315" s="2">
        <v>94.114000000000004</v>
      </c>
    </row>
    <row r="316" spans="2:15" x14ac:dyDescent="0.2">
      <c r="B316" s="1">
        <v>6</v>
      </c>
      <c r="C316" s="2">
        <v>2.4E-2</v>
      </c>
      <c r="D316" s="2">
        <v>1.2E-2</v>
      </c>
      <c r="E316" s="2">
        <v>4.3999999999999997E-2</v>
      </c>
      <c r="F316" s="2">
        <v>1.9E-2</v>
      </c>
      <c r="G316" s="2">
        <v>4.7E-2</v>
      </c>
      <c r="H316" s="3">
        <f t="shared" si="32"/>
        <v>69.811865999999995</v>
      </c>
      <c r="I316" s="2">
        <f t="shared" si="33"/>
        <v>31.410000000000004</v>
      </c>
      <c r="J316" s="2">
        <v>1.9E-2</v>
      </c>
      <c r="K316" s="2">
        <v>0</v>
      </c>
      <c r="L316" s="1"/>
      <c r="M316" s="3">
        <f t="shared" si="34"/>
        <v>101.386866</v>
      </c>
      <c r="O316" s="2">
        <v>94.23</v>
      </c>
    </row>
    <row r="317" spans="2:15" x14ac:dyDescent="0.2">
      <c r="B317" s="1">
        <v>7</v>
      </c>
      <c r="C317" s="2">
        <v>0.02</v>
      </c>
      <c r="D317" s="2">
        <v>0</v>
      </c>
      <c r="E317" s="2">
        <v>5.0999999999999997E-2</v>
      </c>
      <c r="F317" s="2">
        <v>2.1999999999999999E-2</v>
      </c>
      <c r="G317" s="2">
        <v>0</v>
      </c>
      <c r="H317" s="3">
        <f t="shared" si="32"/>
        <v>70.096358800000004</v>
      </c>
      <c r="I317" s="2">
        <f t="shared" si="33"/>
        <v>31.538000000000004</v>
      </c>
      <c r="J317" s="2">
        <v>1.7000000000000001E-2</v>
      </c>
      <c r="K317" s="2">
        <v>0</v>
      </c>
      <c r="L317" s="1"/>
      <c r="M317" s="3">
        <f t="shared" si="34"/>
        <v>101.74435880000001</v>
      </c>
      <c r="O317" s="2">
        <v>94.614000000000004</v>
      </c>
    </row>
    <row r="318" spans="2:15" x14ac:dyDescent="0.2">
      <c r="B318" s="1">
        <v>8</v>
      </c>
      <c r="C318" s="2">
        <v>4.1000000000000002E-2</v>
      </c>
      <c r="D318" s="2">
        <v>0</v>
      </c>
      <c r="E318" s="2">
        <v>2.8000000000000001E-2</v>
      </c>
      <c r="F318" s="2">
        <v>0</v>
      </c>
      <c r="G318" s="2">
        <v>0</v>
      </c>
      <c r="H318" s="3">
        <f t="shared" si="32"/>
        <v>69.379199866666667</v>
      </c>
      <c r="I318" s="2">
        <f t="shared" si="33"/>
        <v>31.215333333333334</v>
      </c>
      <c r="J318" s="2">
        <v>6.0000000000000001E-3</v>
      </c>
      <c r="K318" s="2">
        <v>0</v>
      </c>
      <c r="L318" s="1"/>
      <c r="M318" s="3">
        <f t="shared" si="34"/>
        <v>100.6695332</v>
      </c>
      <c r="O318" s="2">
        <v>93.646000000000001</v>
      </c>
    </row>
    <row r="319" spans="2:15" x14ac:dyDescent="0.2">
      <c r="B319" s="1">
        <v>9</v>
      </c>
      <c r="C319" s="2">
        <v>4.9000000000000002E-2</v>
      </c>
      <c r="D319" s="2">
        <v>0</v>
      </c>
      <c r="E319" s="2">
        <v>7.9000000000000001E-2</v>
      </c>
      <c r="F319" s="2">
        <v>0</v>
      </c>
      <c r="G319" s="2">
        <v>8.0000000000000002E-3</v>
      </c>
      <c r="H319" s="3">
        <f t="shared" si="32"/>
        <v>69.931145533333336</v>
      </c>
      <c r="I319" s="2">
        <f t="shared" si="33"/>
        <v>31.463666666666668</v>
      </c>
      <c r="J319" s="2">
        <v>6.5000000000000002E-2</v>
      </c>
      <c r="K319" s="2">
        <v>0</v>
      </c>
      <c r="L319" s="1"/>
      <c r="M319" s="3">
        <f t="shared" si="34"/>
        <v>101.5958122</v>
      </c>
      <c r="O319" s="2">
        <v>94.391000000000005</v>
      </c>
    </row>
    <row r="320" spans="2:15" x14ac:dyDescent="0.2">
      <c r="B320" s="1">
        <v>10</v>
      </c>
      <c r="C320" s="2">
        <v>3.5999999999999997E-2</v>
      </c>
      <c r="D320" s="2">
        <v>0</v>
      </c>
      <c r="E320" s="2">
        <v>8.1000000000000003E-2</v>
      </c>
      <c r="F320" s="2">
        <v>0</v>
      </c>
      <c r="G320" s="2">
        <v>0</v>
      </c>
      <c r="H320" s="3">
        <f t="shared" si="32"/>
        <v>70.6142246</v>
      </c>
      <c r="I320" s="2">
        <f t="shared" si="33"/>
        <v>31.771000000000001</v>
      </c>
      <c r="J320" s="2">
        <v>6.0000000000000001E-3</v>
      </c>
      <c r="K320" s="2">
        <v>0</v>
      </c>
      <c r="L320" s="1"/>
      <c r="M320" s="3">
        <f t="shared" si="34"/>
        <v>102.50822460000001</v>
      </c>
      <c r="O320" s="2">
        <v>95.313000000000002</v>
      </c>
    </row>
    <row r="321" spans="1:16" x14ac:dyDescent="0.2">
      <c r="B321" s="1">
        <v>11</v>
      </c>
      <c r="C321" s="2">
        <v>0</v>
      </c>
      <c r="D321" s="2">
        <v>3.3000000000000002E-2</v>
      </c>
      <c r="E321" s="2">
        <v>5.1999999999999998E-2</v>
      </c>
      <c r="F321" s="2">
        <v>8.0000000000000002E-3</v>
      </c>
      <c r="G321" s="2">
        <v>3.1E-2</v>
      </c>
      <c r="H321" s="3">
        <f t="shared" si="32"/>
        <v>70.14821946666666</v>
      </c>
      <c r="I321" s="2">
        <f t="shared" si="33"/>
        <v>31.561333333333337</v>
      </c>
      <c r="J321" s="2">
        <v>0</v>
      </c>
      <c r="K321" s="2">
        <v>3.7999999999999999E-2</v>
      </c>
      <c r="L321" s="1"/>
      <c r="M321" s="3">
        <f t="shared" si="34"/>
        <v>101.87155279999999</v>
      </c>
      <c r="O321" s="2">
        <v>94.683999999999997</v>
      </c>
    </row>
    <row r="322" spans="1:16" x14ac:dyDescent="0.2">
      <c r="B322" s="1">
        <v>12</v>
      </c>
      <c r="C322" s="2">
        <v>2.5999999999999999E-2</v>
      </c>
      <c r="D322" s="2">
        <v>0</v>
      </c>
      <c r="E322" s="2">
        <v>6.5000000000000002E-2</v>
      </c>
      <c r="F322" s="2">
        <v>0</v>
      </c>
      <c r="G322" s="2">
        <v>8.0000000000000002E-3</v>
      </c>
      <c r="H322" s="3">
        <f t="shared" si="32"/>
        <v>69.213986599999998</v>
      </c>
      <c r="I322" s="2">
        <f t="shared" si="33"/>
        <v>31.141000000000005</v>
      </c>
      <c r="J322" s="2">
        <v>4.7E-2</v>
      </c>
      <c r="K322" s="2">
        <v>7.0000000000000001E-3</v>
      </c>
      <c r="L322" s="1"/>
      <c r="M322" s="3">
        <f t="shared" si="34"/>
        <v>100.50798660000001</v>
      </c>
      <c r="O322" s="2">
        <v>93.423000000000002</v>
      </c>
    </row>
    <row r="323" spans="1:16" x14ac:dyDescent="0.2">
      <c r="B323" s="1">
        <v>13</v>
      </c>
      <c r="C323" s="2">
        <v>7.0999999999999994E-2</v>
      </c>
      <c r="D323" s="2">
        <v>0</v>
      </c>
      <c r="E323" s="2">
        <v>7.3999999999999996E-2</v>
      </c>
      <c r="F323" s="2">
        <v>0</v>
      </c>
      <c r="G323" s="2">
        <v>2.3E-2</v>
      </c>
      <c r="H323" s="3">
        <f t="shared" si="32"/>
        <v>68.998394399999995</v>
      </c>
      <c r="I323" s="2">
        <f t="shared" si="33"/>
        <v>31.044000000000004</v>
      </c>
      <c r="J323" s="2">
        <v>3.1E-2</v>
      </c>
      <c r="K323" s="2">
        <v>0</v>
      </c>
      <c r="L323" s="1"/>
      <c r="M323" s="3">
        <f t="shared" si="34"/>
        <v>100.24139440000002</v>
      </c>
      <c r="O323" s="2">
        <v>93.132000000000005</v>
      </c>
    </row>
    <row r="324" spans="1:16" x14ac:dyDescent="0.2">
      <c r="B324" s="1">
        <v>14</v>
      </c>
      <c r="C324" s="2">
        <v>0.182</v>
      </c>
      <c r="D324" s="2">
        <v>3.3000000000000002E-2</v>
      </c>
      <c r="E324" s="2">
        <v>0.04</v>
      </c>
      <c r="F324" s="2">
        <v>0.02</v>
      </c>
      <c r="G324" s="2">
        <v>0</v>
      </c>
      <c r="H324" s="3">
        <f t="shared" si="32"/>
        <v>68.950238066666657</v>
      </c>
      <c r="I324" s="2">
        <f t="shared" si="33"/>
        <v>31.022333333333336</v>
      </c>
      <c r="J324" s="2">
        <v>1.2999999999999999E-2</v>
      </c>
      <c r="K324" s="2">
        <v>0</v>
      </c>
      <c r="L324" s="1"/>
      <c r="M324" s="3">
        <f t="shared" si="34"/>
        <v>100.2605714</v>
      </c>
      <c r="O324" s="2">
        <v>93.066999999999993</v>
      </c>
    </row>
    <row r="325" spans="1:16" x14ac:dyDescent="0.2">
      <c r="B325" s="1">
        <v>15</v>
      </c>
      <c r="C325" s="2">
        <v>2.9000000000000001E-2</v>
      </c>
      <c r="D325" s="2">
        <v>0.02</v>
      </c>
      <c r="E325" s="2">
        <v>2.4E-2</v>
      </c>
      <c r="F325" s="2">
        <v>2.4E-2</v>
      </c>
      <c r="G325" s="2">
        <v>0</v>
      </c>
      <c r="H325" s="3">
        <f t="shared" si="32"/>
        <v>67.064732399999997</v>
      </c>
      <c r="I325" s="2">
        <f t="shared" si="33"/>
        <v>30.174000000000007</v>
      </c>
      <c r="J325" s="2">
        <v>0</v>
      </c>
      <c r="K325" s="2">
        <v>2.5000000000000001E-2</v>
      </c>
      <c r="L325" s="1"/>
      <c r="M325" s="3">
        <f t="shared" si="34"/>
        <v>97.360732400000003</v>
      </c>
      <c r="O325" s="2">
        <v>90.522000000000006</v>
      </c>
    </row>
    <row r="326" spans="1:16" x14ac:dyDescent="0.2">
      <c r="C326" s="2"/>
      <c r="D326" s="2"/>
      <c r="E326" s="2"/>
      <c r="F326" s="2"/>
      <c r="G326" s="2"/>
      <c r="H326" s="3"/>
      <c r="I326" s="2"/>
      <c r="J326" s="2"/>
      <c r="K326" s="2"/>
      <c r="L326" s="1"/>
      <c r="M326" s="3"/>
      <c r="O326" s="2"/>
    </row>
    <row r="327" spans="1:16" x14ac:dyDescent="0.2">
      <c r="A327" s="1" t="s">
        <v>12</v>
      </c>
      <c r="B327" s="1" t="s">
        <v>16</v>
      </c>
      <c r="C327" s="3">
        <f t="shared" ref="C327:K327" si="35">AVERAGE(C281:C325)</f>
        <v>8.7066666666666639E-2</v>
      </c>
      <c r="D327" s="3">
        <f t="shared" si="35"/>
        <v>1.0066666666666668E-2</v>
      </c>
      <c r="E327" s="3">
        <f t="shared" si="35"/>
        <v>5.6333333333333339E-2</v>
      </c>
      <c r="F327" s="3">
        <f t="shared" si="35"/>
        <v>7.8222222222222235E-3</v>
      </c>
      <c r="G327" s="3">
        <f t="shared" si="35"/>
        <v>7.7999999999999996E-3</v>
      </c>
      <c r="H327" s="3">
        <f t="shared" si="35"/>
        <v>69.343934613333317</v>
      </c>
      <c r="I327" s="3">
        <f t="shared" si="35"/>
        <v>31.199466666666673</v>
      </c>
      <c r="J327" s="3">
        <f t="shared" si="35"/>
        <v>1.8244444444444452E-2</v>
      </c>
      <c r="K327" s="3">
        <f t="shared" si="35"/>
        <v>1.0288888888888893E-2</v>
      </c>
      <c r="L327" s="1"/>
      <c r="M327" s="3">
        <f t="shared" si="34"/>
        <v>100.74102350222222</v>
      </c>
      <c r="O327" s="2"/>
    </row>
    <row r="328" spans="1:16" x14ac:dyDescent="0.2">
      <c r="B328" s="1" t="s">
        <v>17</v>
      </c>
      <c r="C328" s="3">
        <f t="shared" ref="C328:K328" si="36">STDEV(C281:C325)</f>
        <v>0.17679140250589115</v>
      </c>
      <c r="D328" s="3">
        <f t="shared" si="36"/>
        <v>1.6733743807593741E-2</v>
      </c>
      <c r="E328" s="3">
        <f t="shared" si="36"/>
        <v>2.3439477189329351E-2</v>
      </c>
      <c r="F328" s="3">
        <f t="shared" si="36"/>
        <v>1.2724866294866213E-2</v>
      </c>
      <c r="G328" s="3">
        <f t="shared" si="36"/>
        <v>1.4428147094184636E-2</v>
      </c>
      <c r="H328" s="3">
        <f t="shared" si="36"/>
        <v>1.2509478710342226</v>
      </c>
      <c r="I328" s="3">
        <f t="shared" si="36"/>
        <v>0.56283086071907729</v>
      </c>
      <c r="J328" s="3">
        <f t="shared" si="36"/>
        <v>1.8604930377279946E-2</v>
      </c>
      <c r="K328" s="3">
        <f t="shared" si="36"/>
        <v>1.3491785753868269E-2</v>
      </c>
      <c r="L328" s="1"/>
      <c r="M328" s="3"/>
      <c r="O328" s="2"/>
    </row>
    <row r="329" spans="1:16" x14ac:dyDescent="0.2">
      <c r="C329" s="3"/>
      <c r="D329" s="3"/>
      <c r="E329" s="3"/>
      <c r="F329" s="3"/>
      <c r="G329" s="3"/>
      <c r="H329" s="3"/>
      <c r="I329" s="3"/>
      <c r="J329" s="3"/>
      <c r="K329" s="3"/>
      <c r="L329" s="1"/>
      <c r="M329" s="3"/>
      <c r="O329" s="2"/>
    </row>
    <row r="330" spans="1:16" x14ac:dyDescent="0.2">
      <c r="C330" s="3"/>
      <c r="D330" s="3"/>
      <c r="E330" s="3"/>
      <c r="F330" s="3"/>
      <c r="G330" s="3"/>
      <c r="H330" s="3"/>
      <c r="I330" s="3"/>
      <c r="J330" s="3"/>
      <c r="K330" s="3"/>
      <c r="L330" s="1"/>
      <c r="M330" s="3"/>
      <c r="O330" s="2"/>
    </row>
    <row r="331" spans="1:16" x14ac:dyDescent="0.2">
      <c r="C331" s="2"/>
      <c r="D331" s="2"/>
      <c r="E331" s="2"/>
      <c r="F331" s="2"/>
      <c r="G331" s="2"/>
      <c r="H331" s="3"/>
      <c r="I331" s="2"/>
      <c r="J331" s="2"/>
      <c r="K331" s="2"/>
      <c r="L331" s="1"/>
      <c r="M331" s="3"/>
      <c r="O331" s="2"/>
    </row>
    <row r="332" spans="1:16" x14ac:dyDescent="0.2">
      <c r="C332" s="2"/>
      <c r="D332" s="2"/>
      <c r="E332" s="2"/>
      <c r="F332" s="2"/>
      <c r="G332" s="2"/>
      <c r="H332" s="3"/>
      <c r="I332" s="2"/>
      <c r="J332" s="2"/>
      <c r="K332" s="2"/>
      <c r="L332" s="1"/>
      <c r="M332" s="3"/>
      <c r="O332" s="2"/>
    </row>
    <row r="333" spans="1:16" x14ac:dyDescent="0.2">
      <c r="C333" s="2"/>
      <c r="D333" s="2"/>
      <c r="E333" s="2"/>
      <c r="F333" s="2"/>
      <c r="G333" s="2"/>
      <c r="H333" s="3"/>
      <c r="I333" s="2"/>
      <c r="J333" s="2"/>
      <c r="K333" s="2"/>
      <c r="L333" s="1"/>
      <c r="M333" s="3"/>
      <c r="O333" s="2"/>
    </row>
    <row r="334" spans="1:16" x14ac:dyDescent="0.2">
      <c r="B334" s="7"/>
      <c r="C334" s="7"/>
      <c r="D334" s="7"/>
      <c r="E334" s="7"/>
      <c r="F334" s="7"/>
      <c r="G334" s="7"/>
      <c r="H334" s="7"/>
      <c r="J334" s="7"/>
      <c r="K334" s="7"/>
      <c r="M334" s="7"/>
      <c r="N334" s="7"/>
      <c r="O334" s="7"/>
    </row>
    <row r="335" spans="1:16" s="7" customFormat="1" x14ac:dyDescent="0.2">
      <c r="A335" s="8" t="s">
        <v>13</v>
      </c>
      <c r="B335" s="1">
        <v>1</v>
      </c>
      <c r="C335" s="2">
        <v>7.8E-2</v>
      </c>
      <c r="D335" s="2">
        <v>0</v>
      </c>
      <c r="E335" s="2">
        <v>0</v>
      </c>
      <c r="F335" s="2">
        <v>0</v>
      </c>
      <c r="G335" s="2"/>
      <c r="H335" s="3">
        <f t="shared" ref="H335:H362" si="37">O335*(2/3)*1.1113</f>
        <v>70.032644266666665</v>
      </c>
      <c r="I335" s="2">
        <f t="shared" ref="I335:I362" si="38">O335-(2/3)*O335</f>
        <v>31.509333333333338</v>
      </c>
      <c r="J335" s="2">
        <v>3.9E-2</v>
      </c>
      <c r="K335" s="2">
        <v>0.02</v>
      </c>
      <c r="L335" s="1"/>
      <c r="M335" s="3">
        <f t="shared" si="34"/>
        <v>101.6789776</v>
      </c>
      <c r="N335" s="1"/>
      <c r="O335" s="2">
        <v>94.528000000000006</v>
      </c>
      <c r="P335" s="2">
        <v>95.528000000000006</v>
      </c>
    </row>
    <row r="336" spans="1:16" x14ac:dyDescent="0.2">
      <c r="A336" s="4"/>
      <c r="B336" s="1">
        <v>2</v>
      </c>
      <c r="C336" s="2">
        <v>6.6000000000000003E-2</v>
      </c>
      <c r="D336" s="2">
        <v>7.8E-2</v>
      </c>
      <c r="E336" s="2">
        <v>1.2999999999999999E-2</v>
      </c>
      <c r="F336" s="2">
        <v>0</v>
      </c>
      <c r="G336" s="2"/>
      <c r="H336" s="3">
        <f t="shared" si="37"/>
        <v>69.642207533333334</v>
      </c>
      <c r="I336" s="2">
        <f t="shared" si="38"/>
        <v>31.333666666666673</v>
      </c>
      <c r="J336" s="2">
        <v>1.2999999999999999E-2</v>
      </c>
      <c r="K336" s="2">
        <v>0</v>
      </c>
      <c r="L336" s="1"/>
      <c r="M336" s="3">
        <f t="shared" si="34"/>
        <v>101.14587420000001</v>
      </c>
      <c r="O336" s="2">
        <v>94.001000000000005</v>
      </c>
      <c r="P336" s="2">
        <v>95.001000000000005</v>
      </c>
    </row>
    <row r="337" spans="2:16" x14ac:dyDescent="0.2">
      <c r="B337" s="1">
        <v>3</v>
      </c>
      <c r="C337" s="2">
        <v>5.8000000000000003E-2</v>
      </c>
      <c r="D337" s="2">
        <v>0.03</v>
      </c>
      <c r="E337" s="2">
        <v>4.2000000000000003E-2</v>
      </c>
      <c r="F337" s="2">
        <v>0</v>
      </c>
      <c r="G337" s="2"/>
      <c r="H337" s="3">
        <f t="shared" si="37"/>
        <v>69.067294999999987</v>
      </c>
      <c r="I337" s="2">
        <f t="shared" si="38"/>
        <v>31.075000000000003</v>
      </c>
      <c r="J337" s="2">
        <v>1.2999999999999999E-2</v>
      </c>
      <c r="K337" s="2">
        <v>1.7999999999999999E-2</v>
      </c>
      <c r="L337" s="1"/>
      <c r="M337" s="3">
        <f t="shared" si="34"/>
        <v>100.30329499999999</v>
      </c>
      <c r="O337" s="2">
        <v>93.224999999999994</v>
      </c>
      <c r="P337" s="2">
        <v>94.224999999999994</v>
      </c>
    </row>
    <row r="338" spans="2:16" x14ac:dyDescent="0.2">
      <c r="B338" s="1">
        <v>4</v>
      </c>
      <c r="C338" s="2">
        <v>7.5999999999999998E-2</v>
      </c>
      <c r="D338" s="2">
        <v>6.8000000000000005E-2</v>
      </c>
      <c r="E338" s="2">
        <v>0</v>
      </c>
      <c r="F338" s="2">
        <v>0</v>
      </c>
      <c r="G338" s="2"/>
      <c r="H338" s="3">
        <f t="shared" si="37"/>
        <v>69.402166733333331</v>
      </c>
      <c r="I338" s="2">
        <f t="shared" si="38"/>
        <v>31.225666666666669</v>
      </c>
      <c r="J338" s="2">
        <v>3.6999999999999998E-2</v>
      </c>
      <c r="K338" s="2">
        <v>0</v>
      </c>
      <c r="L338" s="1"/>
      <c r="M338" s="3">
        <f t="shared" si="34"/>
        <v>100.80883340000001</v>
      </c>
      <c r="O338" s="2">
        <v>93.677000000000007</v>
      </c>
      <c r="P338" s="2">
        <v>94.677000000000007</v>
      </c>
    </row>
    <row r="339" spans="2:16" x14ac:dyDescent="0.2">
      <c r="B339" s="1">
        <v>5</v>
      </c>
      <c r="C339" s="2">
        <v>5.5E-2</v>
      </c>
      <c r="D339" s="2">
        <v>0</v>
      </c>
      <c r="E339" s="2">
        <v>7.8E-2</v>
      </c>
      <c r="F339" s="2">
        <v>1.4999999999999999E-2</v>
      </c>
      <c r="G339" s="2"/>
      <c r="H339" s="3">
        <f t="shared" si="37"/>
        <v>69.701476866666667</v>
      </c>
      <c r="I339" s="2">
        <f t="shared" si="38"/>
        <v>31.360333333333337</v>
      </c>
      <c r="J339" s="2">
        <v>3.5999999999999997E-2</v>
      </c>
      <c r="K339" s="2">
        <v>0</v>
      </c>
      <c r="L339" s="1"/>
      <c r="M339" s="3">
        <f t="shared" si="34"/>
        <v>101.24581019999999</v>
      </c>
      <c r="O339" s="2">
        <v>94.081000000000003</v>
      </c>
      <c r="P339" s="2">
        <v>96.081000000000003</v>
      </c>
    </row>
    <row r="340" spans="2:16" x14ac:dyDescent="0.2">
      <c r="B340" s="1">
        <v>6</v>
      </c>
      <c r="C340" s="2">
        <v>0.44900000000000001</v>
      </c>
      <c r="D340" s="2">
        <v>0</v>
      </c>
      <c r="E340" s="2">
        <v>2.1999999999999999E-2</v>
      </c>
      <c r="F340" s="2">
        <v>1.2E-2</v>
      </c>
      <c r="G340" s="2"/>
      <c r="H340" s="3">
        <f t="shared" si="37"/>
        <v>68.399774133333324</v>
      </c>
      <c r="I340" s="2">
        <f t="shared" si="38"/>
        <v>30.774666666666668</v>
      </c>
      <c r="J340" s="2">
        <v>4.4999999999999998E-2</v>
      </c>
      <c r="K340" s="2">
        <v>0</v>
      </c>
      <c r="L340" s="1"/>
      <c r="M340" s="3">
        <f t="shared" si="34"/>
        <v>99.702440799999991</v>
      </c>
      <c r="O340" s="2">
        <v>92.323999999999998</v>
      </c>
      <c r="P340" s="2">
        <v>89.323999999999998</v>
      </c>
    </row>
    <row r="341" spans="2:16" x14ac:dyDescent="0.2">
      <c r="B341" s="1">
        <v>7</v>
      </c>
      <c r="C341" s="2">
        <v>4.5999999999999999E-2</v>
      </c>
      <c r="D341" s="2">
        <v>1.7999999999999999E-2</v>
      </c>
      <c r="E341" s="2">
        <v>3.5000000000000003E-2</v>
      </c>
      <c r="F341" s="2">
        <v>0</v>
      </c>
      <c r="G341" s="2"/>
      <c r="H341" s="3">
        <f t="shared" si="37"/>
        <v>70.271203333333318</v>
      </c>
      <c r="I341" s="2">
        <f t="shared" si="38"/>
        <v>31.616666666666667</v>
      </c>
      <c r="J341" s="2">
        <v>3.9E-2</v>
      </c>
      <c r="K341" s="2">
        <v>8.9999999999999993E-3</v>
      </c>
      <c r="L341" s="1"/>
      <c r="M341" s="3">
        <f t="shared" si="34"/>
        <v>102.03486999999998</v>
      </c>
      <c r="O341" s="2">
        <v>94.85</v>
      </c>
      <c r="P341" s="2">
        <v>95.85</v>
      </c>
    </row>
    <row r="342" spans="2:16" x14ac:dyDescent="0.2">
      <c r="B342" s="1">
        <v>8</v>
      </c>
      <c r="C342" s="2">
        <v>3.7999999999999999E-2</v>
      </c>
      <c r="D342" s="2">
        <v>2E-3</v>
      </c>
      <c r="E342" s="2">
        <v>7.9000000000000001E-2</v>
      </c>
      <c r="F342" s="2">
        <v>8.9999999999999993E-3</v>
      </c>
      <c r="G342" s="2"/>
      <c r="H342" s="3">
        <f t="shared" si="37"/>
        <v>69.905215199999986</v>
      </c>
      <c r="I342" s="2">
        <f t="shared" si="38"/>
        <v>31.451999999999998</v>
      </c>
      <c r="J342" s="2">
        <v>8.9999999999999993E-3</v>
      </c>
      <c r="K342" s="2">
        <v>1.4E-2</v>
      </c>
      <c r="L342" s="1"/>
      <c r="M342" s="3">
        <f t="shared" si="34"/>
        <v>101.50821519999998</v>
      </c>
      <c r="O342" s="2">
        <v>94.355999999999995</v>
      </c>
      <c r="P342" s="2">
        <v>95.355999999999995</v>
      </c>
    </row>
    <row r="343" spans="2:16" x14ac:dyDescent="0.2">
      <c r="B343" s="1">
        <v>9</v>
      </c>
      <c r="C343" s="2">
        <v>0</v>
      </c>
      <c r="D343" s="2">
        <v>0</v>
      </c>
      <c r="E343" s="2">
        <v>6.3E-2</v>
      </c>
      <c r="F343" s="2">
        <v>0</v>
      </c>
      <c r="G343" s="2"/>
      <c r="H343" s="3">
        <f t="shared" si="37"/>
        <v>68.965055399999997</v>
      </c>
      <c r="I343" s="2">
        <f t="shared" si="38"/>
        <v>31.029000000000003</v>
      </c>
      <c r="J343" s="2">
        <v>0</v>
      </c>
      <c r="K343" s="2">
        <v>0</v>
      </c>
      <c r="L343" s="1"/>
      <c r="M343" s="3">
        <f t="shared" si="34"/>
        <v>100.0570554</v>
      </c>
      <c r="O343" s="2">
        <v>93.087000000000003</v>
      </c>
      <c r="P343" s="2">
        <v>94.087000000000003</v>
      </c>
    </row>
    <row r="344" spans="2:16" x14ac:dyDescent="0.2">
      <c r="B344" s="1">
        <v>10</v>
      </c>
      <c r="C344" s="2">
        <v>0.14499999999999999</v>
      </c>
      <c r="D344" s="2">
        <v>0.06</v>
      </c>
      <c r="E344" s="2">
        <v>0</v>
      </c>
      <c r="F344" s="2">
        <v>0.02</v>
      </c>
      <c r="G344" s="2"/>
      <c r="H344" s="3">
        <f t="shared" si="37"/>
        <v>68.601289866666662</v>
      </c>
      <c r="I344" s="2">
        <f t="shared" si="38"/>
        <v>30.865333333333339</v>
      </c>
      <c r="J344" s="2">
        <v>4.2999999999999997E-2</v>
      </c>
      <c r="K344" s="2">
        <v>0</v>
      </c>
      <c r="L344" s="1"/>
      <c r="M344" s="3">
        <f t="shared" si="34"/>
        <v>99.734623200000001</v>
      </c>
      <c r="O344" s="2">
        <v>92.596000000000004</v>
      </c>
      <c r="P344" s="2">
        <v>93.596000000000004</v>
      </c>
    </row>
    <row r="345" spans="2:16" x14ac:dyDescent="0.2">
      <c r="B345" s="1">
        <v>11</v>
      </c>
      <c r="C345" s="2">
        <v>6.3E-2</v>
      </c>
      <c r="D345" s="2">
        <v>0</v>
      </c>
      <c r="E345" s="2">
        <v>6.0000000000000001E-3</v>
      </c>
      <c r="F345" s="2">
        <v>0</v>
      </c>
      <c r="G345" s="2"/>
      <c r="H345" s="3">
        <f t="shared" si="37"/>
        <v>69.795566933333333</v>
      </c>
      <c r="I345" s="2">
        <f t="shared" si="38"/>
        <v>31.402666666666669</v>
      </c>
      <c r="J345" s="2">
        <v>2.3E-2</v>
      </c>
      <c r="K345" s="2">
        <v>0</v>
      </c>
      <c r="L345" s="1"/>
      <c r="M345" s="3">
        <f t="shared" si="34"/>
        <v>101.29023359999999</v>
      </c>
      <c r="O345" s="2">
        <v>94.207999999999998</v>
      </c>
      <c r="P345" s="2">
        <v>96.207999999999998</v>
      </c>
    </row>
    <row r="346" spans="2:16" x14ac:dyDescent="0.2">
      <c r="B346" s="1">
        <v>12</v>
      </c>
      <c r="C346" s="2">
        <v>6.6000000000000003E-2</v>
      </c>
      <c r="D346" s="2">
        <v>0</v>
      </c>
      <c r="E346" s="2">
        <v>0</v>
      </c>
      <c r="F346" s="2">
        <v>0</v>
      </c>
      <c r="G346" s="2"/>
      <c r="H346" s="3">
        <f t="shared" si="37"/>
        <v>69.48810726666666</v>
      </c>
      <c r="I346" s="2">
        <f t="shared" si="38"/>
        <v>31.26433333333334</v>
      </c>
      <c r="J346" s="2">
        <v>2.9000000000000001E-2</v>
      </c>
      <c r="K346" s="2">
        <v>0</v>
      </c>
      <c r="L346" s="1"/>
      <c r="M346" s="3">
        <f t="shared" si="34"/>
        <v>100.8474406</v>
      </c>
      <c r="O346" s="2">
        <v>93.793000000000006</v>
      </c>
      <c r="P346" s="2">
        <v>94.793000000000006</v>
      </c>
    </row>
    <row r="347" spans="2:16" x14ac:dyDescent="0.2">
      <c r="B347" s="1">
        <v>13</v>
      </c>
      <c r="C347" s="2">
        <v>8.8999999999999996E-2</v>
      </c>
      <c r="D347" s="2">
        <v>4.1000000000000002E-2</v>
      </c>
      <c r="E347" s="2">
        <v>1.6E-2</v>
      </c>
      <c r="F347" s="2">
        <v>0</v>
      </c>
      <c r="G347" s="2"/>
      <c r="H347" s="3">
        <f t="shared" si="37"/>
        <v>69.548117466666653</v>
      </c>
      <c r="I347" s="2">
        <f t="shared" si="38"/>
        <v>31.291333333333334</v>
      </c>
      <c r="J347" s="2">
        <v>0</v>
      </c>
      <c r="K347" s="2">
        <v>3.7999999999999999E-2</v>
      </c>
      <c r="L347" s="1"/>
      <c r="M347" s="3">
        <f t="shared" si="34"/>
        <v>101.02345079999999</v>
      </c>
      <c r="O347" s="2">
        <v>93.873999999999995</v>
      </c>
      <c r="P347" s="2">
        <v>94.873999999999995</v>
      </c>
    </row>
    <row r="348" spans="2:16" x14ac:dyDescent="0.2">
      <c r="B348" s="1">
        <v>14</v>
      </c>
      <c r="C348" s="2">
        <v>3.9E-2</v>
      </c>
      <c r="D348" s="2">
        <v>2.3E-2</v>
      </c>
      <c r="E348" s="2">
        <v>7.0000000000000001E-3</v>
      </c>
      <c r="F348" s="2">
        <v>1.2999999999999999E-2</v>
      </c>
      <c r="G348" s="2"/>
      <c r="H348" s="3">
        <f t="shared" si="37"/>
        <v>69.039142066666656</v>
      </c>
      <c r="I348" s="2">
        <f t="shared" si="38"/>
        <v>31.062333333333335</v>
      </c>
      <c r="J348" s="2">
        <v>0</v>
      </c>
      <c r="K348" s="2">
        <v>0</v>
      </c>
      <c r="L348" s="1"/>
      <c r="M348" s="3">
        <f t="shared" si="34"/>
        <v>100.18347539999999</v>
      </c>
      <c r="O348" s="2">
        <v>93.186999999999998</v>
      </c>
      <c r="P348" s="2">
        <v>94.186999999999998</v>
      </c>
    </row>
    <row r="349" spans="2:16" x14ac:dyDescent="0.2">
      <c r="B349" s="1">
        <v>15</v>
      </c>
      <c r="C349" s="2">
        <v>2.5999999999999999E-2</v>
      </c>
      <c r="D349" s="2">
        <v>3.0000000000000001E-3</v>
      </c>
      <c r="E349" s="2">
        <v>1.0999999999999999E-2</v>
      </c>
      <c r="F349" s="2">
        <v>0</v>
      </c>
      <c r="G349" s="2"/>
      <c r="H349" s="3">
        <f t="shared" si="37"/>
        <v>70.073391933333326</v>
      </c>
      <c r="I349" s="2">
        <f t="shared" si="38"/>
        <v>31.527666666666669</v>
      </c>
      <c r="J349" s="2">
        <v>0.06</v>
      </c>
      <c r="K349" s="2">
        <v>0</v>
      </c>
      <c r="L349" s="1"/>
      <c r="M349" s="3">
        <f t="shared" si="34"/>
        <v>101.70105860000001</v>
      </c>
      <c r="O349" s="2">
        <v>94.582999999999998</v>
      </c>
      <c r="P349" s="2">
        <v>95.582999999999998</v>
      </c>
    </row>
    <row r="350" spans="2:16" x14ac:dyDescent="0.2">
      <c r="B350" s="1">
        <v>16</v>
      </c>
      <c r="C350" s="2">
        <v>1.0999999999999999E-2</v>
      </c>
      <c r="D350" s="2">
        <v>0</v>
      </c>
      <c r="E350" s="2">
        <v>2.8000000000000001E-2</v>
      </c>
      <c r="F350" s="2">
        <v>0</v>
      </c>
      <c r="G350" s="2"/>
      <c r="H350" s="3">
        <f t="shared" si="37"/>
        <v>69.988192266666672</v>
      </c>
      <c r="I350" s="2">
        <f t="shared" si="38"/>
        <v>31.489333333333335</v>
      </c>
      <c r="J350" s="2">
        <v>3.2000000000000001E-2</v>
      </c>
      <c r="K350" s="2">
        <v>0</v>
      </c>
      <c r="L350" s="1"/>
      <c r="M350" s="3">
        <f t="shared" si="34"/>
        <v>101.5485256</v>
      </c>
      <c r="O350" s="2">
        <v>94.468000000000004</v>
      </c>
      <c r="P350" s="2">
        <v>95.468000000000004</v>
      </c>
    </row>
    <row r="351" spans="2:16" x14ac:dyDescent="0.2">
      <c r="B351" s="1">
        <v>17</v>
      </c>
      <c r="C351" s="2">
        <v>6.9000000000000006E-2</v>
      </c>
      <c r="D351" s="2">
        <v>2.4E-2</v>
      </c>
      <c r="E351" s="2">
        <v>5.3999999999999999E-2</v>
      </c>
      <c r="F351" s="2">
        <v>0</v>
      </c>
      <c r="G351" s="2"/>
      <c r="H351" s="3">
        <f t="shared" si="37"/>
        <v>69.880025733333326</v>
      </c>
      <c r="I351" s="2">
        <f t="shared" si="38"/>
        <v>31.440666666666672</v>
      </c>
      <c r="J351" s="2">
        <v>7.0999999999999994E-2</v>
      </c>
      <c r="K351" s="2">
        <v>0</v>
      </c>
      <c r="L351" s="1"/>
      <c r="M351" s="3">
        <f t="shared" si="34"/>
        <v>101.5386924</v>
      </c>
      <c r="O351" s="2">
        <v>94.322000000000003</v>
      </c>
      <c r="P351" s="2">
        <v>95.322000000000003</v>
      </c>
    </row>
    <row r="352" spans="2:16" x14ac:dyDescent="0.2">
      <c r="B352" s="1">
        <v>18</v>
      </c>
      <c r="C352" s="2">
        <v>0.02</v>
      </c>
      <c r="D352" s="2">
        <v>0</v>
      </c>
      <c r="E352" s="2">
        <v>0</v>
      </c>
      <c r="F352" s="2">
        <v>0.03</v>
      </c>
      <c r="G352" s="2"/>
      <c r="H352" s="3">
        <f t="shared" si="37"/>
        <v>68.917639933333334</v>
      </c>
      <c r="I352" s="2">
        <f t="shared" si="38"/>
        <v>31.007666666666665</v>
      </c>
      <c r="J352" s="2">
        <v>0</v>
      </c>
      <c r="K352" s="2">
        <v>0</v>
      </c>
      <c r="L352" s="1"/>
      <c r="M352" s="3">
        <f t="shared" si="34"/>
        <v>99.975306599999996</v>
      </c>
      <c r="O352" s="2">
        <v>93.022999999999996</v>
      </c>
      <c r="P352" s="2">
        <v>94.022999999999996</v>
      </c>
    </row>
    <row r="353" spans="2:16" x14ac:dyDescent="0.2">
      <c r="B353" s="1">
        <v>19</v>
      </c>
      <c r="C353" s="2">
        <v>4.8000000000000001E-2</v>
      </c>
      <c r="D353" s="2">
        <v>0</v>
      </c>
      <c r="E353" s="2">
        <v>3.4000000000000002E-2</v>
      </c>
      <c r="F353" s="2">
        <v>3.0000000000000001E-3</v>
      </c>
      <c r="G353" s="2"/>
      <c r="H353" s="3">
        <f t="shared" si="37"/>
        <v>69.962261933333338</v>
      </c>
      <c r="I353" s="2">
        <f t="shared" si="38"/>
        <v>31.477666666666671</v>
      </c>
      <c r="J353" s="2">
        <v>2.9000000000000001E-2</v>
      </c>
      <c r="K353" s="2">
        <v>3.6999999999999998E-2</v>
      </c>
      <c r="L353" s="1"/>
      <c r="M353" s="3">
        <f t="shared" si="34"/>
        <v>101.59092860000001</v>
      </c>
      <c r="O353" s="2">
        <v>94.433000000000007</v>
      </c>
      <c r="P353" s="2">
        <v>95.433000000000007</v>
      </c>
    </row>
    <row r="354" spans="2:16" x14ac:dyDescent="0.2">
      <c r="B354" s="1">
        <v>20</v>
      </c>
      <c r="C354" s="2">
        <v>7.0999999999999994E-2</v>
      </c>
      <c r="D354" s="2">
        <v>0</v>
      </c>
      <c r="E354" s="2">
        <v>7.0000000000000001E-3</v>
      </c>
      <c r="F354" s="2">
        <v>0</v>
      </c>
      <c r="G354" s="2"/>
      <c r="H354" s="3">
        <f t="shared" si="37"/>
        <v>70.074873666666647</v>
      </c>
      <c r="I354" s="2">
        <f t="shared" si="38"/>
        <v>31.528333333333336</v>
      </c>
      <c r="J354" s="2">
        <v>4.3999999999999997E-2</v>
      </c>
      <c r="K354" s="2">
        <v>0</v>
      </c>
      <c r="L354" s="1"/>
      <c r="M354" s="3">
        <f t="shared" si="34"/>
        <v>101.72520699999998</v>
      </c>
      <c r="O354" s="2">
        <v>94.584999999999994</v>
      </c>
      <c r="P354" s="2">
        <v>95.584999999999994</v>
      </c>
    </row>
    <row r="355" spans="2:16" x14ac:dyDescent="0.2">
      <c r="B355" s="1">
        <v>21</v>
      </c>
      <c r="C355" s="2">
        <v>6.4000000000000001E-2</v>
      </c>
      <c r="D355" s="2">
        <v>0</v>
      </c>
      <c r="E355" s="2">
        <v>4.7E-2</v>
      </c>
      <c r="F355" s="2">
        <v>4.0000000000000001E-3</v>
      </c>
      <c r="G355" s="2"/>
      <c r="H355" s="3">
        <f t="shared" si="37"/>
        <v>69.77334093333333</v>
      </c>
      <c r="I355" s="2">
        <f t="shared" si="38"/>
        <v>31.39266666666667</v>
      </c>
      <c r="J355" s="2">
        <v>5.0000000000000001E-3</v>
      </c>
      <c r="K355" s="2">
        <v>6.4000000000000001E-2</v>
      </c>
      <c r="L355" s="1"/>
      <c r="M355" s="3">
        <f t="shared" si="34"/>
        <v>101.35000759999998</v>
      </c>
      <c r="O355" s="2">
        <v>94.177999999999997</v>
      </c>
      <c r="P355" s="2">
        <v>95.177999999999997</v>
      </c>
    </row>
    <row r="356" spans="2:16" x14ac:dyDescent="0.2">
      <c r="B356" s="1">
        <v>22</v>
      </c>
      <c r="C356" s="2">
        <v>6.4000000000000001E-2</v>
      </c>
      <c r="D356" s="2">
        <v>0</v>
      </c>
      <c r="E356" s="2">
        <v>0</v>
      </c>
      <c r="F356" s="2">
        <v>1.0999999999999999E-2</v>
      </c>
      <c r="G356" s="2"/>
      <c r="H356" s="3">
        <f t="shared" si="37"/>
        <v>69.412538866666665</v>
      </c>
      <c r="I356" s="2">
        <f t="shared" si="38"/>
        <v>31.230333333333334</v>
      </c>
      <c r="J356" s="2">
        <v>2.1000000000000001E-2</v>
      </c>
      <c r="K356" s="2">
        <v>0.01</v>
      </c>
      <c r="L356" s="1"/>
      <c r="M356" s="3">
        <f t="shared" si="34"/>
        <v>100.74887220000001</v>
      </c>
      <c r="O356" s="2">
        <v>93.691000000000003</v>
      </c>
      <c r="P356" s="2">
        <v>94.691000000000003</v>
      </c>
    </row>
    <row r="357" spans="2:16" x14ac:dyDescent="0.2">
      <c r="B357" s="1">
        <v>23</v>
      </c>
      <c r="C357" s="2">
        <v>0.02</v>
      </c>
      <c r="D357" s="2">
        <v>0</v>
      </c>
      <c r="E357" s="2">
        <v>3.5000000000000003E-2</v>
      </c>
      <c r="F357" s="2">
        <v>0</v>
      </c>
      <c r="G357" s="2"/>
      <c r="H357" s="3">
        <f t="shared" si="37"/>
        <v>69.12804606666667</v>
      </c>
      <c r="I357" s="2">
        <f t="shared" si="38"/>
        <v>31.102333333333334</v>
      </c>
      <c r="J357" s="2">
        <v>0</v>
      </c>
      <c r="K357" s="2">
        <v>0</v>
      </c>
      <c r="L357" s="1"/>
      <c r="M357" s="3">
        <f t="shared" si="34"/>
        <v>100.28537940000001</v>
      </c>
      <c r="O357" s="2">
        <v>93.307000000000002</v>
      </c>
      <c r="P357" s="2">
        <v>94.307000000000002</v>
      </c>
    </row>
    <row r="358" spans="2:16" x14ac:dyDescent="0.2">
      <c r="B358" s="1">
        <v>24</v>
      </c>
      <c r="C358" s="2">
        <v>0.03</v>
      </c>
      <c r="D358" s="2">
        <v>0.05</v>
      </c>
      <c r="E358" s="2">
        <v>1.0999999999999999E-2</v>
      </c>
      <c r="F358" s="2">
        <v>0.03</v>
      </c>
      <c r="G358" s="2"/>
      <c r="H358" s="3">
        <f t="shared" si="37"/>
        <v>69.159162466666658</v>
      </c>
      <c r="I358" s="2">
        <f t="shared" si="38"/>
        <v>31.116333333333337</v>
      </c>
      <c r="J358" s="2">
        <v>7.4999999999999997E-2</v>
      </c>
      <c r="K358" s="2">
        <v>0</v>
      </c>
      <c r="L358" s="1"/>
      <c r="M358" s="3">
        <f t="shared" si="34"/>
        <v>100.4714958</v>
      </c>
      <c r="O358" s="2">
        <v>93.349000000000004</v>
      </c>
      <c r="P358" s="2">
        <v>94.349000000000004</v>
      </c>
    </row>
    <row r="359" spans="2:16" x14ac:dyDescent="0.2">
      <c r="B359" s="1">
        <v>25</v>
      </c>
      <c r="C359" s="2">
        <v>1.2999999999999999E-2</v>
      </c>
      <c r="D359" s="2">
        <v>0</v>
      </c>
      <c r="E359" s="2">
        <v>3.5000000000000003E-2</v>
      </c>
      <c r="F359" s="2">
        <v>2.4E-2</v>
      </c>
      <c r="G359" s="2"/>
      <c r="H359" s="3">
        <f t="shared" si="37"/>
        <v>70.300097133333324</v>
      </c>
      <c r="I359" s="2">
        <f t="shared" si="38"/>
        <v>31.629666666666665</v>
      </c>
      <c r="J359" s="2">
        <v>0</v>
      </c>
      <c r="K359" s="2">
        <v>0</v>
      </c>
      <c r="L359" s="1"/>
      <c r="M359" s="3">
        <f t="shared" si="34"/>
        <v>102.00176379999999</v>
      </c>
      <c r="O359" s="2">
        <v>94.888999999999996</v>
      </c>
      <c r="P359" s="2">
        <v>95.888999999999996</v>
      </c>
    </row>
    <row r="360" spans="2:16" x14ac:dyDescent="0.2">
      <c r="B360" s="1">
        <v>26</v>
      </c>
      <c r="C360" s="2">
        <v>7.0999999999999994E-2</v>
      </c>
      <c r="D360" s="2">
        <v>0</v>
      </c>
      <c r="E360" s="2">
        <v>3.1E-2</v>
      </c>
      <c r="F360" s="2">
        <v>0</v>
      </c>
      <c r="G360" s="2"/>
      <c r="H360" s="3">
        <f t="shared" si="37"/>
        <v>68.641296666666662</v>
      </c>
      <c r="I360" s="2">
        <f t="shared" si="38"/>
        <v>30.88333333333334</v>
      </c>
      <c r="J360" s="2">
        <v>8.0000000000000002E-3</v>
      </c>
      <c r="K360" s="2">
        <v>0</v>
      </c>
      <c r="L360" s="1"/>
      <c r="M360" s="3">
        <f t="shared" si="34"/>
        <v>99.634630000000001</v>
      </c>
      <c r="O360" s="2">
        <v>92.65</v>
      </c>
      <c r="P360" s="2">
        <v>93.65</v>
      </c>
    </row>
    <row r="361" spans="2:16" x14ac:dyDescent="0.2">
      <c r="B361" s="1">
        <v>27</v>
      </c>
      <c r="C361" s="2">
        <v>0.08</v>
      </c>
      <c r="D361" s="2">
        <v>0</v>
      </c>
      <c r="E361" s="2">
        <v>0</v>
      </c>
      <c r="F361" s="2">
        <v>0</v>
      </c>
      <c r="G361" s="2"/>
      <c r="H361" s="3">
        <f t="shared" si="37"/>
        <v>69.216209199999994</v>
      </c>
      <c r="I361" s="2">
        <f t="shared" si="38"/>
        <v>31.142000000000003</v>
      </c>
      <c r="J361" s="2">
        <v>0</v>
      </c>
      <c r="K361" s="2">
        <v>1E-3</v>
      </c>
      <c r="L361" s="1"/>
      <c r="M361" s="3">
        <f t="shared" si="34"/>
        <v>100.43920919999999</v>
      </c>
      <c r="O361" s="2">
        <v>93.426000000000002</v>
      </c>
      <c r="P361" s="2">
        <v>94.426000000000002</v>
      </c>
    </row>
    <row r="362" spans="2:16" x14ac:dyDescent="0.2">
      <c r="B362" s="1">
        <v>28</v>
      </c>
      <c r="C362" s="2">
        <v>4.1000000000000002E-2</v>
      </c>
      <c r="D362" s="2">
        <v>0</v>
      </c>
      <c r="E362" s="2">
        <v>4.9000000000000002E-2</v>
      </c>
      <c r="F362" s="2">
        <v>1.7000000000000001E-2</v>
      </c>
      <c r="G362" s="2"/>
      <c r="H362" s="3">
        <f t="shared" si="37"/>
        <v>69.405130199999988</v>
      </c>
      <c r="I362" s="2">
        <f t="shared" si="38"/>
        <v>31.227000000000004</v>
      </c>
      <c r="J362" s="2">
        <v>6.0000000000000001E-3</v>
      </c>
      <c r="K362" s="2">
        <v>3.5000000000000003E-2</v>
      </c>
      <c r="L362" s="1"/>
      <c r="M362" s="3">
        <f t="shared" si="34"/>
        <v>100.78013019999999</v>
      </c>
      <c r="O362" s="2">
        <v>93.680999999999997</v>
      </c>
      <c r="P362" s="2">
        <v>94.680999999999997</v>
      </c>
    </row>
    <row r="363" spans="2:16" x14ac:dyDescent="0.2">
      <c r="B363" s="1">
        <v>30</v>
      </c>
      <c r="C363" s="2">
        <v>0.36099999999999999</v>
      </c>
      <c r="D363" s="2">
        <v>8.0000000000000002E-3</v>
      </c>
      <c r="E363" s="2">
        <v>3.5999999999999997E-2</v>
      </c>
      <c r="F363" s="2">
        <v>0</v>
      </c>
      <c r="G363" s="2"/>
      <c r="H363" s="3">
        <f t="shared" ref="H363:H374" si="39">O363*(2/3)*1.1113</f>
        <v>67.219573533333318</v>
      </c>
      <c r="I363" s="2">
        <f t="shared" ref="I363:I374" si="40">O363-(2/3)*O363</f>
        <v>30.24366666666667</v>
      </c>
      <c r="J363" s="2">
        <v>3.9E-2</v>
      </c>
      <c r="K363" s="2">
        <v>3.0000000000000001E-3</v>
      </c>
      <c r="L363" s="1"/>
      <c r="M363" s="3">
        <f t="shared" si="34"/>
        <v>97.91024019999999</v>
      </c>
      <c r="O363" s="2">
        <v>90.730999999999995</v>
      </c>
      <c r="P363" s="2">
        <v>90.730999999999995</v>
      </c>
    </row>
    <row r="364" spans="2:16" x14ac:dyDescent="0.2">
      <c r="B364" s="1">
        <v>1</v>
      </c>
      <c r="C364" s="2">
        <v>4.4999999999999998E-2</v>
      </c>
      <c r="D364" s="2">
        <v>0</v>
      </c>
      <c r="E364" s="2">
        <v>2.8000000000000001E-2</v>
      </c>
      <c r="F364" s="2">
        <v>1.0999999999999999E-2</v>
      </c>
      <c r="G364" s="2">
        <v>0</v>
      </c>
      <c r="H364" s="3">
        <f t="shared" si="39"/>
        <v>69.788158266666656</v>
      </c>
      <c r="I364" s="2">
        <f t="shared" si="40"/>
        <v>31.399333333333331</v>
      </c>
      <c r="J364" s="2">
        <v>2.7E-2</v>
      </c>
      <c r="K364" s="2">
        <v>0</v>
      </c>
      <c r="L364" s="1"/>
      <c r="M364" s="3">
        <f t="shared" si="34"/>
        <v>101.29849159999999</v>
      </c>
      <c r="O364" s="2">
        <v>94.197999999999993</v>
      </c>
      <c r="P364" s="2">
        <v>95.197999999999993</v>
      </c>
    </row>
    <row r="365" spans="2:16" x14ac:dyDescent="0.2">
      <c r="B365" s="1">
        <v>2</v>
      </c>
      <c r="C365" s="2">
        <v>5.8000000000000003E-2</v>
      </c>
      <c r="D365" s="2">
        <v>0</v>
      </c>
      <c r="E365" s="2">
        <v>0.01</v>
      </c>
      <c r="F365" s="2">
        <v>0</v>
      </c>
      <c r="G365" s="2">
        <v>0</v>
      </c>
      <c r="H365" s="3">
        <f t="shared" si="39"/>
        <v>68.909490399999996</v>
      </c>
      <c r="I365" s="2">
        <f t="shared" si="40"/>
        <v>31.004000000000005</v>
      </c>
      <c r="J365" s="2">
        <v>0</v>
      </c>
      <c r="K365" s="2">
        <v>1.7000000000000001E-2</v>
      </c>
      <c r="L365" s="1"/>
      <c r="M365" s="3">
        <f t="shared" si="34"/>
        <v>99.998490399999994</v>
      </c>
      <c r="O365" s="2">
        <v>93.012</v>
      </c>
      <c r="P365" s="2">
        <v>94.012</v>
      </c>
    </row>
    <row r="366" spans="2:16" x14ac:dyDescent="0.2">
      <c r="B366" s="1">
        <v>3</v>
      </c>
      <c r="C366" s="2">
        <v>0</v>
      </c>
      <c r="D366" s="2">
        <v>2.4E-2</v>
      </c>
      <c r="E366" s="2">
        <v>0</v>
      </c>
      <c r="F366" s="2">
        <v>1.0999999999999999E-2</v>
      </c>
      <c r="G366" s="2">
        <v>7.8E-2</v>
      </c>
      <c r="H366" s="3">
        <f t="shared" si="39"/>
        <v>69.713330733333322</v>
      </c>
      <c r="I366" s="2">
        <f t="shared" si="40"/>
        <v>31.365666666666669</v>
      </c>
      <c r="J366" s="2">
        <v>4.7E-2</v>
      </c>
      <c r="K366" s="2">
        <v>0</v>
      </c>
      <c r="L366" s="1"/>
      <c r="M366" s="3">
        <f t="shared" si="34"/>
        <v>101.23899739999999</v>
      </c>
      <c r="O366" s="2">
        <v>94.096999999999994</v>
      </c>
      <c r="P366" s="2">
        <v>95.096999999999994</v>
      </c>
    </row>
    <row r="367" spans="2:16" x14ac:dyDescent="0.2">
      <c r="B367" s="1">
        <v>4</v>
      </c>
      <c r="C367" s="2">
        <v>1.6E-2</v>
      </c>
      <c r="D367" s="2">
        <v>0</v>
      </c>
      <c r="E367" s="2">
        <v>0.04</v>
      </c>
      <c r="F367" s="2">
        <v>0</v>
      </c>
      <c r="G367" s="2">
        <v>3.1E-2</v>
      </c>
      <c r="H367" s="3">
        <f t="shared" si="39"/>
        <v>70.255645133333317</v>
      </c>
      <c r="I367" s="2">
        <f t="shared" si="40"/>
        <v>31.609666666666669</v>
      </c>
      <c r="J367" s="2">
        <v>0</v>
      </c>
      <c r="K367" s="2">
        <v>0</v>
      </c>
      <c r="L367" s="1"/>
      <c r="M367" s="3">
        <f t="shared" si="34"/>
        <v>101.95231179999999</v>
      </c>
      <c r="O367" s="2">
        <v>94.828999999999994</v>
      </c>
      <c r="P367" s="2">
        <v>95.828999999999994</v>
      </c>
    </row>
    <row r="368" spans="2:16" x14ac:dyDescent="0.2">
      <c r="B368" s="1">
        <v>5</v>
      </c>
      <c r="C368" s="2">
        <v>4.7E-2</v>
      </c>
      <c r="D368" s="2">
        <v>1.7999999999999999E-2</v>
      </c>
      <c r="E368" s="2">
        <v>1.9E-2</v>
      </c>
      <c r="F368" s="2">
        <v>0</v>
      </c>
      <c r="G368" s="2">
        <v>0</v>
      </c>
      <c r="H368" s="3">
        <f t="shared" si="39"/>
        <v>70.154887266666663</v>
      </c>
      <c r="I368" s="2">
        <f t="shared" si="40"/>
        <v>31.564333333333337</v>
      </c>
      <c r="J368" s="2">
        <v>6.2E-2</v>
      </c>
      <c r="K368" s="2">
        <v>0</v>
      </c>
      <c r="L368" s="1"/>
      <c r="M368" s="3">
        <f t="shared" si="34"/>
        <v>101.8652206</v>
      </c>
      <c r="O368" s="2">
        <v>94.692999999999998</v>
      </c>
      <c r="P368" s="2">
        <v>95.692999999999998</v>
      </c>
    </row>
    <row r="369" spans="1:16" x14ac:dyDescent="0.2">
      <c r="B369" s="1">
        <v>6</v>
      </c>
      <c r="C369" s="2">
        <v>0.06</v>
      </c>
      <c r="D369" s="2">
        <v>8.0000000000000002E-3</v>
      </c>
      <c r="E369" s="2">
        <v>3.5999999999999997E-2</v>
      </c>
      <c r="F369" s="2">
        <v>7.0000000000000001E-3</v>
      </c>
      <c r="G369" s="2">
        <v>0</v>
      </c>
      <c r="H369" s="3">
        <f t="shared" si="39"/>
        <v>68.827995066666659</v>
      </c>
      <c r="I369" s="2">
        <f t="shared" si="40"/>
        <v>30.967333333333336</v>
      </c>
      <c r="J369" s="2">
        <v>3.5999999999999997E-2</v>
      </c>
      <c r="K369" s="2">
        <v>0</v>
      </c>
      <c r="L369" s="1"/>
      <c r="M369" s="3">
        <f t="shared" si="34"/>
        <v>99.942328400000008</v>
      </c>
      <c r="O369" s="2">
        <v>92.902000000000001</v>
      </c>
      <c r="P369" s="2">
        <v>93.902000000000001</v>
      </c>
    </row>
    <row r="370" spans="1:16" x14ac:dyDescent="0.2">
      <c r="B370" s="1">
        <v>7</v>
      </c>
      <c r="C370" s="2">
        <v>2.9000000000000001E-2</v>
      </c>
      <c r="D370" s="2">
        <v>0</v>
      </c>
      <c r="E370" s="2">
        <v>0</v>
      </c>
      <c r="F370" s="2">
        <v>0</v>
      </c>
      <c r="G370" s="2">
        <v>3.9E-2</v>
      </c>
      <c r="H370" s="3">
        <f t="shared" si="39"/>
        <v>69.754078399999997</v>
      </c>
      <c r="I370" s="2">
        <f t="shared" si="40"/>
        <v>31.384</v>
      </c>
      <c r="J370" s="2">
        <v>3.6999999999999998E-2</v>
      </c>
      <c r="K370" s="2">
        <v>2.5000000000000001E-2</v>
      </c>
      <c r="L370" s="1"/>
      <c r="M370" s="3">
        <f t="shared" si="34"/>
        <v>101.26807840000001</v>
      </c>
      <c r="O370" s="2">
        <v>94.152000000000001</v>
      </c>
      <c r="P370" s="2">
        <v>95.152000000000001</v>
      </c>
    </row>
    <row r="371" spans="1:16" x14ac:dyDescent="0.2">
      <c r="B371" s="1">
        <v>8</v>
      </c>
      <c r="C371" s="2">
        <v>5.7000000000000002E-2</v>
      </c>
      <c r="D371" s="2">
        <v>5.0999999999999997E-2</v>
      </c>
      <c r="E371" s="2">
        <v>2.3E-2</v>
      </c>
      <c r="F371" s="2">
        <v>0</v>
      </c>
      <c r="G371" s="2">
        <v>1.6E-2</v>
      </c>
      <c r="H371" s="3">
        <f t="shared" si="39"/>
        <v>68.645741866666668</v>
      </c>
      <c r="I371" s="2">
        <f t="shared" si="40"/>
        <v>30.885333333333335</v>
      </c>
      <c r="J371" s="2">
        <v>0.08</v>
      </c>
      <c r="K371" s="2">
        <v>0</v>
      </c>
      <c r="L371" s="1"/>
      <c r="M371" s="3">
        <f t="shared" si="34"/>
        <v>99.758075200000007</v>
      </c>
      <c r="O371" s="2">
        <v>92.656000000000006</v>
      </c>
      <c r="P371" s="2">
        <v>93.656000000000006</v>
      </c>
    </row>
    <row r="372" spans="1:16" x14ac:dyDescent="0.2">
      <c r="B372" s="1">
        <v>9</v>
      </c>
      <c r="C372" s="2">
        <v>4.8000000000000001E-2</v>
      </c>
      <c r="D372" s="2">
        <v>0.02</v>
      </c>
      <c r="E372" s="2">
        <v>4.2999999999999997E-2</v>
      </c>
      <c r="F372" s="2">
        <v>0</v>
      </c>
      <c r="G372" s="2">
        <v>0.11700000000000001</v>
      </c>
      <c r="H372" s="3">
        <f t="shared" si="39"/>
        <v>69.986710533333323</v>
      </c>
      <c r="I372" s="2">
        <f t="shared" si="40"/>
        <v>31.488666666666667</v>
      </c>
      <c r="J372" s="2">
        <v>2.3E-2</v>
      </c>
      <c r="K372" s="2">
        <v>3.0000000000000001E-3</v>
      </c>
      <c r="L372" s="1"/>
      <c r="M372" s="3">
        <f t="shared" si="34"/>
        <v>101.72937719999997</v>
      </c>
      <c r="O372" s="2">
        <v>94.465999999999994</v>
      </c>
      <c r="P372" s="2">
        <v>95.465999999999994</v>
      </c>
    </row>
    <row r="373" spans="1:16" x14ac:dyDescent="0.2">
      <c r="B373" s="1">
        <v>10</v>
      </c>
      <c r="C373" s="2">
        <v>3.9E-2</v>
      </c>
      <c r="D373" s="2">
        <v>2.4E-2</v>
      </c>
      <c r="E373" s="2">
        <v>2.3E-2</v>
      </c>
      <c r="F373" s="2">
        <v>1.4999999999999999E-2</v>
      </c>
      <c r="G373" s="2">
        <v>0</v>
      </c>
      <c r="H373" s="3">
        <f t="shared" si="39"/>
        <v>69.922995999999998</v>
      </c>
      <c r="I373" s="2">
        <f t="shared" si="40"/>
        <v>31.46</v>
      </c>
      <c r="J373" s="2">
        <v>5.0000000000000001E-3</v>
      </c>
      <c r="K373" s="2">
        <v>1.4E-2</v>
      </c>
      <c r="L373" s="1"/>
      <c r="M373" s="3">
        <f t="shared" si="34"/>
        <v>101.50299599999998</v>
      </c>
      <c r="O373" s="2">
        <v>94.38</v>
      </c>
      <c r="P373" s="2">
        <v>95.38</v>
      </c>
    </row>
    <row r="374" spans="1:16" x14ac:dyDescent="0.2">
      <c r="B374" s="1">
        <v>11</v>
      </c>
      <c r="C374" s="2">
        <v>2.7E-2</v>
      </c>
      <c r="D374" s="2">
        <v>0</v>
      </c>
      <c r="E374" s="2">
        <v>6.7000000000000004E-2</v>
      </c>
      <c r="F374" s="2">
        <v>1.2E-2</v>
      </c>
      <c r="G374" s="2">
        <v>1.6E-2</v>
      </c>
      <c r="H374" s="3">
        <f t="shared" si="39"/>
        <v>68.381252466666666</v>
      </c>
      <c r="I374" s="2">
        <f t="shared" si="40"/>
        <v>30.766333333333336</v>
      </c>
      <c r="J374" s="2">
        <v>2.1000000000000001E-2</v>
      </c>
      <c r="K374" s="2">
        <v>3.5000000000000003E-2</v>
      </c>
      <c r="L374" s="1"/>
      <c r="M374" s="3">
        <f t="shared" si="34"/>
        <v>99.325585799999999</v>
      </c>
      <c r="O374" s="2">
        <v>92.299000000000007</v>
      </c>
      <c r="P374" s="2">
        <v>93.299000000000007</v>
      </c>
    </row>
    <row r="375" spans="1:16" x14ac:dyDescent="0.2">
      <c r="B375" s="1">
        <v>12</v>
      </c>
      <c r="C375" s="2">
        <v>8.2000000000000003E-2</v>
      </c>
      <c r="D375" s="2">
        <v>0</v>
      </c>
      <c r="E375" s="2">
        <v>4.5999999999999999E-2</v>
      </c>
      <c r="F375" s="2">
        <v>0</v>
      </c>
      <c r="G375" s="2">
        <v>0</v>
      </c>
      <c r="H375" s="3">
        <f t="shared" ref="H375:H499" si="41">O375*(2/3)*1.1113</f>
        <v>69.285850666666661</v>
      </c>
      <c r="I375" s="2">
        <f t="shared" ref="I375:I499" si="42">O375-(2/3)*O375</f>
        <v>31.173333333333332</v>
      </c>
      <c r="J375" s="2">
        <v>2.9000000000000001E-2</v>
      </c>
      <c r="K375" s="2">
        <v>2.1000000000000001E-2</v>
      </c>
      <c r="L375" s="1"/>
      <c r="M375" s="3">
        <f t="shared" ref="M375:M499" si="43">SUM(C375:L375)</f>
        <v>100.63718399999999</v>
      </c>
      <c r="O375" s="2">
        <v>93.52</v>
      </c>
      <c r="P375" s="2">
        <v>94.52</v>
      </c>
    </row>
    <row r="376" spans="1:16" x14ac:dyDescent="0.2">
      <c r="B376" s="1">
        <v>13</v>
      </c>
      <c r="C376" s="2">
        <v>6.3E-2</v>
      </c>
      <c r="D376" s="2">
        <v>0.02</v>
      </c>
      <c r="E376" s="2">
        <v>2.1000000000000001E-2</v>
      </c>
      <c r="F376" s="2">
        <v>0</v>
      </c>
      <c r="G376" s="2">
        <v>0</v>
      </c>
      <c r="H376" s="3">
        <f t="shared" si="41"/>
        <v>69.897065666666663</v>
      </c>
      <c r="I376" s="2">
        <f t="shared" si="42"/>
        <v>31.448333333333338</v>
      </c>
      <c r="J376" s="2">
        <v>0.02</v>
      </c>
      <c r="K376" s="2">
        <v>1.6E-2</v>
      </c>
      <c r="L376" s="1"/>
      <c r="M376" s="3">
        <f t="shared" si="43"/>
        <v>101.485399</v>
      </c>
      <c r="O376" s="2">
        <v>94.344999999999999</v>
      </c>
      <c r="P376" s="2">
        <v>96.344999999999999</v>
      </c>
    </row>
    <row r="377" spans="1:16" x14ac:dyDescent="0.2">
      <c r="B377" s="1">
        <v>14</v>
      </c>
      <c r="C377" s="2">
        <v>6.8000000000000005E-2</v>
      </c>
      <c r="D377" s="2">
        <v>1.4E-2</v>
      </c>
      <c r="E377" s="2">
        <v>8.9999999999999993E-3</v>
      </c>
      <c r="F377" s="2">
        <v>8.9999999999999993E-3</v>
      </c>
      <c r="G377" s="2">
        <v>0</v>
      </c>
      <c r="H377" s="3">
        <f t="shared" si="41"/>
        <v>69.680732599999999</v>
      </c>
      <c r="I377" s="2">
        <f t="shared" si="42"/>
        <v>31.350999999999999</v>
      </c>
      <c r="J377" s="2">
        <v>1.4E-2</v>
      </c>
      <c r="K377" s="2">
        <v>2.4E-2</v>
      </c>
      <c r="L377" s="1"/>
      <c r="M377" s="3">
        <f t="shared" si="43"/>
        <v>101.16973259999999</v>
      </c>
      <c r="O377" s="2">
        <v>94.052999999999997</v>
      </c>
      <c r="P377" s="2">
        <v>95.052999999999997</v>
      </c>
    </row>
    <row r="378" spans="1:16" x14ac:dyDescent="0.2">
      <c r="B378" s="1">
        <v>15</v>
      </c>
      <c r="C378" s="2">
        <v>5.8999999999999997E-2</v>
      </c>
      <c r="D378" s="2">
        <v>0</v>
      </c>
      <c r="E378" s="2">
        <v>4.2000000000000003E-2</v>
      </c>
      <c r="F378" s="2">
        <v>2.1999999999999999E-2</v>
      </c>
      <c r="G378" s="2">
        <v>0.109</v>
      </c>
      <c r="H378" s="3">
        <f t="shared" si="41"/>
        <v>70.014122599999993</v>
      </c>
      <c r="I378" s="2">
        <f t="shared" si="42"/>
        <v>31.501000000000005</v>
      </c>
      <c r="J378" s="2">
        <v>0</v>
      </c>
      <c r="K378" s="2">
        <v>3.1E-2</v>
      </c>
      <c r="L378" s="1"/>
      <c r="M378" s="3">
        <f t="shared" si="43"/>
        <v>101.7781226</v>
      </c>
      <c r="O378" s="2">
        <v>94.503</v>
      </c>
      <c r="P378" s="2">
        <v>95.503</v>
      </c>
    </row>
    <row r="379" spans="1:16" x14ac:dyDescent="0.2">
      <c r="C379" s="2"/>
      <c r="D379" s="2"/>
      <c r="E379" s="2"/>
      <c r="F379" s="2"/>
      <c r="G379" s="2"/>
      <c r="H379" s="3"/>
      <c r="I379" s="2"/>
      <c r="J379" s="2"/>
      <c r="K379" s="2"/>
      <c r="L379" s="1"/>
      <c r="M379" s="3"/>
      <c r="O379" s="2"/>
    </row>
    <row r="380" spans="1:16" x14ac:dyDescent="0.2">
      <c r="A380" s="1" t="s">
        <v>13</v>
      </c>
      <c r="B380" s="1" t="s">
        <v>16</v>
      </c>
      <c r="C380" s="3">
        <f t="shared" ref="C380:K380" si="44">AVERAGE(C335:C378)</f>
        <v>6.7159090909090904E-2</v>
      </c>
      <c r="D380" s="3">
        <f t="shared" si="44"/>
        <v>1.3272727272727276E-2</v>
      </c>
      <c r="E380" s="3">
        <f t="shared" si="44"/>
        <v>2.6045454545454552E-2</v>
      </c>
      <c r="F380" s="3">
        <f t="shared" si="44"/>
        <v>6.2500000000000021E-3</v>
      </c>
      <c r="G380" s="3">
        <f t="shared" si="44"/>
        <v>2.7066666666666666E-2</v>
      </c>
      <c r="H380" s="3">
        <f t="shared" si="44"/>
        <v>69.45975227878786</v>
      </c>
      <c r="I380" s="3">
        <f t="shared" si="44"/>
        <v>31.251575757575754</v>
      </c>
      <c r="J380" s="3">
        <f t="shared" si="44"/>
        <v>2.5386363636363631E-2</v>
      </c>
      <c r="K380" s="3">
        <f t="shared" si="44"/>
        <v>9.8863636363636393E-3</v>
      </c>
      <c r="L380" s="1"/>
      <c r="M380" s="3">
        <f t="shared" si="43"/>
        <v>100.88639470303028</v>
      </c>
      <c r="O380" s="2"/>
    </row>
    <row r="381" spans="1:16" x14ac:dyDescent="0.2">
      <c r="B381" s="1" t="s">
        <v>17</v>
      </c>
      <c r="C381" s="3">
        <f t="shared" ref="C381:K381" si="45">STDEV(C335:C378)</f>
        <v>7.9738801264260986E-2</v>
      </c>
      <c r="D381" s="3">
        <f t="shared" si="45"/>
        <v>2.0618758264963642E-2</v>
      </c>
      <c r="E381" s="3">
        <f t="shared" si="45"/>
        <v>2.2010520259961242E-2</v>
      </c>
      <c r="F381" s="3">
        <f t="shared" si="45"/>
        <v>8.8083601937208253E-3</v>
      </c>
      <c r="G381" s="3">
        <f t="shared" si="45"/>
        <v>4.1108682896972136E-2</v>
      </c>
      <c r="H381" s="3">
        <f t="shared" si="45"/>
        <v>0.63476117130831167</v>
      </c>
      <c r="I381" s="3">
        <f t="shared" si="45"/>
        <v>0.28559397611280068</v>
      </c>
      <c r="J381" s="3">
        <f t="shared" si="45"/>
        <v>2.2332806100662995E-2</v>
      </c>
      <c r="K381" s="3">
        <f t="shared" si="45"/>
        <v>1.4881260119640886E-2</v>
      </c>
      <c r="L381" s="1"/>
      <c r="M381" s="3"/>
      <c r="O381" s="2"/>
    </row>
    <row r="382" spans="1:16" x14ac:dyDescent="0.2">
      <c r="C382" s="3"/>
      <c r="D382" s="3"/>
      <c r="E382" s="3"/>
      <c r="F382" s="3"/>
      <c r="G382" s="3"/>
      <c r="H382" s="3"/>
      <c r="I382" s="3"/>
      <c r="J382" s="3"/>
      <c r="K382" s="3"/>
      <c r="L382" s="1"/>
      <c r="M382" s="3"/>
      <c r="O382" s="2"/>
    </row>
    <row r="383" spans="1:16" x14ac:dyDescent="0.2">
      <c r="C383" s="3"/>
      <c r="D383" s="3"/>
      <c r="E383" s="3"/>
      <c r="F383" s="3"/>
      <c r="G383" s="3"/>
      <c r="H383" s="3"/>
      <c r="I383" s="3"/>
      <c r="J383" s="3"/>
      <c r="K383" s="3"/>
      <c r="L383" s="1"/>
      <c r="M383" s="3"/>
      <c r="O383" s="2"/>
    </row>
    <row r="384" spans="1:16" x14ac:dyDescent="0.2">
      <c r="C384" s="2"/>
      <c r="D384" s="2"/>
      <c r="E384" s="2"/>
      <c r="F384" s="2"/>
      <c r="G384" s="2"/>
      <c r="H384" s="3"/>
      <c r="I384" s="2"/>
      <c r="J384" s="2"/>
      <c r="K384" s="2"/>
      <c r="L384" s="1"/>
      <c r="M384" s="3"/>
      <c r="O384" s="2"/>
    </row>
    <row r="385" spans="1:15" x14ac:dyDescent="0.2">
      <c r="C385" s="2"/>
      <c r="D385" s="2"/>
      <c r="E385" s="2"/>
      <c r="F385" s="2"/>
      <c r="G385" s="2"/>
      <c r="H385" s="3"/>
      <c r="I385" s="2"/>
      <c r="J385" s="2"/>
      <c r="K385" s="2"/>
      <c r="L385" s="1"/>
      <c r="M385" s="3"/>
      <c r="O385" s="2"/>
    </row>
    <row r="386" spans="1:15" x14ac:dyDescent="0.2">
      <c r="C386" s="2"/>
      <c r="D386" s="2"/>
      <c r="E386" s="2"/>
      <c r="F386" s="2"/>
      <c r="G386" s="2"/>
      <c r="H386" s="3"/>
      <c r="I386" s="2"/>
      <c r="J386" s="2"/>
      <c r="K386" s="2"/>
      <c r="L386" s="1"/>
      <c r="M386" s="3"/>
      <c r="O386" s="2"/>
    </row>
    <row r="387" spans="1:15" x14ac:dyDescent="0.2">
      <c r="B387" s="7"/>
      <c r="C387" s="7"/>
      <c r="D387" s="7"/>
      <c r="E387" s="7"/>
      <c r="F387" s="7"/>
      <c r="G387" s="7"/>
      <c r="H387" s="7"/>
      <c r="J387" s="7"/>
      <c r="K387" s="7"/>
      <c r="M387" s="7"/>
      <c r="N387" s="7"/>
      <c r="O387" s="7"/>
    </row>
    <row r="388" spans="1:15" s="7" customFormat="1" x14ac:dyDescent="0.2">
      <c r="A388" s="8" t="s">
        <v>14</v>
      </c>
      <c r="B388" s="1">
        <v>1</v>
      </c>
      <c r="C388" s="2">
        <v>5.6000000000000001E-2</v>
      </c>
      <c r="D388" s="2">
        <v>0</v>
      </c>
      <c r="E388" s="2">
        <v>0</v>
      </c>
      <c r="F388" s="2">
        <v>0</v>
      </c>
      <c r="G388" s="2"/>
      <c r="H388" s="3">
        <f>O388*(2/3)*1.1113</f>
        <v>69.674805666666657</v>
      </c>
      <c r="I388" s="2">
        <f>O388-(2/3)*O388</f>
        <v>31.348333333333336</v>
      </c>
      <c r="J388" s="2">
        <v>0</v>
      </c>
      <c r="K388" s="2">
        <v>0</v>
      </c>
      <c r="L388" s="1"/>
      <c r="M388" s="3">
        <f t="shared" si="43"/>
        <v>101.079139</v>
      </c>
      <c r="N388" s="1"/>
      <c r="O388" s="2">
        <v>94.045000000000002</v>
      </c>
    </row>
    <row r="389" spans="1:15" x14ac:dyDescent="0.2">
      <c r="A389" s="4"/>
      <c r="B389" s="1">
        <v>2</v>
      </c>
      <c r="C389" s="2">
        <v>3.5999999999999997E-2</v>
      </c>
      <c r="D389" s="2">
        <v>0</v>
      </c>
      <c r="E389" s="2">
        <v>0</v>
      </c>
      <c r="F389" s="2">
        <v>3.2000000000000001E-2</v>
      </c>
      <c r="G389" s="2"/>
      <c r="H389" s="3">
        <f t="shared" si="41"/>
        <v>70.088950133333327</v>
      </c>
      <c r="I389" s="2">
        <f t="shared" si="42"/>
        <v>31.534666666666666</v>
      </c>
      <c r="J389" s="2">
        <v>0.05</v>
      </c>
      <c r="K389" s="2">
        <v>1.4E-2</v>
      </c>
      <c r="L389" s="1"/>
      <c r="M389" s="3">
        <f t="shared" si="43"/>
        <v>101.75561679999998</v>
      </c>
      <c r="O389" s="2">
        <v>94.603999999999999</v>
      </c>
    </row>
    <row r="390" spans="1:15" x14ac:dyDescent="0.2">
      <c r="B390" s="1">
        <v>3</v>
      </c>
      <c r="C390" s="2">
        <v>5.8000000000000003E-2</v>
      </c>
      <c r="D390" s="2">
        <v>3.0000000000000001E-3</v>
      </c>
      <c r="E390" s="2">
        <v>1.2E-2</v>
      </c>
      <c r="F390" s="2">
        <v>2.5999999999999999E-2</v>
      </c>
      <c r="G390" s="2"/>
      <c r="H390" s="3">
        <f t="shared" si="41"/>
        <v>69.290295866666654</v>
      </c>
      <c r="I390" s="2">
        <f t="shared" si="42"/>
        <v>31.175333333333334</v>
      </c>
      <c r="J390" s="2">
        <v>0</v>
      </c>
      <c r="K390" s="2">
        <v>0.01</v>
      </c>
      <c r="L390" s="1"/>
      <c r="M390" s="3">
        <f t="shared" si="43"/>
        <v>100.57462919999999</v>
      </c>
      <c r="O390" s="2">
        <v>93.525999999999996</v>
      </c>
    </row>
    <row r="391" spans="1:15" x14ac:dyDescent="0.2">
      <c r="B391" s="1">
        <v>4</v>
      </c>
      <c r="C391" s="2">
        <v>0.11</v>
      </c>
      <c r="D391" s="2">
        <v>0</v>
      </c>
      <c r="E391" s="2">
        <v>5.8000000000000003E-2</v>
      </c>
      <c r="F391" s="2">
        <v>8.0000000000000002E-3</v>
      </c>
      <c r="G391" s="2"/>
      <c r="H391" s="3">
        <f t="shared" si="41"/>
        <v>68.413850599999989</v>
      </c>
      <c r="I391" s="2">
        <f t="shared" si="42"/>
        <v>30.781000000000006</v>
      </c>
      <c r="J391" s="2">
        <v>1.2E-2</v>
      </c>
      <c r="K391" s="2">
        <v>0</v>
      </c>
      <c r="L391" s="1"/>
      <c r="M391" s="3">
        <f t="shared" si="43"/>
        <v>99.382850599999998</v>
      </c>
      <c r="O391" s="2">
        <v>92.343000000000004</v>
      </c>
    </row>
    <row r="392" spans="1:15" x14ac:dyDescent="0.2">
      <c r="B392" s="1">
        <v>5</v>
      </c>
      <c r="C392" s="2">
        <v>8.6999999999999994E-2</v>
      </c>
      <c r="D392" s="2">
        <v>0</v>
      </c>
      <c r="E392" s="2">
        <v>4.3999999999999997E-2</v>
      </c>
      <c r="F392" s="2">
        <v>7.0000000000000001E-3</v>
      </c>
      <c r="G392" s="2"/>
      <c r="H392" s="3">
        <f t="shared" si="41"/>
        <v>70.137106466666665</v>
      </c>
      <c r="I392" s="2">
        <f t="shared" si="42"/>
        <v>31.556333333333335</v>
      </c>
      <c r="J392" s="2">
        <v>3.5999999999999997E-2</v>
      </c>
      <c r="K392" s="2">
        <v>0</v>
      </c>
      <c r="L392" s="1"/>
      <c r="M392" s="3">
        <f t="shared" si="43"/>
        <v>101.8674398</v>
      </c>
      <c r="O392" s="2">
        <v>94.668999999999997</v>
      </c>
    </row>
    <row r="393" spans="1:15" x14ac:dyDescent="0.2">
      <c r="B393" s="1">
        <v>6</v>
      </c>
      <c r="C393" s="2">
        <v>0.1</v>
      </c>
      <c r="D393" s="2">
        <v>1E-3</v>
      </c>
      <c r="E393" s="2">
        <v>0</v>
      </c>
      <c r="F393" s="2">
        <v>0</v>
      </c>
      <c r="G393" s="2"/>
      <c r="H393" s="3">
        <f t="shared" si="41"/>
        <v>69.417724933333318</v>
      </c>
      <c r="I393" s="2">
        <f t="shared" si="42"/>
        <v>31.232666666666667</v>
      </c>
      <c r="J393" s="2">
        <v>0.01</v>
      </c>
      <c r="K393" s="2">
        <v>0</v>
      </c>
      <c r="L393" s="1"/>
      <c r="M393" s="3">
        <f t="shared" si="43"/>
        <v>100.76139159999998</v>
      </c>
      <c r="O393" s="2">
        <v>93.697999999999993</v>
      </c>
    </row>
    <row r="394" spans="1:15" x14ac:dyDescent="0.2">
      <c r="B394" s="1">
        <v>7</v>
      </c>
      <c r="C394" s="2">
        <v>6.0000000000000001E-3</v>
      </c>
      <c r="D394" s="2">
        <v>1.2E-2</v>
      </c>
      <c r="E394" s="2">
        <v>0</v>
      </c>
      <c r="F394" s="2">
        <v>0</v>
      </c>
      <c r="G394" s="2"/>
      <c r="H394" s="3">
        <f t="shared" si="41"/>
        <v>69.136936466666654</v>
      </c>
      <c r="I394" s="2">
        <f t="shared" si="42"/>
        <v>31.106333333333339</v>
      </c>
      <c r="J394" s="2">
        <v>3.3000000000000002E-2</v>
      </c>
      <c r="K394" s="2">
        <v>0</v>
      </c>
      <c r="L394" s="1"/>
      <c r="M394" s="3">
        <f t="shared" si="43"/>
        <v>100.2942698</v>
      </c>
      <c r="O394" s="2">
        <v>93.319000000000003</v>
      </c>
    </row>
    <row r="395" spans="1:15" x14ac:dyDescent="0.2">
      <c r="B395" s="1">
        <v>8</v>
      </c>
      <c r="C395" s="2">
        <v>2.3E-2</v>
      </c>
      <c r="D395" s="2">
        <v>6.7000000000000004E-2</v>
      </c>
      <c r="E395" s="2">
        <v>2.1999999999999999E-2</v>
      </c>
      <c r="F395" s="2">
        <v>1.7000000000000001E-2</v>
      </c>
      <c r="G395" s="2"/>
      <c r="H395" s="3">
        <f t="shared" si="41"/>
        <v>69.915587333333335</v>
      </c>
      <c r="I395" s="2">
        <f t="shared" si="42"/>
        <v>31.456666666666671</v>
      </c>
      <c r="J395" s="2">
        <v>0.04</v>
      </c>
      <c r="K395" s="2">
        <v>3.4000000000000002E-2</v>
      </c>
      <c r="L395" s="1"/>
      <c r="M395" s="3">
        <f t="shared" si="43"/>
        <v>101.57525400000003</v>
      </c>
      <c r="O395" s="2">
        <v>94.37</v>
      </c>
    </row>
    <row r="396" spans="1:15" x14ac:dyDescent="0.2">
      <c r="B396" s="1">
        <v>9</v>
      </c>
      <c r="C396" s="2">
        <v>7.1999999999999995E-2</v>
      </c>
      <c r="D396" s="2">
        <v>0</v>
      </c>
      <c r="E396" s="2">
        <v>0</v>
      </c>
      <c r="F396" s="2">
        <v>5.0000000000000001E-3</v>
      </c>
      <c r="G396" s="2"/>
      <c r="H396" s="3">
        <f t="shared" si="41"/>
        <v>70.37936986666665</v>
      </c>
      <c r="I396" s="2">
        <f t="shared" si="42"/>
        <v>31.665333333333336</v>
      </c>
      <c r="J396" s="2">
        <v>1.4999999999999999E-2</v>
      </c>
      <c r="K396" s="2">
        <v>0</v>
      </c>
      <c r="L396" s="1"/>
      <c r="M396" s="3">
        <f t="shared" si="43"/>
        <v>102.13670319999999</v>
      </c>
      <c r="O396" s="2">
        <v>94.995999999999995</v>
      </c>
    </row>
    <row r="397" spans="1:15" x14ac:dyDescent="0.2">
      <c r="B397" s="1">
        <v>10</v>
      </c>
      <c r="C397" s="2">
        <v>5.8000000000000003E-2</v>
      </c>
      <c r="D397" s="2">
        <v>0</v>
      </c>
      <c r="E397" s="2">
        <v>7.0000000000000007E-2</v>
      </c>
      <c r="F397" s="2">
        <v>4.0000000000000001E-3</v>
      </c>
      <c r="G397" s="2"/>
      <c r="H397" s="3">
        <f t="shared" si="41"/>
        <v>69.190278866666659</v>
      </c>
      <c r="I397" s="2">
        <f t="shared" si="42"/>
        <v>31.13033333333334</v>
      </c>
      <c r="J397" s="2">
        <v>3.2000000000000001E-2</v>
      </c>
      <c r="K397" s="2">
        <v>0</v>
      </c>
      <c r="L397" s="1"/>
      <c r="M397" s="3">
        <f t="shared" si="43"/>
        <v>100.4846122</v>
      </c>
      <c r="O397" s="2">
        <v>93.391000000000005</v>
      </c>
    </row>
    <row r="398" spans="1:15" x14ac:dyDescent="0.2">
      <c r="B398" s="1">
        <v>11</v>
      </c>
      <c r="C398" s="2">
        <v>0.104</v>
      </c>
      <c r="D398" s="2">
        <v>4.2000000000000003E-2</v>
      </c>
      <c r="E398" s="2">
        <v>0</v>
      </c>
      <c r="F398" s="2">
        <v>0</v>
      </c>
      <c r="G398" s="2"/>
      <c r="H398" s="3">
        <f t="shared" si="41"/>
        <v>69.30733579999999</v>
      </c>
      <c r="I398" s="2">
        <f t="shared" si="42"/>
        <v>31.183000000000007</v>
      </c>
      <c r="J398" s="2">
        <v>1.4999999999999999E-2</v>
      </c>
      <c r="K398" s="2">
        <v>6.0000000000000001E-3</v>
      </c>
      <c r="L398" s="1"/>
      <c r="M398" s="3">
        <f t="shared" si="43"/>
        <v>100.6573358</v>
      </c>
      <c r="O398" s="2">
        <v>93.549000000000007</v>
      </c>
    </row>
    <row r="399" spans="1:15" x14ac:dyDescent="0.2">
      <c r="B399" s="1">
        <v>12</v>
      </c>
      <c r="C399" s="2">
        <v>5.1999999999999998E-2</v>
      </c>
      <c r="D399" s="2">
        <v>0</v>
      </c>
      <c r="E399" s="2">
        <v>3.0000000000000001E-3</v>
      </c>
      <c r="F399" s="2">
        <v>1.2999999999999999E-2</v>
      </c>
      <c r="G399" s="2"/>
      <c r="H399" s="3">
        <f t="shared" si="41"/>
        <v>69.441432666666657</v>
      </c>
      <c r="I399" s="2">
        <f t="shared" si="42"/>
        <v>31.243333333333339</v>
      </c>
      <c r="J399" s="2">
        <v>8.0000000000000002E-3</v>
      </c>
      <c r="K399" s="2">
        <v>0</v>
      </c>
      <c r="L399" s="1"/>
      <c r="M399" s="3">
        <f t="shared" si="43"/>
        <v>100.76076599999999</v>
      </c>
      <c r="O399" s="2">
        <v>93.73</v>
      </c>
    </row>
    <row r="400" spans="1:15" x14ac:dyDescent="0.2">
      <c r="B400" s="1">
        <v>13</v>
      </c>
      <c r="C400" s="2">
        <v>2.3E-2</v>
      </c>
      <c r="D400" s="2">
        <v>2.7E-2</v>
      </c>
      <c r="E400" s="2">
        <v>8.0000000000000002E-3</v>
      </c>
      <c r="F400" s="2">
        <v>0</v>
      </c>
      <c r="G400" s="2"/>
      <c r="H400" s="3">
        <f t="shared" si="41"/>
        <v>69.476253400000004</v>
      </c>
      <c r="I400" s="2">
        <f t="shared" si="42"/>
        <v>31.259</v>
      </c>
      <c r="J400" s="2">
        <v>8.0000000000000002E-3</v>
      </c>
      <c r="K400" s="2">
        <v>2.5000000000000001E-2</v>
      </c>
      <c r="L400" s="1"/>
      <c r="M400" s="3">
        <f t="shared" si="43"/>
        <v>100.82625340000001</v>
      </c>
      <c r="O400" s="2">
        <v>93.777000000000001</v>
      </c>
    </row>
    <row r="401" spans="2:15" x14ac:dyDescent="0.2">
      <c r="B401" s="1">
        <v>14</v>
      </c>
      <c r="C401" s="2">
        <v>5.3999999999999999E-2</v>
      </c>
      <c r="D401" s="2">
        <v>2.1000000000000001E-2</v>
      </c>
      <c r="E401" s="2">
        <v>0</v>
      </c>
      <c r="F401" s="2">
        <v>0.02</v>
      </c>
      <c r="G401" s="2"/>
      <c r="H401" s="3">
        <f t="shared" si="41"/>
        <v>69.337711333333331</v>
      </c>
      <c r="I401" s="2">
        <f t="shared" si="42"/>
        <v>31.196666666666673</v>
      </c>
      <c r="J401" s="2">
        <v>0</v>
      </c>
      <c r="K401" s="2">
        <v>1.4E-2</v>
      </c>
      <c r="L401" s="1"/>
      <c r="M401" s="3">
        <f t="shared" si="43"/>
        <v>100.643378</v>
      </c>
      <c r="O401" s="2">
        <v>93.59</v>
      </c>
    </row>
    <row r="402" spans="2:15" x14ac:dyDescent="0.2">
      <c r="B402" s="1">
        <v>15</v>
      </c>
      <c r="C402" s="2">
        <v>0</v>
      </c>
      <c r="D402" s="2">
        <v>6.6000000000000003E-2</v>
      </c>
      <c r="E402" s="2">
        <v>6.0000000000000001E-3</v>
      </c>
      <c r="F402" s="2">
        <v>4.5999999999999999E-2</v>
      </c>
      <c r="G402" s="2"/>
      <c r="H402" s="3">
        <f t="shared" si="41"/>
        <v>69.548117466666653</v>
      </c>
      <c r="I402" s="2">
        <f t="shared" si="42"/>
        <v>31.291333333333334</v>
      </c>
      <c r="J402" s="2">
        <v>0</v>
      </c>
      <c r="K402" s="2">
        <v>6.0000000000000001E-3</v>
      </c>
      <c r="L402" s="1"/>
      <c r="M402" s="3">
        <f t="shared" si="43"/>
        <v>100.96345079999998</v>
      </c>
      <c r="O402" s="2">
        <v>93.873999999999995</v>
      </c>
    </row>
    <row r="403" spans="2:15" x14ac:dyDescent="0.2">
      <c r="B403" s="1">
        <v>16</v>
      </c>
      <c r="C403" s="2">
        <v>5.5E-2</v>
      </c>
      <c r="D403" s="2">
        <v>0</v>
      </c>
      <c r="E403" s="2">
        <v>3.1E-2</v>
      </c>
      <c r="F403" s="2">
        <v>3.4000000000000002E-2</v>
      </c>
      <c r="G403" s="2"/>
      <c r="H403" s="3">
        <f t="shared" si="41"/>
        <v>69.874839666666659</v>
      </c>
      <c r="I403" s="2">
        <f t="shared" si="42"/>
        <v>31.438333333333333</v>
      </c>
      <c r="J403" s="2">
        <v>2.9000000000000001E-2</v>
      </c>
      <c r="K403" s="2">
        <v>0</v>
      </c>
      <c r="L403" s="1"/>
      <c r="M403" s="3">
        <f t="shared" si="43"/>
        <v>101.46217299999999</v>
      </c>
      <c r="O403" s="2">
        <v>94.314999999999998</v>
      </c>
    </row>
    <row r="404" spans="2:15" x14ac:dyDescent="0.2">
      <c r="B404" s="1">
        <v>17</v>
      </c>
      <c r="C404" s="2">
        <v>4.9000000000000002E-2</v>
      </c>
      <c r="D404" s="2">
        <v>0</v>
      </c>
      <c r="E404" s="2">
        <v>2.3E-2</v>
      </c>
      <c r="F404" s="2">
        <v>2.5999999999999999E-2</v>
      </c>
      <c r="G404" s="2"/>
      <c r="H404" s="3">
        <f t="shared" si="41"/>
        <v>70.589035133333326</v>
      </c>
      <c r="I404" s="2">
        <f t="shared" si="42"/>
        <v>31.759666666666668</v>
      </c>
      <c r="J404" s="2">
        <v>2E-3</v>
      </c>
      <c r="K404" s="2">
        <v>1.2999999999999999E-2</v>
      </c>
      <c r="L404" s="1"/>
      <c r="M404" s="3">
        <f t="shared" si="43"/>
        <v>102.4617018</v>
      </c>
      <c r="O404" s="2">
        <v>95.278999999999996</v>
      </c>
    </row>
    <row r="405" spans="2:15" x14ac:dyDescent="0.2">
      <c r="B405" s="1">
        <v>18</v>
      </c>
      <c r="C405" s="2">
        <v>3.9E-2</v>
      </c>
      <c r="D405" s="2">
        <v>1.7999999999999999E-2</v>
      </c>
      <c r="E405" s="2">
        <v>8.9999999999999993E-3</v>
      </c>
      <c r="F405" s="2">
        <v>0</v>
      </c>
      <c r="G405" s="2"/>
      <c r="H405" s="3">
        <f t="shared" si="41"/>
        <v>69.469585600000002</v>
      </c>
      <c r="I405" s="2">
        <f t="shared" si="42"/>
        <v>31.256</v>
      </c>
      <c r="J405" s="2">
        <v>2.5000000000000001E-2</v>
      </c>
      <c r="K405" s="2">
        <v>0</v>
      </c>
      <c r="L405" s="1"/>
      <c r="M405" s="3">
        <f t="shared" si="43"/>
        <v>100.81658560000001</v>
      </c>
      <c r="O405" s="2">
        <v>93.768000000000001</v>
      </c>
    </row>
    <row r="406" spans="2:15" x14ac:dyDescent="0.2">
      <c r="B406" s="1">
        <v>19</v>
      </c>
      <c r="C406" s="2">
        <v>3.1E-2</v>
      </c>
      <c r="D406" s="2">
        <v>1.4999999999999999E-2</v>
      </c>
      <c r="E406" s="2">
        <v>1.6E-2</v>
      </c>
      <c r="F406" s="2">
        <v>0</v>
      </c>
      <c r="G406" s="2"/>
      <c r="H406" s="3">
        <f t="shared" si="41"/>
        <v>69.195464933333326</v>
      </c>
      <c r="I406" s="2">
        <f t="shared" si="42"/>
        <v>31.132666666666665</v>
      </c>
      <c r="J406" s="2">
        <v>1.4E-2</v>
      </c>
      <c r="K406" s="2">
        <v>0</v>
      </c>
      <c r="L406" s="1"/>
      <c r="M406" s="3">
        <f t="shared" si="43"/>
        <v>100.40413159999999</v>
      </c>
      <c r="O406" s="2">
        <v>93.397999999999996</v>
      </c>
    </row>
    <row r="407" spans="2:15" x14ac:dyDescent="0.2">
      <c r="B407" s="1">
        <v>20</v>
      </c>
      <c r="C407" s="2">
        <v>2.9000000000000001E-2</v>
      </c>
      <c r="D407" s="2">
        <v>0</v>
      </c>
      <c r="E407" s="2">
        <v>3.7999999999999999E-2</v>
      </c>
      <c r="F407" s="2">
        <v>1.6E-2</v>
      </c>
      <c r="G407" s="2"/>
      <c r="H407" s="3">
        <f t="shared" si="41"/>
        <v>68.867260999999999</v>
      </c>
      <c r="I407" s="2">
        <f t="shared" si="42"/>
        <v>30.984999999999999</v>
      </c>
      <c r="J407" s="2">
        <v>0.03</v>
      </c>
      <c r="K407" s="2">
        <v>0</v>
      </c>
      <c r="L407" s="1"/>
      <c r="M407" s="3">
        <f t="shared" si="43"/>
        <v>99.965260999999998</v>
      </c>
      <c r="O407" s="2">
        <v>92.954999999999998</v>
      </c>
    </row>
    <row r="408" spans="2:15" x14ac:dyDescent="0.2">
      <c r="B408" s="1">
        <v>21</v>
      </c>
      <c r="C408" s="2">
        <v>4.2999999999999997E-2</v>
      </c>
      <c r="D408" s="2">
        <v>0</v>
      </c>
      <c r="E408" s="2">
        <v>0</v>
      </c>
      <c r="F408" s="2">
        <v>3.0000000000000001E-3</v>
      </c>
      <c r="G408" s="2"/>
      <c r="H408" s="3">
        <f t="shared" si="41"/>
        <v>69.02432473333333</v>
      </c>
      <c r="I408" s="2">
        <f t="shared" si="42"/>
        <v>31.055666666666667</v>
      </c>
      <c r="J408" s="2">
        <v>0</v>
      </c>
      <c r="K408" s="2">
        <v>0</v>
      </c>
      <c r="L408" s="1"/>
      <c r="M408" s="3">
        <f t="shared" si="43"/>
        <v>100.1259914</v>
      </c>
      <c r="O408" s="2">
        <v>93.167000000000002</v>
      </c>
    </row>
    <row r="409" spans="2:15" x14ac:dyDescent="0.2">
      <c r="B409" s="1">
        <v>22</v>
      </c>
      <c r="C409" s="2">
        <v>6.8000000000000005E-2</v>
      </c>
      <c r="D409" s="2">
        <v>4.8000000000000001E-2</v>
      </c>
      <c r="E409" s="2">
        <v>2.1000000000000001E-2</v>
      </c>
      <c r="F409" s="2">
        <v>0</v>
      </c>
      <c r="G409" s="2"/>
      <c r="H409" s="3">
        <f t="shared" si="41"/>
        <v>69.082853199999988</v>
      </c>
      <c r="I409" s="2">
        <f t="shared" si="42"/>
        <v>31.082000000000001</v>
      </c>
      <c r="J409" s="2">
        <v>0</v>
      </c>
      <c r="K409" s="2">
        <v>8.0000000000000002E-3</v>
      </c>
      <c r="L409" s="1"/>
      <c r="M409" s="3">
        <f t="shared" si="43"/>
        <v>100.30985319999998</v>
      </c>
      <c r="O409" s="2">
        <v>93.245999999999995</v>
      </c>
    </row>
    <row r="410" spans="2:15" x14ac:dyDescent="0.2">
      <c r="B410" s="1">
        <v>23</v>
      </c>
      <c r="C410" s="2">
        <v>8.4000000000000005E-2</v>
      </c>
      <c r="D410" s="2">
        <v>1.2E-2</v>
      </c>
      <c r="E410" s="2">
        <v>1.2999999999999999E-2</v>
      </c>
      <c r="F410" s="2">
        <v>2.9000000000000001E-2</v>
      </c>
      <c r="G410" s="2"/>
      <c r="H410" s="3">
        <f t="shared" si="41"/>
        <v>69.562193933333319</v>
      </c>
      <c r="I410" s="2">
        <f t="shared" si="42"/>
        <v>31.297666666666672</v>
      </c>
      <c r="J410" s="2">
        <v>1.2E-2</v>
      </c>
      <c r="K410" s="2">
        <v>0</v>
      </c>
      <c r="L410" s="1"/>
      <c r="M410" s="3">
        <f t="shared" si="43"/>
        <v>101.0098606</v>
      </c>
      <c r="O410" s="2">
        <v>93.893000000000001</v>
      </c>
    </row>
    <row r="411" spans="2:15" x14ac:dyDescent="0.2">
      <c r="B411" s="1">
        <v>24</v>
      </c>
      <c r="C411" s="2">
        <v>3.4000000000000002E-2</v>
      </c>
      <c r="D411" s="2">
        <v>0</v>
      </c>
      <c r="E411" s="2">
        <v>0</v>
      </c>
      <c r="F411" s="2">
        <v>0</v>
      </c>
      <c r="G411" s="2"/>
      <c r="H411" s="3">
        <f t="shared" si="41"/>
        <v>71.175801533333328</v>
      </c>
      <c r="I411" s="2">
        <f t="shared" si="42"/>
        <v>32.023666666666671</v>
      </c>
      <c r="J411" s="2">
        <v>3.3000000000000002E-2</v>
      </c>
      <c r="K411" s="2">
        <v>0</v>
      </c>
      <c r="L411" s="1"/>
      <c r="M411" s="3">
        <f t="shared" si="43"/>
        <v>103.26646820000001</v>
      </c>
      <c r="O411" s="2">
        <v>96.070999999999998</v>
      </c>
    </row>
    <row r="412" spans="2:15" x14ac:dyDescent="0.2">
      <c r="B412" s="1">
        <v>25</v>
      </c>
      <c r="C412" s="2">
        <v>1.4E-2</v>
      </c>
      <c r="D412" s="2">
        <v>2.1999999999999999E-2</v>
      </c>
      <c r="E412" s="2">
        <v>0</v>
      </c>
      <c r="F412" s="2">
        <v>0</v>
      </c>
      <c r="G412" s="2"/>
      <c r="H412" s="3">
        <f t="shared" si="41"/>
        <v>69.677028266666667</v>
      </c>
      <c r="I412" s="2">
        <f t="shared" si="42"/>
        <v>31.349333333333334</v>
      </c>
      <c r="J412" s="2">
        <v>2.1000000000000001E-2</v>
      </c>
      <c r="K412" s="2">
        <v>0.01</v>
      </c>
      <c r="L412" s="1"/>
      <c r="M412" s="3">
        <f t="shared" si="43"/>
        <v>101.09336160000001</v>
      </c>
      <c r="O412" s="2">
        <v>94.048000000000002</v>
      </c>
    </row>
    <row r="413" spans="2:15" x14ac:dyDescent="0.2">
      <c r="B413" s="1">
        <v>34</v>
      </c>
      <c r="C413" s="2">
        <v>6.7000000000000004E-2</v>
      </c>
      <c r="D413" s="2">
        <v>2.8000000000000001E-2</v>
      </c>
      <c r="E413" s="2">
        <v>3.1E-2</v>
      </c>
      <c r="F413" s="2">
        <v>0.04</v>
      </c>
      <c r="G413" s="2"/>
      <c r="H413" s="3">
        <f t="shared" si="41"/>
        <v>69.439950933333321</v>
      </c>
      <c r="I413" s="2">
        <f t="shared" si="42"/>
        <v>31.242666666666665</v>
      </c>
      <c r="J413" s="2">
        <v>5.8999999999999997E-2</v>
      </c>
      <c r="K413" s="2">
        <v>1.4E-2</v>
      </c>
      <c r="L413" s="1"/>
      <c r="M413" s="3">
        <f t="shared" si="43"/>
        <v>100.92161759999998</v>
      </c>
      <c r="O413" s="2">
        <v>93.727999999999994</v>
      </c>
    </row>
    <row r="414" spans="2:15" x14ac:dyDescent="0.2">
      <c r="B414" s="1">
        <v>35</v>
      </c>
      <c r="C414" s="2">
        <v>0.104</v>
      </c>
      <c r="D414" s="2">
        <v>0</v>
      </c>
      <c r="E414" s="2">
        <v>0</v>
      </c>
      <c r="F414" s="2">
        <v>0</v>
      </c>
      <c r="G414" s="2"/>
      <c r="H414" s="3">
        <f t="shared" si="41"/>
        <v>69.262883799999997</v>
      </c>
      <c r="I414" s="2">
        <f t="shared" si="42"/>
        <v>31.163000000000004</v>
      </c>
      <c r="J414" s="2">
        <v>1.2999999999999999E-2</v>
      </c>
      <c r="K414" s="2">
        <v>6.0000000000000001E-3</v>
      </c>
      <c r="L414" s="1"/>
      <c r="M414" s="3">
        <f t="shared" si="43"/>
        <v>100.5488838</v>
      </c>
      <c r="O414" s="2">
        <v>93.489000000000004</v>
      </c>
    </row>
    <row r="415" spans="2:15" x14ac:dyDescent="0.2">
      <c r="B415" s="1">
        <v>36</v>
      </c>
      <c r="C415" s="2">
        <v>7.3999999999999996E-2</v>
      </c>
      <c r="D415" s="2">
        <v>0</v>
      </c>
      <c r="E415" s="2">
        <v>1.4999999999999999E-2</v>
      </c>
      <c r="F415" s="2">
        <v>1.0999999999999999E-2</v>
      </c>
      <c r="G415" s="2"/>
      <c r="H415" s="3">
        <f t="shared" si="41"/>
        <v>69.454768266666662</v>
      </c>
      <c r="I415" s="2">
        <f t="shared" si="42"/>
        <v>31.24933333333334</v>
      </c>
      <c r="J415" s="2">
        <v>3.6999999999999998E-2</v>
      </c>
      <c r="K415" s="2">
        <v>0</v>
      </c>
      <c r="L415" s="1"/>
      <c r="M415" s="3">
        <f t="shared" si="43"/>
        <v>100.8411016</v>
      </c>
      <c r="O415" s="2">
        <v>93.748000000000005</v>
      </c>
    </row>
    <row r="416" spans="2:15" x14ac:dyDescent="0.2">
      <c r="B416" s="1">
        <v>37</v>
      </c>
      <c r="C416" s="2">
        <v>4.0000000000000001E-3</v>
      </c>
      <c r="D416" s="2">
        <v>0</v>
      </c>
      <c r="E416" s="2">
        <v>0</v>
      </c>
      <c r="F416" s="2">
        <v>0</v>
      </c>
      <c r="G416" s="2"/>
      <c r="H416" s="3">
        <f t="shared" si="41"/>
        <v>69.905215199999986</v>
      </c>
      <c r="I416" s="2">
        <f t="shared" si="42"/>
        <v>31.451999999999998</v>
      </c>
      <c r="J416" s="2">
        <v>1.4999999999999999E-2</v>
      </c>
      <c r="K416" s="2">
        <v>8.0000000000000002E-3</v>
      </c>
      <c r="L416" s="1"/>
      <c r="M416" s="3">
        <f t="shared" si="43"/>
        <v>101.38421519999999</v>
      </c>
      <c r="O416" s="2">
        <v>94.355999999999995</v>
      </c>
    </row>
    <row r="417" spans="2:15" x14ac:dyDescent="0.2">
      <c r="B417" s="1">
        <v>38</v>
      </c>
      <c r="C417" s="2">
        <v>0.108</v>
      </c>
      <c r="D417" s="2">
        <v>0</v>
      </c>
      <c r="E417" s="2">
        <v>0</v>
      </c>
      <c r="F417" s="2">
        <v>1.2999999999999999E-2</v>
      </c>
      <c r="G417" s="2"/>
      <c r="H417" s="3">
        <f t="shared" si="41"/>
        <v>70.396409800000001</v>
      </c>
      <c r="I417" s="2">
        <f t="shared" si="42"/>
        <v>31.673000000000002</v>
      </c>
      <c r="J417" s="2">
        <v>0</v>
      </c>
      <c r="K417" s="2">
        <v>0</v>
      </c>
      <c r="L417" s="1"/>
      <c r="M417" s="3">
        <f t="shared" si="43"/>
        <v>102.1904098</v>
      </c>
      <c r="O417" s="2">
        <v>95.019000000000005</v>
      </c>
    </row>
    <row r="418" spans="2:15" x14ac:dyDescent="0.2">
      <c r="B418" s="1">
        <v>39</v>
      </c>
      <c r="C418" s="2">
        <v>9.8000000000000004E-2</v>
      </c>
      <c r="D418" s="2">
        <v>0</v>
      </c>
      <c r="E418" s="2">
        <v>0.01</v>
      </c>
      <c r="F418" s="2">
        <v>0</v>
      </c>
      <c r="G418" s="2"/>
      <c r="H418" s="3">
        <f t="shared" si="41"/>
        <v>69.659988333333331</v>
      </c>
      <c r="I418" s="2">
        <f t="shared" si="42"/>
        <v>31.341666666666669</v>
      </c>
      <c r="J418" s="2">
        <v>1.7999999999999999E-2</v>
      </c>
      <c r="K418" s="2">
        <v>2.3E-2</v>
      </c>
      <c r="L418" s="1"/>
      <c r="M418" s="3">
        <f t="shared" si="43"/>
        <v>101.150655</v>
      </c>
      <c r="O418" s="2">
        <v>94.025000000000006</v>
      </c>
    </row>
    <row r="419" spans="2:15" x14ac:dyDescent="0.2">
      <c r="B419" s="1">
        <v>40</v>
      </c>
      <c r="C419" s="2">
        <v>7.9000000000000001E-2</v>
      </c>
      <c r="D419" s="2">
        <v>0</v>
      </c>
      <c r="E419" s="2">
        <v>0</v>
      </c>
      <c r="F419" s="2">
        <v>0</v>
      </c>
      <c r="G419" s="2"/>
      <c r="H419" s="3">
        <f t="shared" si="41"/>
        <v>69.588124266666654</v>
      </c>
      <c r="I419" s="2">
        <f t="shared" si="42"/>
        <v>31.309333333333335</v>
      </c>
      <c r="J419" s="2">
        <v>5.8000000000000003E-2</v>
      </c>
      <c r="K419" s="2">
        <v>0</v>
      </c>
      <c r="L419" s="1"/>
      <c r="M419" s="3">
        <f t="shared" si="43"/>
        <v>101.03445759999998</v>
      </c>
      <c r="O419" s="2">
        <v>93.927999999999997</v>
      </c>
    </row>
    <row r="420" spans="2:15" x14ac:dyDescent="0.2">
      <c r="B420" s="1">
        <v>41</v>
      </c>
      <c r="C420" s="2">
        <v>4.4999999999999998E-2</v>
      </c>
      <c r="D420" s="2">
        <v>3.6999999999999998E-2</v>
      </c>
      <c r="E420" s="2">
        <v>6.0000000000000001E-3</v>
      </c>
      <c r="F420" s="2">
        <v>1.2E-2</v>
      </c>
      <c r="G420" s="2"/>
      <c r="H420" s="3">
        <f t="shared" si="41"/>
        <v>70.143033399999993</v>
      </c>
      <c r="I420" s="2">
        <f t="shared" si="42"/>
        <v>31.559000000000005</v>
      </c>
      <c r="J420" s="2">
        <v>0.01</v>
      </c>
      <c r="K420" s="2">
        <v>2.4E-2</v>
      </c>
      <c r="L420" s="1"/>
      <c r="M420" s="3">
        <f t="shared" si="43"/>
        <v>101.83603340000001</v>
      </c>
      <c r="O420" s="2">
        <v>94.677000000000007</v>
      </c>
    </row>
    <row r="421" spans="2:15" x14ac:dyDescent="0.2">
      <c r="B421" s="1">
        <v>42</v>
      </c>
      <c r="C421" s="2">
        <v>0.11600000000000001</v>
      </c>
      <c r="D421" s="2">
        <v>1.2E-2</v>
      </c>
      <c r="E421" s="2">
        <v>2E-3</v>
      </c>
      <c r="F421" s="2">
        <v>0</v>
      </c>
      <c r="G421" s="2"/>
      <c r="H421" s="3">
        <f t="shared" si="41"/>
        <v>69.19101973333332</v>
      </c>
      <c r="I421" s="2">
        <f t="shared" si="42"/>
        <v>31.13066666666667</v>
      </c>
      <c r="J421" s="2">
        <v>0</v>
      </c>
      <c r="K421" s="2">
        <v>4.1000000000000002E-2</v>
      </c>
      <c r="L421" s="1"/>
      <c r="M421" s="3">
        <f t="shared" si="43"/>
        <v>100.49268639999998</v>
      </c>
      <c r="O421" s="2">
        <v>93.391999999999996</v>
      </c>
    </row>
    <row r="422" spans="2:15" x14ac:dyDescent="0.2">
      <c r="B422" s="1">
        <v>43</v>
      </c>
      <c r="C422" s="2">
        <v>7.2999999999999995E-2</v>
      </c>
      <c r="D422" s="2">
        <v>0</v>
      </c>
      <c r="E422" s="2">
        <v>7.3999999999999996E-2</v>
      </c>
      <c r="F422" s="2">
        <v>0</v>
      </c>
      <c r="G422" s="2"/>
      <c r="H422" s="3">
        <f t="shared" si="41"/>
        <v>69.173979799999998</v>
      </c>
      <c r="I422" s="2">
        <f t="shared" si="42"/>
        <v>31.123000000000005</v>
      </c>
      <c r="J422" s="2">
        <v>3.0000000000000001E-3</v>
      </c>
      <c r="K422" s="2">
        <v>3.2000000000000001E-2</v>
      </c>
      <c r="L422" s="1"/>
      <c r="M422" s="3">
        <f t="shared" si="43"/>
        <v>100.4789798</v>
      </c>
      <c r="O422" s="2">
        <v>93.369</v>
      </c>
    </row>
    <row r="423" spans="2:15" x14ac:dyDescent="0.2">
      <c r="B423" s="1">
        <v>44</v>
      </c>
      <c r="C423" s="2">
        <v>0.06</v>
      </c>
      <c r="D423" s="2">
        <v>1.6E-2</v>
      </c>
      <c r="E423" s="2">
        <v>0</v>
      </c>
      <c r="F423" s="2">
        <v>2.1000000000000001E-2</v>
      </c>
      <c r="G423" s="2"/>
      <c r="H423" s="3">
        <f t="shared" si="41"/>
        <v>69.608127666666661</v>
      </c>
      <c r="I423" s="2">
        <f t="shared" si="42"/>
        <v>31.318333333333335</v>
      </c>
      <c r="J423" s="2">
        <v>0</v>
      </c>
      <c r="K423" s="2">
        <v>0</v>
      </c>
      <c r="L423" s="1"/>
      <c r="M423" s="3">
        <f t="shared" si="43"/>
        <v>101.023461</v>
      </c>
      <c r="O423" s="2">
        <v>93.954999999999998</v>
      </c>
    </row>
    <row r="424" spans="2:15" x14ac:dyDescent="0.2">
      <c r="B424" s="1">
        <v>1</v>
      </c>
      <c r="C424" s="2">
        <v>1.9E-2</v>
      </c>
      <c r="D424" s="2">
        <v>2E-3</v>
      </c>
      <c r="E424" s="2">
        <v>2.9000000000000001E-2</v>
      </c>
      <c r="F424" s="2">
        <v>0</v>
      </c>
      <c r="G424" s="2">
        <v>0</v>
      </c>
      <c r="H424" s="3">
        <f t="shared" si="41"/>
        <v>70.022272133333331</v>
      </c>
      <c r="I424" s="2">
        <f t="shared" si="42"/>
        <v>31.504666666666665</v>
      </c>
      <c r="J424" s="2">
        <v>1.9E-2</v>
      </c>
      <c r="K424" s="2">
        <v>0</v>
      </c>
      <c r="L424" s="1"/>
      <c r="M424" s="3">
        <f t="shared" si="43"/>
        <v>101.5959388</v>
      </c>
      <c r="O424" s="2">
        <v>94.513999999999996</v>
      </c>
    </row>
    <row r="425" spans="2:15" x14ac:dyDescent="0.2">
      <c r="B425" s="1">
        <v>2</v>
      </c>
      <c r="C425" s="2">
        <v>0</v>
      </c>
      <c r="D425" s="2">
        <v>2E-3</v>
      </c>
      <c r="E425" s="2">
        <v>0</v>
      </c>
      <c r="F425" s="2">
        <v>0</v>
      </c>
      <c r="G425" s="2">
        <v>0</v>
      </c>
      <c r="H425" s="3">
        <f t="shared" si="41"/>
        <v>69.314003599999992</v>
      </c>
      <c r="I425" s="2">
        <f t="shared" si="42"/>
        <v>31.186000000000007</v>
      </c>
      <c r="J425" s="2">
        <v>0</v>
      </c>
      <c r="K425" s="2">
        <v>2.5000000000000001E-2</v>
      </c>
      <c r="L425" s="1"/>
      <c r="M425" s="3">
        <f t="shared" si="43"/>
        <v>100.5270036</v>
      </c>
      <c r="O425" s="2">
        <v>93.558000000000007</v>
      </c>
    </row>
    <row r="426" spans="2:15" x14ac:dyDescent="0.2">
      <c r="B426" s="1">
        <v>3</v>
      </c>
      <c r="C426" s="2">
        <v>3.0000000000000001E-3</v>
      </c>
      <c r="D426" s="2">
        <v>5.0999999999999997E-2</v>
      </c>
      <c r="E426" s="2">
        <v>2.3E-2</v>
      </c>
      <c r="F426" s="2">
        <v>0</v>
      </c>
      <c r="G426" s="2">
        <v>0.10100000000000001</v>
      </c>
      <c r="H426" s="3">
        <f t="shared" si="41"/>
        <v>69.368086866666658</v>
      </c>
      <c r="I426" s="2">
        <f t="shared" si="42"/>
        <v>31.210333333333338</v>
      </c>
      <c r="J426" s="2">
        <v>2.1000000000000001E-2</v>
      </c>
      <c r="K426" s="2">
        <v>1E-3</v>
      </c>
      <c r="L426" s="1"/>
      <c r="M426" s="3">
        <f t="shared" si="43"/>
        <v>100.7784202</v>
      </c>
      <c r="O426" s="2">
        <v>93.631</v>
      </c>
    </row>
    <row r="427" spans="2:15" x14ac:dyDescent="0.2">
      <c r="B427" s="1">
        <v>4</v>
      </c>
      <c r="C427" s="2">
        <v>6.7000000000000004E-2</v>
      </c>
      <c r="D427" s="2">
        <v>2.7E-2</v>
      </c>
      <c r="E427" s="2">
        <v>0</v>
      </c>
      <c r="F427" s="2">
        <v>0</v>
      </c>
      <c r="G427" s="2">
        <v>0</v>
      </c>
      <c r="H427" s="3">
        <f t="shared" si="41"/>
        <v>68.423481866666663</v>
      </c>
      <c r="I427" s="2">
        <f t="shared" si="42"/>
        <v>30.785333333333334</v>
      </c>
      <c r="J427" s="2">
        <v>2.3E-2</v>
      </c>
      <c r="K427" s="2">
        <v>3.7999999999999999E-2</v>
      </c>
      <c r="L427" s="1"/>
      <c r="M427" s="3">
        <f t="shared" si="43"/>
        <v>99.363815199999991</v>
      </c>
      <c r="O427" s="2">
        <v>92.355999999999995</v>
      </c>
    </row>
    <row r="428" spans="2:15" x14ac:dyDescent="0.2">
      <c r="B428" s="1">
        <v>5</v>
      </c>
      <c r="C428" s="2">
        <v>1.4E-2</v>
      </c>
      <c r="D428" s="2">
        <v>0</v>
      </c>
      <c r="E428" s="2">
        <v>1E-3</v>
      </c>
      <c r="F428" s="2">
        <v>0</v>
      </c>
      <c r="G428" s="2">
        <v>3.9E-2</v>
      </c>
      <c r="H428" s="3">
        <f t="shared" si="41"/>
        <v>69.350306066666661</v>
      </c>
      <c r="I428" s="2">
        <f t="shared" si="42"/>
        <v>31.202333333333335</v>
      </c>
      <c r="J428" s="2">
        <v>3.1E-2</v>
      </c>
      <c r="K428" s="2">
        <v>0</v>
      </c>
      <c r="L428" s="1"/>
      <c r="M428" s="3">
        <f t="shared" si="43"/>
        <v>100.63763940000001</v>
      </c>
      <c r="O428" s="2">
        <v>93.606999999999999</v>
      </c>
    </row>
    <row r="429" spans="2:15" x14ac:dyDescent="0.2">
      <c r="B429" s="1">
        <v>6</v>
      </c>
      <c r="C429" s="2">
        <v>4.1000000000000002E-2</v>
      </c>
      <c r="D429" s="2">
        <v>0.06</v>
      </c>
      <c r="E429" s="2">
        <v>2.1000000000000001E-2</v>
      </c>
      <c r="F429" s="2">
        <v>0</v>
      </c>
      <c r="G429" s="2">
        <v>0</v>
      </c>
      <c r="H429" s="3">
        <f t="shared" si="41"/>
        <v>69.406611933333338</v>
      </c>
      <c r="I429" s="2">
        <f t="shared" si="42"/>
        <v>31.227666666666671</v>
      </c>
      <c r="J429" s="2">
        <v>3.5999999999999997E-2</v>
      </c>
      <c r="K429" s="2">
        <v>8.0000000000000002E-3</v>
      </c>
      <c r="L429" s="1"/>
      <c r="M429" s="3">
        <f t="shared" si="43"/>
        <v>100.8002786</v>
      </c>
      <c r="O429" s="2">
        <v>93.683000000000007</v>
      </c>
    </row>
    <row r="430" spans="2:15" x14ac:dyDescent="0.2">
      <c r="B430" s="1">
        <v>7</v>
      </c>
      <c r="C430" s="2">
        <v>0</v>
      </c>
      <c r="D430" s="2">
        <v>0</v>
      </c>
      <c r="E430" s="2">
        <v>3.2000000000000001E-2</v>
      </c>
      <c r="F430" s="2">
        <v>0</v>
      </c>
      <c r="G430" s="2">
        <v>0</v>
      </c>
      <c r="H430" s="3">
        <f t="shared" si="41"/>
        <v>68.967277999999993</v>
      </c>
      <c r="I430" s="2">
        <f t="shared" si="42"/>
        <v>31.03</v>
      </c>
      <c r="J430" s="2">
        <v>0</v>
      </c>
      <c r="K430" s="2">
        <v>8.0000000000000002E-3</v>
      </c>
      <c r="L430" s="1"/>
      <c r="M430" s="3">
        <f t="shared" si="43"/>
        <v>100.03727799999999</v>
      </c>
      <c r="O430" s="2">
        <v>93.09</v>
      </c>
    </row>
    <row r="431" spans="2:15" x14ac:dyDescent="0.2">
      <c r="B431" s="1">
        <v>8</v>
      </c>
      <c r="C431" s="2">
        <v>0.06</v>
      </c>
      <c r="D431" s="2">
        <v>0</v>
      </c>
      <c r="E431" s="2">
        <v>0</v>
      </c>
      <c r="F431" s="2">
        <v>2.9000000000000001E-2</v>
      </c>
      <c r="G431" s="2">
        <v>0</v>
      </c>
      <c r="H431" s="3">
        <f t="shared" si="41"/>
        <v>68.890227866666663</v>
      </c>
      <c r="I431" s="2">
        <f t="shared" si="42"/>
        <v>30.995333333333335</v>
      </c>
      <c r="J431" s="2">
        <v>1.4999999999999999E-2</v>
      </c>
      <c r="K431" s="2">
        <v>0</v>
      </c>
      <c r="L431" s="1"/>
      <c r="M431" s="3">
        <f t="shared" si="43"/>
        <v>99.989561199999997</v>
      </c>
      <c r="O431" s="2">
        <v>92.986000000000004</v>
      </c>
    </row>
    <row r="432" spans="2:15" x14ac:dyDescent="0.2">
      <c r="B432" s="1">
        <v>9</v>
      </c>
      <c r="C432" s="2">
        <v>0</v>
      </c>
      <c r="D432" s="2">
        <v>1.7000000000000001E-2</v>
      </c>
      <c r="E432" s="2">
        <v>2.3E-2</v>
      </c>
      <c r="F432" s="2">
        <v>0</v>
      </c>
      <c r="G432" s="2">
        <v>0</v>
      </c>
      <c r="H432" s="3">
        <f t="shared" si="41"/>
        <v>69.661470066666666</v>
      </c>
      <c r="I432" s="2">
        <f t="shared" si="42"/>
        <v>31.342333333333336</v>
      </c>
      <c r="J432" s="2">
        <v>5.0000000000000001E-3</v>
      </c>
      <c r="K432" s="2">
        <v>3.5000000000000003E-2</v>
      </c>
      <c r="L432" s="1"/>
      <c r="M432" s="3">
        <f t="shared" si="43"/>
        <v>101.08380339999999</v>
      </c>
      <c r="O432" s="2">
        <v>94.027000000000001</v>
      </c>
    </row>
    <row r="433" spans="1:15" x14ac:dyDescent="0.2">
      <c r="B433" s="1">
        <v>10</v>
      </c>
      <c r="C433" s="2">
        <v>0.02</v>
      </c>
      <c r="D433" s="2">
        <v>0</v>
      </c>
      <c r="E433" s="2">
        <v>4.2999999999999997E-2</v>
      </c>
      <c r="F433" s="2">
        <v>0</v>
      </c>
      <c r="G433" s="2">
        <v>8.0000000000000002E-3</v>
      </c>
      <c r="H433" s="3">
        <f t="shared" si="41"/>
        <v>69.754078399999997</v>
      </c>
      <c r="I433" s="2">
        <f t="shared" si="42"/>
        <v>31.384</v>
      </c>
      <c r="J433" s="2">
        <v>0</v>
      </c>
      <c r="K433" s="2">
        <v>0</v>
      </c>
      <c r="L433" s="1"/>
      <c r="M433" s="3">
        <f t="shared" si="43"/>
        <v>101.2090784</v>
      </c>
      <c r="O433" s="2">
        <v>94.152000000000001</v>
      </c>
    </row>
    <row r="434" spans="1:15" x14ac:dyDescent="0.2">
      <c r="B434" s="1">
        <v>11</v>
      </c>
      <c r="C434" s="2">
        <v>5.3999999999999999E-2</v>
      </c>
      <c r="D434" s="2">
        <v>0</v>
      </c>
      <c r="E434" s="2">
        <v>0</v>
      </c>
      <c r="F434" s="2">
        <v>0</v>
      </c>
      <c r="G434" s="2">
        <v>4.7E-2</v>
      </c>
      <c r="H434" s="3">
        <f t="shared" si="41"/>
        <v>70.394928066666651</v>
      </c>
      <c r="I434" s="2">
        <f t="shared" si="42"/>
        <v>31.672333333333334</v>
      </c>
      <c r="J434" s="2">
        <v>1.6E-2</v>
      </c>
      <c r="K434" s="2">
        <v>0</v>
      </c>
      <c r="L434" s="1"/>
      <c r="M434" s="3">
        <f t="shared" si="43"/>
        <v>102.18426139999998</v>
      </c>
      <c r="O434" s="2">
        <v>95.016999999999996</v>
      </c>
    </row>
    <row r="435" spans="1:15" x14ac:dyDescent="0.2">
      <c r="B435" s="1">
        <v>12</v>
      </c>
      <c r="C435" s="2">
        <v>2.8000000000000001E-2</v>
      </c>
      <c r="D435" s="2">
        <v>0</v>
      </c>
      <c r="E435" s="2">
        <v>5.3999999999999999E-2</v>
      </c>
      <c r="F435" s="2">
        <v>1E-3</v>
      </c>
      <c r="G435" s="2">
        <v>0</v>
      </c>
      <c r="H435" s="3">
        <f t="shared" si="41"/>
        <v>70.203043600000001</v>
      </c>
      <c r="I435" s="2">
        <f t="shared" si="42"/>
        <v>31.585999999999999</v>
      </c>
      <c r="J435" s="2">
        <v>1.6E-2</v>
      </c>
      <c r="K435" s="2">
        <v>0</v>
      </c>
      <c r="L435" s="1"/>
      <c r="M435" s="3">
        <f t="shared" si="43"/>
        <v>101.8880436</v>
      </c>
      <c r="O435" s="2">
        <v>94.757999999999996</v>
      </c>
    </row>
    <row r="436" spans="1:15" x14ac:dyDescent="0.2">
      <c r="B436" s="1">
        <v>13</v>
      </c>
      <c r="C436" s="2">
        <v>4.9000000000000002E-2</v>
      </c>
      <c r="D436" s="2">
        <v>2.7E-2</v>
      </c>
      <c r="E436" s="2">
        <v>0</v>
      </c>
      <c r="F436" s="2">
        <v>1E-3</v>
      </c>
      <c r="G436" s="2">
        <v>0</v>
      </c>
      <c r="H436" s="3">
        <f t="shared" si="41"/>
        <v>70.276389399999999</v>
      </c>
      <c r="I436" s="2">
        <f t="shared" si="42"/>
        <v>31.619</v>
      </c>
      <c r="J436" s="2">
        <v>1.2E-2</v>
      </c>
      <c r="K436" s="2">
        <v>1.2999999999999999E-2</v>
      </c>
      <c r="L436" s="1"/>
      <c r="M436" s="3">
        <f t="shared" si="43"/>
        <v>101.9973894</v>
      </c>
      <c r="O436" s="2">
        <v>94.856999999999999</v>
      </c>
    </row>
    <row r="437" spans="1:15" x14ac:dyDescent="0.2">
      <c r="B437" s="1">
        <v>14</v>
      </c>
      <c r="C437" s="2">
        <v>0</v>
      </c>
      <c r="D437" s="2">
        <v>0.02</v>
      </c>
      <c r="E437" s="2">
        <v>0</v>
      </c>
      <c r="F437" s="2">
        <v>0</v>
      </c>
      <c r="G437" s="2">
        <v>4.7E-2</v>
      </c>
      <c r="H437" s="3">
        <f t="shared" si="41"/>
        <v>69.380681599999988</v>
      </c>
      <c r="I437" s="2">
        <f t="shared" si="42"/>
        <v>31.216000000000001</v>
      </c>
      <c r="J437" s="2">
        <v>3.7999999999999999E-2</v>
      </c>
      <c r="K437" s="2">
        <v>0</v>
      </c>
      <c r="L437" s="1"/>
      <c r="M437" s="3">
        <f t="shared" si="43"/>
        <v>100.70168159999999</v>
      </c>
      <c r="O437" s="2">
        <v>93.647999999999996</v>
      </c>
    </row>
    <row r="438" spans="1:15" x14ac:dyDescent="0.2">
      <c r="B438" s="1">
        <v>15</v>
      </c>
      <c r="C438" s="2">
        <v>3.0000000000000001E-3</v>
      </c>
      <c r="D438" s="2">
        <v>4.7E-2</v>
      </c>
      <c r="E438" s="2">
        <v>0</v>
      </c>
      <c r="F438" s="2">
        <v>5.0000000000000001E-3</v>
      </c>
      <c r="G438" s="2">
        <v>0</v>
      </c>
      <c r="H438" s="3">
        <f t="shared" si="41"/>
        <v>70.220083533333337</v>
      </c>
      <c r="I438" s="2">
        <f t="shared" si="42"/>
        <v>31.593666666666671</v>
      </c>
      <c r="J438" s="2">
        <v>6.0000000000000001E-3</v>
      </c>
      <c r="K438" s="2">
        <v>0</v>
      </c>
      <c r="L438" s="1"/>
      <c r="M438" s="3">
        <f t="shared" si="43"/>
        <v>101.87475020000002</v>
      </c>
      <c r="O438" s="2">
        <v>94.781000000000006</v>
      </c>
    </row>
    <row r="439" spans="1:15" x14ac:dyDescent="0.2">
      <c r="C439" s="2"/>
      <c r="D439" s="2"/>
      <c r="E439" s="2"/>
      <c r="F439" s="2"/>
      <c r="G439" s="2"/>
      <c r="H439" s="3"/>
      <c r="I439" s="2"/>
      <c r="J439" s="2"/>
      <c r="K439" s="2"/>
      <c r="L439" s="1"/>
      <c r="M439" s="3"/>
      <c r="O439" s="2"/>
    </row>
    <row r="440" spans="1:15" x14ac:dyDescent="0.2">
      <c r="A440" s="1" t="s">
        <v>14</v>
      </c>
      <c r="B440" s="1" t="s">
        <v>16</v>
      </c>
      <c r="C440" s="3">
        <f t="shared" ref="C440:H440" si="46">AVERAGE(C388:C438)</f>
        <v>4.8450980392156874E-2</v>
      </c>
      <c r="D440" s="3">
        <f t="shared" si="46"/>
        <v>1.3725490196078436E-2</v>
      </c>
      <c r="E440" s="3">
        <f t="shared" si="46"/>
        <v>1.4470588235294122E-2</v>
      </c>
      <c r="F440" s="3">
        <f t="shared" si="46"/>
        <v>8.2156862745098053E-3</v>
      </c>
      <c r="G440" s="3">
        <f t="shared" si="46"/>
        <v>1.6133333333333333E-2</v>
      </c>
      <c r="H440" s="3">
        <f t="shared" si="46"/>
        <v>69.582952726797387</v>
      </c>
      <c r="I440" s="3">
        <f t="shared" ref="I440:K440" si="47">AVERAGE(I388:I438)</f>
        <v>31.307006535947711</v>
      </c>
      <c r="J440" s="3">
        <f t="shared" si="47"/>
        <v>1.7176470588235303E-2</v>
      </c>
      <c r="K440" s="3">
        <f t="shared" si="47"/>
        <v>8.1568627450980397E-3</v>
      </c>
      <c r="L440" s="1"/>
      <c r="M440" s="3">
        <f>SUM(C440:L440)</f>
        <v>101.01628867450981</v>
      </c>
      <c r="O440" s="2"/>
    </row>
    <row r="441" spans="1:15" x14ac:dyDescent="0.2">
      <c r="B441" s="1" t="s">
        <v>17</v>
      </c>
      <c r="C441" s="3">
        <f t="shared" ref="C441:H441" si="48">STDEV(C388:C438)</f>
        <v>3.3767625753369258E-2</v>
      </c>
      <c r="D441" s="3">
        <f t="shared" si="48"/>
        <v>1.945464307703695E-2</v>
      </c>
      <c r="E441" s="3">
        <f t="shared" si="48"/>
        <v>1.9529826359879873E-2</v>
      </c>
      <c r="F441" s="3">
        <f t="shared" si="48"/>
        <v>1.2382752077773656E-2</v>
      </c>
      <c r="G441" s="3">
        <f t="shared" si="48"/>
        <v>2.9640384291577275E-2</v>
      </c>
      <c r="H441" s="3">
        <f t="shared" si="48"/>
        <v>0.53576765582473629</v>
      </c>
      <c r="I441" s="3">
        <f t="shared" ref="I441:K441" si="49">STDEV(I388:I438)</f>
        <v>0.24105446586193419</v>
      </c>
      <c r="J441" s="3">
        <f t="shared" si="49"/>
        <v>1.5836294872668837E-2</v>
      </c>
      <c r="K441" s="3">
        <f t="shared" si="49"/>
        <v>1.1817567514543097E-2</v>
      </c>
      <c r="L441" s="1"/>
      <c r="M441" s="3"/>
      <c r="O441" s="2"/>
    </row>
    <row r="442" spans="1:15" x14ac:dyDescent="0.2">
      <c r="C442" s="3"/>
      <c r="D442" s="3"/>
      <c r="E442" s="3"/>
      <c r="F442" s="3"/>
      <c r="G442" s="3"/>
      <c r="H442" s="3"/>
      <c r="I442" s="3"/>
      <c r="J442" s="3"/>
      <c r="K442" s="3"/>
      <c r="L442" s="1"/>
      <c r="M442" s="3"/>
      <c r="O442" s="2"/>
    </row>
    <row r="443" spans="1:15" x14ac:dyDescent="0.2">
      <c r="C443" s="3"/>
      <c r="D443" s="3"/>
      <c r="E443" s="3"/>
      <c r="F443" s="3"/>
      <c r="G443" s="3"/>
      <c r="H443" s="3"/>
      <c r="I443" s="3"/>
      <c r="J443" s="3"/>
      <c r="K443" s="3"/>
      <c r="L443" s="1"/>
      <c r="M443" s="3"/>
      <c r="O443" s="2"/>
    </row>
    <row r="444" spans="1:15" x14ac:dyDescent="0.2">
      <c r="C444" s="3"/>
      <c r="D444" s="3"/>
      <c r="E444" s="3"/>
      <c r="F444" s="3"/>
      <c r="G444" s="3"/>
      <c r="H444" s="3"/>
      <c r="I444" s="3"/>
      <c r="J444" s="3"/>
      <c r="K444" s="3"/>
      <c r="L444" s="1"/>
      <c r="M444" s="3"/>
      <c r="O444" s="2"/>
    </row>
    <row r="445" spans="1:15" x14ac:dyDescent="0.2">
      <c r="C445" s="3"/>
      <c r="D445" s="3"/>
      <c r="E445" s="3"/>
      <c r="F445" s="3"/>
      <c r="G445" s="3"/>
      <c r="H445" s="3"/>
      <c r="I445" s="3"/>
      <c r="J445" s="3"/>
      <c r="K445" s="3"/>
      <c r="L445" s="1"/>
      <c r="M445" s="3"/>
      <c r="O445" s="2"/>
    </row>
    <row r="446" spans="1:15" x14ac:dyDescent="0.2">
      <c r="C446" s="3"/>
      <c r="D446" s="3"/>
      <c r="E446" s="3"/>
      <c r="F446" s="3"/>
      <c r="G446" s="3"/>
      <c r="H446" s="3"/>
      <c r="I446" s="3"/>
      <c r="J446" s="3"/>
      <c r="K446" s="3"/>
      <c r="L446" s="1"/>
      <c r="M446" s="3"/>
      <c r="O446" s="2"/>
    </row>
    <row r="447" spans="1:15" x14ac:dyDescent="0.2">
      <c r="C447" s="3"/>
      <c r="D447" s="3"/>
      <c r="E447" s="3"/>
      <c r="F447" s="3"/>
      <c r="G447" s="3"/>
      <c r="H447" s="3"/>
      <c r="I447" s="3"/>
      <c r="J447" s="3"/>
      <c r="K447" s="3"/>
      <c r="L447" s="1"/>
      <c r="M447" s="3"/>
      <c r="O447" s="2"/>
    </row>
    <row r="448" spans="1:15" x14ac:dyDescent="0.2">
      <c r="A448" s="1" t="s">
        <v>27</v>
      </c>
      <c r="B448" s="1">
        <v>2</v>
      </c>
      <c r="C448" s="13">
        <v>8.1000000000000003E-2</v>
      </c>
      <c r="D448" s="13">
        <v>0.254</v>
      </c>
      <c r="E448" s="13">
        <v>0.55500000000000005</v>
      </c>
      <c r="F448" s="13">
        <v>5.8000000000000003E-2</v>
      </c>
      <c r="G448" s="13"/>
      <c r="H448" s="11">
        <f>O448*(2/3)*1.1113</f>
        <v>68.89467306666667</v>
      </c>
      <c r="I448" s="11">
        <f>O448-(2/3)*O448</f>
        <v>30.997333333333337</v>
      </c>
      <c r="J448" s="13">
        <v>0.03</v>
      </c>
      <c r="K448" s="13">
        <v>7.1999999999999995E-2</v>
      </c>
      <c r="L448" s="13"/>
      <c r="M448" s="3">
        <f>SUM(C448:L448)</f>
        <v>100.9420064</v>
      </c>
      <c r="N448" s="13"/>
      <c r="O448" s="13">
        <v>92.992000000000004</v>
      </c>
    </row>
    <row r="449" spans="2:15" x14ac:dyDescent="0.2">
      <c r="B449" s="1">
        <v>3</v>
      </c>
      <c r="C449" s="13">
        <v>2.7E-2</v>
      </c>
      <c r="D449" s="13">
        <v>0.184</v>
      </c>
      <c r="E449" s="13">
        <v>0.42599999999999999</v>
      </c>
      <c r="F449" s="13">
        <v>0</v>
      </c>
      <c r="G449" s="13"/>
      <c r="H449" s="11">
        <f t="shared" ref="H449:H485" si="50">O449*(2/3)*1.1113</f>
        <v>68.798360399999993</v>
      </c>
      <c r="I449" s="11">
        <f t="shared" ref="I449:I485" si="51">O449-(2/3)*O449</f>
        <v>30.954000000000001</v>
      </c>
      <c r="J449" s="13">
        <v>3.0000000000000001E-3</v>
      </c>
      <c r="K449" s="13">
        <v>0</v>
      </c>
      <c r="L449" s="13"/>
      <c r="M449" s="3">
        <f t="shared" ref="M449:M487" si="52">SUM(C449:L449)</f>
        <v>100.39236039999999</v>
      </c>
      <c r="N449" s="13"/>
      <c r="O449" s="13">
        <v>92.861999999999995</v>
      </c>
    </row>
    <row r="450" spans="2:15" x14ac:dyDescent="0.2">
      <c r="B450" s="1">
        <v>27</v>
      </c>
      <c r="C450" s="13">
        <v>2.3E-2</v>
      </c>
      <c r="D450" s="13">
        <v>0.17100000000000001</v>
      </c>
      <c r="E450" s="13">
        <v>0.36</v>
      </c>
      <c r="F450" s="13">
        <v>2.1999999999999999E-2</v>
      </c>
      <c r="G450" s="13"/>
      <c r="H450" s="11">
        <f t="shared" si="50"/>
        <v>67.44627873333333</v>
      </c>
      <c r="I450" s="11">
        <f t="shared" si="51"/>
        <v>30.345666666666673</v>
      </c>
      <c r="J450" s="13">
        <v>1.0999999999999999E-2</v>
      </c>
      <c r="K450" s="13">
        <v>5.8000000000000003E-2</v>
      </c>
      <c r="L450" s="13"/>
      <c r="M450" s="3">
        <f t="shared" si="52"/>
        <v>98.436945399999999</v>
      </c>
      <c r="N450" s="13"/>
      <c r="O450" s="13">
        <v>91.037000000000006</v>
      </c>
    </row>
    <row r="451" spans="2:15" x14ac:dyDescent="0.2">
      <c r="B451" s="1">
        <v>29</v>
      </c>
      <c r="C451" s="13">
        <v>2.5000000000000001E-2</v>
      </c>
      <c r="D451" s="13">
        <v>0.28299999999999997</v>
      </c>
      <c r="E451" s="13">
        <v>0.48299999999999998</v>
      </c>
      <c r="F451" s="13">
        <v>0</v>
      </c>
      <c r="G451" s="13"/>
      <c r="H451" s="11">
        <f t="shared" si="50"/>
        <v>68.474601666666658</v>
      </c>
      <c r="I451" s="11">
        <f t="shared" si="51"/>
        <v>30.808333333333337</v>
      </c>
      <c r="J451" s="13">
        <v>1.2E-2</v>
      </c>
      <c r="K451" s="13">
        <v>1.6E-2</v>
      </c>
      <c r="L451" s="13"/>
      <c r="M451" s="3">
        <f t="shared" si="52"/>
        <v>100.101935</v>
      </c>
      <c r="N451" s="13"/>
      <c r="O451" s="13">
        <v>92.424999999999997</v>
      </c>
    </row>
    <row r="452" spans="2:15" x14ac:dyDescent="0.2">
      <c r="B452" s="1">
        <v>30</v>
      </c>
      <c r="C452" s="13">
        <v>2.1000000000000001E-2</v>
      </c>
      <c r="D452" s="13">
        <v>1.004</v>
      </c>
      <c r="E452" s="13">
        <v>1.706</v>
      </c>
      <c r="F452" s="13">
        <v>1.2E-2</v>
      </c>
      <c r="G452" s="13"/>
      <c r="H452" s="11">
        <f t="shared" si="50"/>
        <v>66.81431946666666</v>
      </c>
      <c r="I452" s="11">
        <f t="shared" si="51"/>
        <v>30.061333333333337</v>
      </c>
      <c r="J452" s="13">
        <v>0.14199999999999999</v>
      </c>
      <c r="K452" s="13">
        <v>0.27400000000000002</v>
      </c>
      <c r="L452" s="13"/>
      <c r="M452" s="3">
        <f t="shared" si="52"/>
        <v>100.03465279999999</v>
      </c>
      <c r="N452" s="13"/>
      <c r="O452" s="13">
        <v>90.183999999999997</v>
      </c>
    </row>
    <row r="453" spans="2:15" x14ac:dyDescent="0.2">
      <c r="B453" s="1">
        <v>32</v>
      </c>
      <c r="C453" s="13">
        <v>4.1000000000000002E-2</v>
      </c>
      <c r="D453" s="13">
        <v>0.308</v>
      </c>
      <c r="E453" s="13">
        <v>0.377</v>
      </c>
      <c r="F453" s="13">
        <v>0</v>
      </c>
      <c r="G453" s="13"/>
      <c r="H453" s="11">
        <f t="shared" si="50"/>
        <v>68.436817466666653</v>
      </c>
      <c r="I453" s="11">
        <f t="shared" si="51"/>
        <v>30.791333333333334</v>
      </c>
      <c r="J453" s="13">
        <v>4.2000000000000003E-2</v>
      </c>
      <c r="K453" s="13">
        <v>0.11700000000000001</v>
      </c>
      <c r="L453" s="13"/>
      <c r="M453" s="3">
        <f t="shared" si="52"/>
        <v>100.11315079999999</v>
      </c>
      <c r="N453" s="13"/>
      <c r="O453" s="13">
        <v>92.373999999999995</v>
      </c>
    </row>
    <row r="454" spans="2:15" x14ac:dyDescent="0.2">
      <c r="B454" s="1">
        <v>45</v>
      </c>
      <c r="C454" s="13">
        <v>6.7000000000000004E-2</v>
      </c>
      <c r="D454" s="13">
        <v>0.193</v>
      </c>
      <c r="E454" s="13">
        <v>0.47</v>
      </c>
      <c r="F454" s="13">
        <v>4.2999999999999997E-2</v>
      </c>
      <c r="G454" s="13"/>
      <c r="H454" s="11">
        <f t="shared" si="50"/>
        <v>68.536093600000001</v>
      </c>
      <c r="I454" s="11">
        <f t="shared" si="51"/>
        <v>30.835999999999999</v>
      </c>
      <c r="J454" s="13">
        <v>0.19900000000000001</v>
      </c>
      <c r="K454" s="13">
        <v>0.08</v>
      </c>
      <c r="L454" s="13"/>
      <c r="M454" s="3">
        <f t="shared" si="52"/>
        <v>100.42409359999999</v>
      </c>
      <c r="N454" s="13"/>
      <c r="O454" s="13">
        <v>92.507999999999996</v>
      </c>
    </row>
    <row r="455" spans="2:15" x14ac:dyDescent="0.2">
      <c r="B455" s="1">
        <v>46</v>
      </c>
      <c r="C455" s="13">
        <v>3.9E-2</v>
      </c>
      <c r="D455" s="13">
        <v>0.25600000000000001</v>
      </c>
      <c r="E455" s="13">
        <v>0.433</v>
      </c>
      <c r="F455" s="13">
        <v>0</v>
      </c>
      <c r="G455" s="13"/>
      <c r="H455" s="11">
        <f t="shared" si="50"/>
        <v>68.67241306666665</v>
      </c>
      <c r="I455" s="11">
        <f t="shared" si="51"/>
        <v>30.897333333333336</v>
      </c>
      <c r="J455" s="13">
        <v>3.5000000000000003E-2</v>
      </c>
      <c r="K455" s="13">
        <v>0.01</v>
      </c>
      <c r="L455" s="13"/>
      <c r="M455" s="3">
        <f t="shared" si="52"/>
        <v>100.34274639999998</v>
      </c>
      <c r="N455" s="13"/>
      <c r="O455" s="13">
        <v>92.691999999999993</v>
      </c>
    </row>
    <row r="456" spans="2:15" x14ac:dyDescent="0.2">
      <c r="B456" s="1">
        <v>47</v>
      </c>
      <c r="C456" s="13">
        <v>0</v>
      </c>
      <c r="D456" s="13">
        <v>0.26500000000000001</v>
      </c>
      <c r="E456" s="13">
        <v>0.45300000000000001</v>
      </c>
      <c r="F456" s="13">
        <v>4.8000000000000001E-2</v>
      </c>
      <c r="G456" s="13"/>
      <c r="H456" s="11">
        <f t="shared" si="50"/>
        <v>68.527944066666663</v>
      </c>
      <c r="I456" s="11">
        <f t="shared" si="51"/>
        <v>30.832333333333338</v>
      </c>
      <c r="J456" s="13">
        <v>4.3999999999999997E-2</v>
      </c>
      <c r="K456" s="13">
        <v>7.9000000000000001E-2</v>
      </c>
      <c r="L456" s="13"/>
      <c r="M456" s="3">
        <f t="shared" si="52"/>
        <v>100.2492774</v>
      </c>
      <c r="N456" s="13"/>
      <c r="O456" s="13">
        <v>92.497</v>
      </c>
    </row>
    <row r="457" spans="2:15" x14ac:dyDescent="0.2">
      <c r="B457" s="1">
        <v>48</v>
      </c>
      <c r="C457" s="13">
        <v>6.9000000000000006E-2</v>
      </c>
      <c r="D457" s="13">
        <v>0.155</v>
      </c>
      <c r="E457" s="13">
        <v>0.39600000000000002</v>
      </c>
      <c r="F457" s="13">
        <v>0</v>
      </c>
      <c r="G457" s="13"/>
      <c r="H457" s="11">
        <f t="shared" si="50"/>
        <v>68.804287333333335</v>
      </c>
      <c r="I457" s="11">
        <f t="shared" si="51"/>
        <v>30.956666666666671</v>
      </c>
      <c r="J457" s="13">
        <v>1.2E-2</v>
      </c>
      <c r="K457" s="13">
        <v>8.6999999999999994E-2</v>
      </c>
      <c r="L457" s="13"/>
      <c r="M457" s="3">
        <f t="shared" si="52"/>
        <v>100.47995400000001</v>
      </c>
      <c r="N457" s="13"/>
      <c r="O457" s="13">
        <v>92.87</v>
      </c>
    </row>
    <row r="458" spans="2:15" x14ac:dyDescent="0.2">
      <c r="B458" s="1">
        <v>50</v>
      </c>
      <c r="C458" s="13">
        <v>3.5000000000000003E-2</v>
      </c>
      <c r="D458" s="13">
        <v>0.27300000000000002</v>
      </c>
      <c r="E458" s="13">
        <v>0.53200000000000003</v>
      </c>
      <c r="F458" s="13">
        <v>2.9000000000000001E-2</v>
      </c>
      <c r="G458" s="13"/>
      <c r="H458" s="11">
        <f t="shared" si="50"/>
        <v>68.450153066666658</v>
      </c>
      <c r="I458" s="11">
        <f t="shared" si="51"/>
        <v>30.797333333333334</v>
      </c>
      <c r="J458" s="13">
        <v>2.3E-2</v>
      </c>
      <c r="K458" s="13">
        <v>6.4000000000000001E-2</v>
      </c>
      <c r="L458" s="13"/>
      <c r="M458" s="3">
        <f t="shared" si="52"/>
        <v>100.20348639999997</v>
      </c>
      <c r="N458" s="13"/>
      <c r="O458" s="13">
        <v>92.391999999999996</v>
      </c>
    </row>
    <row r="459" spans="2:15" x14ac:dyDescent="0.2">
      <c r="B459" s="1">
        <v>51</v>
      </c>
      <c r="C459" s="13">
        <v>1.6E-2</v>
      </c>
      <c r="D459" s="13">
        <v>0.22900000000000001</v>
      </c>
      <c r="E459" s="13">
        <v>0.63600000000000001</v>
      </c>
      <c r="F459" s="13">
        <v>4.4999999999999998E-2</v>
      </c>
      <c r="G459" s="13"/>
      <c r="H459" s="11">
        <f t="shared" si="50"/>
        <v>68.541279666666654</v>
      </c>
      <c r="I459" s="11">
        <f t="shared" si="51"/>
        <v>30.838333333333338</v>
      </c>
      <c r="J459" s="13">
        <v>4.5999999999999999E-2</v>
      </c>
      <c r="K459" s="13">
        <v>2.4E-2</v>
      </c>
      <c r="L459" s="13"/>
      <c r="M459" s="3">
        <f t="shared" si="52"/>
        <v>100.375613</v>
      </c>
      <c r="N459" s="13"/>
      <c r="O459" s="13">
        <v>92.515000000000001</v>
      </c>
    </row>
    <row r="460" spans="2:15" x14ac:dyDescent="0.2">
      <c r="B460" s="1">
        <v>57</v>
      </c>
      <c r="C460" s="13">
        <v>1.4999999999999999E-2</v>
      </c>
      <c r="D460" s="13">
        <v>0.23200000000000001</v>
      </c>
      <c r="E460" s="13">
        <v>0.66100000000000003</v>
      </c>
      <c r="F460" s="13">
        <v>7.1999999999999995E-2</v>
      </c>
      <c r="G460" s="13"/>
      <c r="H460" s="11">
        <f t="shared" si="50"/>
        <v>69.076185399999986</v>
      </c>
      <c r="I460" s="11">
        <f t="shared" si="51"/>
        <v>31.079000000000001</v>
      </c>
      <c r="J460" s="13">
        <v>2.9000000000000001E-2</v>
      </c>
      <c r="K460" s="13">
        <v>4.5999999999999999E-2</v>
      </c>
      <c r="L460" s="13"/>
      <c r="M460" s="3">
        <f t="shared" si="52"/>
        <v>101.21018539999999</v>
      </c>
      <c r="N460" s="13"/>
      <c r="O460" s="13">
        <v>93.236999999999995</v>
      </c>
    </row>
    <row r="461" spans="2:15" x14ac:dyDescent="0.2">
      <c r="B461" s="1">
        <v>59</v>
      </c>
      <c r="C461" s="13">
        <v>0.03</v>
      </c>
      <c r="D461" s="13">
        <v>0.19400000000000001</v>
      </c>
      <c r="E461" s="13">
        <v>0.49</v>
      </c>
      <c r="F461" s="13">
        <v>2.5999999999999999E-2</v>
      </c>
      <c r="G461" s="13"/>
      <c r="H461" s="11">
        <f t="shared" si="50"/>
        <v>68.815400333333329</v>
      </c>
      <c r="I461" s="11">
        <f t="shared" si="51"/>
        <v>30.961666666666673</v>
      </c>
      <c r="J461" s="13">
        <v>6.6000000000000003E-2</v>
      </c>
      <c r="K461" s="13">
        <v>0.05</v>
      </c>
      <c r="L461" s="13"/>
      <c r="M461" s="3">
        <f t="shared" si="52"/>
        <v>100.633067</v>
      </c>
      <c r="N461" s="13"/>
      <c r="O461" s="13">
        <v>92.885000000000005</v>
      </c>
    </row>
    <row r="462" spans="2:15" x14ac:dyDescent="0.2">
      <c r="B462" s="1">
        <v>62</v>
      </c>
      <c r="C462" s="13">
        <v>0.02</v>
      </c>
      <c r="D462" s="13">
        <v>0.20300000000000001</v>
      </c>
      <c r="E462" s="13">
        <v>0.64200000000000002</v>
      </c>
      <c r="F462" s="13">
        <v>7.0000000000000007E-2</v>
      </c>
      <c r="G462" s="13"/>
      <c r="H462" s="11">
        <f t="shared" si="50"/>
        <v>68.720569400000002</v>
      </c>
      <c r="I462" s="11">
        <f t="shared" si="51"/>
        <v>30.919000000000004</v>
      </c>
      <c r="J462" s="13">
        <v>0</v>
      </c>
      <c r="K462" s="13">
        <v>0</v>
      </c>
      <c r="L462" s="13"/>
      <c r="M462" s="3">
        <f t="shared" si="52"/>
        <v>100.5745694</v>
      </c>
      <c r="N462" s="13"/>
      <c r="O462" s="13">
        <v>92.757000000000005</v>
      </c>
    </row>
    <row r="463" spans="2:15" x14ac:dyDescent="0.2">
      <c r="B463" s="1">
        <v>63</v>
      </c>
      <c r="C463" s="13">
        <v>0</v>
      </c>
      <c r="D463" s="13">
        <v>0.20300000000000001</v>
      </c>
      <c r="E463" s="13">
        <v>0.58799999999999997</v>
      </c>
      <c r="F463" s="13">
        <v>3.7999999999999999E-2</v>
      </c>
      <c r="G463" s="13"/>
      <c r="H463" s="11">
        <f t="shared" si="50"/>
        <v>69.882989199999983</v>
      </c>
      <c r="I463" s="11">
        <f t="shared" si="51"/>
        <v>31.442</v>
      </c>
      <c r="J463" s="13">
        <v>1.2E-2</v>
      </c>
      <c r="K463" s="13">
        <v>2.9000000000000001E-2</v>
      </c>
      <c r="L463" s="13"/>
      <c r="M463" s="3">
        <f t="shared" si="52"/>
        <v>102.19498919999998</v>
      </c>
      <c r="N463" s="13"/>
      <c r="O463" s="13">
        <v>94.325999999999993</v>
      </c>
    </row>
    <row r="464" spans="2:15" x14ac:dyDescent="0.2">
      <c r="B464" s="1">
        <v>66</v>
      </c>
      <c r="C464" s="13">
        <v>4.7E-2</v>
      </c>
      <c r="D464" s="13">
        <v>0.27900000000000003</v>
      </c>
      <c r="E464" s="13">
        <v>0.47699999999999998</v>
      </c>
      <c r="F464" s="13">
        <v>0</v>
      </c>
      <c r="G464" s="13"/>
      <c r="H464" s="11">
        <f t="shared" si="50"/>
        <v>69.990414866666654</v>
      </c>
      <c r="I464" s="11">
        <f t="shared" si="51"/>
        <v>31.490333333333339</v>
      </c>
      <c r="J464" s="13">
        <v>3.2000000000000001E-2</v>
      </c>
      <c r="K464" s="13">
        <v>0</v>
      </c>
      <c r="L464" s="13"/>
      <c r="M464" s="3">
        <f t="shared" si="52"/>
        <v>102.31574819999999</v>
      </c>
      <c r="N464" s="13"/>
      <c r="O464" s="13">
        <v>94.471000000000004</v>
      </c>
    </row>
    <row r="465" spans="2:15" x14ac:dyDescent="0.2">
      <c r="B465" s="1">
        <v>71</v>
      </c>
      <c r="C465" s="13">
        <v>6.3E-2</v>
      </c>
      <c r="D465" s="13">
        <v>0.185</v>
      </c>
      <c r="E465" s="13">
        <v>0.44700000000000001</v>
      </c>
      <c r="F465" s="13">
        <v>2.1000000000000001E-2</v>
      </c>
      <c r="G465" s="13"/>
      <c r="H465" s="11">
        <f t="shared" si="50"/>
        <v>70.354921266666651</v>
      </c>
      <c r="I465" s="11">
        <f t="shared" si="51"/>
        <v>31.654333333333334</v>
      </c>
      <c r="J465" s="13">
        <v>6.6000000000000003E-2</v>
      </c>
      <c r="K465" s="13">
        <v>3.0000000000000001E-3</v>
      </c>
      <c r="L465" s="13"/>
      <c r="M465" s="3">
        <f t="shared" si="52"/>
        <v>102.79425459999997</v>
      </c>
      <c r="N465" s="13"/>
      <c r="O465" s="13">
        <v>94.962999999999994</v>
      </c>
    </row>
    <row r="466" spans="2:15" x14ac:dyDescent="0.2">
      <c r="B466" s="1">
        <v>72</v>
      </c>
      <c r="C466" s="13">
        <v>2.1720000000000002</v>
      </c>
      <c r="D466" s="13">
        <v>0.192</v>
      </c>
      <c r="E466" s="13">
        <v>0.49199999999999999</v>
      </c>
      <c r="F466" s="13">
        <v>0</v>
      </c>
      <c r="G466" s="13"/>
      <c r="H466" s="11">
        <f t="shared" si="50"/>
        <v>68.896895666666666</v>
      </c>
      <c r="I466" s="11">
        <f t="shared" si="51"/>
        <v>30.998333333333335</v>
      </c>
      <c r="J466" s="13">
        <v>0</v>
      </c>
      <c r="K466" s="13">
        <v>0.113</v>
      </c>
      <c r="L466" s="13"/>
      <c r="M466" s="3">
        <f t="shared" si="52"/>
        <v>102.86422899999999</v>
      </c>
      <c r="N466" s="13"/>
      <c r="O466" s="13">
        <v>92.995000000000005</v>
      </c>
    </row>
    <row r="467" spans="2:15" x14ac:dyDescent="0.2">
      <c r="B467" s="1">
        <v>73</v>
      </c>
      <c r="C467" s="13">
        <v>7.0000000000000001E-3</v>
      </c>
      <c r="D467" s="13">
        <v>0.223</v>
      </c>
      <c r="E467" s="13">
        <v>0.48799999999999999</v>
      </c>
      <c r="F467" s="13">
        <v>4.0000000000000001E-3</v>
      </c>
      <c r="G467" s="13"/>
      <c r="H467" s="11">
        <f t="shared" si="50"/>
        <v>68.426445333333334</v>
      </c>
      <c r="I467" s="11">
        <f t="shared" si="51"/>
        <v>30.786666666666669</v>
      </c>
      <c r="J467" s="13">
        <v>6.6000000000000003E-2</v>
      </c>
      <c r="K467" s="13">
        <v>0</v>
      </c>
      <c r="L467" s="13"/>
      <c r="M467" s="3">
        <f t="shared" si="52"/>
        <v>100.00111200000001</v>
      </c>
      <c r="N467" s="13"/>
      <c r="O467" s="13">
        <v>92.36</v>
      </c>
    </row>
    <row r="468" spans="2:15" x14ac:dyDescent="0.2">
      <c r="B468" s="1">
        <v>91</v>
      </c>
      <c r="C468" s="13">
        <v>0</v>
      </c>
      <c r="D468" s="13">
        <v>0.218</v>
      </c>
      <c r="E468" s="13">
        <v>0.439</v>
      </c>
      <c r="F468" s="13">
        <v>6.4000000000000001E-2</v>
      </c>
      <c r="G468" s="13"/>
      <c r="H468" s="11">
        <f t="shared" si="50"/>
        <v>69.674805666666657</v>
      </c>
      <c r="I468" s="11">
        <f t="shared" si="51"/>
        <v>31.348333333333336</v>
      </c>
      <c r="J468" s="13">
        <v>1.4E-2</v>
      </c>
      <c r="K468" s="13">
        <v>3.2000000000000001E-2</v>
      </c>
      <c r="L468" s="13"/>
      <c r="M468" s="3">
        <f t="shared" si="52"/>
        <v>101.79013899999998</v>
      </c>
      <c r="N468" s="13"/>
      <c r="O468" s="13">
        <v>94.045000000000002</v>
      </c>
    </row>
    <row r="469" spans="2:15" x14ac:dyDescent="0.2">
      <c r="B469" s="1">
        <v>99</v>
      </c>
      <c r="C469" s="13">
        <v>3.2000000000000001E-2</v>
      </c>
      <c r="D469" s="13">
        <v>0.19400000000000001</v>
      </c>
      <c r="E469" s="13">
        <v>0.57399999999999995</v>
      </c>
      <c r="F469" s="13">
        <v>9.9000000000000005E-2</v>
      </c>
      <c r="G469" s="13"/>
      <c r="H469" s="11">
        <f t="shared" si="50"/>
        <v>70.079318866666654</v>
      </c>
      <c r="I469" s="11">
        <f t="shared" si="51"/>
        <v>31.530333333333331</v>
      </c>
      <c r="J469" s="13">
        <v>2.9000000000000001E-2</v>
      </c>
      <c r="K469" s="13">
        <v>5.5E-2</v>
      </c>
      <c r="L469" s="13"/>
      <c r="M469" s="3">
        <f t="shared" si="52"/>
        <v>102.59265219999999</v>
      </c>
      <c r="N469" s="13"/>
      <c r="O469" s="13">
        <v>94.590999999999994</v>
      </c>
    </row>
    <row r="470" spans="2:15" x14ac:dyDescent="0.2">
      <c r="B470" s="1">
        <v>100</v>
      </c>
      <c r="C470" s="13">
        <v>6.0000000000000001E-3</v>
      </c>
      <c r="D470" s="13">
        <v>0.24</v>
      </c>
      <c r="E470" s="13">
        <v>0.46</v>
      </c>
      <c r="F470" s="13">
        <v>5.0000000000000001E-3</v>
      </c>
      <c r="G470" s="13"/>
      <c r="H470" s="11">
        <f t="shared" si="50"/>
        <v>69.884470933333333</v>
      </c>
      <c r="I470" s="11">
        <f t="shared" si="51"/>
        <v>31.442666666666668</v>
      </c>
      <c r="J470" s="13">
        <v>1.7999999999999999E-2</v>
      </c>
      <c r="K470" s="13">
        <v>0</v>
      </c>
      <c r="L470" s="13"/>
      <c r="M470" s="3">
        <f t="shared" si="52"/>
        <v>102.0561376</v>
      </c>
      <c r="N470" s="13"/>
      <c r="O470" s="13">
        <v>94.328000000000003</v>
      </c>
    </row>
    <row r="471" spans="2:15" x14ac:dyDescent="0.2">
      <c r="B471" s="1">
        <v>108</v>
      </c>
      <c r="C471" s="13">
        <v>4.8000000000000001E-2</v>
      </c>
      <c r="D471" s="13">
        <v>0.16400000000000001</v>
      </c>
      <c r="E471" s="13">
        <v>0.86799999999999999</v>
      </c>
      <c r="F471" s="13">
        <v>0</v>
      </c>
      <c r="G471" s="13"/>
      <c r="H471" s="11">
        <f t="shared" si="50"/>
        <v>69.465140399999996</v>
      </c>
      <c r="I471" s="11">
        <f t="shared" si="51"/>
        <v>31.254000000000005</v>
      </c>
      <c r="J471" s="13">
        <v>0.04</v>
      </c>
      <c r="K471" s="13">
        <v>4.5999999999999999E-2</v>
      </c>
      <c r="L471" s="13"/>
      <c r="M471" s="3">
        <f t="shared" si="52"/>
        <v>101.88514040000001</v>
      </c>
      <c r="N471" s="13"/>
      <c r="O471" s="13">
        <v>93.762</v>
      </c>
    </row>
    <row r="472" spans="2:15" x14ac:dyDescent="0.2">
      <c r="B472" s="1">
        <v>109</v>
      </c>
      <c r="C472" s="13">
        <v>2.7E-2</v>
      </c>
      <c r="D472" s="13">
        <v>0.26700000000000002</v>
      </c>
      <c r="E472" s="13">
        <v>0.52800000000000002</v>
      </c>
      <c r="F472" s="13">
        <v>0</v>
      </c>
      <c r="G472" s="13"/>
      <c r="H472" s="11">
        <f t="shared" si="50"/>
        <v>69.796307799999994</v>
      </c>
      <c r="I472" s="11">
        <f t="shared" si="51"/>
        <v>31.403000000000006</v>
      </c>
      <c r="J472" s="13">
        <v>0</v>
      </c>
      <c r="K472" s="13">
        <v>9.6000000000000002E-2</v>
      </c>
      <c r="L472" s="13"/>
      <c r="M472" s="3">
        <f t="shared" si="52"/>
        <v>102.11730780000001</v>
      </c>
      <c r="N472" s="13"/>
      <c r="O472" s="13">
        <v>94.209000000000003</v>
      </c>
    </row>
    <row r="473" spans="2:15" x14ac:dyDescent="0.2">
      <c r="B473" s="1">
        <v>116</v>
      </c>
      <c r="C473" s="13">
        <v>0.122</v>
      </c>
      <c r="D473" s="13">
        <v>0.23699999999999999</v>
      </c>
      <c r="E473" s="13">
        <v>0.56399999999999995</v>
      </c>
      <c r="F473" s="13">
        <v>0</v>
      </c>
      <c r="G473" s="13"/>
      <c r="H473" s="11">
        <f t="shared" si="50"/>
        <v>68.490900733333334</v>
      </c>
      <c r="I473" s="11">
        <f t="shared" si="51"/>
        <v>30.815666666666672</v>
      </c>
      <c r="J473" s="13">
        <v>2E-3</v>
      </c>
      <c r="K473" s="13">
        <v>0.151</v>
      </c>
      <c r="L473" s="13"/>
      <c r="M473" s="3">
        <f t="shared" si="52"/>
        <v>100.3825674</v>
      </c>
      <c r="N473" s="13"/>
      <c r="O473" s="13">
        <v>92.447000000000003</v>
      </c>
    </row>
    <row r="474" spans="2:15" x14ac:dyDescent="0.2">
      <c r="B474" s="1">
        <v>117</v>
      </c>
      <c r="C474" s="13">
        <v>1.681</v>
      </c>
      <c r="D474" s="13">
        <v>0.16800000000000001</v>
      </c>
      <c r="E474" s="13">
        <v>0.47599999999999998</v>
      </c>
      <c r="F474" s="13">
        <v>3.4000000000000002E-2</v>
      </c>
      <c r="G474" s="13"/>
      <c r="H474" s="11">
        <f t="shared" si="50"/>
        <v>67.288474133333324</v>
      </c>
      <c r="I474" s="11">
        <f t="shared" si="51"/>
        <v>30.274666666666668</v>
      </c>
      <c r="J474" s="13">
        <v>1.9E-2</v>
      </c>
      <c r="K474" s="13">
        <v>9.7000000000000003E-2</v>
      </c>
      <c r="L474" s="13"/>
      <c r="M474" s="3">
        <f t="shared" si="52"/>
        <v>100.03814079999999</v>
      </c>
      <c r="N474" s="13"/>
      <c r="O474" s="13">
        <v>90.823999999999998</v>
      </c>
    </row>
    <row r="475" spans="2:15" x14ac:dyDescent="0.2">
      <c r="B475" s="1">
        <v>118</v>
      </c>
      <c r="C475" s="13">
        <v>0.53800000000000003</v>
      </c>
      <c r="D475" s="13">
        <v>0.317</v>
      </c>
      <c r="E475" s="13">
        <v>0.42799999999999999</v>
      </c>
      <c r="F475" s="13">
        <v>5.0000000000000001E-3</v>
      </c>
      <c r="G475" s="13"/>
      <c r="H475" s="11">
        <f t="shared" si="50"/>
        <v>64.910292133333328</v>
      </c>
      <c r="I475" s="11">
        <f t="shared" si="51"/>
        <v>29.204666666666668</v>
      </c>
      <c r="J475" s="13">
        <v>2.1999999999999999E-2</v>
      </c>
      <c r="K475" s="13">
        <v>0</v>
      </c>
      <c r="L475" s="13"/>
      <c r="M475" s="3">
        <f t="shared" si="52"/>
        <v>95.424958799999999</v>
      </c>
      <c r="N475" s="13"/>
      <c r="O475" s="13">
        <v>87.614000000000004</v>
      </c>
    </row>
    <row r="476" spans="2:15" x14ac:dyDescent="0.2">
      <c r="B476" s="1">
        <v>119</v>
      </c>
      <c r="C476" s="13">
        <v>0.80700000000000005</v>
      </c>
      <c r="D476" s="13">
        <v>0.26900000000000002</v>
      </c>
      <c r="E476" s="13">
        <v>0.36599999999999999</v>
      </c>
      <c r="F476" s="13">
        <v>0</v>
      </c>
      <c r="G476" s="13"/>
      <c r="H476" s="11">
        <f t="shared" si="50"/>
        <v>64.725816333333327</v>
      </c>
      <c r="I476" s="11">
        <f t="shared" si="51"/>
        <v>29.12166666666667</v>
      </c>
      <c r="J476" s="13">
        <v>0.11600000000000001</v>
      </c>
      <c r="K476" s="13">
        <v>7.0000000000000007E-2</v>
      </c>
      <c r="L476" s="13"/>
      <c r="M476" s="3">
        <f t="shared" si="52"/>
        <v>95.475482999999983</v>
      </c>
      <c r="N476" s="13"/>
      <c r="O476" s="13">
        <v>87.364999999999995</v>
      </c>
    </row>
    <row r="477" spans="2:15" x14ac:dyDescent="0.2">
      <c r="B477" s="1">
        <v>120</v>
      </c>
      <c r="C477" s="13">
        <v>0.47799999999999998</v>
      </c>
      <c r="D477" s="13">
        <v>0.32300000000000001</v>
      </c>
      <c r="E477" s="13">
        <v>0.495</v>
      </c>
      <c r="F477" s="13">
        <v>6.0000000000000001E-3</v>
      </c>
      <c r="G477" s="13"/>
      <c r="H477" s="11">
        <f t="shared" si="50"/>
        <v>64.807311666666664</v>
      </c>
      <c r="I477" s="11">
        <f t="shared" si="51"/>
        <v>29.158333333333331</v>
      </c>
      <c r="J477" s="13">
        <v>5.1999999999999998E-2</v>
      </c>
      <c r="K477" s="13">
        <v>1.7999999999999999E-2</v>
      </c>
      <c r="L477" s="13"/>
      <c r="M477" s="3">
        <f t="shared" si="52"/>
        <v>95.337645000000009</v>
      </c>
      <c r="N477" s="13"/>
      <c r="O477" s="13">
        <v>87.474999999999994</v>
      </c>
    </row>
    <row r="478" spans="2:15" x14ac:dyDescent="0.2">
      <c r="B478" s="1">
        <v>121</v>
      </c>
      <c r="C478" s="13">
        <v>2.1000000000000001E-2</v>
      </c>
      <c r="D478" s="13">
        <v>0.246</v>
      </c>
      <c r="E478" s="13">
        <v>1.37</v>
      </c>
      <c r="F478" s="13">
        <v>3.0000000000000001E-3</v>
      </c>
      <c r="G478" s="13"/>
      <c r="H478" s="11">
        <f t="shared" si="50"/>
        <v>68.763539666666659</v>
      </c>
      <c r="I478" s="11">
        <f t="shared" si="51"/>
        <v>30.938333333333333</v>
      </c>
      <c r="J478" s="13">
        <v>1.9E-2</v>
      </c>
      <c r="K478" s="13">
        <v>0.161</v>
      </c>
      <c r="L478" s="13"/>
      <c r="M478" s="3">
        <f t="shared" si="52"/>
        <v>101.521873</v>
      </c>
      <c r="N478" s="13"/>
      <c r="O478" s="13">
        <v>92.814999999999998</v>
      </c>
    </row>
    <row r="479" spans="2:15" x14ac:dyDescent="0.2">
      <c r="B479" s="1">
        <v>122</v>
      </c>
      <c r="C479" s="13">
        <v>6.0999999999999999E-2</v>
      </c>
      <c r="D479" s="13">
        <v>0.23100000000000001</v>
      </c>
      <c r="E479" s="13">
        <v>0.53800000000000003</v>
      </c>
      <c r="F479" s="13">
        <v>5.0000000000000001E-3</v>
      </c>
      <c r="G479" s="13"/>
      <c r="H479" s="11">
        <f t="shared" si="50"/>
        <v>69.483662066666668</v>
      </c>
      <c r="I479" s="11">
        <f t="shared" si="51"/>
        <v>31.262333333333338</v>
      </c>
      <c r="J479" s="13">
        <v>4.8000000000000001E-2</v>
      </c>
      <c r="K479" s="13">
        <v>0.13</v>
      </c>
      <c r="L479" s="13"/>
      <c r="M479" s="3">
        <f t="shared" si="52"/>
        <v>101.7589954</v>
      </c>
      <c r="N479" s="13"/>
      <c r="O479" s="13">
        <v>93.787000000000006</v>
      </c>
    </row>
    <row r="480" spans="2:15" x14ac:dyDescent="0.2">
      <c r="B480" s="1">
        <v>123</v>
      </c>
      <c r="C480" s="13">
        <v>2.8000000000000001E-2</v>
      </c>
      <c r="D480" s="13">
        <v>0.252</v>
      </c>
      <c r="E480" s="13">
        <v>0.52300000000000002</v>
      </c>
      <c r="F480" s="13">
        <v>3.0000000000000001E-3</v>
      </c>
      <c r="G480" s="13"/>
      <c r="H480" s="11">
        <f t="shared" si="50"/>
        <v>69.8652084</v>
      </c>
      <c r="I480" s="11">
        <f t="shared" si="51"/>
        <v>31.434000000000005</v>
      </c>
      <c r="J480" s="13">
        <v>3.2000000000000001E-2</v>
      </c>
      <c r="K480" s="13">
        <v>0.153</v>
      </c>
      <c r="L480" s="13"/>
      <c r="M480" s="3">
        <f t="shared" si="52"/>
        <v>102.29020840000001</v>
      </c>
      <c r="N480" s="13"/>
      <c r="O480" s="13">
        <v>94.302000000000007</v>
      </c>
    </row>
    <row r="481" spans="1:16" x14ac:dyDescent="0.2">
      <c r="B481" s="1">
        <v>124</v>
      </c>
      <c r="C481" s="13">
        <v>5.0999999999999997E-2</v>
      </c>
      <c r="D481" s="13">
        <v>0.34499999999999997</v>
      </c>
      <c r="E481" s="13">
        <v>0.57799999999999996</v>
      </c>
      <c r="F481" s="13">
        <v>0</v>
      </c>
      <c r="G481" s="13"/>
      <c r="H481" s="11">
        <f t="shared" si="50"/>
        <v>69.427356199999991</v>
      </c>
      <c r="I481" s="11">
        <f t="shared" si="51"/>
        <v>31.237000000000002</v>
      </c>
      <c r="J481" s="13">
        <v>0</v>
      </c>
      <c r="K481" s="13">
        <v>0.13700000000000001</v>
      </c>
      <c r="L481" s="13"/>
      <c r="M481" s="3">
        <f t="shared" si="52"/>
        <v>101.7753562</v>
      </c>
      <c r="N481" s="13"/>
      <c r="O481" s="13">
        <v>93.710999999999999</v>
      </c>
    </row>
    <row r="482" spans="1:16" x14ac:dyDescent="0.2">
      <c r="B482" s="1">
        <v>125</v>
      </c>
      <c r="C482" s="13">
        <v>2.7E-2</v>
      </c>
      <c r="D482" s="13">
        <v>0.248</v>
      </c>
      <c r="E482" s="13">
        <v>0.73699999999999999</v>
      </c>
      <c r="F482" s="13">
        <v>7.0999999999999994E-2</v>
      </c>
      <c r="G482" s="13"/>
      <c r="H482" s="11">
        <f t="shared" si="50"/>
        <v>68.955424133333324</v>
      </c>
      <c r="I482" s="11">
        <f t="shared" si="51"/>
        <v>31.024666666666668</v>
      </c>
      <c r="J482" s="13">
        <v>2.7E-2</v>
      </c>
      <c r="K482" s="13">
        <v>0.16200000000000001</v>
      </c>
      <c r="L482" s="13"/>
      <c r="M482" s="3">
        <f t="shared" si="52"/>
        <v>101.2520908</v>
      </c>
      <c r="N482" s="13"/>
      <c r="O482" s="13">
        <v>93.073999999999998</v>
      </c>
    </row>
    <row r="483" spans="1:16" x14ac:dyDescent="0.2">
      <c r="B483" s="1">
        <v>126</v>
      </c>
      <c r="C483" s="13">
        <v>1E-3</v>
      </c>
      <c r="D483" s="13">
        <v>0.26</v>
      </c>
      <c r="E483" s="13">
        <v>0.79500000000000004</v>
      </c>
      <c r="F483" s="13">
        <v>2.5999999999999999E-2</v>
      </c>
      <c r="G483" s="13"/>
      <c r="H483" s="11">
        <f t="shared" si="50"/>
        <v>68.913935600000002</v>
      </c>
      <c r="I483" s="11">
        <f t="shared" si="51"/>
        <v>31.006</v>
      </c>
      <c r="J483" s="13">
        <v>0</v>
      </c>
      <c r="K483" s="13">
        <v>7.2999999999999995E-2</v>
      </c>
      <c r="L483" s="13"/>
      <c r="M483" s="3">
        <f t="shared" si="52"/>
        <v>101.07493559999999</v>
      </c>
      <c r="N483" s="13"/>
      <c r="O483" s="13">
        <v>93.018000000000001</v>
      </c>
    </row>
    <row r="484" spans="1:16" x14ac:dyDescent="0.2">
      <c r="B484" s="1">
        <v>127</v>
      </c>
      <c r="C484" s="13">
        <v>1.7000000000000001E-2</v>
      </c>
      <c r="D484" s="13">
        <v>0.25600000000000001</v>
      </c>
      <c r="E484" s="13">
        <v>0.56200000000000006</v>
      </c>
      <c r="F484" s="13">
        <v>0</v>
      </c>
      <c r="G484" s="13"/>
      <c r="H484" s="11">
        <f t="shared" si="50"/>
        <v>69.419947533333328</v>
      </c>
      <c r="I484" s="11">
        <f t="shared" si="51"/>
        <v>31.233666666666664</v>
      </c>
      <c r="J484" s="13">
        <v>0</v>
      </c>
      <c r="K484" s="13">
        <v>0.19900000000000001</v>
      </c>
      <c r="L484" s="13"/>
      <c r="M484" s="3">
        <f t="shared" si="52"/>
        <v>101.68761419999998</v>
      </c>
      <c r="N484" s="13"/>
      <c r="O484" s="13">
        <v>93.700999999999993</v>
      </c>
    </row>
    <row r="485" spans="1:16" x14ac:dyDescent="0.2">
      <c r="B485" s="1">
        <v>128</v>
      </c>
      <c r="C485" s="13">
        <v>4.7E-2</v>
      </c>
      <c r="D485" s="13">
        <v>0.21299999999999999</v>
      </c>
      <c r="E485" s="13">
        <v>0.55700000000000005</v>
      </c>
      <c r="F485" s="13">
        <v>0</v>
      </c>
      <c r="G485" s="13"/>
      <c r="H485" s="11">
        <f t="shared" si="50"/>
        <v>69.911142133333328</v>
      </c>
      <c r="I485" s="11">
        <f t="shared" si="51"/>
        <v>31.454666666666668</v>
      </c>
      <c r="J485" s="13">
        <v>0</v>
      </c>
      <c r="K485" s="13">
        <v>9.2999999999999999E-2</v>
      </c>
      <c r="L485" s="13"/>
      <c r="M485" s="3">
        <f>SUM(C485:L485)</f>
        <v>102.27580879999999</v>
      </c>
      <c r="N485" s="13"/>
      <c r="O485" s="13">
        <v>94.364000000000004</v>
      </c>
    </row>
    <row r="486" spans="1:16" x14ac:dyDescent="0.2">
      <c r="C486" s="3"/>
      <c r="D486" s="3"/>
      <c r="E486" s="3"/>
      <c r="F486" s="3"/>
      <c r="G486" s="3"/>
      <c r="H486" s="3"/>
      <c r="I486" s="3"/>
      <c r="J486" s="3"/>
      <c r="K486" s="3"/>
      <c r="L486" s="1"/>
      <c r="M486" s="3"/>
      <c r="O486" s="2"/>
    </row>
    <row r="487" spans="1:16" x14ac:dyDescent="0.2">
      <c r="A487" s="1" t="s">
        <v>27</v>
      </c>
      <c r="B487" s="1" t="s">
        <v>16</v>
      </c>
      <c r="C487" s="3">
        <f>AVERAGE(C448:C485)</f>
        <v>0.17868421052631581</v>
      </c>
      <c r="D487" s="3">
        <f t="shared" ref="D487:K487" si="53">AVERAGE(D448:D485)</f>
        <v>0.25615789473684214</v>
      </c>
      <c r="E487" s="3">
        <f t="shared" si="53"/>
        <v>0.5781578947368422</v>
      </c>
      <c r="F487" s="3">
        <f t="shared" si="53"/>
        <v>2.1289473684210528E-2</v>
      </c>
      <c r="G487" s="3"/>
      <c r="H487" s="3">
        <f>AVERAGE(H448:H485)</f>
        <v>68.64273940701753</v>
      </c>
      <c r="I487" s="3">
        <f t="shared" si="53"/>
        <v>30.883982456140355</v>
      </c>
      <c r="J487" s="3">
        <f t="shared" si="53"/>
        <v>3.4421052631578963E-2</v>
      </c>
      <c r="K487" s="3">
        <f t="shared" si="53"/>
        <v>7.3552631578947369E-2</v>
      </c>
      <c r="L487" s="1"/>
      <c r="M487" s="3">
        <f t="shared" si="52"/>
        <v>100.66898502105262</v>
      </c>
      <c r="O487" s="2"/>
    </row>
    <row r="488" spans="1:16" x14ac:dyDescent="0.2">
      <c r="B488" s="1" t="s">
        <v>17</v>
      </c>
      <c r="C488" s="3">
        <f>STDEV(C448:C485)</f>
        <v>0.45200987224707756</v>
      </c>
      <c r="D488" s="3">
        <f t="shared" ref="D488:K488" si="54">STDEV(D448:D485)</f>
        <v>0.13280905340268911</v>
      </c>
      <c r="E488" s="3">
        <f t="shared" si="54"/>
        <v>0.25739448389853675</v>
      </c>
      <c r="F488" s="3">
        <f t="shared" si="54"/>
        <v>2.7186948274351457E-2</v>
      </c>
      <c r="G488" s="3"/>
      <c r="H488" s="3">
        <f>STDEV(H448:H485)</f>
        <v>1.3694346138376636</v>
      </c>
      <c r="I488" s="3">
        <f t="shared" si="54"/>
        <v>0.61614083228546057</v>
      </c>
      <c r="J488" s="3">
        <f t="shared" si="54"/>
        <v>4.1295004330376368E-2</v>
      </c>
      <c r="K488" s="3">
        <f t="shared" si="54"/>
        <v>6.4272097837671294E-2</v>
      </c>
      <c r="L488" s="1"/>
      <c r="M488" s="3"/>
      <c r="O488" s="2"/>
    </row>
    <row r="489" spans="1:16" x14ac:dyDescent="0.2">
      <c r="C489" s="3"/>
      <c r="D489" s="3"/>
      <c r="E489" s="3"/>
      <c r="F489" s="3"/>
      <c r="G489" s="3"/>
      <c r="H489" s="3"/>
      <c r="I489" s="3"/>
      <c r="J489" s="3"/>
      <c r="K489" s="3"/>
      <c r="L489" s="1"/>
      <c r="M489" s="3"/>
      <c r="O489" s="2"/>
    </row>
    <row r="490" spans="1:16" x14ac:dyDescent="0.2">
      <c r="C490" s="3"/>
      <c r="D490" s="3"/>
      <c r="E490" s="3"/>
      <c r="F490" s="3"/>
      <c r="G490" s="3"/>
      <c r="H490" s="3"/>
      <c r="I490" s="3"/>
      <c r="J490" s="3"/>
      <c r="K490" s="3"/>
      <c r="L490" s="1"/>
      <c r="M490" s="3"/>
      <c r="O490" s="2"/>
    </row>
    <row r="491" spans="1:16" x14ac:dyDescent="0.2">
      <c r="C491" s="2"/>
      <c r="D491" s="2"/>
      <c r="E491" s="2"/>
      <c r="F491" s="2"/>
      <c r="G491" s="2"/>
      <c r="H491" s="3"/>
      <c r="I491" s="2"/>
      <c r="J491" s="2"/>
      <c r="K491" s="2"/>
      <c r="L491" s="1"/>
      <c r="M491" s="3"/>
      <c r="O491" s="2"/>
    </row>
    <row r="492" spans="1:16" x14ac:dyDescent="0.2">
      <c r="C492" s="2"/>
      <c r="D492" s="2"/>
      <c r="E492" s="2"/>
      <c r="F492" s="2"/>
      <c r="G492" s="2"/>
      <c r="H492" s="3"/>
      <c r="I492" s="2"/>
      <c r="J492" s="2"/>
      <c r="K492" s="2"/>
      <c r="L492" s="1"/>
      <c r="M492" s="3"/>
      <c r="O492" s="2"/>
    </row>
    <row r="493" spans="1:16" x14ac:dyDescent="0.2">
      <c r="C493" s="2"/>
      <c r="D493" s="2"/>
      <c r="E493" s="2"/>
      <c r="F493" s="2"/>
      <c r="G493" s="2"/>
      <c r="H493" s="3"/>
      <c r="I493" s="2"/>
      <c r="J493" s="2"/>
      <c r="K493" s="2"/>
      <c r="L493" s="1"/>
      <c r="M493" s="3"/>
      <c r="O493" s="2"/>
    </row>
    <row r="494" spans="1:16" x14ac:dyDescent="0.2">
      <c r="B494" s="7"/>
      <c r="C494" s="7"/>
      <c r="D494" s="7"/>
      <c r="E494" s="7"/>
      <c r="F494" s="7"/>
      <c r="G494" s="7"/>
      <c r="H494" s="7"/>
      <c r="J494" s="7"/>
      <c r="K494" s="7"/>
      <c r="M494" s="7"/>
      <c r="N494" s="7"/>
      <c r="O494" s="7"/>
    </row>
    <row r="495" spans="1:16" s="7" customFormat="1" x14ac:dyDescent="0.2">
      <c r="A495" s="9" t="s">
        <v>15</v>
      </c>
      <c r="B495" s="4">
        <v>1</v>
      </c>
      <c r="C495" s="3">
        <v>0.32800000000000001</v>
      </c>
      <c r="D495" s="3">
        <v>6.8000000000000005E-2</v>
      </c>
      <c r="E495" s="3">
        <v>0.34100000000000003</v>
      </c>
      <c r="F495" s="3">
        <v>0</v>
      </c>
      <c r="G495" s="3"/>
      <c r="H495" s="3">
        <f t="shared" si="41"/>
        <v>68.876151399999998</v>
      </c>
      <c r="I495" s="2">
        <f t="shared" si="42"/>
        <v>30.989000000000004</v>
      </c>
      <c r="J495" s="3">
        <v>6.0000000000000001E-3</v>
      </c>
      <c r="K495" s="3">
        <v>3.6999999999999998E-2</v>
      </c>
      <c r="L495" s="1"/>
      <c r="M495" s="3">
        <f t="shared" si="43"/>
        <v>100.6451514</v>
      </c>
      <c r="N495" s="1"/>
      <c r="O495" s="3">
        <v>92.966999999999999</v>
      </c>
      <c r="P495"/>
    </row>
    <row r="496" spans="1:16" x14ac:dyDescent="0.2">
      <c r="A496" s="4"/>
      <c r="B496" s="4">
        <v>2</v>
      </c>
      <c r="C496" s="3">
        <v>0.27600000000000002</v>
      </c>
      <c r="D496" s="3">
        <v>0.108</v>
      </c>
      <c r="E496" s="3">
        <v>0.33700000000000002</v>
      </c>
      <c r="F496" s="3">
        <v>0</v>
      </c>
      <c r="G496" s="3"/>
      <c r="H496" s="3">
        <f t="shared" si="41"/>
        <v>68.001187866666669</v>
      </c>
      <c r="I496" s="2">
        <f t="shared" si="42"/>
        <v>30.595333333333336</v>
      </c>
      <c r="J496" s="3">
        <v>3.5999999999999997E-2</v>
      </c>
      <c r="K496" s="3">
        <v>1.7999999999999999E-2</v>
      </c>
      <c r="L496" s="1"/>
      <c r="M496" s="3">
        <f t="shared" si="43"/>
        <v>99.371521200000018</v>
      </c>
      <c r="O496" s="3">
        <v>91.786000000000001</v>
      </c>
      <c r="P496"/>
    </row>
    <row r="497" spans="1:16" x14ac:dyDescent="0.2">
      <c r="A497" s="4"/>
      <c r="B497" s="4">
        <v>3</v>
      </c>
      <c r="C497" s="3">
        <v>0.26</v>
      </c>
      <c r="D497" s="3">
        <v>0.108</v>
      </c>
      <c r="E497" s="3">
        <v>0.39300000000000002</v>
      </c>
      <c r="F497" s="3">
        <v>2.7E-2</v>
      </c>
      <c r="G497" s="3"/>
      <c r="H497" s="3">
        <f t="shared" si="41"/>
        <v>67.49888026666666</v>
      </c>
      <c r="I497" s="2">
        <f t="shared" si="42"/>
        <v>30.369333333333337</v>
      </c>
      <c r="J497" s="3">
        <v>1.7000000000000001E-2</v>
      </c>
      <c r="K497" s="3">
        <v>3.7999999999999999E-2</v>
      </c>
      <c r="L497" s="1"/>
      <c r="M497" s="3">
        <f t="shared" si="43"/>
        <v>98.711213599999994</v>
      </c>
      <c r="O497" s="3">
        <v>91.108000000000004</v>
      </c>
      <c r="P497"/>
    </row>
    <row r="498" spans="1:16" x14ac:dyDescent="0.2">
      <c r="A498" s="4"/>
      <c r="B498" s="4">
        <v>4</v>
      </c>
      <c r="C498" s="3">
        <v>0.20399999999999999</v>
      </c>
      <c r="D498" s="3">
        <v>0.123</v>
      </c>
      <c r="E498" s="3">
        <v>0.33700000000000002</v>
      </c>
      <c r="F498" s="3">
        <v>0</v>
      </c>
      <c r="G498" s="3"/>
      <c r="H498" s="3">
        <f t="shared" si="41"/>
        <v>67.698914266666662</v>
      </c>
      <c r="I498" s="2">
        <f t="shared" si="42"/>
        <v>30.459333333333333</v>
      </c>
      <c r="J498" s="3">
        <v>2.4E-2</v>
      </c>
      <c r="K498" s="3">
        <v>8.4000000000000005E-2</v>
      </c>
      <c r="L498" s="1"/>
      <c r="M498" s="3">
        <f t="shared" si="43"/>
        <v>98.930247600000001</v>
      </c>
      <c r="O498" s="3">
        <v>91.378</v>
      </c>
      <c r="P498"/>
    </row>
    <row r="499" spans="1:16" x14ac:dyDescent="0.2">
      <c r="A499" s="4"/>
      <c r="B499" s="4">
        <v>5</v>
      </c>
      <c r="C499" s="3">
        <v>0.21099999999999999</v>
      </c>
      <c r="D499" s="3">
        <v>6.6000000000000003E-2</v>
      </c>
      <c r="E499" s="3">
        <v>0.40699999999999997</v>
      </c>
      <c r="F499" s="3">
        <v>3.5999999999999997E-2</v>
      </c>
      <c r="G499" s="3"/>
      <c r="H499" s="3">
        <f t="shared" si="41"/>
        <v>67.852273666666648</v>
      </c>
      <c r="I499" s="2">
        <f t="shared" si="42"/>
        <v>30.528333333333336</v>
      </c>
      <c r="J499" s="3">
        <v>0</v>
      </c>
      <c r="K499" s="3">
        <v>2.3E-2</v>
      </c>
      <c r="L499" s="1"/>
      <c r="M499" s="3">
        <f t="shared" si="43"/>
        <v>99.123606999999978</v>
      </c>
      <c r="O499" s="3">
        <v>91.584999999999994</v>
      </c>
      <c r="P499"/>
    </row>
    <row r="500" spans="1:16" x14ac:dyDescent="0.2">
      <c r="A500" s="4"/>
      <c r="B500" s="4">
        <v>6</v>
      </c>
      <c r="C500" s="3">
        <v>0.27800000000000002</v>
      </c>
      <c r="D500" s="3">
        <v>0.05</v>
      </c>
      <c r="E500" s="3">
        <v>0.32600000000000001</v>
      </c>
      <c r="F500" s="3">
        <v>0</v>
      </c>
      <c r="G500" s="3"/>
      <c r="H500" s="3">
        <f t="shared" ref="H500:H539" si="55">O500*(2/3)*1.1113</f>
        <v>67.177344133333335</v>
      </c>
      <c r="I500" s="2">
        <f t="shared" ref="I500:I539" si="56">O500-(2/3)*O500</f>
        <v>30.224666666666671</v>
      </c>
      <c r="J500" s="3">
        <v>2.9000000000000001E-2</v>
      </c>
      <c r="K500" s="3">
        <v>0.11</v>
      </c>
      <c r="L500" s="1"/>
      <c r="M500" s="3">
        <f t="shared" ref="M500:M541" si="57">SUM(C500:L500)</f>
        <v>98.195010799999991</v>
      </c>
      <c r="O500" s="3">
        <v>90.674000000000007</v>
      </c>
      <c r="P500"/>
    </row>
    <row r="501" spans="1:16" x14ac:dyDescent="0.2">
      <c r="A501" s="4"/>
      <c r="B501" s="4">
        <v>7</v>
      </c>
      <c r="C501" s="3">
        <v>0.26800000000000002</v>
      </c>
      <c r="D501" s="3">
        <v>4.4999999999999998E-2</v>
      </c>
      <c r="E501" s="3">
        <v>0.26200000000000001</v>
      </c>
      <c r="F501" s="3">
        <v>0</v>
      </c>
      <c r="G501" s="3"/>
      <c r="H501" s="3">
        <f t="shared" si="55"/>
        <v>67.6026016</v>
      </c>
      <c r="I501" s="2">
        <f t="shared" si="56"/>
        <v>30.416000000000004</v>
      </c>
      <c r="J501" s="3">
        <v>0.03</v>
      </c>
      <c r="K501" s="3">
        <v>9.0999999999999998E-2</v>
      </c>
      <c r="L501" s="1"/>
      <c r="M501" s="3">
        <f t="shared" si="57"/>
        <v>98.714601599999995</v>
      </c>
      <c r="O501" s="3">
        <v>91.248000000000005</v>
      </c>
      <c r="P501"/>
    </row>
    <row r="502" spans="1:16" x14ac:dyDescent="0.2">
      <c r="A502" s="4"/>
      <c r="B502" s="4">
        <v>8</v>
      </c>
      <c r="C502" s="3">
        <v>0.316</v>
      </c>
      <c r="D502" s="3">
        <v>7.1999999999999995E-2</v>
      </c>
      <c r="E502" s="3">
        <v>0.26400000000000001</v>
      </c>
      <c r="F502" s="3">
        <v>0</v>
      </c>
      <c r="G502" s="3"/>
      <c r="H502" s="3">
        <f t="shared" si="55"/>
        <v>67.5381462</v>
      </c>
      <c r="I502" s="2">
        <f t="shared" si="56"/>
        <v>30.387</v>
      </c>
      <c r="J502" s="3">
        <v>0</v>
      </c>
      <c r="K502" s="3">
        <v>5.1999999999999998E-2</v>
      </c>
      <c r="L502" s="1"/>
      <c r="M502" s="3">
        <f t="shared" si="57"/>
        <v>98.629146200000008</v>
      </c>
      <c r="O502" s="3">
        <v>91.161000000000001</v>
      </c>
      <c r="P502"/>
    </row>
    <row r="503" spans="1:16" x14ac:dyDescent="0.2">
      <c r="A503" s="4"/>
      <c r="B503" s="4">
        <v>9</v>
      </c>
      <c r="C503" s="3">
        <v>0.26500000000000001</v>
      </c>
      <c r="D503" s="3">
        <v>5.6000000000000001E-2</v>
      </c>
      <c r="E503" s="3">
        <v>0.33700000000000002</v>
      </c>
      <c r="F503" s="3">
        <v>0</v>
      </c>
      <c r="G503" s="3"/>
      <c r="H503" s="3">
        <f t="shared" si="55"/>
        <v>67.276620266666669</v>
      </c>
      <c r="I503" s="2">
        <f t="shared" si="56"/>
        <v>30.269333333333336</v>
      </c>
      <c r="J503" s="3">
        <v>0.06</v>
      </c>
      <c r="K503" s="3">
        <v>0.122</v>
      </c>
      <c r="L503" s="1"/>
      <c r="M503" s="3">
        <f t="shared" si="57"/>
        <v>98.385953600000008</v>
      </c>
      <c r="O503" s="3">
        <v>90.808000000000007</v>
      </c>
      <c r="P503"/>
    </row>
    <row r="504" spans="1:16" x14ac:dyDescent="0.2">
      <c r="A504" s="4"/>
      <c r="B504" s="4">
        <v>10</v>
      </c>
      <c r="C504" s="3">
        <v>0.311</v>
      </c>
      <c r="D504" s="3">
        <v>0.05</v>
      </c>
      <c r="E504" s="3">
        <v>0.30499999999999999</v>
      </c>
      <c r="F504" s="3">
        <v>1.7000000000000001E-2</v>
      </c>
      <c r="G504" s="3"/>
      <c r="H504" s="3">
        <f t="shared" si="55"/>
        <v>67.66779786666666</v>
      </c>
      <c r="I504" s="2">
        <f t="shared" si="56"/>
        <v>30.445333333333338</v>
      </c>
      <c r="J504" s="3">
        <v>2.1999999999999999E-2</v>
      </c>
      <c r="K504" s="3">
        <v>7.0999999999999994E-2</v>
      </c>
      <c r="L504" s="1"/>
      <c r="M504" s="3">
        <f t="shared" si="57"/>
        <v>98.889131200000008</v>
      </c>
      <c r="O504" s="3">
        <v>91.335999999999999</v>
      </c>
      <c r="P504"/>
    </row>
    <row r="505" spans="1:16" x14ac:dyDescent="0.2">
      <c r="A505" s="4"/>
      <c r="B505" s="4">
        <v>11</v>
      </c>
      <c r="C505" s="3">
        <v>0.29799999999999999</v>
      </c>
      <c r="D505" s="3">
        <v>8.3000000000000004E-2</v>
      </c>
      <c r="E505" s="3">
        <v>0.26100000000000001</v>
      </c>
      <c r="F505" s="3">
        <v>0</v>
      </c>
      <c r="G505" s="3"/>
      <c r="H505" s="3">
        <f t="shared" si="55"/>
        <v>67.497398533333325</v>
      </c>
      <c r="I505" s="2">
        <f t="shared" si="56"/>
        <v>30.36866666666667</v>
      </c>
      <c r="J505" s="3">
        <v>2.5000000000000001E-2</v>
      </c>
      <c r="K505" s="3">
        <v>9.0999999999999998E-2</v>
      </c>
      <c r="L505" s="1"/>
      <c r="M505" s="3">
        <f t="shared" si="57"/>
        <v>98.62406519999999</v>
      </c>
      <c r="O505" s="3">
        <v>91.105999999999995</v>
      </c>
      <c r="P505"/>
    </row>
    <row r="506" spans="1:16" x14ac:dyDescent="0.2">
      <c r="A506" s="4"/>
      <c r="B506" s="4">
        <v>12</v>
      </c>
      <c r="C506" s="3">
        <v>0.26400000000000001</v>
      </c>
      <c r="D506" s="3">
        <v>9.9000000000000005E-2</v>
      </c>
      <c r="E506" s="3">
        <v>0.307</v>
      </c>
      <c r="F506" s="3">
        <v>2.9000000000000001E-2</v>
      </c>
      <c r="G506" s="3"/>
      <c r="H506" s="3">
        <f t="shared" si="55"/>
        <v>67.218832666666657</v>
      </c>
      <c r="I506" s="2">
        <f t="shared" si="56"/>
        <v>30.243333333333339</v>
      </c>
      <c r="J506" s="3">
        <v>0</v>
      </c>
      <c r="K506" s="3">
        <v>5.3999999999999999E-2</v>
      </c>
      <c r="L506" s="1"/>
      <c r="M506" s="3">
        <f t="shared" si="57"/>
        <v>98.215165999999996</v>
      </c>
      <c r="O506" s="3">
        <v>90.73</v>
      </c>
      <c r="P506"/>
    </row>
    <row r="507" spans="1:16" x14ac:dyDescent="0.2">
      <c r="A507" s="4"/>
      <c r="B507" s="4">
        <v>13</v>
      </c>
      <c r="C507" s="3">
        <v>0.24299999999999999</v>
      </c>
      <c r="D507" s="3">
        <v>0.09</v>
      </c>
      <c r="E507" s="3">
        <v>0.248</v>
      </c>
      <c r="F507" s="3">
        <v>4.0000000000000001E-3</v>
      </c>
      <c r="G507" s="3"/>
      <c r="H507" s="3">
        <f t="shared" si="55"/>
        <v>67.887835266666656</v>
      </c>
      <c r="I507" s="2">
        <f t="shared" si="56"/>
        <v>30.544333333333334</v>
      </c>
      <c r="J507" s="3">
        <v>2.7E-2</v>
      </c>
      <c r="K507" s="3">
        <v>5.3999999999999999E-2</v>
      </c>
      <c r="L507" s="1"/>
      <c r="M507" s="3">
        <f t="shared" si="57"/>
        <v>99.098168599999994</v>
      </c>
      <c r="O507" s="3">
        <v>91.632999999999996</v>
      </c>
      <c r="P507"/>
    </row>
    <row r="508" spans="1:16" x14ac:dyDescent="0.2">
      <c r="A508" s="4"/>
      <c r="B508" s="4">
        <v>14</v>
      </c>
      <c r="C508" s="3">
        <v>0.28399999999999997</v>
      </c>
      <c r="D508" s="3">
        <v>7.3999999999999996E-2</v>
      </c>
      <c r="E508" s="3">
        <v>0.30499999999999999</v>
      </c>
      <c r="F508" s="3">
        <v>1.9E-2</v>
      </c>
      <c r="G508" s="3"/>
      <c r="H508" s="3">
        <f t="shared" si="55"/>
        <v>68.335318733333324</v>
      </c>
      <c r="I508" s="2">
        <f t="shared" si="56"/>
        <v>30.745666666666665</v>
      </c>
      <c r="J508" s="3">
        <v>5.0000000000000001E-3</v>
      </c>
      <c r="K508" s="3">
        <v>9.1999999999999998E-2</v>
      </c>
      <c r="L508" s="1"/>
      <c r="M508" s="3">
        <f t="shared" si="57"/>
        <v>99.859985399999985</v>
      </c>
      <c r="O508" s="3">
        <v>92.236999999999995</v>
      </c>
      <c r="P508"/>
    </row>
    <row r="509" spans="1:16" x14ac:dyDescent="0.2">
      <c r="A509" s="4"/>
      <c r="B509" s="4">
        <v>15</v>
      </c>
      <c r="C509" s="3">
        <v>0.26900000000000002</v>
      </c>
      <c r="D509" s="3">
        <v>0.02</v>
      </c>
      <c r="E509" s="3">
        <v>0.28999999999999998</v>
      </c>
      <c r="F509" s="3">
        <v>3.7999999999999999E-2</v>
      </c>
      <c r="G509" s="3"/>
      <c r="H509" s="3">
        <f t="shared" si="55"/>
        <v>67.788559133333322</v>
      </c>
      <c r="I509" s="2">
        <f t="shared" si="56"/>
        <v>30.49966666666667</v>
      </c>
      <c r="J509" s="3">
        <v>3.5000000000000003E-2</v>
      </c>
      <c r="K509" s="3">
        <v>7.4999999999999997E-2</v>
      </c>
      <c r="L509" s="1"/>
      <c r="M509" s="3">
        <f t="shared" si="57"/>
        <v>99.015225799999996</v>
      </c>
      <c r="O509" s="3">
        <v>91.498999999999995</v>
      </c>
      <c r="P509"/>
    </row>
    <row r="510" spans="1:16" x14ac:dyDescent="0.2">
      <c r="A510" s="4"/>
      <c r="B510" s="4">
        <v>16</v>
      </c>
      <c r="C510" s="3">
        <v>0.38300000000000001</v>
      </c>
      <c r="D510" s="3">
        <v>9.9000000000000005E-2</v>
      </c>
      <c r="E510" s="3">
        <v>0.36899999999999999</v>
      </c>
      <c r="F510" s="3">
        <v>0</v>
      </c>
      <c r="G510" s="3"/>
      <c r="H510" s="3">
        <f t="shared" si="55"/>
        <v>67.581116466666657</v>
      </c>
      <c r="I510" s="2">
        <f t="shared" si="56"/>
        <v>30.406333333333336</v>
      </c>
      <c r="J510" s="3">
        <v>4.8000000000000001E-2</v>
      </c>
      <c r="K510" s="3">
        <v>0.126</v>
      </c>
      <c r="L510" s="1"/>
      <c r="M510" s="3">
        <f t="shared" si="57"/>
        <v>99.012449799999999</v>
      </c>
      <c r="O510" s="3">
        <v>91.218999999999994</v>
      </c>
      <c r="P510"/>
    </row>
    <row r="511" spans="1:16" x14ac:dyDescent="0.2">
      <c r="A511" s="4"/>
      <c r="B511" s="4">
        <v>17</v>
      </c>
      <c r="C511" s="3">
        <v>0.26400000000000001</v>
      </c>
      <c r="D511" s="3">
        <v>9.2999999999999999E-2</v>
      </c>
      <c r="E511" s="3">
        <v>0.46400000000000002</v>
      </c>
      <c r="F511" s="3">
        <v>8.9999999999999993E-3</v>
      </c>
      <c r="G511" s="3"/>
      <c r="H511" s="3">
        <f t="shared" si="55"/>
        <v>67.103998333333337</v>
      </c>
      <c r="I511" s="2">
        <f t="shared" si="56"/>
        <v>30.19166666666667</v>
      </c>
      <c r="J511" s="3">
        <v>5.2999999999999999E-2</v>
      </c>
      <c r="K511" s="3">
        <v>9.4E-2</v>
      </c>
      <c r="L511" s="1"/>
      <c r="M511" s="3">
        <f t="shared" si="57"/>
        <v>98.272664999999989</v>
      </c>
      <c r="O511" s="3">
        <v>90.575000000000003</v>
      </c>
      <c r="P511"/>
    </row>
    <row r="512" spans="1:16" x14ac:dyDescent="0.2">
      <c r="A512" s="4"/>
      <c r="B512" s="4">
        <v>18</v>
      </c>
      <c r="C512" s="3">
        <v>0.498</v>
      </c>
      <c r="D512" s="3">
        <v>6.6000000000000003E-2</v>
      </c>
      <c r="E512" s="3">
        <v>0.52600000000000002</v>
      </c>
      <c r="F512" s="3">
        <v>0</v>
      </c>
      <c r="G512" s="3"/>
      <c r="H512" s="3">
        <f t="shared" si="55"/>
        <v>67.04472899999999</v>
      </c>
      <c r="I512" s="2">
        <f t="shared" si="56"/>
        <v>30.165000000000006</v>
      </c>
      <c r="J512" s="3">
        <v>0.108</v>
      </c>
      <c r="K512" s="3">
        <v>7.0999999999999994E-2</v>
      </c>
      <c r="L512" s="1"/>
      <c r="M512" s="3">
        <f t="shared" si="57"/>
        <v>98.478729000000001</v>
      </c>
      <c r="O512" s="3">
        <v>90.495000000000005</v>
      </c>
      <c r="P512"/>
    </row>
    <row r="513" spans="1:16" x14ac:dyDescent="0.2">
      <c r="A513" s="4"/>
      <c r="B513" s="4">
        <v>19</v>
      </c>
      <c r="C513" s="3">
        <v>0.36199999999999999</v>
      </c>
      <c r="D513" s="3">
        <v>0.10100000000000001</v>
      </c>
      <c r="E513" s="3">
        <v>0.36699999999999999</v>
      </c>
      <c r="F513" s="3">
        <v>1.7000000000000001E-2</v>
      </c>
      <c r="G513" s="3"/>
      <c r="H513" s="3">
        <f t="shared" si="55"/>
        <v>67.724844599999983</v>
      </c>
      <c r="I513" s="2">
        <f t="shared" si="56"/>
        <v>30.471000000000004</v>
      </c>
      <c r="J513" s="3">
        <v>3.5000000000000003E-2</v>
      </c>
      <c r="K513" s="3">
        <v>7.3999999999999996E-2</v>
      </c>
      <c r="L513" s="1"/>
      <c r="M513" s="3">
        <f t="shared" si="57"/>
        <v>99.151844599999976</v>
      </c>
      <c r="O513" s="3">
        <v>91.412999999999997</v>
      </c>
      <c r="P513"/>
    </row>
    <row r="514" spans="1:16" x14ac:dyDescent="0.2">
      <c r="A514" s="4"/>
      <c r="B514" s="4">
        <v>20</v>
      </c>
      <c r="C514" s="3">
        <v>0.31900000000000001</v>
      </c>
      <c r="D514" s="3">
        <v>3.9E-2</v>
      </c>
      <c r="E514" s="3">
        <v>0.308</v>
      </c>
      <c r="F514" s="3">
        <v>0</v>
      </c>
      <c r="G514" s="3"/>
      <c r="H514" s="3">
        <f t="shared" si="55"/>
        <v>67.433683999999985</v>
      </c>
      <c r="I514" s="2">
        <f t="shared" si="56"/>
        <v>30.340000000000003</v>
      </c>
      <c r="J514" s="3">
        <v>1.2999999999999999E-2</v>
      </c>
      <c r="K514" s="3">
        <v>8.2000000000000003E-2</v>
      </c>
      <c r="L514" s="1"/>
      <c r="M514" s="3">
        <f t="shared" si="57"/>
        <v>98.534683999999984</v>
      </c>
      <c r="O514" s="3">
        <v>91.02</v>
      </c>
      <c r="P514"/>
    </row>
    <row r="515" spans="1:16" x14ac:dyDescent="0.2">
      <c r="A515" s="4"/>
      <c r="B515" s="4">
        <v>21</v>
      </c>
      <c r="C515" s="3">
        <v>0.21299999999999999</v>
      </c>
      <c r="D515" s="3">
        <v>0.10100000000000001</v>
      </c>
      <c r="E515" s="3">
        <v>0.38900000000000001</v>
      </c>
      <c r="F515" s="3">
        <v>0</v>
      </c>
      <c r="G515" s="3"/>
      <c r="H515" s="3">
        <f t="shared" si="55"/>
        <v>68.487196399999988</v>
      </c>
      <c r="I515" s="2">
        <f t="shared" si="56"/>
        <v>30.814</v>
      </c>
      <c r="J515" s="3">
        <v>5.1999999999999998E-2</v>
      </c>
      <c r="K515" s="3">
        <v>4.3999999999999997E-2</v>
      </c>
      <c r="L515" s="1"/>
      <c r="M515" s="3">
        <f t="shared" si="57"/>
        <v>100.10019639999999</v>
      </c>
      <c r="O515" s="3">
        <v>92.441999999999993</v>
      </c>
      <c r="P515"/>
    </row>
    <row r="516" spans="1:16" x14ac:dyDescent="0.2">
      <c r="A516" s="4"/>
      <c r="B516" s="4">
        <v>22</v>
      </c>
      <c r="C516" s="3">
        <v>0.371</v>
      </c>
      <c r="D516" s="3">
        <v>0.13700000000000001</v>
      </c>
      <c r="E516" s="3">
        <v>0.35799999999999998</v>
      </c>
      <c r="F516" s="3">
        <v>2.3E-2</v>
      </c>
      <c r="G516" s="3"/>
      <c r="H516" s="3">
        <f t="shared" si="55"/>
        <v>67.378859866666659</v>
      </c>
      <c r="I516" s="2">
        <f t="shared" si="56"/>
        <v>30.315333333333335</v>
      </c>
      <c r="J516" s="3">
        <v>7.9000000000000001E-2</v>
      </c>
      <c r="K516" s="3">
        <v>6.8000000000000005E-2</v>
      </c>
      <c r="L516" s="1"/>
      <c r="M516" s="3">
        <f t="shared" si="57"/>
        <v>98.730193199999974</v>
      </c>
      <c r="O516" s="3">
        <v>90.945999999999998</v>
      </c>
      <c r="P516"/>
    </row>
    <row r="517" spans="1:16" x14ac:dyDescent="0.2">
      <c r="A517" s="4"/>
      <c r="B517" s="4">
        <v>23</v>
      </c>
      <c r="C517" s="3">
        <v>0.18</v>
      </c>
      <c r="D517" s="3">
        <v>0.128</v>
      </c>
      <c r="E517" s="3">
        <v>0.41599999999999998</v>
      </c>
      <c r="F517" s="3">
        <v>1E-3</v>
      </c>
      <c r="G517" s="3"/>
      <c r="H517" s="3">
        <f t="shared" si="55"/>
        <v>67.272915933333323</v>
      </c>
      <c r="I517" s="2">
        <f t="shared" si="56"/>
        <v>30.26766666666667</v>
      </c>
      <c r="J517" s="3">
        <v>2.1000000000000001E-2</v>
      </c>
      <c r="K517" s="3">
        <v>8.7999999999999995E-2</v>
      </c>
      <c r="L517" s="1"/>
      <c r="M517" s="3">
        <f t="shared" si="57"/>
        <v>98.374582599999982</v>
      </c>
      <c r="O517" s="3">
        <v>90.802999999999997</v>
      </c>
      <c r="P517"/>
    </row>
    <row r="518" spans="1:16" x14ac:dyDescent="0.2">
      <c r="A518" s="4"/>
      <c r="B518" s="4">
        <v>24</v>
      </c>
      <c r="C518" s="3">
        <v>0.32900000000000001</v>
      </c>
      <c r="D518" s="3">
        <v>6.3E-2</v>
      </c>
      <c r="E518" s="3">
        <v>0.47299999999999998</v>
      </c>
      <c r="F518" s="3">
        <v>1E-3</v>
      </c>
      <c r="G518" s="3"/>
      <c r="H518" s="3">
        <f t="shared" si="55"/>
        <v>67.393677199999985</v>
      </c>
      <c r="I518" s="2">
        <f t="shared" si="56"/>
        <v>30.322000000000003</v>
      </c>
      <c r="J518" s="3">
        <v>4.3999999999999997E-2</v>
      </c>
      <c r="K518" s="3">
        <v>4.4999999999999998E-2</v>
      </c>
      <c r="L518" s="1"/>
      <c r="M518" s="3">
        <f t="shared" si="57"/>
        <v>98.670677199999986</v>
      </c>
      <c r="O518" s="3">
        <v>90.965999999999994</v>
      </c>
      <c r="P518"/>
    </row>
    <row r="519" spans="1:16" x14ac:dyDescent="0.2">
      <c r="A519" s="4"/>
      <c r="B519" s="4">
        <v>25</v>
      </c>
      <c r="C519" s="3">
        <v>0.28499999999999998</v>
      </c>
      <c r="D519" s="3">
        <v>6.8000000000000005E-2</v>
      </c>
      <c r="E519" s="3">
        <v>0.36499999999999999</v>
      </c>
      <c r="F519" s="3">
        <v>0</v>
      </c>
      <c r="G519" s="3"/>
      <c r="H519" s="3">
        <f t="shared" si="55"/>
        <v>68.018968666666666</v>
      </c>
      <c r="I519" s="2">
        <f t="shared" si="56"/>
        <v>30.603333333333339</v>
      </c>
      <c r="J519" s="3">
        <v>3.5000000000000003E-2</v>
      </c>
      <c r="K519" s="3">
        <v>5.8000000000000003E-2</v>
      </c>
      <c r="L519" s="1"/>
      <c r="M519" s="3">
        <f t="shared" si="57"/>
        <v>99.433302000000012</v>
      </c>
      <c r="O519" s="3">
        <v>91.81</v>
      </c>
      <c r="P519"/>
    </row>
    <row r="520" spans="1:16" x14ac:dyDescent="0.2">
      <c r="A520" s="4"/>
      <c r="B520" s="4">
        <v>26</v>
      </c>
      <c r="C520" s="3">
        <v>0.32</v>
      </c>
      <c r="D520" s="3">
        <v>0.126</v>
      </c>
      <c r="E520" s="3">
        <v>0.36799999999999999</v>
      </c>
      <c r="F520" s="3">
        <v>2.9000000000000001E-2</v>
      </c>
      <c r="G520" s="3"/>
      <c r="H520" s="3">
        <f t="shared" si="55"/>
        <v>67.20105186666666</v>
      </c>
      <c r="I520" s="2">
        <f t="shared" si="56"/>
        <v>30.235333333333337</v>
      </c>
      <c r="J520" s="3">
        <v>3.6999999999999998E-2</v>
      </c>
      <c r="K520" s="3">
        <v>5.5E-2</v>
      </c>
      <c r="L520" s="1"/>
      <c r="M520" s="3">
        <f t="shared" si="57"/>
        <v>98.37138520000002</v>
      </c>
      <c r="O520" s="3">
        <v>90.706000000000003</v>
      </c>
      <c r="P520"/>
    </row>
    <row r="521" spans="1:16" x14ac:dyDescent="0.2">
      <c r="A521" s="4"/>
      <c r="B521" s="4">
        <v>27</v>
      </c>
      <c r="C521" s="3">
        <v>0.30099999999999999</v>
      </c>
      <c r="D521" s="3">
        <v>7.6999999999999999E-2</v>
      </c>
      <c r="E521" s="3">
        <v>0.40100000000000002</v>
      </c>
      <c r="F521" s="3">
        <v>7.0000000000000001E-3</v>
      </c>
      <c r="G521" s="3"/>
      <c r="H521" s="3">
        <f t="shared" si="55"/>
        <v>67.299587133333318</v>
      </c>
      <c r="I521" s="2">
        <f t="shared" si="56"/>
        <v>30.279666666666671</v>
      </c>
      <c r="J521" s="3">
        <v>5.8999999999999997E-2</v>
      </c>
      <c r="K521" s="3">
        <v>0</v>
      </c>
      <c r="L521" s="1"/>
      <c r="M521" s="3">
        <f t="shared" si="57"/>
        <v>98.424253799999988</v>
      </c>
      <c r="O521" s="3">
        <v>90.838999999999999</v>
      </c>
      <c r="P521"/>
    </row>
    <row r="522" spans="1:16" x14ac:dyDescent="0.2">
      <c r="A522" s="4"/>
      <c r="B522" s="4">
        <v>28</v>
      </c>
      <c r="C522" s="3">
        <v>0.35099999999999998</v>
      </c>
      <c r="D522" s="3">
        <v>7.6999999999999999E-2</v>
      </c>
      <c r="E522" s="3">
        <v>0.46500000000000002</v>
      </c>
      <c r="F522" s="3">
        <v>4.0000000000000001E-3</v>
      </c>
      <c r="G522" s="3"/>
      <c r="H522" s="3">
        <f t="shared" si="55"/>
        <v>67.026207333333332</v>
      </c>
      <c r="I522" s="2">
        <f t="shared" si="56"/>
        <v>30.156666666666666</v>
      </c>
      <c r="J522" s="3">
        <v>4.8000000000000001E-2</v>
      </c>
      <c r="K522" s="3">
        <v>0.113</v>
      </c>
      <c r="L522" s="1"/>
      <c r="M522" s="3">
        <f t="shared" si="57"/>
        <v>98.240874000000005</v>
      </c>
      <c r="O522" s="3">
        <v>90.47</v>
      </c>
      <c r="P522"/>
    </row>
    <row r="523" spans="1:16" x14ac:dyDescent="0.2">
      <c r="A523" s="4"/>
      <c r="B523" s="4">
        <v>29</v>
      </c>
      <c r="C523" s="3">
        <v>0.25600000000000001</v>
      </c>
      <c r="D523" s="3">
        <v>0.09</v>
      </c>
      <c r="E523" s="3">
        <v>0.42499999999999999</v>
      </c>
      <c r="F523" s="3">
        <v>1.0999999999999999E-2</v>
      </c>
      <c r="G523" s="3"/>
      <c r="H523" s="3">
        <f t="shared" si="55"/>
        <v>68.32494659999999</v>
      </c>
      <c r="I523" s="2">
        <f t="shared" si="56"/>
        <v>30.741</v>
      </c>
      <c r="J523" s="3">
        <v>8.0000000000000002E-3</v>
      </c>
      <c r="K523" s="3">
        <v>8.8999999999999996E-2</v>
      </c>
      <c r="L523" s="1"/>
      <c r="M523" s="3">
        <f t="shared" si="57"/>
        <v>99.94494659999998</v>
      </c>
      <c r="O523" s="3">
        <v>92.222999999999999</v>
      </c>
      <c r="P523"/>
    </row>
    <row r="524" spans="1:16" x14ac:dyDescent="0.2">
      <c r="A524" s="4"/>
      <c r="B524" s="4">
        <v>30</v>
      </c>
      <c r="C524" s="3">
        <v>0.25</v>
      </c>
      <c r="D524" s="3">
        <v>0.189</v>
      </c>
      <c r="E524" s="3">
        <v>0.309</v>
      </c>
      <c r="F524" s="3">
        <v>0</v>
      </c>
      <c r="G524" s="3"/>
      <c r="H524" s="3">
        <f t="shared" si="55"/>
        <v>68.799101266666653</v>
      </c>
      <c r="I524" s="2">
        <f t="shared" si="56"/>
        <v>30.954333333333338</v>
      </c>
      <c r="J524" s="3">
        <v>0</v>
      </c>
      <c r="K524" s="3">
        <v>8.2000000000000003E-2</v>
      </c>
      <c r="L524" s="1"/>
      <c r="M524" s="3">
        <f t="shared" si="57"/>
        <v>100.58343459999999</v>
      </c>
      <c r="O524" s="3">
        <v>92.863</v>
      </c>
      <c r="P524"/>
    </row>
    <row r="525" spans="1:16" x14ac:dyDescent="0.2">
      <c r="A525" s="4"/>
      <c r="B525" s="4">
        <v>1</v>
      </c>
      <c r="C525" s="3">
        <v>0.38</v>
      </c>
      <c r="D525" s="3">
        <v>5.8999999999999997E-2</v>
      </c>
      <c r="E525" s="3">
        <v>0.29899999999999999</v>
      </c>
      <c r="F525" s="3">
        <v>0</v>
      </c>
      <c r="G525" s="3">
        <v>0</v>
      </c>
      <c r="H525" s="3">
        <f t="shared" si="55"/>
        <v>68.768725733333326</v>
      </c>
      <c r="I525" s="2">
        <f t="shared" si="56"/>
        <v>30.940666666666672</v>
      </c>
      <c r="J525" s="3">
        <v>2.4E-2</v>
      </c>
      <c r="K525" s="3">
        <v>0.16700000000000001</v>
      </c>
      <c r="L525" s="1"/>
      <c r="M525" s="3">
        <f t="shared" si="57"/>
        <v>100.6383924</v>
      </c>
      <c r="O525" s="3">
        <v>92.822000000000003</v>
      </c>
      <c r="P525"/>
    </row>
    <row r="526" spans="1:16" x14ac:dyDescent="0.2">
      <c r="A526" s="4"/>
      <c r="B526" s="4">
        <v>2</v>
      </c>
      <c r="C526" s="3">
        <v>0.19400000000000001</v>
      </c>
      <c r="D526" s="3">
        <v>0.14299999999999999</v>
      </c>
      <c r="E526" s="3">
        <v>0.38100000000000001</v>
      </c>
      <c r="F526" s="3">
        <v>0</v>
      </c>
      <c r="G526" s="3">
        <v>1.6E-2</v>
      </c>
      <c r="H526" s="3">
        <f t="shared" si="55"/>
        <v>68.659818333333334</v>
      </c>
      <c r="I526" s="2">
        <f t="shared" si="56"/>
        <v>30.891666666666666</v>
      </c>
      <c r="J526" s="3">
        <v>0</v>
      </c>
      <c r="K526" s="3">
        <v>4.8000000000000001E-2</v>
      </c>
      <c r="L526" s="1"/>
      <c r="M526" s="3">
        <f t="shared" si="57"/>
        <v>100.333485</v>
      </c>
      <c r="O526" s="3">
        <v>92.674999999999997</v>
      </c>
      <c r="P526"/>
    </row>
    <row r="527" spans="1:16" x14ac:dyDescent="0.2">
      <c r="A527" s="4"/>
      <c r="B527" s="4">
        <v>3</v>
      </c>
      <c r="C527" s="3">
        <v>0.31</v>
      </c>
      <c r="D527" s="3">
        <v>1.4E-2</v>
      </c>
      <c r="E527" s="3">
        <v>0.52900000000000003</v>
      </c>
      <c r="F527" s="3">
        <v>0</v>
      </c>
      <c r="G527" s="3">
        <v>8.0000000000000002E-3</v>
      </c>
      <c r="H527" s="3">
        <f t="shared" si="55"/>
        <v>67.705582066666665</v>
      </c>
      <c r="I527" s="2">
        <f t="shared" si="56"/>
        <v>30.462333333333333</v>
      </c>
      <c r="J527" s="3">
        <v>0</v>
      </c>
      <c r="K527" s="3">
        <v>0.112</v>
      </c>
      <c r="L527" s="1"/>
      <c r="M527" s="3">
        <f t="shared" si="57"/>
        <v>99.140915399999997</v>
      </c>
      <c r="O527" s="3">
        <v>91.387</v>
      </c>
      <c r="P527"/>
    </row>
    <row r="528" spans="1:16" x14ac:dyDescent="0.2">
      <c r="A528" s="4"/>
      <c r="B528" s="4">
        <v>4</v>
      </c>
      <c r="C528" s="3">
        <v>0.45300000000000001</v>
      </c>
      <c r="D528" s="3">
        <v>4.8000000000000001E-2</v>
      </c>
      <c r="E528" s="3">
        <v>0.253</v>
      </c>
      <c r="F528" s="3">
        <v>0</v>
      </c>
      <c r="G528" s="3">
        <v>3.1E-2</v>
      </c>
      <c r="H528" s="3">
        <f t="shared" si="55"/>
        <v>68.665745266666676</v>
      </c>
      <c r="I528" s="2">
        <f t="shared" si="56"/>
        <v>30.894333333333336</v>
      </c>
      <c r="J528" s="3">
        <v>1E-3</v>
      </c>
      <c r="K528" s="3">
        <v>9.8000000000000004E-2</v>
      </c>
      <c r="L528" s="1"/>
      <c r="M528" s="3">
        <f t="shared" si="57"/>
        <v>100.44407860000001</v>
      </c>
      <c r="O528" s="3">
        <v>92.683000000000007</v>
      </c>
      <c r="P528"/>
    </row>
    <row r="529" spans="1:16" x14ac:dyDescent="0.2">
      <c r="A529" s="4"/>
      <c r="B529" s="4">
        <v>5</v>
      </c>
      <c r="C529" s="3">
        <v>0.25800000000000001</v>
      </c>
      <c r="D529" s="3">
        <v>6.5000000000000002E-2</v>
      </c>
      <c r="E529" s="3">
        <v>0.42599999999999999</v>
      </c>
      <c r="F529" s="3">
        <v>0</v>
      </c>
      <c r="G529" s="3">
        <v>0.13300000000000001</v>
      </c>
      <c r="H529" s="3">
        <f t="shared" si="55"/>
        <v>68.570914333333334</v>
      </c>
      <c r="I529" s="2">
        <f t="shared" si="56"/>
        <v>30.851666666666674</v>
      </c>
      <c r="J529" s="3">
        <v>0</v>
      </c>
      <c r="K529" s="3">
        <v>7.0999999999999994E-2</v>
      </c>
      <c r="L529" s="1"/>
      <c r="M529" s="3">
        <f t="shared" si="57"/>
        <v>100.37558100000001</v>
      </c>
      <c r="O529" s="3">
        <v>92.555000000000007</v>
      </c>
      <c r="P529"/>
    </row>
    <row r="530" spans="1:16" x14ac:dyDescent="0.2">
      <c r="A530" s="4"/>
      <c r="B530" s="4">
        <v>6</v>
      </c>
      <c r="C530" s="3">
        <v>0.33600000000000002</v>
      </c>
      <c r="D530" s="3">
        <v>3.0000000000000001E-3</v>
      </c>
      <c r="E530" s="3">
        <v>0.48899999999999999</v>
      </c>
      <c r="F530" s="3">
        <v>0</v>
      </c>
      <c r="G530" s="3">
        <v>0</v>
      </c>
      <c r="H530" s="3">
        <f t="shared" si="55"/>
        <v>67.426275333333322</v>
      </c>
      <c r="I530" s="2">
        <f t="shared" si="56"/>
        <v>30.336666666666673</v>
      </c>
      <c r="J530" s="3">
        <v>5.6000000000000001E-2</v>
      </c>
      <c r="K530" s="3">
        <v>0.10299999999999999</v>
      </c>
      <c r="L530" s="1"/>
      <c r="M530" s="3">
        <f t="shared" si="57"/>
        <v>98.74994199999999</v>
      </c>
      <c r="O530" s="3">
        <v>91.01</v>
      </c>
      <c r="P530"/>
    </row>
    <row r="531" spans="1:16" x14ac:dyDescent="0.2">
      <c r="A531" s="4"/>
      <c r="B531" s="4">
        <v>7</v>
      </c>
      <c r="C531" s="3">
        <v>0.25</v>
      </c>
      <c r="D531" s="3">
        <v>7.1999999999999995E-2</v>
      </c>
      <c r="E531" s="3">
        <v>0.35899999999999999</v>
      </c>
      <c r="F531" s="3">
        <v>0</v>
      </c>
      <c r="G531" s="3">
        <v>8.5999999999999993E-2</v>
      </c>
      <c r="H531" s="3">
        <f t="shared" si="55"/>
        <v>67.804117333333323</v>
      </c>
      <c r="I531" s="2">
        <f t="shared" si="56"/>
        <v>30.506666666666668</v>
      </c>
      <c r="J531" s="3">
        <v>3.0000000000000001E-3</v>
      </c>
      <c r="K531" s="3">
        <v>7.4999999999999997E-2</v>
      </c>
      <c r="L531" s="1"/>
      <c r="M531" s="3">
        <f t="shared" si="57"/>
        <v>99.155783999999983</v>
      </c>
      <c r="O531" s="3">
        <v>91.52</v>
      </c>
      <c r="P531"/>
    </row>
    <row r="532" spans="1:16" x14ac:dyDescent="0.2">
      <c r="A532" s="4"/>
      <c r="B532" s="4">
        <v>8</v>
      </c>
      <c r="C532" s="3">
        <v>0.27100000000000002</v>
      </c>
      <c r="D532" s="3">
        <v>4.8000000000000001E-2</v>
      </c>
      <c r="E532" s="3">
        <v>0.497</v>
      </c>
      <c r="F532" s="3">
        <v>3.7999999999999999E-2</v>
      </c>
      <c r="G532" s="3">
        <v>6.3E-2</v>
      </c>
      <c r="H532" s="3">
        <f t="shared" si="55"/>
        <v>68.250859933333331</v>
      </c>
      <c r="I532" s="2">
        <f t="shared" si="56"/>
        <v>30.707666666666668</v>
      </c>
      <c r="J532" s="3">
        <v>0.02</v>
      </c>
      <c r="K532" s="3">
        <v>9.1999999999999998E-2</v>
      </c>
      <c r="L532" s="1"/>
      <c r="M532" s="3">
        <f t="shared" si="57"/>
        <v>99.987526599999995</v>
      </c>
      <c r="O532" s="3">
        <v>92.123000000000005</v>
      </c>
      <c r="P532"/>
    </row>
    <row r="533" spans="1:16" x14ac:dyDescent="0.2">
      <c r="A533" s="4"/>
      <c r="B533" s="4">
        <v>9</v>
      </c>
      <c r="C533" s="3">
        <v>0.25700000000000001</v>
      </c>
      <c r="D533" s="3">
        <v>0.14299999999999999</v>
      </c>
      <c r="E533" s="3">
        <v>0.60099999999999998</v>
      </c>
      <c r="F533" s="3">
        <v>4.0000000000000001E-3</v>
      </c>
      <c r="G533" s="3">
        <v>0</v>
      </c>
      <c r="H533" s="3">
        <f t="shared" si="55"/>
        <v>68.740572799999995</v>
      </c>
      <c r="I533" s="2">
        <f t="shared" si="56"/>
        <v>30.928000000000004</v>
      </c>
      <c r="J533" s="3">
        <v>5.0999999999999997E-2</v>
      </c>
      <c r="K533" s="3">
        <v>4.7E-2</v>
      </c>
      <c r="L533" s="1"/>
      <c r="M533" s="3">
        <f t="shared" si="57"/>
        <v>100.77157279999999</v>
      </c>
      <c r="O533" s="3">
        <v>92.784000000000006</v>
      </c>
      <c r="P533"/>
    </row>
    <row r="534" spans="1:16" x14ac:dyDescent="0.2">
      <c r="A534" s="4"/>
      <c r="B534" s="4">
        <v>10</v>
      </c>
      <c r="C534" s="3">
        <v>0.26700000000000002</v>
      </c>
      <c r="D534" s="3">
        <v>0.115</v>
      </c>
      <c r="E534" s="3">
        <v>0.59099999999999997</v>
      </c>
      <c r="F534" s="3">
        <v>0</v>
      </c>
      <c r="G534" s="3">
        <v>0.156</v>
      </c>
      <c r="H534" s="3">
        <f t="shared" si="55"/>
        <v>67.530737533333323</v>
      </c>
      <c r="I534" s="2">
        <f t="shared" si="56"/>
        <v>30.38366666666667</v>
      </c>
      <c r="J534" s="3">
        <v>5.7000000000000002E-2</v>
      </c>
      <c r="K534" s="3">
        <v>2.5000000000000001E-2</v>
      </c>
      <c r="L534" s="1"/>
      <c r="M534" s="3">
        <f t="shared" si="57"/>
        <v>99.125404200000006</v>
      </c>
      <c r="O534" s="3">
        <v>91.150999999999996</v>
      </c>
      <c r="P534"/>
    </row>
    <row r="535" spans="1:16" x14ac:dyDescent="0.2">
      <c r="A535" s="4"/>
      <c r="B535" s="4">
        <v>11</v>
      </c>
      <c r="C535" s="3">
        <v>0.248</v>
      </c>
      <c r="D535" s="3">
        <v>3.3000000000000002E-2</v>
      </c>
      <c r="E535" s="3">
        <v>0.33600000000000002</v>
      </c>
      <c r="F535" s="3">
        <v>1E-3</v>
      </c>
      <c r="G535" s="3">
        <v>0</v>
      </c>
      <c r="H535" s="3">
        <f t="shared" si="55"/>
        <v>68.524239733333332</v>
      </c>
      <c r="I535" s="2">
        <f t="shared" si="56"/>
        <v>30.830666666666673</v>
      </c>
      <c r="J535" s="3">
        <v>0.03</v>
      </c>
      <c r="K535" s="3">
        <v>9.5000000000000001E-2</v>
      </c>
      <c r="L535" s="1"/>
      <c r="M535" s="3">
        <f t="shared" si="57"/>
        <v>100.0979064</v>
      </c>
      <c r="O535" s="3">
        <v>92.492000000000004</v>
      </c>
      <c r="P535"/>
    </row>
    <row r="536" spans="1:16" x14ac:dyDescent="0.2">
      <c r="A536" s="4"/>
      <c r="B536" s="4">
        <v>12</v>
      </c>
      <c r="C536" s="3">
        <v>0.30099999999999999</v>
      </c>
      <c r="D536" s="3">
        <v>4.4999999999999998E-2</v>
      </c>
      <c r="E536" s="3">
        <v>0.28699999999999998</v>
      </c>
      <c r="F536" s="3">
        <v>0</v>
      </c>
      <c r="G536" s="3">
        <v>1.6E-2</v>
      </c>
      <c r="H536" s="3">
        <f t="shared" si="55"/>
        <v>68.578322999999983</v>
      </c>
      <c r="I536" s="2">
        <f t="shared" si="56"/>
        <v>30.855000000000004</v>
      </c>
      <c r="J536" s="3">
        <v>4.7E-2</v>
      </c>
      <c r="K536" s="3">
        <v>1.2999999999999999E-2</v>
      </c>
      <c r="L536" s="1"/>
      <c r="M536" s="3">
        <f t="shared" si="57"/>
        <v>100.14232299999999</v>
      </c>
      <c r="O536" s="3">
        <v>92.564999999999998</v>
      </c>
      <c r="P536"/>
    </row>
    <row r="537" spans="1:16" x14ac:dyDescent="0.2">
      <c r="A537" s="4"/>
      <c r="B537" s="4">
        <v>13</v>
      </c>
      <c r="C537" s="3">
        <v>0.22500000000000001</v>
      </c>
      <c r="D537" s="3">
        <v>0.109</v>
      </c>
      <c r="E537" s="3">
        <v>0.28499999999999998</v>
      </c>
      <c r="F537" s="3">
        <v>2.7E-2</v>
      </c>
      <c r="G537" s="3">
        <v>0</v>
      </c>
      <c r="H537" s="3">
        <f t="shared" si="55"/>
        <v>68.611661999999995</v>
      </c>
      <c r="I537" s="2">
        <f t="shared" si="56"/>
        <v>30.870000000000005</v>
      </c>
      <c r="J537" s="3">
        <v>0</v>
      </c>
      <c r="K537" s="3">
        <v>5.3999999999999999E-2</v>
      </c>
      <c r="L537" s="1"/>
      <c r="M537" s="3">
        <f t="shared" si="57"/>
        <v>100.181662</v>
      </c>
      <c r="O537" s="3">
        <v>92.61</v>
      </c>
      <c r="P537"/>
    </row>
    <row r="538" spans="1:16" x14ac:dyDescent="0.2">
      <c r="A538" s="4"/>
      <c r="B538" s="4">
        <v>14</v>
      </c>
      <c r="C538" s="3">
        <v>0.22700000000000001</v>
      </c>
      <c r="D538" s="3">
        <v>7.6999999999999999E-2</v>
      </c>
      <c r="E538" s="3">
        <v>0.32600000000000001</v>
      </c>
      <c r="F538" s="3">
        <v>0</v>
      </c>
      <c r="G538" s="3">
        <v>0</v>
      </c>
      <c r="H538" s="3">
        <f t="shared" si="55"/>
        <v>68.401255866666659</v>
      </c>
      <c r="I538" s="2">
        <f t="shared" si="56"/>
        <v>30.775333333333336</v>
      </c>
      <c r="J538" s="3">
        <v>4.2000000000000003E-2</v>
      </c>
      <c r="K538" s="3">
        <v>0.03</v>
      </c>
      <c r="L538" s="1"/>
      <c r="M538" s="3">
        <f t="shared" si="57"/>
        <v>99.878589199999993</v>
      </c>
      <c r="O538" s="3">
        <v>92.325999999999993</v>
      </c>
      <c r="P538"/>
    </row>
    <row r="539" spans="1:16" x14ac:dyDescent="0.2">
      <c r="A539" s="4"/>
      <c r="B539" s="4">
        <v>15</v>
      </c>
      <c r="C539" s="3">
        <v>0.35499999999999998</v>
      </c>
      <c r="D539" s="3">
        <v>7.1999999999999995E-2</v>
      </c>
      <c r="E539" s="3">
        <v>0.35199999999999998</v>
      </c>
      <c r="F539" s="3">
        <v>0</v>
      </c>
      <c r="G539" s="3">
        <v>4.7E-2</v>
      </c>
      <c r="H539" s="3">
        <f t="shared" si="55"/>
        <v>68.742054533333331</v>
      </c>
      <c r="I539" s="2">
        <f t="shared" si="56"/>
        <v>30.928666666666672</v>
      </c>
      <c r="J539" s="3">
        <v>3.6999999999999998E-2</v>
      </c>
      <c r="K539" s="3">
        <v>4.4999999999999998E-2</v>
      </c>
      <c r="L539" s="1"/>
      <c r="M539" s="3">
        <f t="shared" si="57"/>
        <v>100.5787212</v>
      </c>
      <c r="O539" s="3">
        <v>92.786000000000001</v>
      </c>
      <c r="P539"/>
    </row>
    <row r="540" spans="1:16" x14ac:dyDescent="0.2">
      <c r="A540" s="4"/>
      <c r="I540" s="1"/>
      <c r="L540" s="1"/>
      <c r="M540" s="3"/>
    </row>
    <row r="541" spans="1:16" x14ac:dyDescent="0.2">
      <c r="A541" s="1" t="s">
        <v>15</v>
      </c>
      <c r="B541" s="1" t="s">
        <v>16</v>
      </c>
      <c r="C541" s="3">
        <f>AVERAGE(C495:C539)</f>
        <v>0.29086666666666666</v>
      </c>
      <c r="D541" s="3">
        <f t="shared" ref="D541:K541" si="58">AVERAGE(D495:D539)</f>
        <v>8.0266666666666653E-2</v>
      </c>
      <c r="E541" s="3">
        <f t="shared" si="58"/>
        <v>0.37186666666666668</v>
      </c>
      <c r="F541" s="3">
        <f t="shared" si="58"/>
        <v>7.6000000000000009E-3</v>
      </c>
      <c r="G541" s="3">
        <f t="shared" si="58"/>
        <v>3.7066666666666671E-2</v>
      </c>
      <c r="H541" s="3">
        <f t="shared" si="58"/>
        <v>67.888658451851839</v>
      </c>
      <c r="I541" s="3">
        <f t="shared" si="58"/>
        <v>30.5447037037037</v>
      </c>
      <c r="J541" s="3">
        <f t="shared" si="58"/>
        <v>2.9422222222222218E-2</v>
      </c>
      <c r="K541" s="3">
        <f t="shared" si="58"/>
        <v>7.0577777777777781E-2</v>
      </c>
      <c r="L541" s="1"/>
      <c r="M541" s="3">
        <f t="shared" si="57"/>
        <v>99.321028822222203</v>
      </c>
    </row>
    <row r="542" spans="1:16" x14ac:dyDescent="0.2">
      <c r="B542" s="1" t="s">
        <v>17</v>
      </c>
      <c r="C542" s="3">
        <f>STDEV(C495:C539)</f>
        <v>6.3870465503520019E-2</v>
      </c>
      <c r="D542" s="3">
        <f t="shared" ref="D542:K542" si="59">STDEV(D495:D539)</f>
        <v>3.7382786510274053E-2</v>
      </c>
      <c r="E542" s="3">
        <f t="shared" si="59"/>
        <v>8.799498952678024E-2</v>
      </c>
      <c r="F542" s="3">
        <f t="shared" si="59"/>
        <v>1.2149448173027898E-2</v>
      </c>
      <c r="G542" s="3">
        <f t="shared" si="59"/>
        <v>5.1079023744259898E-2</v>
      </c>
      <c r="H542" s="3">
        <f t="shared" si="59"/>
        <v>0.57785411514028995</v>
      </c>
      <c r="I542" s="3">
        <f t="shared" si="59"/>
        <v>0.25999015348703741</v>
      </c>
      <c r="J542" s="3">
        <f t="shared" si="59"/>
        <v>2.4224789040163053E-2</v>
      </c>
      <c r="K542" s="3">
        <f t="shared" si="59"/>
        <v>3.3646888880149516E-2</v>
      </c>
      <c r="L542" s="1"/>
    </row>
    <row r="543" spans="1:16" x14ac:dyDescent="0.2">
      <c r="I543" s="1"/>
      <c r="L543" s="1"/>
    </row>
    <row r="544" spans="1:16" x14ac:dyDescent="0.2">
      <c r="I544" s="1"/>
      <c r="L544" s="1"/>
    </row>
    <row r="545" spans="9:12" x14ac:dyDescent="0.2">
      <c r="I545" s="1"/>
      <c r="L545" s="1"/>
    </row>
    <row r="546" spans="9:12" x14ac:dyDescent="0.2">
      <c r="I546" s="1"/>
      <c r="L546" s="1"/>
    </row>
    <row r="547" spans="9:12" x14ac:dyDescent="0.2">
      <c r="I547" s="1"/>
      <c r="L547" s="1"/>
    </row>
    <row r="548" spans="9:12" x14ac:dyDescent="0.2">
      <c r="I548" s="1"/>
      <c r="L548" s="1"/>
    </row>
    <row r="549" spans="9:12" x14ac:dyDescent="0.2">
      <c r="I549" s="1"/>
      <c r="L549" s="1"/>
    </row>
    <row r="550" spans="9:12" x14ac:dyDescent="0.2">
      <c r="I550" s="1"/>
      <c r="L550" s="1"/>
    </row>
    <row r="551" spans="9:12" x14ac:dyDescent="0.2">
      <c r="I551" s="1"/>
      <c r="L551" s="1"/>
    </row>
    <row r="552" spans="9:12" x14ac:dyDescent="0.2">
      <c r="I552" s="1"/>
      <c r="L552" s="1"/>
    </row>
    <row r="553" spans="9:12" x14ac:dyDescent="0.2">
      <c r="I553" s="1"/>
      <c r="L553" s="1"/>
    </row>
    <row r="554" spans="9:12" x14ac:dyDescent="0.2">
      <c r="I554" s="1"/>
      <c r="L554" s="1"/>
    </row>
    <row r="555" spans="9:12" x14ac:dyDescent="0.2">
      <c r="I555" s="1"/>
      <c r="L555" s="1"/>
    </row>
    <row r="556" spans="9:12" x14ac:dyDescent="0.2">
      <c r="I556" s="1"/>
      <c r="L556" s="1"/>
    </row>
    <row r="557" spans="9:12" x14ac:dyDescent="0.2">
      <c r="I557" s="1"/>
      <c r="L557" s="1"/>
    </row>
    <row r="558" spans="9:12" x14ac:dyDescent="0.2">
      <c r="I558" s="1"/>
      <c r="L558" s="1"/>
    </row>
    <row r="559" spans="9:12" x14ac:dyDescent="0.2">
      <c r="I559" s="1"/>
      <c r="L559" s="1"/>
    </row>
    <row r="560" spans="9:12" x14ac:dyDescent="0.2">
      <c r="I560" s="1"/>
      <c r="L560" s="1"/>
    </row>
    <row r="561" spans="9:12" x14ac:dyDescent="0.2">
      <c r="I561" s="1"/>
      <c r="L561" s="1"/>
    </row>
    <row r="562" spans="9:12" x14ac:dyDescent="0.2">
      <c r="I562" s="1"/>
      <c r="L562" s="1"/>
    </row>
    <row r="563" spans="9:12" x14ac:dyDescent="0.2">
      <c r="I563" s="1"/>
      <c r="L563" s="1"/>
    </row>
    <row r="564" spans="9:12" x14ac:dyDescent="0.2">
      <c r="I564" s="1"/>
      <c r="L564" s="1"/>
    </row>
    <row r="565" spans="9:12" x14ac:dyDescent="0.2">
      <c r="I565" s="1"/>
      <c r="L565" s="1"/>
    </row>
    <row r="566" spans="9:12" x14ac:dyDescent="0.2">
      <c r="I566" s="1"/>
      <c r="L566" s="1"/>
    </row>
    <row r="567" spans="9:12" x14ac:dyDescent="0.2">
      <c r="I567" s="1"/>
      <c r="L567" s="1"/>
    </row>
    <row r="568" spans="9:12" x14ac:dyDescent="0.2">
      <c r="I568" s="1"/>
      <c r="L568" s="1"/>
    </row>
    <row r="569" spans="9:12" x14ac:dyDescent="0.2">
      <c r="I569" s="1"/>
      <c r="L569" s="1"/>
    </row>
    <row r="570" spans="9:12" x14ac:dyDescent="0.2">
      <c r="I570" s="1"/>
      <c r="L570" s="1"/>
    </row>
    <row r="571" spans="9:12" x14ac:dyDescent="0.2">
      <c r="I571" s="1"/>
      <c r="L571" s="1"/>
    </row>
    <row r="572" spans="9:12" x14ac:dyDescent="0.2">
      <c r="I572" s="1"/>
      <c r="L572" s="1"/>
    </row>
    <row r="573" spans="9:12" x14ac:dyDescent="0.2">
      <c r="I573" s="1"/>
      <c r="L573" s="1"/>
    </row>
    <row r="574" spans="9:12" x14ac:dyDescent="0.2">
      <c r="I574" s="1"/>
      <c r="L574" s="1"/>
    </row>
    <row r="575" spans="9:12" x14ac:dyDescent="0.2">
      <c r="I575" s="1"/>
      <c r="L575" s="1"/>
    </row>
    <row r="576" spans="9:12" x14ac:dyDescent="0.2">
      <c r="I576" s="1"/>
      <c r="L576" s="1"/>
    </row>
    <row r="577" spans="9:12" x14ac:dyDescent="0.2">
      <c r="I577" s="1"/>
      <c r="L577" s="1"/>
    </row>
    <row r="578" spans="9:12" x14ac:dyDescent="0.2">
      <c r="I578" s="1"/>
      <c r="L578" s="1"/>
    </row>
    <row r="579" spans="9:12" x14ac:dyDescent="0.2">
      <c r="I579" s="1"/>
      <c r="L579" s="1"/>
    </row>
    <row r="580" spans="9:12" x14ac:dyDescent="0.2">
      <c r="I580" s="1"/>
      <c r="L580" s="1"/>
    </row>
    <row r="581" spans="9:12" x14ac:dyDescent="0.2">
      <c r="I581" s="1"/>
      <c r="L581" s="1"/>
    </row>
    <row r="582" spans="9:12" x14ac:dyDescent="0.2">
      <c r="I582" s="1"/>
      <c r="L582" s="1"/>
    </row>
    <row r="583" spans="9:12" x14ac:dyDescent="0.2">
      <c r="I583" s="1"/>
      <c r="L583" s="1"/>
    </row>
    <row r="584" spans="9:12" x14ac:dyDescent="0.2">
      <c r="I584" s="1"/>
      <c r="L584" s="1"/>
    </row>
    <row r="585" spans="9:12" x14ac:dyDescent="0.2">
      <c r="I585" s="1"/>
      <c r="L585" s="1"/>
    </row>
    <row r="586" spans="9:12" x14ac:dyDescent="0.2">
      <c r="I586" s="1"/>
      <c r="L586" s="1"/>
    </row>
    <row r="587" spans="9:12" x14ac:dyDescent="0.2">
      <c r="I587" s="1"/>
      <c r="L587" s="1"/>
    </row>
    <row r="588" spans="9:12" x14ac:dyDescent="0.2">
      <c r="I588" s="1"/>
      <c r="L588" s="1"/>
    </row>
    <row r="589" spans="9:12" x14ac:dyDescent="0.2">
      <c r="I589" s="1"/>
      <c r="L589" s="1"/>
    </row>
    <row r="590" spans="9:12" x14ac:dyDescent="0.2">
      <c r="I590" s="1"/>
      <c r="L590" s="1"/>
    </row>
    <row r="591" spans="9:12" x14ac:dyDescent="0.2">
      <c r="I591" s="1"/>
      <c r="L591" s="1"/>
    </row>
    <row r="592" spans="9:12" x14ac:dyDescent="0.2">
      <c r="I592" s="1"/>
      <c r="L592" s="1"/>
    </row>
    <row r="593" spans="9:12" x14ac:dyDescent="0.2">
      <c r="I593" s="1"/>
      <c r="L593" s="1"/>
    </row>
    <row r="594" spans="9:12" x14ac:dyDescent="0.2">
      <c r="I594" s="1"/>
      <c r="L594" s="1"/>
    </row>
    <row r="595" spans="9:12" x14ac:dyDescent="0.2">
      <c r="I595" s="1"/>
      <c r="L595" s="1"/>
    </row>
    <row r="596" spans="9:12" x14ac:dyDescent="0.2">
      <c r="I596" s="1"/>
      <c r="L596" s="1"/>
    </row>
    <row r="597" spans="9:12" x14ac:dyDescent="0.2">
      <c r="I597" s="1"/>
      <c r="L597" s="1"/>
    </row>
    <row r="598" spans="9:12" x14ac:dyDescent="0.2">
      <c r="I598" s="1"/>
      <c r="L598" s="1"/>
    </row>
    <row r="599" spans="9:12" x14ac:dyDescent="0.2">
      <c r="I599" s="1"/>
      <c r="L599" s="1"/>
    </row>
    <row r="600" spans="9:12" x14ac:dyDescent="0.2">
      <c r="I600" s="1"/>
      <c r="L600" s="1"/>
    </row>
    <row r="601" spans="9:12" x14ac:dyDescent="0.2">
      <c r="I601" s="1"/>
      <c r="L601" s="1"/>
    </row>
    <row r="602" spans="9:12" x14ac:dyDescent="0.2">
      <c r="I602" s="1"/>
      <c r="L602" s="1"/>
    </row>
    <row r="603" spans="9:12" x14ac:dyDescent="0.2">
      <c r="I603" s="1"/>
      <c r="L603" s="1"/>
    </row>
    <row r="604" spans="9:12" x14ac:dyDescent="0.2">
      <c r="I604" s="1"/>
      <c r="L604" s="1"/>
    </row>
    <row r="605" spans="9:12" x14ac:dyDescent="0.2">
      <c r="I605" s="1"/>
      <c r="L605" s="1"/>
    </row>
    <row r="606" spans="9:12" x14ac:dyDescent="0.2">
      <c r="I606" s="1"/>
      <c r="L606" s="1"/>
    </row>
    <row r="607" spans="9:12" x14ac:dyDescent="0.2">
      <c r="I607" s="1"/>
      <c r="L607" s="1"/>
    </row>
    <row r="608" spans="9:12" x14ac:dyDescent="0.2">
      <c r="I608" s="1"/>
      <c r="L608" s="1"/>
    </row>
    <row r="609" spans="9:12" x14ac:dyDescent="0.2">
      <c r="I609" s="1"/>
      <c r="L609" s="1"/>
    </row>
    <row r="610" spans="9:12" x14ac:dyDescent="0.2">
      <c r="I610" s="1"/>
      <c r="L610" s="1"/>
    </row>
    <row r="611" spans="9:12" x14ac:dyDescent="0.2">
      <c r="I611" s="1"/>
      <c r="L611" s="1"/>
    </row>
    <row r="612" spans="9:12" x14ac:dyDescent="0.2">
      <c r="I612" s="1"/>
      <c r="L612" s="1"/>
    </row>
    <row r="613" spans="9:12" x14ac:dyDescent="0.2">
      <c r="I613" s="1"/>
      <c r="L613" s="1"/>
    </row>
    <row r="614" spans="9:12" x14ac:dyDescent="0.2">
      <c r="I614" s="1"/>
      <c r="L614" s="1"/>
    </row>
    <row r="615" spans="9:12" x14ac:dyDescent="0.2">
      <c r="I615" s="1"/>
      <c r="L615" s="1"/>
    </row>
    <row r="616" spans="9:12" x14ac:dyDescent="0.2">
      <c r="I616" s="1"/>
      <c r="L616" s="1"/>
    </row>
    <row r="617" spans="9:12" x14ac:dyDescent="0.2">
      <c r="I617" s="1"/>
      <c r="L617" s="1"/>
    </row>
    <row r="618" spans="9:12" x14ac:dyDescent="0.2">
      <c r="I618" s="1"/>
      <c r="L618" s="1"/>
    </row>
    <row r="619" spans="9:12" x14ac:dyDescent="0.2">
      <c r="I619" s="1"/>
      <c r="L619" s="1"/>
    </row>
    <row r="620" spans="9:12" x14ac:dyDescent="0.2">
      <c r="I620" s="1"/>
      <c r="L620" s="1"/>
    </row>
    <row r="621" spans="9:12" x14ac:dyDescent="0.2">
      <c r="I621" s="1"/>
      <c r="L621" s="1"/>
    </row>
    <row r="622" spans="9:12" x14ac:dyDescent="0.2">
      <c r="I622" s="1"/>
      <c r="L622" s="1"/>
    </row>
    <row r="623" spans="9:12" x14ac:dyDescent="0.2">
      <c r="I623" s="1"/>
      <c r="L623" s="1"/>
    </row>
    <row r="624" spans="9:12" x14ac:dyDescent="0.2">
      <c r="I624" s="1"/>
      <c r="L624" s="1"/>
    </row>
    <row r="625" spans="9:12" x14ac:dyDescent="0.2">
      <c r="I625" s="1"/>
      <c r="L625" s="1"/>
    </row>
    <row r="626" spans="9:12" x14ac:dyDescent="0.2">
      <c r="I626" s="1"/>
      <c r="L626" s="1"/>
    </row>
    <row r="627" spans="9:12" x14ac:dyDescent="0.2">
      <c r="I627" s="1"/>
      <c r="L627" s="1"/>
    </row>
    <row r="628" spans="9:12" x14ac:dyDescent="0.2">
      <c r="I628" s="1"/>
      <c r="L628" s="1"/>
    </row>
    <row r="629" spans="9:12" x14ac:dyDescent="0.2">
      <c r="I629" s="1"/>
      <c r="L629" s="1"/>
    </row>
    <row r="630" spans="9:12" x14ac:dyDescent="0.2">
      <c r="I630" s="1"/>
      <c r="L630" s="1"/>
    </row>
    <row r="631" spans="9:12" x14ac:dyDescent="0.2">
      <c r="I631" s="1"/>
      <c r="L631" s="1"/>
    </row>
    <row r="632" spans="9:12" x14ac:dyDescent="0.2">
      <c r="I632" s="1"/>
      <c r="L632" s="1"/>
    </row>
    <row r="633" spans="9:12" x14ac:dyDescent="0.2">
      <c r="I633" s="1"/>
      <c r="L633" s="1"/>
    </row>
    <row r="634" spans="9:12" x14ac:dyDescent="0.2">
      <c r="I634" s="1"/>
      <c r="L634" s="1"/>
    </row>
    <row r="635" spans="9:12" x14ac:dyDescent="0.2">
      <c r="I635" s="1"/>
      <c r="L635" s="1"/>
    </row>
    <row r="636" spans="9:12" x14ac:dyDescent="0.2">
      <c r="I636" s="1"/>
      <c r="L636" s="1"/>
    </row>
    <row r="637" spans="9:12" x14ac:dyDescent="0.2">
      <c r="I637" s="1"/>
      <c r="L637" s="1"/>
    </row>
    <row r="638" spans="9:12" x14ac:dyDescent="0.2">
      <c r="I638" s="1"/>
      <c r="L638" s="1"/>
    </row>
    <row r="639" spans="9:12" x14ac:dyDescent="0.2">
      <c r="I639" s="1"/>
      <c r="L639" s="1"/>
    </row>
    <row r="640" spans="9:12" x14ac:dyDescent="0.2">
      <c r="I640" s="1"/>
      <c r="L640" s="1"/>
    </row>
    <row r="641" spans="9:12" x14ac:dyDescent="0.2">
      <c r="I641" s="1"/>
      <c r="L641" s="1"/>
    </row>
    <row r="642" spans="9:12" x14ac:dyDescent="0.2">
      <c r="I642" s="1"/>
      <c r="L642" s="1"/>
    </row>
    <row r="643" spans="9:12" x14ac:dyDescent="0.2">
      <c r="I643" s="1"/>
      <c r="L643" s="1"/>
    </row>
    <row r="644" spans="9:12" x14ac:dyDescent="0.2">
      <c r="I644" s="1"/>
      <c r="L644" s="1"/>
    </row>
    <row r="645" spans="9:12" x14ac:dyDescent="0.2">
      <c r="I645" s="1"/>
      <c r="L645" s="1"/>
    </row>
    <row r="646" spans="9:12" x14ac:dyDescent="0.2">
      <c r="I646" s="1"/>
      <c r="L646" s="1"/>
    </row>
    <row r="647" spans="9:12" x14ac:dyDescent="0.2">
      <c r="I647" s="1"/>
      <c r="L647" s="1"/>
    </row>
    <row r="648" spans="9:12" x14ac:dyDescent="0.2">
      <c r="I648" s="1"/>
      <c r="L648" s="1"/>
    </row>
    <row r="649" spans="9:12" x14ac:dyDescent="0.2">
      <c r="I649" s="1"/>
      <c r="L649" s="1"/>
    </row>
    <row r="650" spans="9:12" x14ac:dyDescent="0.2">
      <c r="I650" s="1"/>
      <c r="L650" s="1"/>
    </row>
    <row r="651" spans="9:12" x14ac:dyDescent="0.2">
      <c r="I651" s="1"/>
      <c r="L651" s="1"/>
    </row>
    <row r="652" spans="9:12" x14ac:dyDescent="0.2">
      <c r="I652" s="1"/>
      <c r="L652" s="1"/>
    </row>
    <row r="653" spans="9:12" x14ac:dyDescent="0.2">
      <c r="I653" s="1"/>
      <c r="L653" s="1"/>
    </row>
    <row r="654" spans="9:12" x14ac:dyDescent="0.2">
      <c r="I654" s="1"/>
      <c r="L654" s="1"/>
    </row>
    <row r="655" spans="9:12" x14ac:dyDescent="0.2">
      <c r="I655" s="1"/>
      <c r="L655" s="1"/>
    </row>
    <row r="656" spans="9:12" x14ac:dyDescent="0.2">
      <c r="I656" s="1"/>
      <c r="L656" s="1"/>
    </row>
    <row r="657" spans="9:12" x14ac:dyDescent="0.2">
      <c r="I657" s="1"/>
      <c r="L657" s="1"/>
    </row>
    <row r="658" spans="9:12" x14ac:dyDescent="0.2">
      <c r="I658" s="1"/>
      <c r="L658" s="1"/>
    </row>
    <row r="659" spans="9:12" x14ac:dyDescent="0.2">
      <c r="I659" s="1"/>
      <c r="L659" s="1"/>
    </row>
    <row r="660" spans="9:12" x14ac:dyDescent="0.2">
      <c r="I660" s="1"/>
      <c r="L660" s="1"/>
    </row>
    <row r="661" spans="9:12" x14ac:dyDescent="0.2">
      <c r="I661" s="1"/>
      <c r="L661" s="1"/>
    </row>
    <row r="662" spans="9:12" x14ac:dyDescent="0.2">
      <c r="I662" s="1"/>
      <c r="L662" s="1"/>
    </row>
    <row r="663" spans="9:12" x14ac:dyDescent="0.2">
      <c r="I663" s="1"/>
      <c r="L663" s="1"/>
    </row>
    <row r="664" spans="9:12" x14ac:dyDescent="0.2">
      <c r="I664" s="1"/>
      <c r="L664" s="1"/>
    </row>
    <row r="665" spans="9:12" x14ac:dyDescent="0.2">
      <c r="I665" s="1"/>
      <c r="L665" s="1"/>
    </row>
    <row r="666" spans="9:12" x14ac:dyDescent="0.2">
      <c r="I666" s="1"/>
      <c r="L666" s="1"/>
    </row>
    <row r="667" spans="9:12" x14ac:dyDescent="0.2">
      <c r="I667" s="1"/>
      <c r="L667" s="1"/>
    </row>
    <row r="668" spans="9:12" x14ac:dyDescent="0.2">
      <c r="I668" s="1"/>
      <c r="L668" s="1"/>
    </row>
    <row r="669" spans="9:12" x14ac:dyDescent="0.2">
      <c r="I669" s="1"/>
      <c r="L669" s="1"/>
    </row>
    <row r="670" spans="9:12" x14ac:dyDescent="0.2">
      <c r="I670" s="1"/>
      <c r="L670" s="1"/>
    </row>
    <row r="671" spans="9:12" x14ac:dyDescent="0.2">
      <c r="I671" s="1"/>
      <c r="L671" s="1"/>
    </row>
    <row r="672" spans="9:12" x14ac:dyDescent="0.2">
      <c r="I672" s="1"/>
      <c r="L672" s="1"/>
    </row>
    <row r="673" spans="9:12" x14ac:dyDescent="0.2">
      <c r="I673" s="1"/>
      <c r="L673" s="1"/>
    </row>
    <row r="674" spans="9:12" x14ac:dyDescent="0.2">
      <c r="I674" s="1"/>
      <c r="L674" s="1"/>
    </row>
    <row r="675" spans="9:12" x14ac:dyDescent="0.2">
      <c r="I675" s="1"/>
      <c r="L675" s="1"/>
    </row>
    <row r="676" spans="9:12" x14ac:dyDescent="0.2">
      <c r="I676" s="1"/>
      <c r="L676" s="1"/>
    </row>
    <row r="677" spans="9:12" x14ac:dyDescent="0.2">
      <c r="I677" s="1"/>
      <c r="L677" s="1"/>
    </row>
    <row r="678" spans="9:12" x14ac:dyDescent="0.2">
      <c r="I678" s="1"/>
      <c r="L678" s="1"/>
    </row>
    <row r="679" spans="9:12" x14ac:dyDescent="0.2">
      <c r="I679" s="1"/>
      <c r="L679" s="1"/>
    </row>
    <row r="680" spans="9:12" x14ac:dyDescent="0.2">
      <c r="I680" s="1"/>
      <c r="L680" s="1"/>
    </row>
    <row r="681" spans="9:12" x14ac:dyDescent="0.2">
      <c r="I681" s="1"/>
      <c r="L681" s="1"/>
    </row>
    <row r="682" spans="9:12" x14ac:dyDescent="0.2">
      <c r="I682" s="1"/>
      <c r="L682" s="1"/>
    </row>
    <row r="683" spans="9:12" x14ac:dyDescent="0.2">
      <c r="I683" s="1"/>
      <c r="L683" s="1"/>
    </row>
    <row r="684" spans="9:12" x14ac:dyDescent="0.2">
      <c r="I684" s="1"/>
      <c r="L684" s="1"/>
    </row>
    <row r="685" spans="9:12" x14ac:dyDescent="0.2">
      <c r="I685" s="1"/>
      <c r="L685" s="1"/>
    </row>
    <row r="686" spans="9:12" x14ac:dyDescent="0.2">
      <c r="I686" s="1"/>
      <c r="L686" s="1"/>
    </row>
    <row r="687" spans="9:12" x14ac:dyDescent="0.2">
      <c r="I687" s="1"/>
      <c r="L687" s="1"/>
    </row>
    <row r="688" spans="9:12" x14ac:dyDescent="0.2">
      <c r="I688" s="1"/>
      <c r="L688" s="1"/>
    </row>
    <row r="689" spans="9:12" x14ac:dyDescent="0.2">
      <c r="I689" s="1"/>
      <c r="L689" s="1"/>
    </row>
    <row r="690" spans="9:12" x14ac:dyDescent="0.2">
      <c r="I690" s="1"/>
      <c r="L690" s="1"/>
    </row>
    <row r="691" spans="9:12" x14ac:dyDescent="0.2">
      <c r="I691" s="1"/>
      <c r="L691" s="1"/>
    </row>
    <row r="692" spans="9:12" x14ac:dyDescent="0.2">
      <c r="I692" s="1"/>
      <c r="L692" s="1"/>
    </row>
    <row r="693" spans="9:12" x14ac:dyDescent="0.2">
      <c r="I693" s="1"/>
      <c r="L693" s="1"/>
    </row>
    <row r="694" spans="9:12" x14ac:dyDescent="0.2">
      <c r="I694" s="1"/>
      <c r="L694" s="1"/>
    </row>
    <row r="695" spans="9:12" x14ac:dyDescent="0.2">
      <c r="I695" s="1"/>
      <c r="L695" s="1"/>
    </row>
    <row r="696" spans="9:12" x14ac:dyDescent="0.2">
      <c r="I696" s="1"/>
      <c r="L696" s="1"/>
    </row>
    <row r="697" spans="9:12" x14ac:dyDescent="0.2">
      <c r="I697" s="1"/>
      <c r="L697" s="1"/>
    </row>
    <row r="698" spans="9:12" x14ac:dyDescent="0.2">
      <c r="I698" s="1"/>
      <c r="L698" s="1"/>
    </row>
    <row r="699" spans="9:12" x14ac:dyDescent="0.2">
      <c r="I699" s="1"/>
      <c r="L699" s="1"/>
    </row>
    <row r="700" spans="9:12" x14ac:dyDescent="0.2">
      <c r="I700" s="1"/>
      <c r="L700" s="1"/>
    </row>
    <row r="701" spans="9:12" x14ac:dyDescent="0.2">
      <c r="I701" s="1"/>
      <c r="L701" s="1"/>
    </row>
    <row r="702" spans="9:12" x14ac:dyDescent="0.2">
      <c r="I702" s="1"/>
      <c r="L702" s="1"/>
    </row>
    <row r="703" spans="9:12" x14ac:dyDescent="0.2">
      <c r="I703" s="1"/>
      <c r="L703" s="1"/>
    </row>
    <row r="704" spans="9:12" x14ac:dyDescent="0.2">
      <c r="I704" s="1"/>
      <c r="L704" s="1"/>
    </row>
    <row r="705" spans="9:12" x14ac:dyDescent="0.2">
      <c r="I705" s="1"/>
      <c r="L705" s="1"/>
    </row>
    <row r="706" spans="9:12" x14ac:dyDescent="0.2">
      <c r="I706" s="1"/>
      <c r="L706" s="1"/>
    </row>
    <row r="707" spans="9:12" x14ac:dyDescent="0.2">
      <c r="I707" s="1"/>
      <c r="L707" s="1"/>
    </row>
    <row r="708" spans="9:12" x14ac:dyDescent="0.2">
      <c r="I708" s="1"/>
      <c r="L708" s="1"/>
    </row>
    <row r="709" spans="9:12" x14ac:dyDescent="0.2">
      <c r="I709" s="1"/>
      <c r="L709" s="1"/>
    </row>
    <row r="710" spans="9:12" x14ac:dyDescent="0.2">
      <c r="I710" s="1"/>
      <c r="L710" s="1"/>
    </row>
    <row r="711" spans="9:12" x14ac:dyDescent="0.2">
      <c r="I711" s="1"/>
      <c r="L711" s="1"/>
    </row>
    <row r="712" spans="9:12" x14ac:dyDescent="0.2">
      <c r="I712" s="1"/>
      <c r="L712" s="1"/>
    </row>
    <row r="713" spans="9:12" x14ac:dyDescent="0.2">
      <c r="I713" s="1"/>
      <c r="L713" s="1"/>
    </row>
    <row r="714" spans="9:12" x14ac:dyDescent="0.2">
      <c r="I714" s="1"/>
      <c r="L714" s="1"/>
    </row>
    <row r="715" spans="9:12" x14ac:dyDescent="0.2">
      <c r="I715" s="1"/>
      <c r="L715" s="1"/>
    </row>
    <row r="716" spans="9:12" x14ac:dyDescent="0.2">
      <c r="I716" s="1"/>
      <c r="L716" s="1"/>
    </row>
    <row r="717" spans="9:12" x14ac:dyDescent="0.2">
      <c r="I717" s="1"/>
      <c r="L717" s="1"/>
    </row>
    <row r="718" spans="9:12" x14ac:dyDescent="0.2">
      <c r="I718" s="1"/>
      <c r="L718" s="1"/>
    </row>
    <row r="719" spans="9:12" x14ac:dyDescent="0.2">
      <c r="I719" s="1"/>
      <c r="L719" s="1"/>
    </row>
    <row r="720" spans="9:12" x14ac:dyDescent="0.2">
      <c r="I720" s="1"/>
      <c r="L720" s="1"/>
    </row>
    <row r="721" spans="9:12" x14ac:dyDescent="0.2">
      <c r="I721" s="1"/>
      <c r="L721" s="1"/>
    </row>
    <row r="722" spans="9:12" x14ac:dyDescent="0.2">
      <c r="I722" s="1"/>
      <c r="L722" s="1"/>
    </row>
    <row r="723" spans="9:12" x14ac:dyDescent="0.2">
      <c r="I723" s="1"/>
      <c r="L723" s="1"/>
    </row>
    <row r="724" spans="9:12" x14ac:dyDescent="0.2">
      <c r="I724" s="1"/>
      <c r="L724" s="1"/>
    </row>
    <row r="725" spans="9:12" x14ac:dyDescent="0.2">
      <c r="I725" s="1"/>
      <c r="L725" s="1"/>
    </row>
    <row r="726" spans="9:12" x14ac:dyDescent="0.2">
      <c r="I726" s="1"/>
      <c r="L726" s="1"/>
    </row>
    <row r="727" spans="9:12" x14ac:dyDescent="0.2">
      <c r="I727" s="1"/>
      <c r="L727" s="1"/>
    </row>
    <row r="728" spans="9:12" x14ac:dyDescent="0.2">
      <c r="I728" s="1"/>
      <c r="L728" s="1"/>
    </row>
    <row r="729" spans="9:12" x14ac:dyDescent="0.2">
      <c r="I729" s="1"/>
      <c r="L729" s="1"/>
    </row>
    <row r="730" spans="9:12" x14ac:dyDescent="0.2">
      <c r="I730" s="1"/>
      <c r="L730" s="1"/>
    </row>
    <row r="731" spans="9:12" x14ac:dyDescent="0.2">
      <c r="I731" s="1"/>
      <c r="L731" s="1"/>
    </row>
    <row r="732" spans="9:12" x14ac:dyDescent="0.2">
      <c r="I732" s="1"/>
      <c r="L732" s="1"/>
    </row>
    <row r="733" spans="9:12" x14ac:dyDescent="0.2">
      <c r="I733" s="1"/>
      <c r="L733" s="1"/>
    </row>
    <row r="734" spans="9:12" x14ac:dyDescent="0.2">
      <c r="I734" s="1"/>
      <c r="L734" s="1"/>
    </row>
    <row r="735" spans="9:12" x14ac:dyDescent="0.2">
      <c r="I735" s="1"/>
      <c r="L735" s="1"/>
    </row>
    <row r="736" spans="9:12" x14ac:dyDescent="0.2">
      <c r="I736" s="1"/>
      <c r="L736" s="1"/>
    </row>
    <row r="737" spans="9:12" x14ac:dyDescent="0.2">
      <c r="I737" s="1"/>
      <c r="L737" s="1"/>
    </row>
    <row r="738" spans="9:12" x14ac:dyDescent="0.2">
      <c r="I738" s="1"/>
      <c r="L738" s="1"/>
    </row>
    <row r="739" spans="9:12" x14ac:dyDescent="0.2">
      <c r="I739" s="1"/>
      <c r="L739" s="1"/>
    </row>
    <row r="740" spans="9:12" x14ac:dyDescent="0.2">
      <c r="I740" s="1"/>
      <c r="L740" s="1"/>
    </row>
    <row r="741" spans="9:12" x14ac:dyDescent="0.2">
      <c r="I741" s="1"/>
      <c r="L741" s="1"/>
    </row>
    <row r="742" spans="9:12" x14ac:dyDescent="0.2">
      <c r="I742" s="1"/>
      <c r="L742" s="1"/>
    </row>
    <row r="743" spans="9:12" x14ac:dyDescent="0.2">
      <c r="I743" s="1"/>
      <c r="L743" s="1"/>
    </row>
    <row r="744" spans="9:12" x14ac:dyDescent="0.2">
      <c r="I744" s="1"/>
      <c r="L744" s="1"/>
    </row>
    <row r="745" spans="9:12" x14ac:dyDescent="0.2">
      <c r="I745" s="1"/>
      <c r="L745" s="1"/>
    </row>
    <row r="746" spans="9:12" x14ac:dyDescent="0.2">
      <c r="I746" s="1"/>
      <c r="L746" s="1"/>
    </row>
    <row r="747" spans="9:12" x14ac:dyDescent="0.2">
      <c r="I747" s="1"/>
      <c r="L747" s="1"/>
    </row>
    <row r="748" spans="9:12" x14ac:dyDescent="0.2">
      <c r="I748" s="1"/>
      <c r="L748" s="1"/>
    </row>
    <row r="749" spans="9:12" x14ac:dyDescent="0.2">
      <c r="I749" s="1"/>
      <c r="L749" s="1"/>
    </row>
    <row r="750" spans="9:12" x14ac:dyDescent="0.2">
      <c r="I750" s="1"/>
      <c r="L750" s="1"/>
    </row>
    <row r="751" spans="9:12" x14ac:dyDescent="0.2">
      <c r="I751" s="1"/>
      <c r="L751" s="1"/>
    </row>
    <row r="752" spans="9:12" x14ac:dyDescent="0.2">
      <c r="I752" s="1"/>
      <c r="L752" s="1"/>
    </row>
    <row r="753" spans="9:12" x14ac:dyDescent="0.2">
      <c r="I753" s="1"/>
      <c r="L753" s="1"/>
    </row>
    <row r="754" spans="9:12" x14ac:dyDescent="0.2">
      <c r="I754" s="1"/>
      <c r="L754" s="1"/>
    </row>
    <row r="755" spans="9:12" x14ac:dyDescent="0.2">
      <c r="I755" s="1"/>
      <c r="L755" s="1"/>
    </row>
    <row r="756" spans="9:12" x14ac:dyDescent="0.2">
      <c r="I756" s="1"/>
      <c r="L756" s="1"/>
    </row>
    <row r="757" spans="9:12" x14ac:dyDescent="0.2">
      <c r="I757" s="1"/>
      <c r="L757" s="1"/>
    </row>
    <row r="758" spans="9:12" x14ac:dyDescent="0.2">
      <c r="I758" s="1"/>
      <c r="L758" s="1"/>
    </row>
    <row r="759" spans="9:12" x14ac:dyDescent="0.2">
      <c r="I759" s="1"/>
      <c r="L759" s="1"/>
    </row>
    <row r="760" spans="9:12" x14ac:dyDescent="0.2">
      <c r="I760" s="1"/>
      <c r="L760" s="1"/>
    </row>
    <row r="761" spans="9:12" x14ac:dyDescent="0.2">
      <c r="I761" s="1"/>
      <c r="L761" s="1"/>
    </row>
    <row r="762" spans="9:12" x14ac:dyDescent="0.2">
      <c r="I762" s="1"/>
      <c r="L762" s="1"/>
    </row>
    <row r="763" spans="9:12" x14ac:dyDescent="0.2">
      <c r="I763" s="1"/>
      <c r="L763" s="1"/>
    </row>
    <row r="764" spans="9:12" x14ac:dyDescent="0.2">
      <c r="I764" s="1"/>
      <c r="L764" s="1"/>
    </row>
    <row r="765" spans="9:12" x14ac:dyDescent="0.2">
      <c r="I765" s="1"/>
      <c r="L765" s="1"/>
    </row>
    <row r="766" spans="9:12" x14ac:dyDescent="0.2">
      <c r="I766" s="1"/>
      <c r="L766" s="1"/>
    </row>
    <row r="767" spans="9:12" x14ac:dyDescent="0.2">
      <c r="I767" s="1"/>
      <c r="L767" s="1"/>
    </row>
    <row r="768" spans="9:12" x14ac:dyDescent="0.2">
      <c r="I768" s="1"/>
      <c r="L768" s="1"/>
    </row>
    <row r="769" spans="9:12" x14ac:dyDescent="0.2">
      <c r="I769" s="1"/>
      <c r="L769" s="1"/>
    </row>
    <row r="770" spans="9:12" x14ac:dyDescent="0.2">
      <c r="I770" s="1"/>
      <c r="L770" s="1"/>
    </row>
    <row r="771" spans="9:12" x14ac:dyDescent="0.2">
      <c r="I771" s="1"/>
      <c r="L771" s="1"/>
    </row>
    <row r="772" spans="9:12" x14ac:dyDescent="0.2">
      <c r="I772" s="1"/>
      <c r="L772" s="1"/>
    </row>
    <row r="773" spans="9:12" x14ac:dyDescent="0.2">
      <c r="I773" s="1"/>
      <c r="L773" s="1"/>
    </row>
    <row r="774" spans="9:12" x14ac:dyDescent="0.2">
      <c r="I774" s="1"/>
      <c r="L774" s="1"/>
    </row>
    <row r="775" spans="9:12" x14ac:dyDescent="0.2">
      <c r="I775" s="1"/>
      <c r="L775" s="1"/>
    </row>
    <row r="776" spans="9:12" x14ac:dyDescent="0.2">
      <c r="I776" s="1"/>
      <c r="L776" s="1"/>
    </row>
    <row r="777" spans="9:12" x14ac:dyDescent="0.2">
      <c r="I777" s="1"/>
      <c r="L777" s="1"/>
    </row>
    <row r="778" spans="9:12" x14ac:dyDescent="0.2">
      <c r="I778" s="1"/>
      <c r="L778" s="1"/>
    </row>
    <row r="779" spans="9:12" x14ac:dyDescent="0.2">
      <c r="I779" s="1"/>
      <c r="L779" s="1"/>
    </row>
    <row r="780" spans="9:12" x14ac:dyDescent="0.2">
      <c r="I780" s="1"/>
      <c r="L780" s="1"/>
    </row>
    <row r="781" spans="9:12" x14ac:dyDescent="0.2">
      <c r="I781" s="1"/>
      <c r="L781" s="1"/>
    </row>
    <row r="782" spans="9:12" x14ac:dyDescent="0.2">
      <c r="I782" s="1"/>
      <c r="L782" s="1"/>
    </row>
    <row r="783" spans="9:12" x14ac:dyDescent="0.2">
      <c r="I783" s="1"/>
      <c r="L783" s="1"/>
    </row>
    <row r="784" spans="9:12" x14ac:dyDescent="0.2">
      <c r="I784" s="1"/>
      <c r="L784" s="1"/>
    </row>
    <row r="785" spans="9:12" x14ac:dyDescent="0.2">
      <c r="I785" s="1"/>
      <c r="L785" s="1"/>
    </row>
    <row r="786" spans="9:12" x14ac:dyDescent="0.2">
      <c r="I786" s="1"/>
      <c r="L786" s="1"/>
    </row>
    <row r="787" spans="9:12" x14ac:dyDescent="0.2">
      <c r="I787" s="1"/>
      <c r="L787" s="1"/>
    </row>
    <row r="788" spans="9:12" x14ac:dyDescent="0.2">
      <c r="I788" s="1"/>
      <c r="L788" s="1"/>
    </row>
    <row r="789" spans="9:12" x14ac:dyDescent="0.2">
      <c r="I789" s="1"/>
      <c r="L789" s="1"/>
    </row>
    <row r="790" spans="9:12" x14ac:dyDescent="0.2">
      <c r="I790" s="1"/>
      <c r="L790" s="1"/>
    </row>
    <row r="791" spans="9:12" x14ac:dyDescent="0.2">
      <c r="I791" s="1"/>
      <c r="L791" s="1"/>
    </row>
    <row r="792" spans="9:12" x14ac:dyDescent="0.2">
      <c r="I792" s="1"/>
      <c r="L792" s="1"/>
    </row>
    <row r="793" spans="9:12" x14ac:dyDescent="0.2">
      <c r="I793" s="1"/>
      <c r="L793" s="1"/>
    </row>
    <row r="794" spans="9:12" x14ac:dyDescent="0.2">
      <c r="I794" s="1"/>
      <c r="L794" s="1"/>
    </row>
    <row r="795" spans="9:12" x14ac:dyDescent="0.2">
      <c r="I795" s="1"/>
      <c r="L795" s="1"/>
    </row>
    <row r="796" spans="9:12" x14ac:dyDescent="0.2">
      <c r="I796" s="1"/>
      <c r="L796" s="1"/>
    </row>
    <row r="797" spans="9:12" x14ac:dyDescent="0.2">
      <c r="I797" s="1"/>
      <c r="L797" s="1"/>
    </row>
    <row r="798" spans="9:12" x14ac:dyDescent="0.2">
      <c r="I798" s="1"/>
      <c r="L798" s="1"/>
    </row>
    <row r="799" spans="9:12" x14ac:dyDescent="0.2">
      <c r="I799" s="1"/>
      <c r="L799" s="1"/>
    </row>
    <row r="800" spans="9:12" x14ac:dyDescent="0.2">
      <c r="I800" s="1"/>
      <c r="L800" s="1"/>
    </row>
    <row r="801" spans="9:12" x14ac:dyDescent="0.2">
      <c r="I801" s="1"/>
      <c r="L801" s="1"/>
    </row>
    <row r="802" spans="9:12" x14ac:dyDescent="0.2">
      <c r="I802" s="1"/>
      <c r="L802" s="1"/>
    </row>
    <row r="803" spans="9:12" x14ac:dyDescent="0.2">
      <c r="I803" s="1"/>
      <c r="L803" s="1"/>
    </row>
    <row r="804" spans="9:12" x14ac:dyDescent="0.2">
      <c r="I804" s="1"/>
      <c r="L804" s="1"/>
    </row>
    <row r="805" spans="9:12" x14ac:dyDescent="0.2">
      <c r="I805" s="1"/>
      <c r="L805" s="1"/>
    </row>
    <row r="806" spans="9:12" x14ac:dyDescent="0.2">
      <c r="I806" s="1"/>
      <c r="L806" s="1"/>
    </row>
    <row r="807" spans="9:12" x14ac:dyDescent="0.2">
      <c r="I807" s="1"/>
      <c r="L807" s="1"/>
    </row>
    <row r="808" spans="9:12" x14ac:dyDescent="0.2">
      <c r="I808" s="1"/>
      <c r="L808" s="1"/>
    </row>
    <row r="809" spans="9:12" x14ac:dyDescent="0.2">
      <c r="I809" s="1"/>
      <c r="L809" s="1"/>
    </row>
    <row r="810" spans="9:12" x14ac:dyDescent="0.2">
      <c r="I810" s="1"/>
      <c r="L810" s="1"/>
    </row>
    <row r="811" spans="9:12" x14ac:dyDescent="0.2">
      <c r="I811" s="1"/>
      <c r="L811" s="1"/>
    </row>
    <row r="812" spans="9:12" x14ac:dyDescent="0.2">
      <c r="I812" s="1"/>
      <c r="L812" s="1"/>
    </row>
    <row r="813" spans="9:12" x14ac:dyDescent="0.2">
      <c r="I813" s="1"/>
      <c r="L813" s="1"/>
    </row>
    <row r="814" spans="9:12" x14ac:dyDescent="0.2">
      <c r="I814" s="1"/>
      <c r="L814" s="1"/>
    </row>
    <row r="815" spans="9:12" x14ac:dyDescent="0.2">
      <c r="I815" s="1"/>
      <c r="L815" s="1"/>
    </row>
    <row r="816" spans="9:12" x14ac:dyDescent="0.2">
      <c r="I816" s="1"/>
      <c r="L816" s="1"/>
    </row>
    <row r="817" spans="9:12" x14ac:dyDescent="0.2">
      <c r="I817" s="1"/>
      <c r="L817" s="1"/>
    </row>
    <row r="818" spans="9:12" x14ac:dyDescent="0.2">
      <c r="I818" s="1"/>
      <c r="L818" s="1"/>
    </row>
    <row r="819" spans="9:12" x14ac:dyDescent="0.2">
      <c r="I819" s="1"/>
      <c r="L819" s="1"/>
    </row>
    <row r="820" spans="9:12" x14ac:dyDescent="0.2">
      <c r="I820" s="1"/>
      <c r="L820" s="1"/>
    </row>
    <row r="821" spans="9:12" x14ac:dyDescent="0.2">
      <c r="I821" s="1"/>
      <c r="L821" s="1"/>
    </row>
    <row r="822" spans="9:12" x14ac:dyDescent="0.2">
      <c r="I822" s="1"/>
      <c r="L822" s="1"/>
    </row>
    <row r="823" spans="9:12" x14ac:dyDescent="0.2">
      <c r="I823" s="1"/>
      <c r="L823" s="1"/>
    </row>
    <row r="824" spans="9:12" x14ac:dyDescent="0.2">
      <c r="I824" s="1"/>
      <c r="L824" s="1"/>
    </row>
    <row r="825" spans="9:12" x14ac:dyDescent="0.2">
      <c r="I825" s="1"/>
      <c r="L825" s="1"/>
    </row>
    <row r="826" spans="9:12" x14ac:dyDescent="0.2">
      <c r="I826" s="1"/>
      <c r="L826" s="1"/>
    </row>
    <row r="827" spans="9:12" x14ac:dyDescent="0.2">
      <c r="I827" s="1"/>
      <c r="L827" s="1"/>
    </row>
    <row r="828" spans="9:12" x14ac:dyDescent="0.2">
      <c r="I828" s="1"/>
      <c r="L828" s="1"/>
    </row>
    <row r="829" spans="9:12" x14ac:dyDescent="0.2">
      <c r="I829" s="1"/>
      <c r="L829" s="1"/>
    </row>
    <row r="830" spans="9:12" x14ac:dyDescent="0.2">
      <c r="I830" s="1"/>
      <c r="L830" s="1"/>
    </row>
    <row r="831" spans="9:12" x14ac:dyDescent="0.2">
      <c r="I831" s="1"/>
      <c r="L831" s="1"/>
    </row>
    <row r="832" spans="9:12" x14ac:dyDescent="0.2">
      <c r="I832" s="1"/>
      <c r="L832" s="1"/>
    </row>
    <row r="833" spans="9:12" x14ac:dyDescent="0.2">
      <c r="I833" s="1"/>
      <c r="L833" s="1"/>
    </row>
    <row r="834" spans="9:12" x14ac:dyDescent="0.2">
      <c r="I834" s="1"/>
      <c r="L834" s="1"/>
    </row>
    <row r="835" spans="9:12" x14ac:dyDescent="0.2">
      <c r="I835" s="1"/>
      <c r="L835" s="1"/>
    </row>
    <row r="836" spans="9:12" x14ac:dyDescent="0.2">
      <c r="I836" s="1"/>
      <c r="L836" s="1"/>
    </row>
    <row r="837" spans="9:12" x14ac:dyDescent="0.2">
      <c r="I837" s="1"/>
      <c r="L837" s="1"/>
    </row>
    <row r="838" spans="9:12" x14ac:dyDescent="0.2">
      <c r="I838" s="1"/>
      <c r="L838" s="1"/>
    </row>
    <row r="839" spans="9:12" x14ac:dyDescent="0.2">
      <c r="I839" s="1"/>
      <c r="L839" s="1"/>
    </row>
    <row r="840" spans="9:12" x14ac:dyDescent="0.2">
      <c r="I840" s="1"/>
      <c r="L840" s="1"/>
    </row>
    <row r="841" spans="9:12" x14ac:dyDescent="0.2">
      <c r="I841" s="1"/>
      <c r="L841" s="1"/>
    </row>
    <row r="842" spans="9:12" x14ac:dyDescent="0.2">
      <c r="I842" s="1"/>
      <c r="L842" s="1"/>
    </row>
    <row r="843" spans="9:12" x14ac:dyDescent="0.2">
      <c r="I843" s="1"/>
      <c r="L843" s="1"/>
    </row>
    <row r="844" spans="9:12" x14ac:dyDescent="0.2">
      <c r="I844" s="1"/>
      <c r="L844" s="1"/>
    </row>
    <row r="845" spans="9:12" x14ac:dyDescent="0.2">
      <c r="I845" s="1"/>
      <c r="L845" s="1"/>
    </row>
    <row r="846" spans="9:12" x14ac:dyDescent="0.2">
      <c r="I846" s="1"/>
      <c r="L846" s="1"/>
    </row>
    <row r="847" spans="9:12" x14ac:dyDescent="0.2">
      <c r="I847" s="1"/>
      <c r="L847" s="1"/>
    </row>
    <row r="848" spans="9:12" x14ac:dyDescent="0.2">
      <c r="I848" s="1"/>
      <c r="L848" s="1"/>
    </row>
    <row r="849" spans="9:12" x14ac:dyDescent="0.2">
      <c r="I849" s="1"/>
      <c r="L849" s="1"/>
    </row>
    <row r="850" spans="9:12" x14ac:dyDescent="0.2">
      <c r="I850" s="1"/>
      <c r="L850" s="1"/>
    </row>
    <row r="851" spans="9:12" x14ac:dyDescent="0.2">
      <c r="I851" s="1"/>
      <c r="L851" s="1"/>
    </row>
    <row r="852" spans="9:12" x14ac:dyDescent="0.2">
      <c r="I852" s="1"/>
      <c r="L852" s="1"/>
    </row>
    <row r="853" spans="9:12" x14ac:dyDescent="0.2">
      <c r="I853" s="1"/>
      <c r="L853" s="1"/>
    </row>
    <row r="854" spans="9:12" x14ac:dyDescent="0.2">
      <c r="I854" s="1"/>
      <c r="L854" s="1"/>
    </row>
    <row r="855" spans="9:12" x14ac:dyDescent="0.2">
      <c r="I855" s="1"/>
      <c r="L855" s="1"/>
    </row>
    <row r="856" spans="9:12" x14ac:dyDescent="0.2">
      <c r="I856" s="1"/>
      <c r="L85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63A41-4490-6B42-8FD3-73CF8224F968}">
  <dimension ref="A2:BI569"/>
  <sheetViews>
    <sheetView workbookViewId="0">
      <selection activeCell="B3" sqref="B3"/>
    </sheetView>
  </sheetViews>
  <sheetFormatPr baseColWidth="10" defaultRowHeight="16" x14ac:dyDescent="0.2"/>
  <cols>
    <col min="1" max="1" width="10.83203125" style="9"/>
    <col min="2" max="2" width="20.83203125" style="9" customWidth="1"/>
    <col min="3" max="12" width="10.83203125" style="9"/>
    <col min="13" max="13" width="2.83203125" style="15" customWidth="1"/>
    <col min="14" max="23" width="10.83203125" style="9"/>
    <col min="24" max="24" width="12.5" style="9" bestFit="1" customWidth="1"/>
    <col min="25" max="33" width="10.83203125" style="9"/>
    <col min="34" max="34" width="12.5" style="9" bestFit="1" customWidth="1"/>
    <col min="35" max="16384" width="10.83203125" style="9"/>
  </cols>
  <sheetData>
    <row r="2" spans="1:61" x14ac:dyDescent="0.2">
      <c r="A2" s="23" t="s">
        <v>52</v>
      </c>
    </row>
    <row r="4" spans="1:61" ht="18" x14ac:dyDescent="0.2">
      <c r="A4" s="9" t="s">
        <v>4</v>
      </c>
      <c r="C4" s="9" t="s">
        <v>30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0</v>
      </c>
      <c r="I4" s="9" t="s">
        <v>2</v>
      </c>
      <c r="J4" s="9" t="s">
        <v>1</v>
      </c>
      <c r="K4" s="9" t="s">
        <v>31</v>
      </c>
      <c r="L4" s="9" t="s">
        <v>32</v>
      </c>
      <c r="N4" s="9" t="s">
        <v>3</v>
      </c>
      <c r="P4" s="9" t="s">
        <v>33</v>
      </c>
      <c r="Q4" s="9" t="s">
        <v>34</v>
      </c>
      <c r="R4" s="9" t="s">
        <v>35</v>
      </c>
      <c r="S4" s="9" t="s">
        <v>36</v>
      </c>
      <c r="T4" s="9" t="s">
        <v>37</v>
      </c>
      <c r="U4" s="9" t="s">
        <v>38</v>
      </c>
      <c r="V4" s="9" t="s">
        <v>39</v>
      </c>
      <c r="W4" s="9" t="s">
        <v>40</v>
      </c>
      <c r="X4" s="9" t="s">
        <v>41</v>
      </c>
      <c r="Z4" s="9" t="s">
        <v>33</v>
      </c>
      <c r="AA4" s="9" t="s">
        <v>34</v>
      </c>
      <c r="AB4" s="9" t="s">
        <v>35</v>
      </c>
      <c r="AC4" s="9" t="s">
        <v>36</v>
      </c>
      <c r="AD4" s="9" t="s">
        <v>37</v>
      </c>
      <c r="AE4" s="9" t="s">
        <v>38</v>
      </c>
      <c r="AF4" s="9" t="s">
        <v>39</v>
      </c>
      <c r="AG4" s="9" t="s">
        <v>40</v>
      </c>
      <c r="AH4" s="9" t="s">
        <v>41</v>
      </c>
      <c r="AI4" s="9" t="s">
        <v>3</v>
      </c>
      <c r="AK4" s="9" t="s">
        <v>33</v>
      </c>
      <c r="AL4" s="9" t="s">
        <v>34</v>
      </c>
      <c r="AM4" s="9" t="s">
        <v>35</v>
      </c>
      <c r="AN4" s="9" t="s">
        <v>36</v>
      </c>
      <c r="AO4" s="9" t="s">
        <v>37</v>
      </c>
      <c r="AP4" s="9" t="s">
        <v>38</v>
      </c>
      <c r="AQ4" s="9" t="s">
        <v>39</v>
      </c>
      <c r="AR4" s="9" t="s">
        <v>40</v>
      </c>
      <c r="AS4" s="9" t="s">
        <v>41</v>
      </c>
      <c r="AU4" s="9" t="s">
        <v>33</v>
      </c>
      <c r="AV4" s="9" t="s">
        <v>34</v>
      </c>
      <c r="AW4" s="9" t="s">
        <v>35</v>
      </c>
      <c r="AX4" s="9" t="s">
        <v>36</v>
      </c>
      <c r="AY4" s="9" t="s">
        <v>37</v>
      </c>
      <c r="AZ4" s="9" t="s">
        <v>38</v>
      </c>
      <c r="BA4" s="9" t="s">
        <v>39</v>
      </c>
      <c r="BB4" s="9" t="s">
        <v>40</v>
      </c>
      <c r="BC4" s="9" t="s">
        <v>41</v>
      </c>
      <c r="BD4" s="9" t="s">
        <v>3</v>
      </c>
      <c r="BF4" s="9" t="s">
        <v>42</v>
      </c>
      <c r="BG4" s="9" t="s">
        <v>43</v>
      </c>
      <c r="BH4" s="9" t="s">
        <v>44</v>
      </c>
      <c r="BI4" s="13" t="s">
        <v>45</v>
      </c>
    </row>
    <row r="6" spans="1:61" x14ac:dyDescent="0.2">
      <c r="A6" s="9" t="s">
        <v>26</v>
      </c>
      <c r="B6" s="9" t="s">
        <v>46</v>
      </c>
      <c r="C6" s="16">
        <v>52</v>
      </c>
      <c r="D6" s="13">
        <v>49.261000000000003</v>
      </c>
      <c r="E6" s="13">
        <v>0</v>
      </c>
      <c r="F6" s="13">
        <v>0.68899999999999995</v>
      </c>
      <c r="G6" s="13">
        <v>0</v>
      </c>
      <c r="H6" s="13">
        <v>37.323</v>
      </c>
      <c r="I6" s="13">
        <v>11.086</v>
      </c>
      <c r="J6" s="13">
        <v>5.8000000000000003E-2</v>
      </c>
      <c r="K6" s="13">
        <v>0.89700000000000002</v>
      </c>
      <c r="L6" s="13">
        <v>5.0000000000000001E-3</v>
      </c>
      <c r="M6" s="13"/>
      <c r="N6" s="13">
        <f t="shared" ref="N6:N51" si="0">SUM(D6:L6)</f>
        <v>99.319000000000003</v>
      </c>
      <c r="P6" s="9">
        <f>D6/60.084</f>
        <v>0.81986885027627987</v>
      </c>
      <c r="Q6" s="9">
        <f>E6/79.878</f>
        <v>0</v>
      </c>
      <c r="R6" s="9">
        <f>F6/101.961</f>
        <v>6.7574857053186999E-3</v>
      </c>
      <c r="S6" s="9">
        <f>G6/151.99</f>
        <v>0</v>
      </c>
      <c r="T6" s="9">
        <f>H6/71.846</f>
        <v>0.51948612309662334</v>
      </c>
      <c r="U6" s="9">
        <f>I6/40.304</f>
        <v>0.27505954743946009</v>
      </c>
      <c r="V6" s="9">
        <f>J6/70.937</f>
        <v>8.1762690838349528E-4</v>
      </c>
      <c r="W6" s="9">
        <f>K6/56.077</f>
        <v>1.599586283146388E-2</v>
      </c>
      <c r="X6" s="9">
        <f>L6/61.979</f>
        <v>8.0672485841978738E-5</v>
      </c>
      <c r="Z6" s="9">
        <f>P6*2</f>
        <v>1.6397377005525597</v>
      </c>
      <c r="AA6" s="9">
        <f>Q6*2</f>
        <v>0</v>
      </c>
      <c r="AB6" s="9">
        <f>R6*3</f>
        <v>2.02724571159561E-2</v>
      </c>
      <c r="AC6" s="9">
        <f>S6*3</f>
        <v>0</v>
      </c>
      <c r="AD6" s="9">
        <f>T6*1</f>
        <v>0.51948612309662334</v>
      </c>
      <c r="AE6" s="9">
        <f>U6*1</f>
        <v>0.27505954743946009</v>
      </c>
      <c r="AF6" s="9">
        <f>V6*1</f>
        <v>8.1762690838349528E-4</v>
      </c>
      <c r="AG6" s="9">
        <f>W6*1</f>
        <v>1.599586283146388E-2</v>
      </c>
      <c r="AH6" s="9">
        <f>X6*1</f>
        <v>8.0672485841978738E-5</v>
      </c>
      <c r="AI6" s="9">
        <f>SUM(Z6:AH6)</f>
        <v>2.4714499904302882</v>
      </c>
      <c r="AK6" s="9">
        <f>Z6*(6/AI6)</f>
        <v>3.9808315933604845</v>
      </c>
      <c r="AL6" s="9">
        <f>AA6*(6/AI6)</f>
        <v>0</v>
      </c>
      <c r="AM6" s="9">
        <f>AB6*(6/AI6)</f>
        <v>4.9215943339626124E-2</v>
      </c>
      <c r="AN6" s="9">
        <f>AC6*(6/AI6)</f>
        <v>0</v>
      </c>
      <c r="AO6" s="9">
        <f>AD6*(6/AI6)</f>
        <v>1.2611692531302541</v>
      </c>
      <c r="AP6" s="9">
        <f>AE6*(6/AI6)</f>
        <v>0.6677688365239498</v>
      </c>
      <c r="AQ6" s="9">
        <f>AF6*(6/AI6)</f>
        <v>1.98497297914042E-3</v>
      </c>
      <c r="AR6" s="9">
        <f>AG6*(6/AI6)</f>
        <v>3.8833550086147466E-2</v>
      </c>
      <c r="AS6" s="9">
        <f>AH6*(6/AI6)</f>
        <v>1.9585058039859436E-4</v>
      </c>
      <c r="AU6" s="17">
        <f>AK6/2</f>
        <v>1.9904157966802423</v>
      </c>
      <c r="AV6" s="17">
        <f>AL6/2</f>
        <v>0</v>
      </c>
      <c r="AW6" s="17">
        <f>(2*AM6)/3</f>
        <v>3.281062889308408E-2</v>
      </c>
      <c r="AX6" s="17">
        <f>(2*AN6)/3</f>
        <v>0</v>
      </c>
      <c r="AY6" s="17">
        <f>AO6/1</f>
        <v>1.2611692531302541</v>
      </c>
      <c r="AZ6" s="17">
        <f>AP6/1</f>
        <v>0.6677688365239498</v>
      </c>
      <c r="BA6" s="17">
        <f>AQ6/1</f>
        <v>1.98497297914042E-3</v>
      </c>
      <c r="BB6" s="17">
        <f>AR6/1</f>
        <v>3.8833550086147466E-2</v>
      </c>
      <c r="BC6" s="17">
        <f>AS6*2</f>
        <v>3.9170116079718871E-4</v>
      </c>
      <c r="BD6" s="17">
        <f>SUM(AU6:BC6)</f>
        <v>3.9933747394536154</v>
      </c>
      <c r="BF6" s="17">
        <f>AY6/(AY6+AZ6+BA6)</f>
        <v>0.65314319225661077</v>
      </c>
      <c r="BG6" s="17">
        <f>AZ6/(AY6+AZ6+BA6)</f>
        <v>0.34582881599293941</v>
      </c>
      <c r="BH6" s="17">
        <f>BA6/(AY6+AZ6+BA6)</f>
        <v>1.0279917504498412E-3</v>
      </c>
      <c r="BI6" s="13">
        <f>(AW6/2)/((AW6/2)+AY6+AZ6)</f>
        <v>8.4331200403794816E-3</v>
      </c>
    </row>
    <row r="7" spans="1:61" x14ac:dyDescent="0.2">
      <c r="B7" s="9" t="s">
        <v>46</v>
      </c>
      <c r="C7" s="16">
        <v>480</v>
      </c>
      <c r="D7" s="13">
        <v>49.356999999999999</v>
      </c>
      <c r="E7" s="13">
        <v>0.01</v>
      </c>
      <c r="F7" s="13">
        <v>0.69099999999999995</v>
      </c>
      <c r="G7" s="13">
        <v>0</v>
      </c>
      <c r="H7" s="13">
        <v>37.305999999999997</v>
      </c>
      <c r="I7" s="13">
        <v>10.994</v>
      </c>
      <c r="J7" s="13">
        <v>5.3999999999999999E-2</v>
      </c>
      <c r="K7" s="13">
        <v>0.71699999999999997</v>
      </c>
      <c r="L7" s="13">
        <v>0</v>
      </c>
      <c r="M7" s="13"/>
      <c r="N7" s="13">
        <f t="shared" si="0"/>
        <v>99.129000000000005</v>
      </c>
      <c r="P7" s="9">
        <f t="shared" ref="P7:P71" si="1">D7/60.084</f>
        <v>0.82146661340789551</v>
      </c>
      <c r="Q7" s="9">
        <f t="shared" ref="Q7:Q71" si="2">E7/79.878</f>
        <v>1.2519091614712438E-4</v>
      </c>
      <c r="R7" s="9">
        <f t="shared" ref="R7:R71" si="3">F7/101.961</f>
        <v>6.7771010484400894E-3</v>
      </c>
      <c r="S7" s="9">
        <f t="shared" ref="S7:S71" si="4">G7/151.99</f>
        <v>0</v>
      </c>
      <c r="T7" s="9">
        <f t="shared" ref="T7:T71" si="5">H7/71.846</f>
        <v>0.51924950588759289</v>
      </c>
      <c r="U7" s="9">
        <f t="shared" ref="U7:U71" si="6">I7/40.304</f>
        <v>0.27277689559348944</v>
      </c>
      <c r="V7" s="9">
        <f t="shared" ref="V7:V71" si="7">J7/70.937</f>
        <v>7.6123884573635759E-4</v>
      </c>
      <c r="W7" s="9">
        <f t="shared" ref="W7:W71" si="8">K7/56.077</f>
        <v>1.2785990691370793E-2</v>
      </c>
      <c r="X7" s="9">
        <f t="shared" ref="X7:X71" si="9">L7/61.979</f>
        <v>0</v>
      </c>
      <c r="Z7" s="9">
        <f t="shared" ref="Z7:AA71" si="10">P7*2</f>
        <v>1.642933226815791</v>
      </c>
      <c r="AA7" s="9">
        <f t="shared" si="10"/>
        <v>2.5038183229424875E-4</v>
      </c>
      <c r="AB7" s="9">
        <f t="shared" ref="AB7:AC71" si="11">R7*3</f>
        <v>2.0331303145320268E-2</v>
      </c>
      <c r="AC7" s="9">
        <f t="shared" si="11"/>
        <v>0</v>
      </c>
      <c r="AD7" s="9">
        <f t="shared" ref="AD7:AH71" si="12">T7*1</f>
        <v>0.51924950588759289</v>
      </c>
      <c r="AE7" s="9">
        <f t="shared" si="12"/>
        <v>0.27277689559348944</v>
      </c>
      <c r="AF7" s="9">
        <f t="shared" si="12"/>
        <v>7.6123884573635759E-4</v>
      </c>
      <c r="AG7" s="9">
        <f t="shared" si="12"/>
        <v>1.2785990691370793E-2</v>
      </c>
      <c r="AH7" s="9">
        <f t="shared" si="12"/>
        <v>0</v>
      </c>
      <c r="AI7" s="9">
        <f t="shared" ref="AI7:AI71" si="13">SUM(Z7:AH7)</f>
        <v>2.469088542811595</v>
      </c>
      <c r="AK7" s="9">
        <f t="shared" ref="AK7:AK71" si="14">Z7*(6/AI7)</f>
        <v>3.9924041564219173</v>
      </c>
      <c r="AL7" s="9">
        <f t="shared" ref="AL7:AL71" si="15">AA7*(6/AI7)</f>
        <v>6.0843949810516205E-4</v>
      </c>
      <c r="AM7" s="9">
        <f t="shared" ref="AM7:AM71" si="16">AB7*(6/AI7)</f>
        <v>4.9406012282172729E-2</v>
      </c>
      <c r="AN7" s="9">
        <f t="shared" ref="AN7:AN71" si="17">AC7*(6/AI7)</f>
        <v>0</v>
      </c>
      <c r="AO7" s="9">
        <f t="shared" ref="AO7:AO71" si="18">AD7*(6/AI7)</f>
        <v>1.2618004503710045</v>
      </c>
      <c r="AP7" s="9">
        <f t="shared" ref="AP7:AP71" si="19">AE7*(6/AI7)</f>
        <v>0.66286054354990498</v>
      </c>
      <c r="AQ7" s="9">
        <f t="shared" ref="AQ7:AQ71" si="20">AF7*(6/AI7)</f>
        <v>1.8498458014863772E-3</v>
      </c>
      <c r="AR7" s="9">
        <f t="shared" ref="AR7:AR71" si="21">AG7*(6/AI7)</f>
        <v>3.1070552075409558E-2</v>
      </c>
      <c r="AS7" s="9">
        <f t="shared" ref="AS7:AS71" si="22">AH7*(6/AI7)</f>
        <v>0</v>
      </c>
      <c r="AU7" s="17">
        <f t="shared" ref="AU7:AV71" si="23">AK7/2</f>
        <v>1.9962020782109586</v>
      </c>
      <c r="AV7" s="17">
        <f t="shared" si="23"/>
        <v>3.0421974905258102E-4</v>
      </c>
      <c r="AW7" s="17">
        <f t="shared" ref="AW7:AX71" si="24">(2*AM7)/3</f>
        <v>3.2937341521448484E-2</v>
      </c>
      <c r="AX7" s="17">
        <f t="shared" si="24"/>
        <v>0</v>
      </c>
      <c r="AY7" s="17">
        <f t="shared" ref="AY7:BB71" si="25">AO7/1</f>
        <v>1.2618004503710045</v>
      </c>
      <c r="AZ7" s="17">
        <f t="shared" si="25"/>
        <v>0.66286054354990498</v>
      </c>
      <c r="BA7" s="17">
        <f t="shared" si="25"/>
        <v>1.8498458014863772E-3</v>
      </c>
      <c r="BB7" s="17">
        <f t="shared" si="25"/>
        <v>3.1070552075409558E-2</v>
      </c>
      <c r="BC7" s="17">
        <f t="shared" ref="BC7:BC71" si="26">AS7*2</f>
        <v>0</v>
      </c>
      <c r="BD7" s="17">
        <f t="shared" ref="BD7:BD71" si="27">SUM(AU7:BC7)</f>
        <v>3.987025031279265</v>
      </c>
      <c r="BF7" s="17">
        <f t="shared" ref="BF7:BF71" si="28">AY7/(AY7+AZ7+BA7)</f>
        <v>0.65496670164224258</v>
      </c>
      <c r="BG7" s="17">
        <f t="shared" ref="BG7:BG71" si="29">AZ7/(AY7+AZ7+BA7)</f>
        <v>0.34407309311865647</v>
      </c>
      <c r="BH7" s="17">
        <f t="shared" ref="BH7:BH71" si="30">BA7/(AY7+AZ7+BA7)</f>
        <v>9.6020523910103422E-4</v>
      </c>
      <c r="BI7" s="13">
        <f t="shared" ref="BI7:BI71" si="31">(AW7/2)/((AW7/2)+AY7+AZ7)</f>
        <v>8.4840652638345417E-3</v>
      </c>
    </row>
    <row r="8" spans="1:61" x14ac:dyDescent="0.2">
      <c r="B8" s="9" t="s">
        <v>46</v>
      </c>
      <c r="C8" s="16">
        <v>54</v>
      </c>
      <c r="D8" s="13">
        <v>49.645000000000003</v>
      </c>
      <c r="E8" s="13">
        <v>2.3E-2</v>
      </c>
      <c r="F8" s="13">
        <v>0.72399999999999998</v>
      </c>
      <c r="G8" s="13">
        <v>1E-3</v>
      </c>
      <c r="H8" s="13">
        <v>37.417000000000002</v>
      </c>
      <c r="I8" s="13">
        <v>11.007</v>
      </c>
      <c r="J8" s="13">
        <v>3.1E-2</v>
      </c>
      <c r="K8" s="13">
        <v>0.64700000000000002</v>
      </c>
      <c r="L8" s="13">
        <v>1.7000000000000001E-2</v>
      </c>
      <c r="M8" s="13"/>
      <c r="N8" s="13">
        <f t="shared" si="0"/>
        <v>99.512000000000015</v>
      </c>
      <c r="P8" s="9">
        <f t="shared" si="1"/>
        <v>0.82625990280274286</v>
      </c>
      <c r="Q8" s="9">
        <f t="shared" si="2"/>
        <v>2.8793910713838602E-4</v>
      </c>
      <c r="R8" s="9">
        <f t="shared" si="3"/>
        <v>7.1007542099430169E-3</v>
      </c>
      <c r="S8" s="9">
        <f t="shared" si="4"/>
        <v>6.5793802223830508E-6</v>
      </c>
      <c r="T8" s="9">
        <f t="shared" si="5"/>
        <v>0.52079447707596804</v>
      </c>
      <c r="U8" s="9">
        <f t="shared" si="6"/>
        <v>0.27309944422389837</v>
      </c>
      <c r="V8" s="9">
        <f t="shared" si="7"/>
        <v>4.3700748551531643E-4</v>
      </c>
      <c r="W8" s="9">
        <f t="shared" si="8"/>
        <v>1.1537707081334595E-2</v>
      </c>
      <c r="X8" s="9">
        <f t="shared" si="9"/>
        <v>2.7428645186272773E-4</v>
      </c>
      <c r="Z8" s="9">
        <f t="shared" si="10"/>
        <v>1.6525198056054857</v>
      </c>
      <c r="AA8" s="9">
        <f t="shared" si="10"/>
        <v>5.7587821427677204E-4</v>
      </c>
      <c r="AB8" s="9">
        <f t="shared" si="11"/>
        <v>2.1302262629829052E-2</v>
      </c>
      <c r="AC8" s="9">
        <f t="shared" si="11"/>
        <v>1.9738140667149153E-5</v>
      </c>
      <c r="AD8" s="9">
        <f t="shared" si="12"/>
        <v>0.52079447707596804</v>
      </c>
      <c r="AE8" s="9">
        <f t="shared" si="12"/>
        <v>0.27309944422389837</v>
      </c>
      <c r="AF8" s="9">
        <f t="shared" si="12"/>
        <v>4.3700748551531643E-4</v>
      </c>
      <c r="AG8" s="9">
        <f t="shared" si="12"/>
        <v>1.1537707081334595E-2</v>
      </c>
      <c r="AH8" s="9">
        <f t="shared" si="12"/>
        <v>2.7428645186272773E-4</v>
      </c>
      <c r="AI8" s="9">
        <f t="shared" si="13"/>
        <v>2.4805606069088375</v>
      </c>
      <c r="AK8" s="9">
        <f t="shared" si="14"/>
        <v>3.9971282322300064</v>
      </c>
      <c r="AL8" s="9">
        <f t="shared" si="15"/>
        <v>1.3929388687529117E-3</v>
      </c>
      <c r="AM8" s="9">
        <f t="shared" si="16"/>
        <v>5.1526084637073151E-2</v>
      </c>
      <c r="AN8" s="9">
        <f t="shared" si="17"/>
        <v>4.7742773820179129E-5</v>
      </c>
      <c r="AO8" s="9">
        <f t="shared" si="18"/>
        <v>1.2597018809992919</v>
      </c>
      <c r="AP8" s="9">
        <f t="shared" si="19"/>
        <v>0.66057513804725587</v>
      </c>
      <c r="AQ8" s="9">
        <f t="shared" si="20"/>
        <v>1.0570372301281412E-3</v>
      </c>
      <c r="AR8" s="9">
        <f t="shared" si="21"/>
        <v>2.7907498931974969E-2</v>
      </c>
      <c r="AS8" s="9">
        <f t="shared" si="22"/>
        <v>6.6344628169645353E-4</v>
      </c>
      <c r="AU8" s="17">
        <f t="shared" si="23"/>
        <v>1.9985641161150032</v>
      </c>
      <c r="AV8" s="17">
        <f t="shared" si="23"/>
        <v>6.9646943437645583E-4</v>
      </c>
      <c r="AW8" s="17">
        <f t="shared" si="24"/>
        <v>3.4350723091382103E-2</v>
      </c>
      <c r="AX8" s="17">
        <f t="shared" si="24"/>
        <v>3.1828515880119419E-5</v>
      </c>
      <c r="AY8" s="17">
        <f t="shared" si="25"/>
        <v>1.2597018809992919</v>
      </c>
      <c r="AZ8" s="17">
        <f t="shared" si="25"/>
        <v>0.66057513804725587</v>
      </c>
      <c r="BA8" s="17">
        <f t="shared" si="25"/>
        <v>1.0570372301281412E-3</v>
      </c>
      <c r="BB8" s="17">
        <f t="shared" si="25"/>
        <v>2.7907498931974969E-2</v>
      </c>
      <c r="BC8" s="17">
        <f t="shared" si="26"/>
        <v>1.3268925633929071E-3</v>
      </c>
      <c r="BD8" s="17">
        <f t="shared" si="27"/>
        <v>3.9842115849286857</v>
      </c>
      <c r="BF8" s="17">
        <f t="shared" si="28"/>
        <v>0.6556391778327445</v>
      </c>
      <c r="BG8" s="17">
        <f t="shared" si="29"/>
        <v>0.34381066420452377</v>
      </c>
      <c r="BH8" s="17">
        <f t="shared" si="30"/>
        <v>5.5015796273166437E-4</v>
      </c>
      <c r="BI8" s="13">
        <f t="shared" si="31"/>
        <v>8.8649206131409027E-3</v>
      </c>
    </row>
    <row r="9" spans="1:61" x14ac:dyDescent="0.2">
      <c r="B9" s="9" t="s">
        <v>46</v>
      </c>
      <c r="C9" s="16">
        <v>55</v>
      </c>
      <c r="D9" s="13">
        <v>49.183</v>
      </c>
      <c r="E9" s="13">
        <v>0</v>
      </c>
      <c r="F9" s="13">
        <v>0.46700000000000003</v>
      </c>
      <c r="G9" s="13">
        <v>0</v>
      </c>
      <c r="H9" s="13">
        <v>37.42</v>
      </c>
      <c r="I9" s="13">
        <v>11.4</v>
      </c>
      <c r="J9" s="13">
        <v>7.5999999999999998E-2</v>
      </c>
      <c r="K9" s="13">
        <v>0.67800000000000005</v>
      </c>
      <c r="L9" s="13">
        <v>1.4999999999999999E-2</v>
      </c>
      <c r="M9" s="13"/>
      <c r="N9" s="13">
        <f t="shared" si="0"/>
        <v>99.23899999999999</v>
      </c>
      <c r="P9" s="9">
        <f t="shared" si="1"/>
        <v>0.81857066773184206</v>
      </c>
      <c r="Q9" s="9">
        <f t="shared" si="2"/>
        <v>0</v>
      </c>
      <c r="R9" s="9">
        <f t="shared" si="3"/>
        <v>4.5801826188444604E-3</v>
      </c>
      <c r="S9" s="9">
        <f t="shared" si="4"/>
        <v>0</v>
      </c>
      <c r="T9" s="9">
        <f t="shared" si="5"/>
        <v>0.52083623305403226</v>
      </c>
      <c r="U9" s="9">
        <f t="shared" si="6"/>
        <v>0.28285033743549026</v>
      </c>
      <c r="V9" s="9">
        <f t="shared" si="7"/>
        <v>1.0713731902956144E-3</v>
      </c>
      <c r="W9" s="9">
        <f t="shared" si="8"/>
        <v>1.2090518394350627E-2</v>
      </c>
      <c r="X9" s="9">
        <f t="shared" si="9"/>
        <v>2.4201745752593619E-4</v>
      </c>
      <c r="Z9" s="9">
        <f t="shared" si="10"/>
        <v>1.6371413354636841</v>
      </c>
      <c r="AA9" s="9">
        <f t="shared" si="10"/>
        <v>0</v>
      </c>
      <c r="AB9" s="9">
        <f t="shared" si="11"/>
        <v>1.3740547856533381E-2</v>
      </c>
      <c r="AC9" s="9">
        <f t="shared" si="11"/>
        <v>0</v>
      </c>
      <c r="AD9" s="9">
        <f t="shared" si="12"/>
        <v>0.52083623305403226</v>
      </c>
      <c r="AE9" s="9">
        <f t="shared" si="12"/>
        <v>0.28285033743549026</v>
      </c>
      <c r="AF9" s="9">
        <f t="shared" si="12"/>
        <v>1.0713731902956144E-3</v>
      </c>
      <c r="AG9" s="9">
        <f t="shared" si="12"/>
        <v>1.2090518394350627E-2</v>
      </c>
      <c r="AH9" s="9">
        <f t="shared" si="12"/>
        <v>2.4201745752593619E-4</v>
      </c>
      <c r="AI9" s="9">
        <f t="shared" si="13"/>
        <v>2.4679723628519121</v>
      </c>
      <c r="AK9" s="9">
        <f t="shared" si="14"/>
        <v>3.980128854210963</v>
      </c>
      <c r="AL9" s="9">
        <f t="shared" si="15"/>
        <v>0</v>
      </c>
      <c r="AM9" s="9">
        <f t="shared" si="16"/>
        <v>3.3405271623030405E-2</v>
      </c>
      <c r="AN9" s="9">
        <f t="shared" si="17"/>
        <v>0</v>
      </c>
      <c r="AO9" s="9">
        <f t="shared" si="18"/>
        <v>1.2662286844707695</v>
      </c>
      <c r="AP9" s="9">
        <f t="shared" si="19"/>
        <v>0.68765033602395087</v>
      </c>
      <c r="AQ9" s="9">
        <f t="shared" si="20"/>
        <v>2.6046641520512865E-3</v>
      </c>
      <c r="AR9" s="9">
        <f t="shared" si="21"/>
        <v>2.9393809857041993E-2</v>
      </c>
      <c r="AS9" s="9">
        <f t="shared" si="22"/>
        <v>5.8837966219265519E-4</v>
      </c>
      <c r="AU9" s="17">
        <f t="shared" si="23"/>
        <v>1.9900644271054815</v>
      </c>
      <c r="AV9" s="17">
        <f t="shared" si="23"/>
        <v>0</v>
      </c>
      <c r="AW9" s="17">
        <f t="shared" si="24"/>
        <v>2.2270181082020269E-2</v>
      </c>
      <c r="AX9" s="17">
        <f t="shared" si="24"/>
        <v>0</v>
      </c>
      <c r="AY9" s="17">
        <f t="shared" si="25"/>
        <v>1.2662286844707695</v>
      </c>
      <c r="AZ9" s="17">
        <f t="shared" si="25"/>
        <v>0.68765033602395087</v>
      </c>
      <c r="BA9" s="17">
        <f t="shared" si="25"/>
        <v>2.6046641520512865E-3</v>
      </c>
      <c r="BB9" s="17">
        <f t="shared" si="25"/>
        <v>2.9393809857041993E-2</v>
      </c>
      <c r="BC9" s="17">
        <f t="shared" si="26"/>
        <v>1.1767593243853104E-3</v>
      </c>
      <c r="BD9" s="17">
        <f t="shared" si="27"/>
        <v>3.9993888620157008</v>
      </c>
      <c r="BF9" s="17">
        <f t="shared" si="28"/>
        <v>0.64719613785043018</v>
      </c>
      <c r="BG9" s="17">
        <f t="shared" si="29"/>
        <v>0.35147256346689187</v>
      </c>
      <c r="BH9" s="17">
        <f t="shared" si="30"/>
        <v>1.3312986826780205E-3</v>
      </c>
      <c r="BI9" s="13">
        <f t="shared" si="31"/>
        <v>5.666672050075503E-3</v>
      </c>
    </row>
    <row r="10" spans="1:61" x14ac:dyDescent="0.2">
      <c r="B10" s="9" t="s">
        <v>46</v>
      </c>
      <c r="C10" s="16">
        <v>56</v>
      </c>
      <c r="D10" s="13">
        <v>49.118000000000002</v>
      </c>
      <c r="E10" s="13">
        <v>0</v>
      </c>
      <c r="F10" s="13">
        <v>0.71099999999999997</v>
      </c>
      <c r="G10" s="13">
        <v>0</v>
      </c>
      <c r="H10" s="13">
        <v>37.405999999999999</v>
      </c>
      <c r="I10" s="13">
        <v>11.382999999999999</v>
      </c>
      <c r="J10" s="13">
        <v>0.06</v>
      </c>
      <c r="K10" s="13">
        <v>0.74199999999999999</v>
      </c>
      <c r="L10" s="13">
        <v>0</v>
      </c>
      <c r="M10" s="13"/>
      <c r="N10" s="13">
        <f t="shared" si="0"/>
        <v>99.42</v>
      </c>
      <c r="P10" s="9">
        <f t="shared" si="1"/>
        <v>0.81748884894481055</v>
      </c>
      <c r="Q10" s="9">
        <f t="shared" si="2"/>
        <v>0</v>
      </c>
      <c r="R10" s="9">
        <f t="shared" si="3"/>
        <v>6.9732544796539848E-3</v>
      </c>
      <c r="S10" s="9">
        <f t="shared" si="4"/>
        <v>0</v>
      </c>
      <c r="T10" s="9">
        <f t="shared" si="5"/>
        <v>0.52064137182306591</v>
      </c>
      <c r="U10" s="9">
        <f t="shared" si="6"/>
        <v>0.28242854307264786</v>
      </c>
      <c r="V10" s="9">
        <f t="shared" si="7"/>
        <v>8.4582093970706406E-4</v>
      </c>
      <c r="W10" s="9">
        <f t="shared" si="8"/>
        <v>1.3231806266383723E-2</v>
      </c>
      <c r="X10" s="9">
        <f t="shared" si="9"/>
        <v>0</v>
      </c>
      <c r="Z10" s="9">
        <f t="shared" si="10"/>
        <v>1.6349776978896211</v>
      </c>
      <c r="AA10" s="9">
        <f t="shared" si="10"/>
        <v>0</v>
      </c>
      <c r="AB10" s="9">
        <f t="shared" si="11"/>
        <v>2.0919763438961955E-2</v>
      </c>
      <c r="AC10" s="9">
        <f t="shared" si="11"/>
        <v>0</v>
      </c>
      <c r="AD10" s="9">
        <f t="shared" si="12"/>
        <v>0.52064137182306591</v>
      </c>
      <c r="AE10" s="9">
        <f t="shared" si="12"/>
        <v>0.28242854307264786</v>
      </c>
      <c r="AF10" s="9">
        <f t="shared" si="12"/>
        <v>8.4582093970706406E-4</v>
      </c>
      <c r="AG10" s="9">
        <f t="shared" si="12"/>
        <v>1.3231806266383723E-2</v>
      </c>
      <c r="AH10" s="9">
        <f t="shared" si="12"/>
        <v>0</v>
      </c>
      <c r="AI10" s="9">
        <f t="shared" si="13"/>
        <v>2.473045003430387</v>
      </c>
      <c r="AK10" s="9">
        <f t="shared" si="14"/>
        <v>3.9667155970596397</v>
      </c>
      <c r="AL10" s="9">
        <f t="shared" si="15"/>
        <v>0</v>
      </c>
      <c r="AM10" s="9">
        <f t="shared" si="16"/>
        <v>5.075466902529617E-2</v>
      </c>
      <c r="AN10" s="9">
        <f t="shared" si="17"/>
        <v>0</v>
      </c>
      <c r="AO10" s="9">
        <f t="shared" si="18"/>
        <v>1.2631586673939506</v>
      </c>
      <c r="AP10" s="9">
        <f t="shared" si="19"/>
        <v>0.68521650681056323</v>
      </c>
      <c r="AQ10" s="9">
        <f t="shared" si="20"/>
        <v>2.0520959510251131E-3</v>
      </c>
      <c r="AR10" s="9">
        <f t="shared" si="21"/>
        <v>3.2102463759526599E-2</v>
      </c>
      <c r="AS10" s="9">
        <f t="shared" si="22"/>
        <v>0</v>
      </c>
      <c r="AU10" s="17">
        <f t="shared" si="23"/>
        <v>1.9833577985298199</v>
      </c>
      <c r="AV10" s="17">
        <f t="shared" si="23"/>
        <v>0</v>
      </c>
      <c r="AW10" s="17">
        <f t="shared" si="24"/>
        <v>3.3836446016864113E-2</v>
      </c>
      <c r="AX10" s="17">
        <f t="shared" si="24"/>
        <v>0</v>
      </c>
      <c r="AY10" s="17">
        <f t="shared" si="25"/>
        <v>1.2631586673939506</v>
      </c>
      <c r="AZ10" s="17">
        <f t="shared" si="25"/>
        <v>0.68521650681056323</v>
      </c>
      <c r="BA10" s="17">
        <f t="shared" si="25"/>
        <v>2.0520959510251131E-3</v>
      </c>
      <c r="BB10" s="17">
        <f t="shared" si="25"/>
        <v>3.2102463759526599E-2</v>
      </c>
      <c r="BC10" s="17">
        <f t="shared" si="26"/>
        <v>0</v>
      </c>
      <c r="BD10" s="17">
        <f t="shared" si="27"/>
        <v>3.9997239784617498</v>
      </c>
      <c r="BF10" s="17">
        <f t="shared" si="28"/>
        <v>0.64763177111096204</v>
      </c>
      <c r="BG10" s="17">
        <f t="shared" si="29"/>
        <v>0.3513161025255353</v>
      </c>
      <c r="BH10" s="17">
        <f t="shared" si="30"/>
        <v>1.0521263635026321E-3</v>
      </c>
      <c r="BI10" s="13">
        <f t="shared" si="31"/>
        <v>8.6084973533338098E-3</v>
      </c>
    </row>
    <row r="11" spans="1:61" x14ac:dyDescent="0.2">
      <c r="B11" s="9" t="s">
        <v>46</v>
      </c>
      <c r="C11" s="16">
        <v>57</v>
      </c>
      <c r="D11" s="13">
        <v>49.537999999999997</v>
      </c>
      <c r="E11" s="13">
        <v>0</v>
      </c>
      <c r="F11" s="13">
        <v>0.71099999999999997</v>
      </c>
      <c r="G11" s="13">
        <v>0</v>
      </c>
      <c r="H11" s="13">
        <v>36.604999999999997</v>
      </c>
      <c r="I11" s="13">
        <v>11.609</v>
      </c>
      <c r="J11" s="13">
        <v>7.8E-2</v>
      </c>
      <c r="K11" s="13">
        <v>0.86499999999999999</v>
      </c>
      <c r="L11" s="13">
        <v>0</v>
      </c>
      <c r="M11" s="13"/>
      <c r="N11" s="13">
        <f t="shared" si="0"/>
        <v>99.405999999999977</v>
      </c>
      <c r="P11" s="9">
        <f t="shared" si="1"/>
        <v>0.82447906264562931</v>
      </c>
      <c r="Q11" s="9">
        <f t="shared" si="2"/>
        <v>0</v>
      </c>
      <c r="R11" s="9">
        <f t="shared" si="3"/>
        <v>6.9732544796539848E-3</v>
      </c>
      <c r="S11" s="9">
        <f t="shared" si="4"/>
        <v>0</v>
      </c>
      <c r="T11" s="9">
        <f t="shared" si="5"/>
        <v>0.50949252567992642</v>
      </c>
      <c r="U11" s="9">
        <f t="shared" si="6"/>
        <v>0.28803592695514091</v>
      </c>
      <c r="V11" s="9">
        <f t="shared" si="7"/>
        <v>1.0995672216191832E-3</v>
      </c>
      <c r="W11" s="9">
        <f t="shared" si="8"/>
        <v>1.5425218895447332E-2</v>
      </c>
      <c r="X11" s="9">
        <f t="shared" si="9"/>
        <v>0</v>
      </c>
      <c r="Z11" s="9">
        <f t="shared" si="10"/>
        <v>1.6489581252912586</v>
      </c>
      <c r="AA11" s="9">
        <f t="shared" si="10"/>
        <v>0</v>
      </c>
      <c r="AB11" s="9">
        <f t="shared" si="11"/>
        <v>2.0919763438961955E-2</v>
      </c>
      <c r="AC11" s="9">
        <f t="shared" si="11"/>
        <v>0</v>
      </c>
      <c r="AD11" s="9">
        <f t="shared" si="12"/>
        <v>0.50949252567992642</v>
      </c>
      <c r="AE11" s="9">
        <f t="shared" si="12"/>
        <v>0.28803592695514091</v>
      </c>
      <c r="AF11" s="9">
        <f t="shared" si="12"/>
        <v>1.0995672216191832E-3</v>
      </c>
      <c r="AG11" s="9">
        <f t="shared" si="12"/>
        <v>1.5425218895447332E-2</v>
      </c>
      <c r="AH11" s="9">
        <f t="shared" si="12"/>
        <v>0</v>
      </c>
      <c r="AI11" s="9">
        <f t="shared" si="13"/>
        <v>2.4839311274823541</v>
      </c>
      <c r="AK11" s="9">
        <f t="shared" si="14"/>
        <v>3.9831010780784366</v>
      </c>
      <c r="AL11" s="9">
        <f t="shared" si="15"/>
        <v>0</v>
      </c>
      <c r="AM11" s="9">
        <f t="shared" si="16"/>
        <v>5.053223064239868E-2</v>
      </c>
      <c r="AN11" s="9">
        <f t="shared" si="17"/>
        <v>0</v>
      </c>
      <c r="AO11" s="9">
        <f t="shared" si="18"/>
        <v>1.2306923973282649</v>
      </c>
      <c r="AP11" s="9">
        <f t="shared" si="19"/>
        <v>0.69575824490855276</v>
      </c>
      <c r="AQ11" s="9">
        <f t="shared" si="20"/>
        <v>2.6560331148964057E-3</v>
      </c>
      <c r="AR11" s="9">
        <f t="shared" si="21"/>
        <v>3.7260015927451061E-2</v>
      </c>
      <c r="AS11" s="9">
        <f t="shared" si="22"/>
        <v>0</v>
      </c>
      <c r="AU11" s="17">
        <f t="shared" si="23"/>
        <v>1.9915505390392183</v>
      </c>
      <c r="AV11" s="17">
        <f t="shared" si="23"/>
        <v>0</v>
      </c>
      <c r="AW11" s="17">
        <f t="shared" si="24"/>
        <v>3.3688153761599123E-2</v>
      </c>
      <c r="AX11" s="17">
        <f t="shared" si="24"/>
        <v>0</v>
      </c>
      <c r="AY11" s="17">
        <f t="shared" si="25"/>
        <v>1.2306923973282649</v>
      </c>
      <c r="AZ11" s="17">
        <f t="shared" si="25"/>
        <v>0.69575824490855276</v>
      </c>
      <c r="BA11" s="17">
        <f t="shared" si="25"/>
        <v>2.6560331148964057E-3</v>
      </c>
      <c r="BB11" s="17">
        <f t="shared" si="25"/>
        <v>3.7260015927451061E-2</v>
      </c>
      <c r="BC11" s="17">
        <f t="shared" si="26"/>
        <v>0</v>
      </c>
      <c r="BD11" s="17">
        <f t="shared" si="27"/>
        <v>3.9916053840799828</v>
      </c>
      <c r="BF11" s="17">
        <f t="shared" si="28"/>
        <v>0.63795974222311247</v>
      </c>
      <c r="BG11" s="17">
        <f t="shared" si="29"/>
        <v>0.36066343753732666</v>
      </c>
      <c r="BH11" s="17">
        <f t="shared" si="30"/>
        <v>1.3768202395609661E-3</v>
      </c>
      <c r="BI11" s="13">
        <f t="shared" si="31"/>
        <v>8.6677932662976992E-3</v>
      </c>
    </row>
    <row r="12" spans="1:61" x14ac:dyDescent="0.2">
      <c r="B12" s="9" t="s">
        <v>46</v>
      </c>
      <c r="C12" s="16">
        <v>58</v>
      </c>
      <c r="D12" s="13">
        <v>49.494</v>
      </c>
      <c r="E12" s="13">
        <v>0</v>
      </c>
      <c r="F12" s="13">
        <v>0.73099999999999998</v>
      </c>
      <c r="G12" s="13">
        <v>0</v>
      </c>
      <c r="H12" s="13">
        <v>36.265000000000001</v>
      </c>
      <c r="I12" s="13">
        <v>11.766999999999999</v>
      </c>
      <c r="J12" s="13">
        <v>4.2000000000000003E-2</v>
      </c>
      <c r="K12" s="13">
        <v>0.70899999999999996</v>
      </c>
      <c r="L12" s="13">
        <v>4.0000000000000001E-3</v>
      </c>
      <c r="M12" s="13"/>
      <c r="N12" s="13">
        <f t="shared" si="0"/>
        <v>99.012000000000015</v>
      </c>
      <c r="P12" s="9">
        <f t="shared" si="1"/>
        <v>0.82374675454363888</v>
      </c>
      <c r="Q12" s="9">
        <f t="shared" si="2"/>
        <v>0</v>
      </c>
      <c r="R12" s="9">
        <f t="shared" si="3"/>
        <v>7.1694079108678812E-3</v>
      </c>
      <c r="S12" s="9">
        <f t="shared" si="4"/>
        <v>0</v>
      </c>
      <c r="T12" s="9">
        <f t="shared" si="5"/>
        <v>0.50476018149931801</v>
      </c>
      <c r="U12" s="9">
        <f t="shared" si="6"/>
        <v>0.29195613338626436</v>
      </c>
      <c r="V12" s="9">
        <f t="shared" si="7"/>
        <v>5.9207465779494487E-4</v>
      </c>
      <c r="W12" s="9">
        <f t="shared" si="8"/>
        <v>1.2643329707366657E-2</v>
      </c>
      <c r="X12" s="9">
        <f t="shared" si="9"/>
        <v>6.4537988673582993E-5</v>
      </c>
      <c r="Z12" s="9">
        <f t="shared" si="10"/>
        <v>1.6474935090872778</v>
      </c>
      <c r="AA12" s="9">
        <f t="shared" si="10"/>
        <v>0</v>
      </c>
      <c r="AB12" s="9">
        <f t="shared" si="11"/>
        <v>2.1508223732603644E-2</v>
      </c>
      <c r="AC12" s="9">
        <f t="shared" si="11"/>
        <v>0</v>
      </c>
      <c r="AD12" s="9">
        <f t="shared" si="12"/>
        <v>0.50476018149931801</v>
      </c>
      <c r="AE12" s="9">
        <f t="shared" si="12"/>
        <v>0.29195613338626436</v>
      </c>
      <c r="AF12" s="9">
        <f t="shared" si="12"/>
        <v>5.9207465779494487E-4</v>
      </c>
      <c r="AG12" s="9">
        <f t="shared" si="12"/>
        <v>1.2643329707366657E-2</v>
      </c>
      <c r="AH12" s="9">
        <f t="shared" si="12"/>
        <v>6.4537988673582993E-5</v>
      </c>
      <c r="AI12" s="9">
        <f t="shared" si="13"/>
        <v>2.4790179900592983</v>
      </c>
      <c r="AK12" s="9">
        <f t="shared" si="14"/>
        <v>3.9874503106317585</v>
      </c>
      <c r="AL12" s="9">
        <f t="shared" si="15"/>
        <v>0</v>
      </c>
      <c r="AM12" s="9">
        <f t="shared" si="16"/>
        <v>5.2056638117634231E-2</v>
      </c>
      <c r="AN12" s="9">
        <f t="shared" si="17"/>
        <v>0</v>
      </c>
      <c r="AO12" s="9">
        <f t="shared" si="18"/>
        <v>1.2216777373702983</v>
      </c>
      <c r="AP12" s="9">
        <f t="shared" si="19"/>
        <v>0.70662528765097199</v>
      </c>
      <c r="AQ12" s="9">
        <f t="shared" si="20"/>
        <v>1.433006118154348E-3</v>
      </c>
      <c r="AR12" s="9">
        <f t="shared" si="21"/>
        <v>3.0600817964368771E-2</v>
      </c>
      <c r="AS12" s="9">
        <f t="shared" si="22"/>
        <v>1.5620214681549586E-4</v>
      </c>
      <c r="AU12" s="17">
        <f t="shared" si="23"/>
        <v>1.9937251553158792</v>
      </c>
      <c r="AV12" s="17">
        <f t="shared" si="23"/>
        <v>0</v>
      </c>
      <c r="AW12" s="17">
        <f t="shared" si="24"/>
        <v>3.4704425411756154E-2</v>
      </c>
      <c r="AX12" s="17">
        <f t="shared" si="24"/>
        <v>0</v>
      </c>
      <c r="AY12" s="17">
        <f t="shared" si="25"/>
        <v>1.2216777373702983</v>
      </c>
      <c r="AZ12" s="17">
        <f t="shared" si="25"/>
        <v>0.70662528765097199</v>
      </c>
      <c r="BA12" s="17">
        <f t="shared" si="25"/>
        <v>1.433006118154348E-3</v>
      </c>
      <c r="BB12" s="17">
        <f t="shared" si="25"/>
        <v>3.0600817964368771E-2</v>
      </c>
      <c r="BC12" s="17">
        <f t="shared" si="26"/>
        <v>3.1240429363099171E-4</v>
      </c>
      <c r="BD12" s="17">
        <f t="shared" si="27"/>
        <v>3.9890788341250603</v>
      </c>
      <c r="BF12" s="17">
        <f t="shared" si="28"/>
        <v>0.63308023359492904</v>
      </c>
      <c r="BG12" s="17">
        <f t="shared" si="29"/>
        <v>0.36617717462307042</v>
      </c>
      <c r="BH12" s="17">
        <f t="shared" si="30"/>
        <v>7.4259178200047416E-4</v>
      </c>
      <c r="BI12" s="13">
        <f t="shared" si="31"/>
        <v>8.918441648556593E-3</v>
      </c>
    </row>
    <row r="13" spans="1:61" x14ac:dyDescent="0.2">
      <c r="B13" s="9" t="s">
        <v>46</v>
      </c>
      <c r="C13" s="16">
        <v>59</v>
      </c>
      <c r="D13" s="13">
        <v>49.267000000000003</v>
      </c>
      <c r="E13" s="13">
        <v>0</v>
      </c>
      <c r="F13" s="13">
        <v>0.65400000000000003</v>
      </c>
      <c r="G13" s="13">
        <v>1E-3</v>
      </c>
      <c r="H13" s="13">
        <v>36.061999999999998</v>
      </c>
      <c r="I13" s="13">
        <v>11.981999999999999</v>
      </c>
      <c r="J13" s="13">
        <v>5.0999999999999997E-2</v>
      </c>
      <c r="K13" s="13">
        <v>0.63900000000000001</v>
      </c>
      <c r="L13" s="13">
        <v>0</v>
      </c>
      <c r="M13" s="13"/>
      <c r="N13" s="13">
        <f t="shared" si="0"/>
        <v>98.656000000000006</v>
      </c>
      <c r="P13" s="9">
        <f t="shared" si="1"/>
        <v>0.81996871047200581</v>
      </c>
      <c r="Q13" s="9">
        <f t="shared" si="2"/>
        <v>0</v>
      </c>
      <c r="R13" s="9">
        <f t="shared" si="3"/>
        <v>6.4142172006943837E-3</v>
      </c>
      <c r="S13" s="9">
        <f t="shared" si="4"/>
        <v>6.5793802223830508E-6</v>
      </c>
      <c r="T13" s="9">
        <f t="shared" si="5"/>
        <v>0.50193469365030752</v>
      </c>
      <c r="U13" s="9">
        <f t="shared" si="6"/>
        <v>0.29729059150456527</v>
      </c>
      <c r="V13" s="9">
        <f t="shared" si="7"/>
        <v>7.1894779875100441E-4</v>
      </c>
      <c r="W13" s="9">
        <f t="shared" si="8"/>
        <v>1.1395046097330457E-2</v>
      </c>
      <c r="X13" s="9">
        <f t="shared" si="9"/>
        <v>0</v>
      </c>
      <c r="Z13" s="9">
        <f t="shared" si="10"/>
        <v>1.6399374209440116</v>
      </c>
      <c r="AA13" s="9">
        <f t="shared" si="10"/>
        <v>0</v>
      </c>
      <c r="AB13" s="9">
        <f t="shared" si="11"/>
        <v>1.924265160208315E-2</v>
      </c>
      <c r="AC13" s="9">
        <f t="shared" si="11"/>
        <v>1.9738140667149153E-5</v>
      </c>
      <c r="AD13" s="9">
        <f t="shared" si="12"/>
        <v>0.50193469365030752</v>
      </c>
      <c r="AE13" s="9">
        <f t="shared" si="12"/>
        <v>0.29729059150456527</v>
      </c>
      <c r="AF13" s="9">
        <f t="shared" si="12"/>
        <v>7.1894779875100441E-4</v>
      </c>
      <c r="AG13" s="9">
        <f t="shared" si="12"/>
        <v>1.1395046097330457E-2</v>
      </c>
      <c r="AH13" s="9">
        <f t="shared" si="12"/>
        <v>0</v>
      </c>
      <c r="AI13" s="9">
        <f t="shared" si="13"/>
        <v>2.4705390897377164</v>
      </c>
      <c r="AK13" s="9">
        <f t="shared" si="14"/>
        <v>3.9827843916886532</v>
      </c>
      <c r="AL13" s="9">
        <f t="shared" si="15"/>
        <v>0</v>
      </c>
      <c r="AM13" s="9">
        <f t="shared" si="16"/>
        <v>4.6733083516908136E-2</v>
      </c>
      <c r="AN13" s="9">
        <f t="shared" si="17"/>
        <v>4.7936438040924845E-5</v>
      </c>
      <c r="AO13" s="9">
        <f t="shared" si="18"/>
        <v>1.2190085048286248</v>
      </c>
      <c r="AP13" s="9">
        <f t="shared" si="19"/>
        <v>0.72200579883023097</v>
      </c>
      <c r="AQ13" s="9">
        <f t="shared" si="20"/>
        <v>1.7460508155586346E-3</v>
      </c>
      <c r="AR13" s="9">
        <f t="shared" si="21"/>
        <v>2.7674233881982917E-2</v>
      </c>
      <c r="AS13" s="9">
        <f t="shared" si="22"/>
        <v>0</v>
      </c>
      <c r="AU13" s="17">
        <f t="shared" si="23"/>
        <v>1.9913921958443266</v>
      </c>
      <c r="AV13" s="17">
        <f t="shared" si="23"/>
        <v>0</v>
      </c>
      <c r="AW13" s="17">
        <f t="shared" si="24"/>
        <v>3.115538901127209E-2</v>
      </c>
      <c r="AX13" s="17">
        <f t="shared" si="24"/>
        <v>3.1957625360616561E-5</v>
      </c>
      <c r="AY13" s="17">
        <f t="shared" si="25"/>
        <v>1.2190085048286248</v>
      </c>
      <c r="AZ13" s="17">
        <f t="shared" si="25"/>
        <v>0.72200579883023097</v>
      </c>
      <c r="BA13" s="17">
        <f t="shared" si="25"/>
        <v>1.7460508155586346E-3</v>
      </c>
      <c r="BB13" s="17">
        <f t="shared" si="25"/>
        <v>2.7674233881982917E-2</v>
      </c>
      <c r="BC13" s="17">
        <f t="shared" si="26"/>
        <v>0</v>
      </c>
      <c r="BD13" s="17">
        <f t="shared" si="27"/>
        <v>3.9930141308373566</v>
      </c>
      <c r="BF13" s="17">
        <f t="shared" si="28"/>
        <v>0.62746210669838887</v>
      </c>
      <c r="BG13" s="17">
        <f t="shared" si="29"/>
        <v>0.37163914590256247</v>
      </c>
      <c r="BH13" s="17">
        <f t="shared" si="30"/>
        <v>8.9874739904860946E-4</v>
      </c>
      <c r="BI13" s="13">
        <f t="shared" si="31"/>
        <v>7.9616468432098832E-3</v>
      </c>
    </row>
    <row r="14" spans="1:61" x14ac:dyDescent="0.2">
      <c r="B14" s="9" t="s">
        <v>46</v>
      </c>
      <c r="C14" s="16">
        <v>60</v>
      </c>
      <c r="D14" s="13">
        <v>49.405000000000001</v>
      </c>
      <c r="E14" s="13">
        <v>0</v>
      </c>
      <c r="F14" s="13">
        <v>0.73099999999999998</v>
      </c>
      <c r="G14" s="13">
        <v>0</v>
      </c>
      <c r="H14" s="13">
        <v>36.203000000000003</v>
      </c>
      <c r="I14" s="13">
        <v>11.97</v>
      </c>
      <c r="J14" s="13">
        <v>0.105</v>
      </c>
      <c r="K14" s="13">
        <v>0.624</v>
      </c>
      <c r="L14" s="13">
        <v>2E-3</v>
      </c>
      <c r="M14" s="13"/>
      <c r="N14" s="13">
        <f t="shared" si="0"/>
        <v>99.039999999999992</v>
      </c>
      <c r="P14" s="9">
        <f t="shared" si="1"/>
        <v>0.82226549497370349</v>
      </c>
      <c r="Q14" s="9">
        <f t="shared" si="2"/>
        <v>0</v>
      </c>
      <c r="R14" s="9">
        <f t="shared" si="3"/>
        <v>7.1694079108678812E-3</v>
      </c>
      <c r="S14" s="9">
        <f t="shared" si="4"/>
        <v>0</v>
      </c>
      <c r="T14" s="9">
        <f t="shared" si="5"/>
        <v>0.50389722461932474</v>
      </c>
      <c r="U14" s="9">
        <f t="shared" si="6"/>
        <v>0.2969928543072648</v>
      </c>
      <c r="V14" s="9">
        <f t="shared" si="7"/>
        <v>1.480186644487362E-3</v>
      </c>
      <c r="W14" s="9">
        <f t="shared" si="8"/>
        <v>1.1127556752322699E-2</v>
      </c>
      <c r="X14" s="9">
        <f t="shared" si="9"/>
        <v>3.2268994336791497E-5</v>
      </c>
      <c r="Z14" s="9">
        <f t="shared" si="10"/>
        <v>1.644530989947407</v>
      </c>
      <c r="AA14" s="9">
        <f t="shared" si="10"/>
        <v>0</v>
      </c>
      <c r="AB14" s="9">
        <f t="shared" si="11"/>
        <v>2.1508223732603644E-2</v>
      </c>
      <c r="AC14" s="9">
        <f t="shared" si="11"/>
        <v>0</v>
      </c>
      <c r="AD14" s="9">
        <f t="shared" si="12"/>
        <v>0.50389722461932474</v>
      </c>
      <c r="AE14" s="9">
        <f t="shared" si="12"/>
        <v>0.2969928543072648</v>
      </c>
      <c r="AF14" s="9">
        <f t="shared" si="12"/>
        <v>1.480186644487362E-3</v>
      </c>
      <c r="AG14" s="9">
        <f t="shared" si="12"/>
        <v>1.1127556752322699E-2</v>
      </c>
      <c r="AH14" s="9">
        <f t="shared" si="12"/>
        <v>3.2268994336791497E-5</v>
      </c>
      <c r="AI14" s="9">
        <f t="shared" si="13"/>
        <v>2.4795693049977467</v>
      </c>
      <c r="AK14" s="9">
        <f t="shared" si="14"/>
        <v>3.9793950988973905</v>
      </c>
      <c r="AL14" s="9">
        <f t="shared" si="15"/>
        <v>0</v>
      </c>
      <c r="AM14" s="9">
        <f t="shared" si="16"/>
        <v>5.204506368727578E-2</v>
      </c>
      <c r="AN14" s="9">
        <f t="shared" si="17"/>
        <v>0</v>
      </c>
      <c r="AO14" s="9">
        <f t="shared" si="18"/>
        <v>1.2193179442986757</v>
      </c>
      <c r="AP14" s="9">
        <f t="shared" si="19"/>
        <v>0.71865590618980835</v>
      </c>
      <c r="AQ14" s="9">
        <f t="shared" si="20"/>
        <v>3.581718748100184E-3</v>
      </c>
      <c r="AR14" s="9">
        <f t="shared" si="21"/>
        <v>2.6926184470571542E-2</v>
      </c>
      <c r="AS14" s="9">
        <f t="shared" si="22"/>
        <v>7.8083708178878648E-5</v>
      </c>
      <c r="AU14" s="17">
        <f t="shared" si="23"/>
        <v>1.9896975494486953</v>
      </c>
      <c r="AV14" s="17">
        <f t="shared" si="23"/>
        <v>0</v>
      </c>
      <c r="AW14" s="17">
        <f t="shared" si="24"/>
        <v>3.4696709124850518E-2</v>
      </c>
      <c r="AX14" s="17">
        <f t="shared" si="24"/>
        <v>0</v>
      </c>
      <c r="AY14" s="17">
        <f t="shared" si="25"/>
        <v>1.2193179442986757</v>
      </c>
      <c r="AZ14" s="17">
        <f t="shared" si="25"/>
        <v>0.71865590618980835</v>
      </c>
      <c r="BA14" s="17">
        <f t="shared" si="25"/>
        <v>3.581718748100184E-3</v>
      </c>
      <c r="BB14" s="17">
        <f t="shared" si="25"/>
        <v>2.6926184470571542E-2</v>
      </c>
      <c r="BC14" s="17">
        <f t="shared" si="26"/>
        <v>1.561674163577573E-4</v>
      </c>
      <c r="BD14" s="17">
        <f t="shared" si="27"/>
        <v>3.9930321796970598</v>
      </c>
      <c r="BF14" s="17">
        <f t="shared" si="28"/>
        <v>0.62801084018321918</v>
      </c>
      <c r="BG14" s="17">
        <f t="shared" si="29"/>
        <v>0.37014439224749174</v>
      </c>
      <c r="BH14" s="17">
        <f t="shared" si="30"/>
        <v>1.8447675692890462E-3</v>
      </c>
      <c r="BI14" s="13">
        <f t="shared" si="31"/>
        <v>8.8723763876928773E-3</v>
      </c>
    </row>
    <row r="15" spans="1:61" x14ac:dyDescent="0.2">
      <c r="B15" s="9" t="s">
        <v>46</v>
      </c>
      <c r="C15" s="16">
        <v>61</v>
      </c>
      <c r="D15" s="13">
        <v>49.552999999999997</v>
      </c>
      <c r="E15" s="13">
        <v>0</v>
      </c>
      <c r="F15" s="13">
        <v>0.73299999999999998</v>
      </c>
      <c r="G15" s="13">
        <v>0</v>
      </c>
      <c r="H15" s="13">
        <v>36.36</v>
      </c>
      <c r="I15" s="13">
        <v>12.284000000000001</v>
      </c>
      <c r="J15" s="13">
        <v>0.104</v>
      </c>
      <c r="K15" s="13">
        <v>0.55400000000000005</v>
      </c>
      <c r="L15" s="13">
        <v>1E-3</v>
      </c>
      <c r="M15" s="13"/>
      <c r="N15" s="13">
        <f t="shared" si="0"/>
        <v>99.588999999999999</v>
      </c>
      <c r="P15" s="9">
        <f t="shared" si="1"/>
        <v>0.82472871313494434</v>
      </c>
      <c r="Q15" s="9">
        <f t="shared" si="2"/>
        <v>0</v>
      </c>
      <c r="R15" s="9">
        <f t="shared" si="3"/>
        <v>7.1890232539892707E-3</v>
      </c>
      <c r="S15" s="9">
        <f t="shared" si="4"/>
        <v>0</v>
      </c>
      <c r="T15" s="9">
        <f t="shared" si="5"/>
        <v>0.50608245413801745</v>
      </c>
      <c r="U15" s="9">
        <f t="shared" si="6"/>
        <v>0.30478364430329496</v>
      </c>
      <c r="V15" s="9">
        <f t="shared" si="7"/>
        <v>1.4660896288255776E-3</v>
      </c>
      <c r="W15" s="9">
        <f t="shared" si="8"/>
        <v>9.8792731422864995E-3</v>
      </c>
      <c r="X15" s="9">
        <f t="shared" si="9"/>
        <v>1.6134497168395748E-5</v>
      </c>
      <c r="Z15" s="9">
        <f t="shared" si="10"/>
        <v>1.6494574262698887</v>
      </c>
      <c r="AA15" s="9">
        <f t="shared" si="10"/>
        <v>0</v>
      </c>
      <c r="AB15" s="9">
        <f t="shared" si="11"/>
        <v>2.1567069761967813E-2</v>
      </c>
      <c r="AC15" s="9">
        <f t="shared" si="11"/>
        <v>0</v>
      </c>
      <c r="AD15" s="9">
        <f t="shared" si="12"/>
        <v>0.50608245413801745</v>
      </c>
      <c r="AE15" s="9">
        <f t="shared" si="12"/>
        <v>0.30478364430329496</v>
      </c>
      <c r="AF15" s="9">
        <f t="shared" si="12"/>
        <v>1.4660896288255776E-3</v>
      </c>
      <c r="AG15" s="9">
        <f t="shared" si="12"/>
        <v>9.8792731422864995E-3</v>
      </c>
      <c r="AH15" s="9">
        <f t="shared" si="12"/>
        <v>1.6134497168395748E-5</v>
      </c>
      <c r="AI15" s="9">
        <f t="shared" si="13"/>
        <v>2.4932520917414496</v>
      </c>
      <c r="AK15" s="9">
        <f t="shared" si="14"/>
        <v>3.9694119140222206</v>
      </c>
      <c r="AL15" s="9">
        <f t="shared" si="15"/>
        <v>0</v>
      </c>
      <c r="AM15" s="9">
        <f t="shared" si="16"/>
        <v>5.1901056856799348E-2</v>
      </c>
      <c r="AN15" s="9">
        <f t="shared" si="17"/>
        <v>0</v>
      </c>
      <c r="AO15" s="9">
        <f t="shared" si="18"/>
        <v>1.2178851608652292</v>
      </c>
      <c r="AP15" s="9">
        <f t="shared" si="19"/>
        <v>0.73346047592904473</v>
      </c>
      <c r="AQ15" s="9">
        <f t="shared" si="20"/>
        <v>3.5281381301516894E-3</v>
      </c>
      <c r="AR15" s="9">
        <f t="shared" si="21"/>
        <v>2.3774426601329765E-2</v>
      </c>
      <c r="AS15" s="9">
        <f t="shared" si="22"/>
        <v>3.8827595224339387E-5</v>
      </c>
      <c r="AU15" s="17">
        <f t="shared" si="23"/>
        <v>1.9847059570111103</v>
      </c>
      <c r="AV15" s="17">
        <f t="shared" si="23"/>
        <v>0</v>
      </c>
      <c r="AW15" s="17">
        <f t="shared" si="24"/>
        <v>3.4600704571199563E-2</v>
      </c>
      <c r="AX15" s="17">
        <f t="shared" si="24"/>
        <v>0</v>
      </c>
      <c r="AY15" s="17">
        <f t="shared" si="25"/>
        <v>1.2178851608652292</v>
      </c>
      <c r="AZ15" s="17">
        <f t="shared" si="25"/>
        <v>0.73346047592904473</v>
      </c>
      <c r="BA15" s="17">
        <f t="shared" si="25"/>
        <v>3.5281381301516894E-3</v>
      </c>
      <c r="BB15" s="17">
        <f t="shared" si="25"/>
        <v>2.3774426601329765E-2</v>
      </c>
      <c r="BC15" s="17">
        <f t="shared" si="26"/>
        <v>7.7655190448678774E-5</v>
      </c>
      <c r="BD15" s="17">
        <f t="shared" si="27"/>
        <v>3.9980325182985132</v>
      </c>
      <c r="BF15" s="17">
        <f t="shared" si="28"/>
        <v>0.62299938568274671</v>
      </c>
      <c r="BG15" s="17">
        <f t="shared" si="29"/>
        <v>0.37519582355510389</v>
      </c>
      <c r="BH15" s="17">
        <f t="shared" si="30"/>
        <v>1.8047907621493798E-3</v>
      </c>
      <c r="BI15" s="13">
        <f t="shared" si="31"/>
        <v>8.7879448014347179E-3</v>
      </c>
    </row>
    <row r="16" spans="1:61" x14ac:dyDescent="0.2">
      <c r="B16" s="9" t="s">
        <v>46</v>
      </c>
      <c r="C16" s="16">
        <v>62</v>
      </c>
      <c r="D16" s="13">
        <v>49.313000000000002</v>
      </c>
      <c r="E16" s="13">
        <v>0</v>
      </c>
      <c r="F16" s="13">
        <v>0.77200000000000002</v>
      </c>
      <c r="G16" s="13">
        <v>0</v>
      </c>
      <c r="H16" s="13">
        <v>36.029000000000003</v>
      </c>
      <c r="I16" s="13">
        <v>11.983000000000001</v>
      </c>
      <c r="J16" s="13">
        <v>5.5E-2</v>
      </c>
      <c r="K16" s="13">
        <v>0.57299999999999995</v>
      </c>
      <c r="L16" s="13">
        <v>0</v>
      </c>
      <c r="M16" s="13"/>
      <c r="N16" s="13">
        <f t="shared" si="0"/>
        <v>98.725000000000009</v>
      </c>
      <c r="P16" s="9">
        <f t="shared" si="1"/>
        <v>0.82073430530590508</v>
      </c>
      <c r="Q16" s="9">
        <f t="shared" si="2"/>
        <v>0</v>
      </c>
      <c r="R16" s="9">
        <f t="shared" si="3"/>
        <v>7.5715224448563668E-3</v>
      </c>
      <c r="S16" s="9">
        <f t="shared" si="4"/>
        <v>0</v>
      </c>
      <c r="T16" s="9">
        <f t="shared" si="5"/>
        <v>0.50147537789160146</v>
      </c>
      <c r="U16" s="9">
        <f t="shared" si="6"/>
        <v>0.29731540293767367</v>
      </c>
      <c r="V16" s="9">
        <f t="shared" si="7"/>
        <v>7.753358613981421E-4</v>
      </c>
      <c r="W16" s="9">
        <f t="shared" si="8"/>
        <v>1.0218092979296324E-2</v>
      </c>
      <c r="X16" s="9">
        <f t="shared" si="9"/>
        <v>0</v>
      </c>
      <c r="Z16" s="9">
        <f t="shared" si="10"/>
        <v>1.6414686106118102</v>
      </c>
      <c r="AA16" s="9">
        <f t="shared" si="10"/>
        <v>0</v>
      </c>
      <c r="AB16" s="9">
        <f t="shared" si="11"/>
        <v>2.27145673345691E-2</v>
      </c>
      <c r="AC16" s="9">
        <f t="shared" si="11"/>
        <v>0</v>
      </c>
      <c r="AD16" s="9">
        <f t="shared" si="12"/>
        <v>0.50147537789160146</v>
      </c>
      <c r="AE16" s="9">
        <f t="shared" si="12"/>
        <v>0.29731540293767367</v>
      </c>
      <c r="AF16" s="9">
        <f t="shared" si="12"/>
        <v>7.753358613981421E-4</v>
      </c>
      <c r="AG16" s="9">
        <f t="shared" si="12"/>
        <v>1.0218092979296324E-2</v>
      </c>
      <c r="AH16" s="9">
        <f t="shared" si="12"/>
        <v>0</v>
      </c>
      <c r="AI16" s="9">
        <f t="shared" si="13"/>
        <v>2.4739673876163488</v>
      </c>
      <c r="AK16" s="9">
        <f t="shared" si="14"/>
        <v>3.9809787764260407</v>
      </c>
      <c r="AL16" s="9">
        <f t="shared" si="15"/>
        <v>0</v>
      </c>
      <c r="AM16" s="9">
        <f t="shared" si="16"/>
        <v>5.5088601688774323E-2</v>
      </c>
      <c r="AN16" s="9">
        <f t="shared" si="17"/>
        <v>0</v>
      </c>
      <c r="AO16" s="9">
        <f t="shared" si="18"/>
        <v>1.2162053074792623</v>
      </c>
      <c r="AP16" s="9">
        <f t="shared" si="19"/>
        <v>0.72106545403769873</v>
      </c>
      <c r="AQ16" s="9">
        <f t="shared" si="20"/>
        <v>1.8803866177359106E-3</v>
      </c>
      <c r="AR16" s="9">
        <f t="shared" si="21"/>
        <v>2.478147375048801E-2</v>
      </c>
      <c r="AS16" s="9">
        <f t="shared" si="22"/>
        <v>0</v>
      </c>
      <c r="AU16" s="17">
        <f t="shared" si="23"/>
        <v>1.9904893882130203</v>
      </c>
      <c r="AV16" s="17">
        <f t="shared" si="23"/>
        <v>0</v>
      </c>
      <c r="AW16" s="17">
        <f t="shared" si="24"/>
        <v>3.6725734459182882E-2</v>
      </c>
      <c r="AX16" s="17">
        <f t="shared" si="24"/>
        <v>0</v>
      </c>
      <c r="AY16" s="17">
        <f t="shared" si="25"/>
        <v>1.2162053074792623</v>
      </c>
      <c r="AZ16" s="17">
        <f t="shared" si="25"/>
        <v>0.72106545403769873</v>
      </c>
      <c r="BA16" s="17">
        <f t="shared" si="25"/>
        <v>1.8803866177359106E-3</v>
      </c>
      <c r="BB16" s="17">
        <f t="shared" si="25"/>
        <v>2.478147375048801E-2</v>
      </c>
      <c r="BC16" s="17">
        <f t="shared" si="26"/>
        <v>0</v>
      </c>
      <c r="BD16" s="17">
        <f t="shared" si="27"/>
        <v>3.991147744557388</v>
      </c>
      <c r="BF16" s="17">
        <f t="shared" si="28"/>
        <v>0.62718437840657815</v>
      </c>
      <c r="BG16" s="17">
        <f t="shared" si="29"/>
        <v>0.37184592584817544</v>
      </c>
      <c r="BH16" s="17">
        <f t="shared" si="30"/>
        <v>9.6969574524641213E-4</v>
      </c>
      <c r="BI16" s="13">
        <f t="shared" si="31"/>
        <v>9.3897276870622097E-3</v>
      </c>
    </row>
    <row r="17" spans="2:61" x14ac:dyDescent="0.2">
      <c r="B17" s="9" t="s">
        <v>46</v>
      </c>
      <c r="C17" s="16">
        <v>483</v>
      </c>
      <c r="D17" s="13">
        <v>49.311999999999998</v>
      </c>
      <c r="E17" s="13">
        <v>2.1000000000000001E-2</v>
      </c>
      <c r="F17" s="13">
        <v>0.81899999999999995</v>
      </c>
      <c r="G17" s="13">
        <v>0</v>
      </c>
      <c r="H17" s="13">
        <v>36.395000000000003</v>
      </c>
      <c r="I17" s="13">
        <v>12.006</v>
      </c>
      <c r="J17" s="13">
        <v>0.126</v>
      </c>
      <c r="K17" s="13">
        <v>0.33400000000000002</v>
      </c>
      <c r="L17" s="13">
        <v>0</v>
      </c>
      <c r="M17" s="13"/>
      <c r="N17" s="13">
        <f t="shared" si="0"/>
        <v>99.013000000000005</v>
      </c>
      <c r="P17" s="9">
        <f t="shared" si="1"/>
        <v>0.82071766193995066</v>
      </c>
      <c r="Q17" s="9">
        <f t="shared" si="2"/>
        <v>2.6290092390896116E-4</v>
      </c>
      <c r="R17" s="9">
        <f t="shared" si="3"/>
        <v>8.0324830082090203E-3</v>
      </c>
      <c r="S17" s="9">
        <f t="shared" si="4"/>
        <v>0</v>
      </c>
      <c r="T17" s="9">
        <f t="shared" si="5"/>
        <v>0.50656960721543298</v>
      </c>
      <c r="U17" s="9">
        <f t="shared" si="6"/>
        <v>0.29788606589916633</v>
      </c>
      <c r="V17" s="9">
        <f t="shared" si="7"/>
        <v>1.7762239733848345E-3</v>
      </c>
      <c r="W17" s="9">
        <f t="shared" si="8"/>
        <v>5.9560960821727271E-3</v>
      </c>
      <c r="X17" s="9">
        <f t="shared" si="9"/>
        <v>0</v>
      </c>
      <c r="Z17" s="9">
        <f t="shared" si="10"/>
        <v>1.6414353238799013</v>
      </c>
      <c r="AA17" s="9">
        <f t="shared" si="10"/>
        <v>5.2580184781792232E-4</v>
      </c>
      <c r="AB17" s="9">
        <f t="shared" si="11"/>
        <v>2.4097449024627061E-2</v>
      </c>
      <c r="AC17" s="9">
        <f t="shared" si="11"/>
        <v>0</v>
      </c>
      <c r="AD17" s="9">
        <f t="shared" si="12"/>
        <v>0.50656960721543298</v>
      </c>
      <c r="AE17" s="9">
        <f t="shared" si="12"/>
        <v>0.29788606589916633</v>
      </c>
      <c r="AF17" s="9">
        <f t="shared" si="12"/>
        <v>1.7762239733848345E-3</v>
      </c>
      <c r="AG17" s="9">
        <f t="shared" si="12"/>
        <v>5.9560960821727271E-3</v>
      </c>
      <c r="AH17" s="9">
        <f t="shared" si="12"/>
        <v>0</v>
      </c>
      <c r="AI17" s="9">
        <f t="shared" si="13"/>
        <v>2.4782465679225032</v>
      </c>
      <c r="AK17" s="9">
        <f t="shared" si="14"/>
        <v>3.9740242438973414</v>
      </c>
      <c r="AL17" s="9">
        <f t="shared" si="15"/>
        <v>1.2730012936332602E-3</v>
      </c>
      <c r="AM17" s="9">
        <f t="shared" si="16"/>
        <v>5.834152905494254E-2</v>
      </c>
      <c r="AN17" s="9">
        <f t="shared" si="17"/>
        <v>0</v>
      </c>
      <c r="AO17" s="9">
        <f t="shared" si="18"/>
        <v>1.2264387582065817</v>
      </c>
      <c r="AP17" s="9">
        <f t="shared" si="19"/>
        <v>0.72120200569602433</v>
      </c>
      <c r="AQ17" s="9">
        <f t="shared" si="20"/>
        <v>4.3003565416991508E-3</v>
      </c>
      <c r="AR17" s="9">
        <f t="shared" si="21"/>
        <v>1.442010530977718E-2</v>
      </c>
      <c r="AS17" s="9">
        <f t="shared" si="22"/>
        <v>0</v>
      </c>
      <c r="AU17" s="17">
        <f t="shared" si="23"/>
        <v>1.9870121219486707</v>
      </c>
      <c r="AV17" s="17">
        <f t="shared" si="23"/>
        <v>6.3650064681663012E-4</v>
      </c>
      <c r="AW17" s="17">
        <f t="shared" si="24"/>
        <v>3.8894352703295026E-2</v>
      </c>
      <c r="AX17" s="17">
        <f t="shared" si="24"/>
        <v>0</v>
      </c>
      <c r="AY17" s="17">
        <f t="shared" si="25"/>
        <v>1.2264387582065817</v>
      </c>
      <c r="AZ17" s="17">
        <f t="shared" si="25"/>
        <v>0.72120200569602433</v>
      </c>
      <c r="BA17" s="17">
        <f t="shared" si="25"/>
        <v>4.3003565416991508E-3</v>
      </c>
      <c r="BB17" s="17">
        <f t="shared" si="25"/>
        <v>1.442010530977718E-2</v>
      </c>
      <c r="BC17" s="17">
        <f t="shared" si="26"/>
        <v>0</v>
      </c>
      <c r="BD17" s="17">
        <f t="shared" si="27"/>
        <v>3.9929042010528648</v>
      </c>
      <c r="BF17" s="17">
        <f t="shared" si="28"/>
        <v>0.62831749654795788</v>
      </c>
      <c r="BG17" s="17">
        <f t="shared" si="29"/>
        <v>0.36947938549081988</v>
      </c>
      <c r="BH17" s="17">
        <f t="shared" si="30"/>
        <v>2.2031179612222599E-3</v>
      </c>
      <c r="BI17" s="13">
        <f t="shared" si="31"/>
        <v>9.8862770462279856E-3</v>
      </c>
    </row>
    <row r="18" spans="2:61" x14ac:dyDescent="0.2">
      <c r="B18" s="9" t="s">
        <v>46</v>
      </c>
      <c r="C18" s="16">
        <v>64</v>
      </c>
      <c r="D18" s="13">
        <v>49.835999999999999</v>
      </c>
      <c r="E18" s="13">
        <v>1E-3</v>
      </c>
      <c r="F18" s="13">
        <v>0.77600000000000002</v>
      </c>
      <c r="G18" s="13">
        <v>1E-3</v>
      </c>
      <c r="H18" s="13">
        <v>36.884999999999998</v>
      </c>
      <c r="I18" s="13">
        <v>12.282</v>
      </c>
      <c r="J18" s="13">
        <v>8.8999999999999996E-2</v>
      </c>
      <c r="K18" s="13">
        <v>0.29799999999999999</v>
      </c>
      <c r="L18" s="13">
        <v>0</v>
      </c>
      <c r="M18" s="13"/>
      <c r="N18" s="13">
        <f t="shared" si="0"/>
        <v>100.16799999999999</v>
      </c>
      <c r="P18" s="9">
        <f t="shared" si="1"/>
        <v>0.82943878570001994</v>
      </c>
      <c r="Q18" s="9">
        <f t="shared" si="2"/>
        <v>1.2519091614712437E-5</v>
      </c>
      <c r="R18" s="9">
        <f t="shared" si="3"/>
        <v>7.6107531310991459E-3</v>
      </c>
      <c r="S18" s="9">
        <f t="shared" si="4"/>
        <v>6.5793802223830508E-6</v>
      </c>
      <c r="T18" s="9">
        <f t="shared" si="5"/>
        <v>0.51338975029925116</v>
      </c>
      <c r="U18" s="9">
        <f t="shared" si="6"/>
        <v>0.30473402143707817</v>
      </c>
      <c r="V18" s="9">
        <f t="shared" si="7"/>
        <v>1.2546343938988117E-3</v>
      </c>
      <c r="W18" s="9">
        <f t="shared" si="8"/>
        <v>5.3141216541541091E-3</v>
      </c>
      <c r="X18" s="9">
        <f t="shared" si="9"/>
        <v>0</v>
      </c>
      <c r="Z18" s="9">
        <f t="shared" si="10"/>
        <v>1.6588775714000399</v>
      </c>
      <c r="AA18" s="9">
        <f t="shared" si="10"/>
        <v>2.5038183229424875E-5</v>
      </c>
      <c r="AB18" s="9">
        <f t="shared" si="11"/>
        <v>2.2832259393297437E-2</v>
      </c>
      <c r="AC18" s="9">
        <f t="shared" si="11"/>
        <v>1.9738140667149153E-5</v>
      </c>
      <c r="AD18" s="9">
        <f t="shared" si="12"/>
        <v>0.51338975029925116</v>
      </c>
      <c r="AE18" s="9">
        <f t="shared" si="12"/>
        <v>0.30473402143707817</v>
      </c>
      <c r="AF18" s="9">
        <f t="shared" si="12"/>
        <v>1.2546343938988117E-3</v>
      </c>
      <c r="AG18" s="9">
        <f t="shared" si="12"/>
        <v>5.3141216541541091E-3</v>
      </c>
      <c r="AH18" s="9">
        <f t="shared" si="12"/>
        <v>0</v>
      </c>
      <c r="AI18" s="9">
        <f t="shared" si="13"/>
        <v>2.5064471349016162</v>
      </c>
      <c r="AK18" s="9">
        <f t="shared" si="14"/>
        <v>3.9710653736931607</v>
      </c>
      <c r="AL18" s="9">
        <f t="shared" si="15"/>
        <v>5.99370707982022E-5</v>
      </c>
      <c r="AM18" s="9">
        <f t="shared" si="16"/>
        <v>5.465647148594735E-2</v>
      </c>
      <c r="AN18" s="9">
        <f t="shared" si="17"/>
        <v>4.7249687557261608E-5</v>
      </c>
      <c r="AO18" s="9">
        <f t="shared" si="18"/>
        <v>1.2289660766838464</v>
      </c>
      <c r="AP18" s="9">
        <f t="shared" si="19"/>
        <v>0.72948042795813361</v>
      </c>
      <c r="AQ18" s="9">
        <f t="shared" si="20"/>
        <v>3.003377273978832E-3</v>
      </c>
      <c r="AR18" s="9">
        <f t="shared" si="21"/>
        <v>1.2721086146577035E-2</v>
      </c>
      <c r="AS18" s="9">
        <f t="shared" si="22"/>
        <v>0</v>
      </c>
      <c r="AU18" s="17">
        <f t="shared" si="23"/>
        <v>1.9855326868465804</v>
      </c>
      <c r="AV18" s="17">
        <f t="shared" si="23"/>
        <v>2.99685353991011E-5</v>
      </c>
      <c r="AW18" s="17">
        <f t="shared" si="24"/>
        <v>3.6437647657298233E-2</v>
      </c>
      <c r="AX18" s="17">
        <f t="shared" si="24"/>
        <v>3.1499791704841074E-5</v>
      </c>
      <c r="AY18" s="17">
        <f t="shared" si="25"/>
        <v>1.2289660766838464</v>
      </c>
      <c r="AZ18" s="17">
        <f t="shared" si="25"/>
        <v>0.72948042795813361</v>
      </c>
      <c r="BA18" s="17">
        <f t="shared" si="25"/>
        <v>3.003377273978832E-3</v>
      </c>
      <c r="BB18" s="17">
        <f t="shared" si="25"/>
        <v>1.2721086146577035E-2</v>
      </c>
      <c r="BC18" s="17">
        <f t="shared" si="26"/>
        <v>0</v>
      </c>
      <c r="BD18" s="17">
        <f t="shared" si="27"/>
        <v>3.9962027708935182</v>
      </c>
      <c r="BF18" s="17">
        <f t="shared" si="28"/>
        <v>0.62656001971530528</v>
      </c>
      <c r="BG18" s="17">
        <f t="shared" si="29"/>
        <v>0.37190877762605468</v>
      </c>
      <c r="BH18" s="17">
        <f t="shared" si="30"/>
        <v>1.5312026586400008E-3</v>
      </c>
      <c r="BI18" s="13">
        <f t="shared" si="31"/>
        <v>9.2169491548401115E-3</v>
      </c>
    </row>
    <row r="19" spans="2:61" x14ac:dyDescent="0.2">
      <c r="B19" s="9" t="s">
        <v>46</v>
      </c>
      <c r="C19" s="16">
        <v>207</v>
      </c>
      <c r="D19" s="13">
        <v>49.289000000000001</v>
      </c>
      <c r="E19" s="13">
        <v>0</v>
      </c>
      <c r="F19" s="13">
        <v>0.56100000000000005</v>
      </c>
      <c r="G19" s="13">
        <v>1.6E-2</v>
      </c>
      <c r="H19" s="13">
        <v>36.576999999999998</v>
      </c>
      <c r="I19" s="13">
        <v>11.487</v>
      </c>
      <c r="J19" s="13">
        <v>6.5000000000000002E-2</v>
      </c>
      <c r="K19" s="13">
        <v>0.82799999999999996</v>
      </c>
      <c r="L19" s="13">
        <v>1.2E-2</v>
      </c>
      <c r="M19" s="13"/>
      <c r="N19" s="13">
        <f t="shared" si="0"/>
        <v>98.834999999999994</v>
      </c>
      <c r="P19" s="9">
        <f t="shared" si="1"/>
        <v>0.82033486452300108</v>
      </c>
      <c r="Q19" s="9">
        <f t="shared" si="2"/>
        <v>0</v>
      </c>
      <c r="R19" s="9">
        <f t="shared" si="3"/>
        <v>5.5021037455497699E-3</v>
      </c>
      <c r="S19" s="9">
        <f t="shared" si="4"/>
        <v>1.0527008355812881E-4</v>
      </c>
      <c r="T19" s="9">
        <f t="shared" si="5"/>
        <v>0.50910280321799395</v>
      </c>
      <c r="U19" s="9">
        <f t="shared" si="6"/>
        <v>0.28500893211591899</v>
      </c>
      <c r="V19" s="9">
        <f t="shared" si="7"/>
        <v>9.1630601801598603E-4</v>
      </c>
      <c r="W19" s="9">
        <f t="shared" si="8"/>
        <v>1.4765411844428197E-2</v>
      </c>
      <c r="X19" s="9">
        <f t="shared" si="9"/>
        <v>1.9361396602074897E-4</v>
      </c>
      <c r="Z19" s="9">
        <f t="shared" si="10"/>
        <v>1.6406697290460022</v>
      </c>
      <c r="AA19" s="9">
        <f t="shared" si="10"/>
        <v>0</v>
      </c>
      <c r="AB19" s="9">
        <f t="shared" si="11"/>
        <v>1.650631123664931E-2</v>
      </c>
      <c r="AC19" s="9">
        <f t="shared" si="11"/>
        <v>3.1581025067438644E-4</v>
      </c>
      <c r="AD19" s="9">
        <f t="shared" si="12"/>
        <v>0.50910280321799395</v>
      </c>
      <c r="AE19" s="9">
        <f t="shared" si="12"/>
        <v>0.28500893211591899</v>
      </c>
      <c r="AF19" s="9">
        <f t="shared" si="12"/>
        <v>9.1630601801598603E-4</v>
      </c>
      <c r="AG19" s="9">
        <f t="shared" si="12"/>
        <v>1.4765411844428197E-2</v>
      </c>
      <c r="AH19" s="9">
        <f t="shared" si="12"/>
        <v>1.9361396602074897E-4</v>
      </c>
      <c r="AI19" s="9">
        <f t="shared" si="13"/>
        <v>2.4674789176957033</v>
      </c>
      <c r="AK19" s="9">
        <f t="shared" si="14"/>
        <v>3.9895045520668582</v>
      </c>
      <c r="AL19" s="9">
        <f t="shared" si="15"/>
        <v>0</v>
      </c>
      <c r="AM19" s="9">
        <f t="shared" si="16"/>
        <v>4.0137269951787083E-2</v>
      </c>
      <c r="AN19" s="9">
        <f t="shared" si="17"/>
        <v>7.6793422243942285E-4</v>
      </c>
      <c r="AO19" s="9">
        <f t="shared" si="18"/>
        <v>1.2379505240760351</v>
      </c>
      <c r="AP19" s="9">
        <f t="shared" si="19"/>
        <v>0.69303675927350017</v>
      </c>
      <c r="AQ19" s="9">
        <f t="shared" si="20"/>
        <v>2.228118776889151E-3</v>
      </c>
      <c r="AR19" s="9">
        <f t="shared" si="21"/>
        <v>3.590404377164963E-2</v>
      </c>
      <c r="AS19" s="9">
        <f t="shared" si="22"/>
        <v>4.7079786084225264E-4</v>
      </c>
      <c r="AU19" s="17">
        <f t="shared" si="23"/>
        <v>1.9947522760334291</v>
      </c>
      <c r="AV19" s="17">
        <f t="shared" si="23"/>
        <v>0</v>
      </c>
      <c r="AW19" s="17">
        <f t="shared" si="24"/>
        <v>2.6758179967858054E-2</v>
      </c>
      <c r="AX19" s="17">
        <f t="shared" si="24"/>
        <v>5.119561482929486E-4</v>
      </c>
      <c r="AY19" s="17">
        <f t="shared" si="25"/>
        <v>1.2379505240760351</v>
      </c>
      <c r="AZ19" s="17">
        <f t="shared" si="25"/>
        <v>0.69303675927350017</v>
      </c>
      <c r="BA19" s="17">
        <f t="shared" si="25"/>
        <v>2.228118776889151E-3</v>
      </c>
      <c r="BB19" s="17">
        <f t="shared" si="25"/>
        <v>3.590404377164963E-2</v>
      </c>
      <c r="BC19" s="17">
        <f t="shared" si="26"/>
        <v>9.4159572168450527E-4</v>
      </c>
      <c r="BD19" s="17">
        <f t="shared" si="27"/>
        <v>3.992083453769339</v>
      </c>
      <c r="BF19" s="17">
        <f t="shared" si="28"/>
        <v>0.64035829774290109</v>
      </c>
      <c r="BG19" s="17">
        <f t="shared" si="29"/>
        <v>0.3584891567236636</v>
      </c>
      <c r="BH19" s="17">
        <f t="shared" si="30"/>
        <v>1.1525455334353068E-3</v>
      </c>
      <c r="BI19" s="13">
        <f t="shared" si="31"/>
        <v>6.8809511249629477E-3</v>
      </c>
    </row>
    <row r="20" spans="2:61" x14ac:dyDescent="0.2">
      <c r="B20" s="9" t="s">
        <v>46</v>
      </c>
      <c r="C20" s="16">
        <v>208</v>
      </c>
      <c r="D20" s="13">
        <v>49.457000000000001</v>
      </c>
      <c r="E20" s="13">
        <v>0</v>
      </c>
      <c r="F20" s="13">
        <v>0.42099999999999999</v>
      </c>
      <c r="G20" s="13">
        <v>3.2000000000000001E-2</v>
      </c>
      <c r="H20" s="13">
        <v>36.518000000000001</v>
      </c>
      <c r="I20" s="13">
        <v>11.84</v>
      </c>
      <c r="J20" s="13">
        <v>7.8E-2</v>
      </c>
      <c r="K20" s="13">
        <v>0.85399999999999998</v>
      </c>
      <c r="L20" s="13">
        <v>0</v>
      </c>
      <c r="M20" s="13"/>
      <c r="N20" s="13">
        <f t="shared" si="0"/>
        <v>99.2</v>
      </c>
      <c r="P20" s="9">
        <f t="shared" si="1"/>
        <v>0.82313095000332859</v>
      </c>
      <c r="Q20" s="9">
        <f t="shared" si="2"/>
        <v>0</v>
      </c>
      <c r="R20" s="9">
        <f t="shared" si="3"/>
        <v>4.1290297270525E-3</v>
      </c>
      <c r="S20" s="9">
        <f t="shared" si="4"/>
        <v>2.1054016711625763E-4</v>
      </c>
      <c r="T20" s="9">
        <f t="shared" si="5"/>
        <v>0.5082816023160649</v>
      </c>
      <c r="U20" s="9">
        <f t="shared" si="6"/>
        <v>0.29376736800317582</v>
      </c>
      <c r="V20" s="9">
        <f t="shared" si="7"/>
        <v>1.0995672216191832E-3</v>
      </c>
      <c r="W20" s="9">
        <f t="shared" si="8"/>
        <v>1.5229060042441643E-2</v>
      </c>
      <c r="X20" s="9">
        <f t="shared" si="9"/>
        <v>0</v>
      </c>
      <c r="Z20" s="9">
        <f t="shared" si="10"/>
        <v>1.6462619000066572</v>
      </c>
      <c r="AA20" s="9">
        <f t="shared" si="10"/>
        <v>0</v>
      </c>
      <c r="AB20" s="9">
        <f t="shared" si="11"/>
        <v>1.2387089181157499E-2</v>
      </c>
      <c r="AC20" s="9">
        <f t="shared" si="11"/>
        <v>6.3162050134877288E-4</v>
      </c>
      <c r="AD20" s="9">
        <f t="shared" si="12"/>
        <v>0.5082816023160649</v>
      </c>
      <c r="AE20" s="9">
        <f t="shared" si="12"/>
        <v>0.29376736800317582</v>
      </c>
      <c r="AF20" s="9">
        <f t="shared" si="12"/>
        <v>1.0995672216191832E-3</v>
      </c>
      <c r="AG20" s="9">
        <f t="shared" si="12"/>
        <v>1.5229060042441643E-2</v>
      </c>
      <c r="AH20" s="9">
        <f t="shared" si="12"/>
        <v>0</v>
      </c>
      <c r="AI20" s="9">
        <f t="shared" si="13"/>
        <v>2.4776582072724649</v>
      </c>
      <c r="AK20" s="9">
        <f t="shared" si="14"/>
        <v>3.9866561784216747</v>
      </c>
      <c r="AL20" s="9">
        <f t="shared" si="15"/>
        <v>0</v>
      </c>
      <c r="AM20" s="9">
        <f t="shared" si="16"/>
        <v>2.9997089537528707E-2</v>
      </c>
      <c r="AN20" s="9">
        <f t="shared" si="17"/>
        <v>1.5295584342380143E-3</v>
      </c>
      <c r="AO20" s="9">
        <f t="shared" si="18"/>
        <v>1.2308758346671418</v>
      </c>
      <c r="AP20" s="9">
        <f t="shared" si="19"/>
        <v>0.71139925710714602</v>
      </c>
      <c r="AQ20" s="9">
        <f t="shared" si="20"/>
        <v>2.6627576436290879E-3</v>
      </c>
      <c r="AR20" s="9">
        <f t="shared" si="21"/>
        <v>3.6879324188641621E-2</v>
      </c>
      <c r="AS20" s="9">
        <f t="shared" si="22"/>
        <v>0</v>
      </c>
      <c r="AU20" s="17">
        <f t="shared" si="23"/>
        <v>1.9933280892108374</v>
      </c>
      <c r="AV20" s="17">
        <f t="shared" si="23"/>
        <v>0</v>
      </c>
      <c r="AW20" s="17">
        <f t="shared" si="24"/>
        <v>1.9998059691685804E-2</v>
      </c>
      <c r="AX20" s="17">
        <f t="shared" si="24"/>
        <v>1.0197056228253428E-3</v>
      </c>
      <c r="AY20" s="17">
        <f t="shared" si="25"/>
        <v>1.2308758346671418</v>
      </c>
      <c r="AZ20" s="17">
        <f t="shared" si="25"/>
        <v>0.71139925710714602</v>
      </c>
      <c r="BA20" s="17">
        <f t="shared" si="25"/>
        <v>2.6627576436290879E-3</v>
      </c>
      <c r="BB20" s="17">
        <f t="shared" si="25"/>
        <v>3.6879324188641621E-2</v>
      </c>
      <c r="BC20" s="17">
        <f t="shared" si="26"/>
        <v>0</v>
      </c>
      <c r="BD20" s="17">
        <f t="shared" si="27"/>
        <v>3.9961630281319072</v>
      </c>
      <c r="BF20" s="17">
        <f t="shared" si="28"/>
        <v>0.63286126856728075</v>
      </c>
      <c r="BG20" s="17">
        <f t="shared" si="29"/>
        <v>0.36576966061926058</v>
      </c>
      <c r="BH20" s="17">
        <f t="shared" si="30"/>
        <v>1.3690708134586414E-3</v>
      </c>
      <c r="BI20" s="13">
        <f t="shared" si="31"/>
        <v>5.1217345633537475E-3</v>
      </c>
    </row>
    <row r="21" spans="2:61" x14ac:dyDescent="0.2">
      <c r="B21" s="9" t="s">
        <v>46</v>
      </c>
      <c r="C21" s="16">
        <v>209</v>
      </c>
      <c r="D21" s="13">
        <v>49.78</v>
      </c>
      <c r="E21" s="13">
        <v>0</v>
      </c>
      <c r="F21" s="13">
        <v>0.57799999999999996</v>
      </c>
      <c r="G21" s="13">
        <v>4.3999999999999997E-2</v>
      </c>
      <c r="H21" s="13">
        <v>36.168999999999997</v>
      </c>
      <c r="I21" s="13">
        <v>11.955</v>
      </c>
      <c r="J21" s="13">
        <v>0.121</v>
      </c>
      <c r="K21" s="13">
        <v>0.82199999999999995</v>
      </c>
      <c r="L21" s="13">
        <v>4.0000000000000001E-3</v>
      </c>
      <c r="M21" s="13"/>
      <c r="N21" s="13">
        <f t="shared" si="0"/>
        <v>99.472999999999999</v>
      </c>
      <c r="P21" s="9">
        <f t="shared" si="1"/>
        <v>0.8285067572065774</v>
      </c>
      <c r="Q21" s="9">
        <f t="shared" si="2"/>
        <v>0</v>
      </c>
      <c r="R21" s="9">
        <f t="shared" si="3"/>
        <v>5.6688341620815801E-3</v>
      </c>
      <c r="S21" s="9">
        <f t="shared" si="4"/>
        <v>2.8949272978485421E-4</v>
      </c>
      <c r="T21" s="9">
        <f t="shared" si="5"/>
        <v>0.50342399020126372</v>
      </c>
      <c r="U21" s="9">
        <f t="shared" si="6"/>
        <v>0.29662068281063914</v>
      </c>
      <c r="V21" s="9">
        <f t="shared" si="7"/>
        <v>1.7057388950759125E-3</v>
      </c>
      <c r="W21" s="9">
        <f t="shared" si="8"/>
        <v>1.4658416106425093E-2</v>
      </c>
      <c r="X21" s="9">
        <f t="shared" si="9"/>
        <v>6.4537988673582993E-5</v>
      </c>
      <c r="Z21" s="9">
        <f t="shared" si="10"/>
        <v>1.6570135144131548</v>
      </c>
      <c r="AA21" s="9">
        <f t="shared" si="10"/>
        <v>0</v>
      </c>
      <c r="AB21" s="9">
        <f t="shared" si="11"/>
        <v>1.7006502486244739E-2</v>
      </c>
      <c r="AC21" s="9">
        <f t="shared" si="11"/>
        <v>8.6847818935456263E-4</v>
      </c>
      <c r="AD21" s="9">
        <f t="shared" si="12"/>
        <v>0.50342399020126372</v>
      </c>
      <c r="AE21" s="9">
        <f t="shared" si="12"/>
        <v>0.29662068281063914</v>
      </c>
      <c r="AF21" s="9">
        <f t="shared" si="12"/>
        <v>1.7057388950759125E-3</v>
      </c>
      <c r="AG21" s="9">
        <f t="shared" si="12"/>
        <v>1.4658416106425093E-2</v>
      </c>
      <c r="AH21" s="9">
        <f t="shared" si="12"/>
        <v>6.4537988673582993E-5</v>
      </c>
      <c r="AI21" s="9">
        <f t="shared" si="13"/>
        <v>2.4913618610908319</v>
      </c>
      <c r="AK21" s="9">
        <f t="shared" si="14"/>
        <v>3.990621050177686</v>
      </c>
      <c r="AL21" s="9">
        <f t="shared" si="15"/>
        <v>0</v>
      </c>
      <c r="AM21" s="9">
        <f t="shared" si="16"/>
        <v>4.0957123295124659E-2</v>
      </c>
      <c r="AN21" s="9">
        <f t="shared" si="17"/>
        <v>2.091574579152392E-3</v>
      </c>
      <c r="AO21" s="9">
        <f t="shared" si="18"/>
        <v>1.212406751657124</v>
      </c>
      <c r="AP21" s="9">
        <f t="shared" si="19"/>
        <v>0.71435792795053488</v>
      </c>
      <c r="AQ21" s="9">
        <f t="shared" si="20"/>
        <v>4.107967425484459E-3</v>
      </c>
      <c r="AR21" s="9">
        <f t="shared" si="21"/>
        <v>3.530217669786509E-2</v>
      </c>
      <c r="AS21" s="9">
        <f t="shared" si="22"/>
        <v>1.554282170282369E-4</v>
      </c>
      <c r="AU21" s="17">
        <f t="shared" si="23"/>
        <v>1.995310525088843</v>
      </c>
      <c r="AV21" s="17">
        <f t="shared" si="23"/>
        <v>0</v>
      </c>
      <c r="AW21" s="17">
        <f t="shared" si="24"/>
        <v>2.7304748863416439E-2</v>
      </c>
      <c r="AX21" s="17">
        <f t="shared" si="24"/>
        <v>1.3943830527682612E-3</v>
      </c>
      <c r="AY21" s="17">
        <f t="shared" si="25"/>
        <v>1.212406751657124</v>
      </c>
      <c r="AZ21" s="17">
        <f t="shared" si="25"/>
        <v>0.71435792795053488</v>
      </c>
      <c r="BA21" s="17">
        <f t="shared" si="25"/>
        <v>4.107967425484459E-3</v>
      </c>
      <c r="BB21" s="17">
        <f t="shared" si="25"/>
        <v>3.530217669786509E-2</v>
      </c>
      <c r="BC21" s="17">
        <f t="shared" si="26"/>
        <v>3.1085643405647379E-4</v>
      </c>
      <c r="BD21" s="17">
        <f t="shared" si="27"/>
        <v>3.990495337170092</v>
      </c>
      <c r="BF21" s="17">
        <f t="shared" si="28"/>
        <v>0.62790611981584143</v>
      </c>
      <c r="BG21" s="17">
        <f t="shared" si="29"/>
        <v>0.36996636160762442</v>
      </c>
      <c r="BH21" s="17">
        <f t="shared" si="30"/>
        <v>2.1275185765340359E-3</v>
      </c>
      <c r="BI21" s="13">
        <f t="shared" si="31"/>
        <v>7.035793879098343E-3</v>
      </c>
    </row>
    <row r="22" spans="2:61" x14ac:dyDescent="0.2">
      <c r="B22" s="9" t="s">
        <v>46</v>
      </c>
      <c r="C22" s="16">
        <v>210</v>
      </c>
      <c r="D22" s="13">
        <v>49.48</v>
      </c>
      <c r="E22" s="13">
        <v>0</v>
      </c>
      <c r="F22" s="13">
        <v>0.41599999999999998</v>
      </c>
      <c r="G22" s="13">
        <v>0</v>
      </c>
      <c r="H22" s="13">
        <v>36.119</v>
      </c>
      <c r="I22" s="13">
        <v>11.846</v>
      </c>
      <c r="J22" s="13">
        <v>0.123</v>
      </c>
      <c r="K22" s="13">
        <v>0.71299999999999997</v>
      </c>
      <c r="L22" s="13">
        <v>0</v>
      </c>
      <c r="M22" s="13"/>
      <c r="N22" s="13">
        <f t="shared" si="0"/>
        <v>98.696999999999989</v>
      </c>
      <c r="P22" s="9">
        <f t="shared" si="1"/>
        <v>0.82351374742027816</v>
      </c>
      <c r="Q22" s="9">
        <f t="shared" si="2"/>
        <v>0</v>
      </c>
      <c r="R22" s="9">
        <f t="shared" si="3"/>
        <v>4.0799913692490261E-3</v>
      </c>
      <c r="S22" s="9">
        <f t="shared" si="4"/>
        <v>0</v>
      </c>
      <c r="T22" s="9">
        <f t="shared" si="5"/>
        <v>0.5027280572335272</v>
      </c>
      <c r="U22" s="9">
        <f t="shared" si="6"/>
        <v>0.29391623660182609</v>
      </c>
      <c r="V22" s="9">
        <f t="shared" si="7"/>
        <v>1.7339329263994813E-3</v>
      </c>
      <c r="W22" s="9">
        <f t="shared" si="8"/>
        <v>1.2714660199368726E-2</v>
      </c>
      <c r="X22" s="9">
        <f t="shared" si="9"/>
        <v>0</v>
      </c>
      <c r="Z22" s="9">
        <f t="shared" si="10"/>
        <v>1.6470274948405563</v>
      </c>
      <c r="AA22" s="9">
        <f t="shared" si="10"/>
        <v>0</v>
      </c>
      <c r="AB22" s="9">
        <f t="shared" si="11"/>
        <v>1.2239974107747079E-2</v>
      </c>
      <c r="AC22" s="9">
        <f t="shared" si="11"/>
        <v>0</v>
      </c>
      <c r="AD22" s="9">
        <f t="shared" si="12"/>
        <v>0.5027280572335272</v>
      </c>
      <c r="AE22" s="9">
        <f t="shared" si="12"/>
        <v>0.29391623660182609</v>
      </c>
      <c r="AF22" s="9">
        <f t="shared" si="12"/>
        <v>1.7339329263994813E-3</v>
      </c>
      <c r="AG22" s="9">
        <f t="shared" si="12"/>
        <v>1.2714660199368726E-2</v>
      </c>
      <c r="AH22" s="9">
        <f t="shared" si="12"/>
        <v>0</v>
      </c>
      <c r="AI22" s="9">
        <f t="shared" si="13"/>
        <v>2.4703603559094249</v>
      </c>
      <c r="AK22" s="9">
        <f t="shared" si="14"/>
        <v>4.00029289063189</v>
      </c>
      <c r="AL22" s="9">
        <f t="shared" si="15"/>
        <v>0</v>
      </c>
      <c r="AM22" s="9">
        <f t="shared" si="16"/>
        <v>2.9728393459199087E-2</v>
      </c>
      <c r="AN22" s="9">
        <f t="shared" si="17"/>
        <v>0</v>
      </c>
      <c r="AO22" s="9">
        <f t="shared" si="18"/>
        <v>1.2210236195644963</v>
      </c>
      <c r="AP22" s="9">
        <f t="shared" si="19"/>
        <v>0.71386241905657211</v>
      </c>
      <c r="AQ22" s="9">
        <f t="shared" si="20"/>
        <v>4.2113684076536132E-3</v>
      </c>
      <c r="AR22" s="9">
        <f t="shared" si="21"/>
        <v>3.0881308880188908E-2</v>
      </c>
      <c r="AS22" s="9">
        <f t="shared" si="22"/>
        <v>0</v>
      </c>
      <c r="AU22" s="17">
        <f t="shared" si="23"/>
        <v>2.000146445315945</v>
      </c>
      <c r="AV22" s="17">
        <f t="shared" si="23"/>
        <v>0</v>
      </c>
      <c r="AW22" s="17">
        <f t="shared" si="24"/>
        <v>1.9818928972799393E-2</v>
      </c>
      <c r="AX22" s="17">
        <f t="shared" si="24"/>
        <v>0</v>
      </c>
      <c r="AY22" s="17">
        <f t="shared" si="25"/>
        <v>1.2210236195644963</v>
      </c>
      <c r="AZ22" s="17">
        <f t="shared" si="25"/>
        <v>0.71386241905657211</v>
      </c>
      <c r="BA22" s="17">
        <f t="shared" si="25"/>
        <v>4.2113684076536132E-3</v>
      </c>
      <c r="BB22" s="17">
        <f t="shared" si="25"/>
        <v>3.0881308880188908E-2</v>
      </c>
      <c r="BC22" s="17">
        <f t="shared" si="26"/>
        <v>0</v>
      </c>
      <c r="BD22" s="17">
        <f t="shared" si="27"/>
        <v>3.9899440901976551</v>
      </c>
      <c r="BF22" s="17">
        <f t="shared" si="28"/>
        <v>0.62968658260209331</v>
      </c>
      <c r="BG22" s="17">
        <f t="shared" si="29"/>
        <v>0.3681415984926838</v>
      </c>
      <c r="BH22" s="17">
        <f t="shared" si="30"/>
        <v>2.171818905222864E-3</v>
      </c>
      <c r="BI22" s="13">
        <f t="shared" si="31"/>
        <v>5.0953760796782887E-3</v>
      </c>
    </row>
    <row r="23" spans="2:61" x14ac:dyDescent="0.2">
      <c r="B23" s="9" t="s">
        <v>46</v>
      </c>
      <c r="C23" s="16">
        <v>211</v>
      </c>
      <c r="D23" s="13">
        <v>49.244</v>
      </c>
      <c r="E23" s="13">
        <v>1.9E-2</v>
      </c>
      <c r="F23" s="13">
        <v>0.55400000000000005</v>
      </c>
      <c r="G23" s="13">
        <v>0</v>
      </c>
      <c r="H23" s="13">
        <v>36.094000000000001</v>
      </c>
      <c r="I23" s="13">
        <v>11.94</v>
      </c>
      <c r="J23" s="13">
        <v>0.10100000000000001</v>
      </c>
      <c r="K23" s="13">
        <v>0.91600000000000004</v>
      </c>
      <c r="L23" s="13">
        <v>2.5000000000000001E-2</v>
      </c>
      <c r="M23" s="13"/>
      <c r="N23" s="13">
        <f t="shared" si="0"/>
        <v>98.893000000000001</v>
      </c>
      <c r="P23" s="9">
        <f t="shared" si="1"/>
        <v>0.81958591305505624</v>
      </c>
      <c r="Q23" s="9">
        <f t="shared" si="2"/>
        <v>2.3786274067953629E-4</v>
      </c>
      <c r="R23" s="9">
        <f t="shared" si="3"/>
        <v>5.4334500446249065E-3</v>
      </c>
      <c r="S23" s="9">
        <f t="shared" si="4"/>
        <v>0</v>
      </c>
      <c r="T23" s="9">
        <f t="shared" si="5"/>
        <v>0.50238009074965895</v>
      </c>
      <c r="U23" s="9">
        <f t="shared" si="6"/>
        <v>0.29624851131401347</v>
      </c>
      <c r="V23" s="9">
        <f t="shared" si="7"/>
        <v>1.4237985818402246E-3</v>
      </c>
      <c r="W23" s="9">
        <f t="shared" si="8"/>
        <v>1.6334682668473707E-2</v>
      </c>
      <c r="X23" s="9">
        <f t="shared" si="9"/>
        <v>4.0336242920989369E-4</v>
      </c>
      <c r="Z23" s="9">
        <f t="shared" si="10"/>
        <v>1.6391718261101125</v>
      </c>
      <c r="AA23" s="9">
        <f t="shared" si="10"/>
        <v>4.7572548135907259E-4</v>
      </c>
      <c r="AB23" s="9">
        <f t="shared" si="11"/>
        <v>1.6300350133874719E-2</v>
      </c>
      <c r="AC23" s="9">
        <f t="shared" si="11"/>
        <v>0</v>
      </c>
      <c r="AD23" s="9">
        <f t="shared" si="12"/>
        <v>0.50238009074965895</v>
      </c>
      <c r="AE23" s="9">
        <f t="shared" si="12"/>
        <v>0.29624851131401347</v>
      </c>
      <c r="AF23" s="9">
        <f t="shared" si="12"/>
        <v>1.4237985818402246E-3</v>
      </c>
      <c r="AG23" s="9">
        <f t="shared" si="12"/>
        <v>1.6334682668473707E-2</v>
      </c>
      <c r="AH23" s="9">
        <f t="shared" si="12"/>
        <v>4.0336242920989369E-4</v>
      </c>
      <c r="AI23" s="9">
        <f t="shared" si="13"/>
        <v>2.4727383474685425</v>
      </c>
      <c r="AK23" s="9">
        <f t="shared" si="14"/>
        <v>3.9773844113871792</v>
      </c>
      <c r="AL23" s="9">
        <f t="shared" si="15"/>
        <v>1.1543287186355847E-3</v>
      </c>
      <c r="AM23" s="9">
        <f t="shared" si="16"/>
        <v>3.9552143033399746E-2</v>
      </c>
      <c r="AN23" s="9">
        <f t="shared" si="17"/>
        <v>0</v>
      </c>
      <c r="AO23" s="9">
        <f t="shared" si="18"/>
        <v>1.2190050546932365</v>
      </c>
      <c r="AP23" s="9">
        <f t="shared" si="19"/>
        <v>0.71883508002526075</v>
      </c>
      <c r="AQ23" s="9">
        <f t="shared" si="20"/>
        <v>3.4547899092465654E-3</v>
      </c>
      <c r="AR23" s="9">
        <f t="shared" si="21"/>
        <v>3.9635449545714248E-2</v>
      </c>
      <c r="AS23" s="9">
        <f t="shared" si="22"/>
        <v>9.7874268732759686E-4</v>
      </c>
      <c r="AU23" s="17">
        <f t="shared" si="23"/>
        <v>1.9886922056935896</v>
      </c>
      <c r="AV23" s="17">
        <f t="shared" si="23"/>
        <v>5.7716435931779234E-4</v>
      </c>
      <c r="AW23" s="17">
        <f t="shared" si="24"/>
        <v>2.6368095355599832E-2</v>
      </c>
      <c r="AX23" s="17">
        <f t="shared" si="24"/>
        <v>0</v>
      </c>
      <c r="AY23" s="17">
        <f t="shared" si="25"/>
        <v>1.2190050546932365</v>
      </c>
      <c r="AZ23" s="17">
        <f t="shared" si="25"/>
        <v>0.71883508002526075</v>
      </c>
      <c r="BA23" s="17">
        <f t="shared" si="25"/>
        <v>3.4547899092465654E-3</v>
      </c>
      <c r="BB23" s="17">
        <f t="shared" si="25"/>
        <v>3.9635449545714248E-2</v>
      </c>
      <c r="BC23" s="17">
        <f t="shared" si="26"/>
        <v>1.9574853746551937E-3</v>
      </c>
      <c r="BD23" s="17">
        <f t="shared" si="27"/>
        <v>3.9985253249566202</v>
      </c>
      <c r="BF23" s="17">
        <f t="shared" si="28"/>
        <v>0.62793398325449634</v>
      </c>
      <c r="BG23" s="17">
        <f t="shared" si="29"/>
        <v>0.37028638508551304</v>
      </c>
      <c r="BH23" s="17">
        <f t="shared" si="30"/>
        <v>1.7796316599905831E-3</v>
      </c>
      <c r="BI23" s="13">
        <f t="shared" si="31"/>
        <v>6.7575009047847554E-3</v>
      </c>
    </row>
    <row r="24" spans="2:61" x14ac:dyDescent="0.2">
      <c r="B24" s="9" t="s">
        <v>46</v>
      </c>
      <c r="C24" s="16">
        <v>556</v>
      </c>
      <c r="D24" s="13">
        <v>49.667000000000002</v>
      </c>
      <c r="E24" s="13">
        <v>0</v>
      </c>
      <c r="F24" s="13">
        <v>0.36699999999999999</v>
      </c>
      <c r="G24" s="13">
        <v>2.8000000000000001E-2</v>
      </c>
      <c r="H24" s="13">
        <v>36.165999999999997</v>
      </c>
      <c r="I24" s="13">
        <v>11.989000000000001</v>
      </c>
      <c r="J24" s="13">
        <v>3.7999999999999999E-2</v>
      </c>
      <c r="K24" s="13">
        <v>0.81899999999999995</v>
      </c>
      <c r="L24" s="13">
        <v>0</v>
      </c>
      <c r="M24" s="13"/>
      <c r="N24" s="13">
        <f t="shared" si="0"/>
        <v>99.073999999999998</v>
      </c>
      <c r="P24" s="9">
        <f t="shared" si="1"/>
        <v>0.82662605685373813</v>
      </c>
      <c r="Q24" s="9">
        <f t="shared" si="2"/>
        <v>0</v>
      </c>
      <c r="R24" s="9">
        <f t="shared" si="3"/>
        <v>3.5994154627749827E-3</v>
      </c>
      <c r="S24" s="9">
        <f t="shared" si="4"/>
        <v>1.8422264622672542E-4</v>
      </c>
      <c r="T24" s="9">
        <f t="shared" si="5"/>
        <v>0.5033822342231995</v>
      </c>
      <c r="U24" s="9">
        <f t="shared" si="6"/>
        <v>0.29746427153632393</v>
      </c>
      <c r="V24" s="9">
        <f t="shared" si="7"/>
        <v>5.3568659514780718E-4</v>
      </c>
      <c r="W24" s="9">
        <f t="shared" si="8"/>
        <v>1.4604918237423542E-2</v>
      </c>
      <c r="X24" s="9">
        <f t="shared" si="9"/>
        <v>0</v>
      </c>
      <c r="Z24" s="9">
        <f t="shared" si="10"/>
        <v>1.6532521137074763</v>
      </c>
      <c r="AA24" s="9">
        <f t="shared" si="10"/>
        <v>0</v>
      </c>
      <c r="AB24" s="9">
        <f t="shared" si="11"/>
        <v>1.0798246388324948E-2</v>
      </c>
      <c r="AC24" s="9">
        <f t="shared" si="11"/>
        <v>5.526679386801763E-4</v>
      </c>
      <c r="AD24" s="9">
        <f t="shared" si="12"/>
        <v>0.5033822342231995</v>
      </c>
      <c r="AE24" s="9">
        <f t="shared" si="12"/>
        <v>0.29746427153632393</v>
      </c>
      <c r="AF24" s="9">
        <f t="shared" si="12"/>
        <v>5.3568659514780718E-4</v>
      </c>
      <c r="AG24" s="9">
        <f t="shared" si="12"/>
        <v>1.4604918237423542E-2</v>
      </c>
      <c r="AH24" s="9">
        <f t="shared" si="12"/>
        <v>0</v>
      </c>
      <c r="AI24" s="9">
        <f t="shared" si="13"/>
        <v>2.4805901386265767</v>
      </c>
      <c r="AK24" s="9">
        <f t="shared" si="14"/>
        <v>3.9988519376026281</v>
      </c>
      <c r="AL24" s="9">
        <f t="shared" si="15"/>
        <v>0</v>
      </c>
      <c r="AM24" s="9">
        <f t="shared" si="16"/>
        <v>2.6118574496075981E-2</v>
      </c>
      <c r="AN24" s="9">
        <f t="shared" si="17"/>
        <v>1.3367817522313562E-3</v>
      </c>
      <c r="AO24" s="9">
        <f t="shared" si="18"/>
        <v>1.2175705120763871</v>
      </c>
      <c r="AP24" s="9">
        <f t="shared" si="19"/>
        <v>0.71950041299693401</v>
      </c>
      <c r="AQ24" s="9">
        <f t="shared" si="20"/>
        <v>1.2957076305505262E-3</v>
      </c>
      <c r="AR24" s="9">
        <f t="shared" si="21"/>
        <v>3.5326073445191918E-2</v>
      </c>
      <c r="AS24" s="9">
        <f t="shared" si="22"/>
        <v>0</v>
      </c>
      <c r="AU24" s="17">
        <f t="shared" si="23"/>
        <v>1.9994259688013141</v>
      </c>
      <c r="AV24" s="17">
        <f t="shared" si="23"/>
        <v>0</v>
      </c>
      <c r="AW24" s="17">
        <f t="shared" si="24"/>
        <v>1.7412382997383988E-2</v>
      </c>
      <c r="AX24" s="17">
        <f t="shared" si="24"/>
        <v>8.9118783482090413E-4</v>
      </c>
      <c r="AY24" s="17">
        <f t="shared" si="25"/>
        <v>1.2175705120763871</v>
      </c>
      <c r="AZ24" s="17">
        <f t="shared" si="25"/>
        <v>0.71950041299693401</v>
      </c>
      <c r="BA24" s="17">
        <f t="shared" si="25"/>
        <v>1.2957076305505262E-3</v>
      </c>
      <c r="BB24" s="17">
        <f t="shared" si="25"/>
        <v>3.5326073445191918E-2</v>
      </c>
      <c r="BC24" s="17">
        <f t="shared" si="26"/>
        <v>0</v>
      </c>
      <c r="BD24" s="17">
        <f t="shared" si="27"/>
        <v>3.9914222457825828</v>
      </c>
      <c r="BF24" s="17">
        <f t="shared" si="28"/>
        <v>0.62814252553345407</v>
      </c>
      <c r="BG24" s="17">
        <f t="shared" si="29"/>
        <v>0.37118902113646407</v>
      </c>
      <c r="BH24" s="17">
        <f t="shared" si="30"/>
        <v>6.6845333008189178E-4</v>
      </c>
      <c r="BI24" s="13">
        <f t="shared" si="31"/>
        <v>4.4744032728836845E-3</v>
      </c>
    </row>
    <row r="25" spans="2:61" x14ac:dyDescent="0.2">
      <c r="B25" s="9" t="s">
        <v>46</v>
      </c>
      <c r="C25" s="16">
        <v>213</v>
      </c>
      <c r="D25" s="13">
        <v>49.463000000000001</v>
      </c>
      <c r="E25" s="13">
        <v>4.8000000000000001E-2</v>
      </c>
      <c r="F25" s="13">
        <v>0.35699999999999998</v>
      </c>
      <c r="G25" s="13">
        <v>1.4E-2</v>
      </c>
      <c r="H25" s="13">
        <v>36.396999999999998</v>
      </c>
      <c r="I25" s="13">
        <v>12.067</v>
      </c>
      <c r="J25" s="13">
        <v>0.108</v>
      </c>
      <c r="K25" s="13">
        <v>0.77800000000000002</v>
      </c>
      <c r="L25" s="13">
        <v>5.0000000000000001E-3</v>
      </c>
      <c r="M25" s="13"/>
      <c r="N25" s="13">
        <f t="shared" si="0"/>
        <v>99.237000000000009</v>
      </c>
      <c r="P25" s="9">
        <f t="shared" si="1"/>
        <v>0.82323081019905464</v>
      </c>
      <c r="Q25" s="9">
        <f t="shared" si="2"/>
        <v>6.0091639750619696E-4</v>
      </c>
      <c r="R25" s="9">
        <f t="shared" si="3"/>
        <v>3.5013387471680346E-3</v>
      </c>
      <c r="S25" s="9">
        <f t="shared" si="4"/>
        <v>9.2111323113362712E-5</v>
      </c>
      <c r="T25" s="9">
        <f t="shared" si="5"/>
        <v>0.50659744453414246</v>
      </c>
      <c r="U25" s="9">
        <f t="shared" si="6"/>
        <v>0.29939956331877726</v>
      </c>
      <c r="V25" s="9">
        <f t="shared" si="7"/>
        <v>1.5224776914727152E-3</v>
      </c>
      <c r="W25" s="9">
        <f t="shared" si="8"/>
        <v>1.387378069440234E-2</v>
      </c>
      <c r="X25" s="9">
        <f t="shared" si="9"/>
        <v>8.0672485841978738E-5</v>
      </c>
      <c r="Z25" s="9">
        <f t="shared" si="10"/>
        <v>1.6464616203981093</v>
      </c>
      <c r="AA25" s="9">
        <f t="shared" si="10"/>
        <v>1.2018327950123939E-3</v>
      </c>
      <c r="AB25" s="9">
        <f t="shared" si="11"/>
        <v>1.0504016241504103E-2</v>
      </c>
      <c r="AC25" s="9">
        <f t="shared" si="11"/>
        <v>2.7633396934008815E-4</v>
      </c>
      <c r="AD25" s="9">
        <f t="shared" si="12"/>
        <v>0.50659744453414246</v>
      </c>
      <c r="AE25" s="9">
        <f t="shared" si="12"/>
        <v>0.29939956331877726</v>
      </c>
      <c r="AF25" s="9">
        <f t="shared" si="12"/>
        <v>1.5224776914727152E-3</v>
      </c>
      <c r="AG25" s="9">
        <f t="shared" si="12"/>
        <v>1.387378069440234E-2</v>
      </c>
      <c r="AH25" s="9">
        <f t="shared" si="12"/>
        <v>8.0672485841978738E-5</v>
      </c>
      <c r="AI25" s="9">
        <f t="shared" si="13"/>
        <v>2.4799177421286021</v>
      </c>
      <c r="AK25" s="9">
        <f t="shared" si="14"/>
        <v>3.9835070149985516</v>
      </c>
      <c r="AL25" s="9">
        <f t="shared" si="15"/>
        <v>2.9077564338424013E-3</v>
      </c>
      <c r="AM25" s="9">
        <f t="shared" si="16"/>
        <v>2.5413785456822765E-2</v>
      </c>
      <c r="AN25" s="9">
        <f t="shared" si="17"/>
        <v>6.6857210135421873E-4</v>
      </c>
      <c r="AO25" s="9">
        <f t="shared" si="18"/>
        <v>1.2256796326622796</v>
      </c>
      <c r="AP25" s="9">
        <f t="shared" si="19"/>
        <v>0.72437780874568503</v>
      </c>
      <c r="AQ25" s="9">
        <f t="shared" si="20"/>
        <v>3.6835359470413359E-3</v>
      </c>
      <c r="AR25" s="9">
        <f t="shared" si="21"/>
        <v>3.3566711811563503E-2</v>
      </c>
      <c r="AS25" s="9">
        <f t="shared" si="22"/>
        <v>1.9518184286080714E-4</v>
      </c>
      <c r="AU25" s="17">
        <f t="shared" si="23"/>
        <v>1.9917535074992758</v>
      </c>
      <c r="AV25" s="17">
        <f t="shared" si="23"/>
        <v>1.4538782169212006E-3</v>
      </c>
      <c r="AW25" s="17">
        <f t="shared" si="24"/>
        <v>1.6942523637881842E-2</v>
      </c>
      <c r="AX25" s="17">
        <f t="shared" si="24"/>
        <v>4.4571473423614584E-4</v>
      </c>
      <c r="AY25" s="17">
        <f t="shared" si="25"/>
        <v>1.2256796326622796</v>
      </c>
      <c r="AZ25" s="17">
        <f t="shared" si="25"/>
        <v>0.72437780874568503</v>
      </c>
      <c r="BA25" s="17">
        <f t="shared" si="25"/>
        <v>3.6835359470413359E-3</v>
      </c>
      <c r="BB25" s="17">
        <f t="shared" si="25"/>
        <v>3.3566711811563503E-2</v>
      </c>
      <c r="BC25" s="17">
        <f t="shared" si="26"/>
        <v>3.9036368572161427E-4</v>
      </c>
      <c r="BD25" s="17">
        <f t="shared" si="27"/>
        <v>3.9982936769406066</v>
      </c>
      <c r="BF25" s="17">
        <f t="shared" si="28"/>
        <v>0.62735011798832052</v>
      </c>
      <c r="BG25" s="17">
        <f t="shared" si="29"/>
        <v>0.37076450621737739</v>
      </c>
      <c r="BH25" s="17">
        <f t="shared" si="30"/>
        <v>1.8853757943021413E-3</v>
      </c>
      <c r="BI25" s="13">
        <f t="shared" si="31"/>
        <v>4.3253192077213499E-3</v>
      </c>
    </row>
    <row r="26" spans="2:61" x14ac:dyDescent="0.2">
      <c r="B26" s="9" t="s">
        <v>46</v>
      </c>
      <c r="C26" s="16">
        <v>214</v>
      </c>
      <c r="D26" s="13">
        <v>49.23</v>
      </c>
      <c r="E26" s="13">
        <v>0</v>
      </c>
      <c r="F26" s="13">
        <v>0.50900000000000001</v>
      </c>
      <c r="G26" s="13">
        <v>0</v>
      </c>
      <c r="H26" s="13">
        <v>35.689</v>
      </c>
      <c r="I26" s="13">
        <v>12.016999999999999</v>
      </c>
      <c r="J26" s="13">
        <v>3.4000000000000002E-2</v>
      </c>
      <c r="K26" s="13">
        <v>0.84299999999999997</v>
      </c>
      <c r="L26" s="13">
        <v>3.0000000000000001E-3</v>
      </c>
      <c r="M26" s="13"/>
      <c r="N26" s="13">
        <f t="shared" si="0"/>
        <v>98.325000000000003</v>
      </c>
      <c r="P26" s="9">
        <f t="shared" si="1"/>
        <v>0.81935290593169552</v>
      </c>
      <c r="Q26" s="9">
        <f t="shared" si="2"/>
        <v>0</v>
      </c>
      <c r="R26" s="9">
        <f t="shared" si="3"/>
        <v>4.9921048243936408E-3</v>
      </c>
      <c r="S26" s="9">
        <f t="shared" si="4"/>
        <v>0</v>
      </c>
      <c r="T26" s="9">
        <f t="shared" si="5"/>
        <v>0.49674303371099293</v>
      </c>
      <c r="U26" s="9">
        <f t="shared" si="6"/>
        <v>0.29815899166335846</v>
      </c>
      <c r="V26" s="9">
        <f t="shared" si="7"/>
        <v>4.7929853250066966E-4</v>
      </c>
      <c r="W26" s="9">
        <f t="shared" si="8"/>
        <v>1.5032901189435954E-2</v>
      </c>
      <c r="X26" s="9">
        <f t="shared" si="9"/>
        <v>4.8403491505187242E-5</v>
      </c>
      <c r="Z26" s="9">
        <f t="shared" si="10"/>
        <v>1.638705811863391</v>
      </c>
      <c r="AA26" s="9">
        <f t="shared" si="10"/>
        <v>0</v>
      </c>
      <c r="AB26" s="9">
        <f t="shared" si="11"/>
        <v>1.4976314473180923E-2</v>
      </c>
      <c r="AC26" s="9">
        <f t="shared" si="11"/>
        <v>0</v>
      </c>
      <c r="AD26" s="9">
        <f t="shared" si="12"/>
        <v>0.49674303371099293</v>
      </c>
      <c r="AE26" s="9">
        <f t="shared" si="12"/>
        <v>0.29815899166335846</v>
      </c>
      <c r="AF26" s="9">
        <f t="shared" si="12"/>
        <v>4.7929853250066966E-4</v>
      </c>
      <c r="AG26" s="9">
        <f t="shared" si="12"/>
        <v>1.5032901189435954E-2</v>
      </c>
      <c r="AH26" s="9">
        <f t="shared" si="12"/>
        <v>4.8403491505187242E-5</v>
      </c>
      <c r="AI26" s="9">
        <f t="shared" si="13"/>
        <v>2.4641447549243654</v>
      </c>
      <c r="AK26" s="9">
        <f t="shared" si="14"/>
        <v>3.9901206499867889</v>
      </c>
      <c r="AL26" s="9">
        <f t="shared" si="15"/>
        <v>0</v>
      </c>
      <c r="AM26" s="9">
        <f t="shared" si="16"/>
        <v>3.6466155918605372E-2</v>
      </c>
      <c r="AN26" s="9">
        <f t="shared" si="17"/>
        <v>0</v>
      </c>
      <c r="AO26" s="9">
        <f t="shared" si="18"/>
        <v>1.2095304857029148</v>
      </c>
      <c r="AP26" s="9">
        <f t="shared" si="19"/>
        <v>0.72599385503026626</v>
      </c>
      <c r="AQ26" s="9">
        <f t="shared" si="20"/>
        <v>1.1670544878733342E-3</v>
      </c>
      <c r="AR26" s="9">
        <f t="shared" si="21"/>
        <v>3.6603940152608545E-2</v>
      </c>
      <c r="AS26" s="9">
        <f t="shared" si="22"/>
        <v>1.1785872094191869E-4</v>
      </c>
      <c r="AU26" s="17">
        <f t="shared" si="23"/>
        <v>1.9950603249933945</v>
      </c>
      <c r="AV26" s="17">
        <f t="shared" si="23"/>
        <v>0</v>
      </c>
      <c r="AW26" s="17">
        <f t="shared" si="24"/>
        <v>2.4310770612403582E-2</v>
      </c>
      <c r="AX26" s="17">
        <f t="shared" si="24"/>
        <v>0</v>
      </c>
      <c r="AY26" s="17">
        <f t="shared" si="25"/>
        <v>1.2095304857029148</v>
      </c>
      <c r="AZ26" s="17">
        <f t="shared" si="25"/>
        <v>0.72599385503026626</v>
      </c>
      <c r="BA26" s="17">
        <f t="shared" si="25"/>
        <v>1.1670544878733342E-3</v>
      </c>
      <c r="BB26" s="17">
        <f t="shared" si="25"/>
        <v>3.6603940152608545E-2</v>
      </c>
      <c r="BC26" s="17">
        <f t="shared" si="26"/>
        <v>2.3571744188383739E-4</v>
      </c>
      <c r="BD26" s="17">
        <f t="shared" si="27"/>
        <v>3.9929021484213445</v>
      </c>
      <c r="BF26" s="17">
        <f t="shared" si="28"/>
        <v>0.62453444502698308</v>
      </c>
      <c r="BG26" s="17">
        <f t="shared" si="29"/>
        <v>0.37486295277694526</v>
      </c>
      <c r="BH26" s="17">
        <f t="shared" si="30"/>
        <v>6.0260219607168053E-4</v>
      </c>
      <c r="BI26" s="13">
        <f t="shared" si="31"/>
        <v>6.2409569415808582E-3</v>
      </c>
    </row>
    <row r="27" spans="2:61" x14ac:dyDescent="0.2">
      <c r="B27" s="9" t="s">
        <v>46</v>
      </c>
      <c r="C27" s="16">
        <v>215</v>
      </c>
      <c r="D27" s="13">
        <v>49.683999999999997</v>
      </c>
      <c r="E27" s="13">
        <v>0</v>
      </c>
      <c r="F27" s="13">
        <v>0.59599999999999997</v>
      </c>
      <c r="G27" s="13">
        <v>1.7999999999999999E-2</v>
      </c>
      <c r="H27" s="13">
        <v>36.094000000000001</v>
      </c>
      <c r="I27" s="13">
        <v>12.081</v>
      </c>
      <c r="J27" s="13">
        <v>7.2999999999999995E-2</v>
      </c>
      <c r="K27" s="13">
        <v>0.91700000000000004</v>
      </c>
      <c r="L27" s="13">
        <v>0</v>
      </c>
      <c r="M27" s="13"/>
      <c r="N27" s="13">
        <f t="shared" si="0"/>
        <v>99.462999999999994</v>
      </c>
      <c r="P27" s="9">
        <f t="shared" si="1"/>
        <v>0.82690899407496166</v>
      </c>
      <c r="Q27" s="9">
        <f t="shared" si="2"/>
        <v>0</v>
      </c>
      <c r="R27" s="9">
        <f t="shared" si="3"/>
        <v>5.845372250174086E-3</v>
      </c>
      <c r="S27" s="9">
        <f t="shared" si="4"/>
        <v>1.1842884400289492E-4</v>
      </c>
      <c r="T27" s="9">
        <f t="shared" si="5"/>
        <v>0.50238009074965895</v>
      </c>
      <c r="U27" s="9">
        <f t="shared" si="6"/>
        <v>0.29974692338229453</v>
      </c>
      <c r="V27" s="9">
        <f t="shared" si="7"/>
        <v>1.0290821433102612E-3</v>
      </c>
      <c r="W27" s="9">
        <f t="shared" si="8"/>
        <v>1.6352515291474225E-2</v>
      </c>
      <c r="X27" s="9">
        <f t="shared" si="9"/>
        <v>0</v>
      </c>
      <c r="Z27" s="9">
        <f t="shared" si="10"/>
        <v>1.6538179881499233</v>
      </c>
      <c r="AA27" s="9">
        <f t="shared" si="10"/>
        <v>0</v>
      </c>
      <c r="AB27" s="9">
        <f t="shared" si="11"/>
        <v>1.753611675052226E-2</v>
      </c>
      <c r="AC27" s="9">
        <f t="shared" si="11"/>
        <v>3.5528653200868473E-4</v>
      </c>
      <c r="AD27" s="9">
        <f t="shared" si="12"/>
        <v>0.50238009074965895</v>
      </c>
      <c r="AE27" s="9">
        <f t="shared" si="12"/>
        <v>0.29974692338229453</v>
      </c>
      <c r="AF27" s="9">
        <f t="shared" si="12"/>
        <v>1.0290821433102612E-3</v>
      </c>
      <c r="AG27" s="9">
        <f t="shared" si="12"/>
        <v>1.6352515291474225E-2</v>
      </c>
      <c r="AH27" s="9">
        <f t="shared" si="12"/>
        <v>0</v>
      </c>
      <c r="AI27" s="9">
        <f t="shared" si="13"/>
        <v>2.4912180029991924</v>
      </c>
      <c r="AK27" s="9">
        <f t="shared" si="14"/>
        <v>3.9831551943480226</v>
      </c>
      <c r="AL27" s="9">
        <f t="shared" si="15"/>
        <v>0</v>
      </c>
      <c r="AM27" s="9">
        <f t="shared" si="16"/>
        <v>4.2235043411079462E-2</v>
      </c>
      <c r="AN27" s="9">
        <f t="shared" si="17"/>
        <v>8.5569355611821965E-4</v>
      </c>
      <c r="AO27" s="9">
        <f t="shared" si="18"/>
        <v>1.2099625728736079</v>
      </c>
      <c r="AP27" s="9">
        <f t="shared" si="19"/>
        <v>0.72192860605878917</v>
      </c>
      <c r="AQ27" s="9">
        <f t="shared" si="20"/>
        <v>2.4785036285174798E-3</v>
      </c>
      <c r="AR27" s="9">
        <f t="shared" si="21"/>
        <v>3.9384386123865515E-2</v>
      </c>
      <c r="AS27" s="9">
        <f t="shared" si="22"/>
        <v>0</v>
      </c>
      <c r="AU27" s="17">
        <f t="shared" si="23"/>
        <v>1.9915775971740113</v>
      </c>
      <c r="AV27" s="17">
        <f t="shared" si="23"/>
        <v>0</v>
      </c>
      <c r="AW27" s="17">
        <f t="shared" si="24"/>
        <v>2.8156695607386307E-2</v>
      </c>
      <c r="AX27" s="17">
        <f t="shared" si="24"/>
        <v>5.7046237074547977E-4</v>
      </c>
      <c r="AY27" s="17">
        <f t="shared" si="25"/>
        <v>1.2099625728736079</v>
      </c>
      <c r="AZ27" s="17">
        <f t="shared" si="25"/>
        <v>0.72192860605878917</v>
      </c>
      <c r="BA27" s="17">
        <f t="shared" si="25"/>
        <v>2.4785036285174798E-3</v>
      </c>
      <c r="BB27" s="17">
        <f t="shared" si="25"/>
        <v>3.9384386123865515E-2</v>
      </c>
      <c r="BC27" s="17">
        <f t="shared" si="26"/>
        <v>0</v>
      </c>
      <c r="BD27" s="17">
        <f t="shared" si="27"/>
        <v>3.994058823836923</v>
      </c>
      <c r="BF27" s="17">
        <f t="shared" si="28"/>
        <v>0.62550741142289656</v>
      </c>
      <c r="BG27" s="17">
        <f t="shared" si="29"/>
        <v>0.37321129077200327</v>
      </c>
      <c r="BH27" s="17">
        <f t="shared" si="30"/>
        <v>1.2812978051001014E-3</v>
      </c>
      <c r="BI27" s="13">
        <f t="shared" si="31"/>
        <v>7.2346188417997982E-3</v>
      </c>
    </row>
    <row r="28" spans="2:61" x14ac:dyDescent="0.2">
      <c r="B28" s="9" t="s">
        <v>46</v>
      </c>
      <c r="C28" s="16">
        <v>216</v>
      </c>
      <c r="D28" s="13">
        <v>49.76</v>
      </c>
      <c r="E28" s="13">
        <v>0</v>
      </c>
      <c r="F28" s="13">
        <v>0.57999999999999996</v>
      </c>
      <c r="G28" s="13">
        <v>0</v>
      </c>
      <c r="H28" s="13">
        <v>35.908000000000001</v>
      </c>
      <c r="I28" s="13">
        <v>12.164999999999999</v>
      </c>
      <c r="J28" s="13">
        <v>7.9000000000000001E-2</v>
      </c>
      <c r="K28" s="13">
        <v>0.84299999999999997</v>
      </c>
      <c r="L28" s="13">
        <v>1.0999999999999999E-2</v>
      </c>
      <c r="M28" s="13"/>
      <c r="N28" s="13">
        <f t="shared" si="0"/>
        <v>99.345999999999975</v>
      </c>
      <c r="P28" s="9">
        <f t="shared" si="1"/>
        <v>0.82817388988749074</v>
      </c>
      <c r="Q28" s="9">
        <f t="shared" si="2"/>
        <v>0</v>
      </c>
      <c r="R28" s="9">
        <f t="shared" si="3"/>
        <v>5.6884495052029697E-3</v>
      </c>
      <c r="S28" s="9">
        <f t="shared" si="4"/>
        <v>0</v>
      </c>
      <c r="T28" s="9">
        <f t="shared" si="5"/>
        <v>0.49979122010967902</v>
      </c>
      <c r="U28" s="9">
        <f t="shared" si="6"/>
        <v>0.30183108376339812</v>
      </c>
      <c r="V28" s="9">
        <f t="shared" si="7"/>
        <v>1.1136642372809678E-3</v>
      </c>
      <c r="W28" s="9">
        <f t="shared" si="8"/>
        <v>1.5032901189435954E-2</v>
      </c>
      <c r="X28" s="9">
        <f t="shared" si="9"/>
        <v>1.7747946885235321E-4</v>
      </c>
      <c r="Z28" s="9">
        <f t="shared" si="10"/>
        <v>1.6563477797749815</v>
      </c>
      <c r="AA28" s="9">
        <f t="shared" si="10"/>
        <v>0</v>
      </c>
      <c r="AB28" s="9">
        <f t="shared" si="11"/>
        <v>1.7065348515608911E-2</v>
      </c>
      <c r="AC28" s="9">
        <f t="shared" si="11"/>
        <v>0</v>
      </c>
      <c r="AD28" s="9">
        <f t="shared" si="12"/>
        <v>0.49979122010967902</v>
      </c>
      <c r="AE28" s="9">
        <f t="shared" si="12"/>
        <v>0.30183108376339812</v>
      </c>
      <c r="AF28" s="9">
        <f t="shared" si="12"/>
        <v>1.1136642372809678E-3</v>
      </c>
      <c r="AG28" s="9">
        <f t="shared" si="12"/>
        <v>1.5032901189435954E-2</v>
      </c>
      <c r="AH28" s="9">
        <f t="shared" si="12"/>
        <v>1.7747946885235321E-4</v>
      </c>
      <c r="AI28" s="9">
        <f t="shared" si="13"/>
        <v>2.4913594770592371</v>
      </c>
      <c r="AK28" s="9">
        <f t="shared" si="14"/>
        <v>3.9890215643952973</v>
      </c>
      <c r="AL28" s="9">
        <f t="shared" si="15"/>
        <v>0</v>
      </c>
      <c r="AM28" s="9">
        <f t="shared" si="16"/>
        <v>4.1098882773238136E-2</v>
      </c>
      <c r="AN28" s="9">
        <f t="shared" si="17"/>
        <v>0</v>
      </c>
      <c r="AO28" s="9">
        <f t="shared" si="18"/>
        <v>1.2036590256327642</v>
      </c>
      <c r="AP28" s="9">
        <f t="shared" si="19"/>
        <v>0.72690694348053275</v>
      </c>
      <c r="AQ28" s="9">
        <f t="shared" si="20"/>
        <v>2.6820639434872403E-3</v>
      </c>
      <c r="AR28" s="9">
        <f t="shared" si="21"/>
        <v>3.6204091768837536E-2</v>
      </c>
      <c r="AS28" s="9">
        <f t="shared" si="22"/>
        <v>4.2742800584164741E-4</v>
      </c>
      <c r="AU28" s="17">
        <f t="shared" si="23"/>
        <v>1.9945107821976487</v>
      </c>
      <c r="AV28" s="17">
        <f t="shared" si="23"/>
        <v>0</v>
      </c>
      <c r="AW28" s="17">
        <f t="shared" si="24"/>
        <v>2.7399255182158758E-2</v>
      </c>
      <c r="AX28" s="17">
        <f t="shared" si="24"/>
        <v>0</v>
      </c>
      <c r="AY28" s="17">
        <f t="shared" si="25"/>
        <v>1.2036590256327642</v>
      </c>
      <c r="AZ28" s="17">
        <f t="shared" si="25"/>
        <v>0.72690694348053275</v>
      </c>
      <c r="BA28" s="17">
        <f t="shared" si="25"/>
        <v>2.6820639434872403E-3</v>
      </c>
      <c r="BB28" s="17">
        <f t="shared" si="25"/>
        <v>3.6204091768837536E-2</v>
      </c>
      <c r="BC28" s="17">
        <f t="shared" si="26"/>
        <v>8.5485601168329482E-4</v>
      </c>
      <c r="BD28" s="17">
        <f t="shared" si="27"/>
        <v>3.9922170182171119</v>
      </c>
      <c r="BF28" s="17">
        <f t="shared" si="28"/>
        <v>0.62260972469713605</v>
      </c>
      <c r="BG28" s="17">
        <f t="shared" si="29"/>
        <v>0.37600293963893133</v>
      </c>
      <c r="BH28" s="17">
        <f t="shared" si="30"/>
        <v>1.3873356639326072E-3</v>
      </c>
      <c r="BI28" s="13">
        <f t="shared" si="31"/>
        <v>7.0461708597327989E-3</v>
      </c>
    </row>
    <row r="29" spans="2:61" x14ac:dyDescent="0.2">
      <c r="B29" s="9" t="s">
        <v>46</v>
      </c>
      <c r="C29" s="16">
        <v>217</v>
      </c>
      <c r="D29" s="13">
        <v>49.947000000000003</v>
      </c>
      <c r="E29" s="13">
        <v>0</v>
      </c>
      <c r="F29" s="13">
        <v>0.60599999999999998</v>
      </c>
      <c r="G29" s="13">
        <v>3.7999999999999999E-2</v>
      </c>
      <c r="H29" s="13">
        <v>36.142000000000003</v>
      </c>
      <c r="I29" s="13">
        <v>12.2</v>
      </c>
      <c r="J29" s="13">
        <v>0.11899999999999999</v>
      </c>
      <c r="K29" s="13">
        <v>0.86</v>
      </c>
      <c r="L29" s="13">
        <v>0</v>
      </c>
      <c r="M29" s="13"/>
      <c r="N29" s="13">
        <f t="shared" si="0"/>
        <v>99.912000000000006</v>
      </c>
      <c r="P29" s="9">
        <f t="shared" si="1"/>
        <v>0.83128619932095071</v>
      </c>
      <c r="Q29" s="9">
        <f t="shared" si="2"/>
        <v>0</v>
      </c>
      <c r="R29" s="9">
        <f t="shared" si="3"/>
        <v>5.9434489657810338E-3</v>
      </c>
      <c r="S29" s="9">
        <f t="shared" si="4"/>
        <v>2.5001644845055592E-4</v>
      </c>
      <c r="T29" s="9">
        <f t="shared" si="5"/>
        <v>0.50304818639868609</v>
      </c>
      <c r="U29" s="9">
        <f t="shared" si="6"/>
        <v>0.30269948392219131</v>
      </c>
      <c r="V29" s="9">
        <f t="shared" si="7"/>
        <v>1.6775448637523435E-3</v>
      </c>
      <c r="W29" s="9">
        <f t="shared" si="8"/>
        <v>1.5336055780444747E-2</v>
      </c>
      <c r="X29" s="9">
        <f t="shared" si="9"/>
        <v>0</v>
      </c>
      <c r="Z29" s="9">
        <f t="shared" si="10"/>
        <v>1.6625723986419014</v>
      </c>
      <c r="AA29" s="9">
        <f t="shared" si="10"/>
        <v>0</v>
      </c>
      <c r="AB29" s="9">
        <f t="shared" si="11"/>
        <v>1.78303468973431E-2</v>
      </c>
      <c r="AC29" s="9">
        <f t="shared" si="11"/>
        <v>7.5004934535166776E-4</v>
      </c>
      <c r="AD29" s="9">
        <f t="shared" si="12"/>
        <v>0.50304818639868609</v>
      </c>
      <c r="AE29" s="9">
        <f t="shared" si="12"/>
        <v>0.30269948392219131</v>
      </c>
      <c r="AF29" s="9">
        <f t="shared" si="12"/>
        <v>1.6775448637523435E-3</v>
      </c>
      <c r="AG29" s="9">
        <f t="shared" si="12"/>
        <v>1.5336055780444747E-2</v>
      </c>
      <c r="AH29" s="9">
        <f t="shared" si="12"/>
        <v>0</v>
      </c>
      <c r="AI29" s="9">
        <f t="shared" si="13"/>
        <v>2.5039140658496706</v>
      </c>
      <c r="AK29" s="9">
        <f t="shared" si="14"/>
        <v>3.9839364009748377</v>
      </c>
      <c r="AL29" s="9">
        <f t="shared" si="15"/>
        <v>0</v>
      </c>
      <c r="AM29" s="9">
        <f t="shared" si="16"/>
        <v>4.272593969703814E-2</v>
      </c>
      <c r="AN29" s="9">
        <f t="shared" si="17"/>
        <v>1.7973045215443086E-3</v>
      </c>
      <c r="AO29" s="9">
        <f t="shared" si="18"/>
        <v>1.2054283969078228</v>
      </c>
      <c r="AP29" s="9">
        <f t="shared" si="19"/>
        <v>0.72534314507987929</v>
      </c>
      <c r="AQ29" s="9">
        <f t="shared" si="20"/>
        <v>4.0198141460971205E-3</v>
      </c>
      <c r="AR29" s="9">
        <f t="shared" si="21"/>
        <v>3.6748998672781502E-2</v>
      </c>
      <c r="AS29" s="9">
        <f t="shared" si="22"/>
        <v>0</v>
      </c>
      <c r="AU29" s="17">
        <f t="shared" si="23"/>
        <v>1.9919682004874188</v>
      </c>
      <c r="AV29" s="17">
        <f t="shared" si="23"/>
        <v>0</v>
      </c>
      <c r="AW29" s="17">
        <f t="shared" si="24"/>
        <v>2.8483959798025427E-2</v>
      </c>
      <c r="AX29" s="17">
        <f t="shared" si="24"/>
        <v>1.1982030143628723E-3</v>
      </c>
      <c r="AY29" s="17">
        <f t="shared" si="25"/>
        <v>1.2054283969078228</v>
      </c>
      <c r="AZ29" s="17">
        <f t="shared" si="25"/>
        <v>0.72534314507987929</v>
      </c>
      <c r="BA29" s="17">
        <f t="shared" si="25"/>
        <v>4.0198141460971205E-3</v>
      </c>
      <c r="BB29" s="17">
        <f t="shared" si="25"/>
        <v>3.6748998672781502E-2</v>
      </c>
      <c r="BC29" s="17">
        <f t="shared" si="26"/>
        <v>0</v>
      </c>
      <c r="BD29" s="17">
        <f t="shared" si="27"/>
        <v>3.9931907181063879</v>
      </c>
      <c r="BF29" s="17">
        <f t="shared" si="28"/>
        <v>0.62302759059073554</v>
      </c>
      <c r="BG29" s="17">
        <f t="shared" si="29"/>
        <v>0.37489476205294697</v>
      </c>
      <c r="BH29" s="17">
        <f t="shared" si="30"/>
        <v>2.0776473563173872E-3</v>
      </c>
      <c r="BI29" s="13">
        <f t="shared" si="31"/>
        <v>7.322303798277769E-3</v>
      </c>
    </row>
    <row r="30" spans="2:61" x14ac:dyDescent="0.2">
      <c r="B30" s="9" t="s">
        <v>46</v>
      </c>
      <c r="C30" s="16">
        <v>218</v>
      </c>
      <c r="D30" s="13">
        <v>49.685000000000002</v>
      </c>
      <c r="E30" s="13">
        <v>0</v>
      </c>
      <c r="F30" s="13">
        <v>0.58199999999999996</v>
      </c>
      <c r="G30" s="13">
        <v>1.2E-2</v>
      </c>
      <c r="H30" s="13">
        <v>36.01</v>
      </c>
      <c r="I30" s="13">
        <v>12.11</v>
      </c>
      <c r="J30" s="13">
        <v>7.0000000000000007E-2</v>
      </c>
      <c r="K30" s="13">
        <v>0.86199999999999999</v>
      </c>
      <c r="L30" s="13">
        <v>2.1999999999999999E-2</v>
      </c>
      <c r="M30" s="13"/>
      <c r="N30" s="13">
        <f t="shared" si="0"/>
        <v>99.352999999999994</v>
      </c>
      <c r="P30" s="9">
        <f t="shared" si="1"/>
        <v>0.82692563744091607</v>
      </c>
      <c r="Q30" s="9">
        <f t="shared" si="2"/>
        <v>0</v>
      </c>
      <c r="R30" s="9">
        <f t="shared" si="3"/>
        <v>5.7080648483243592E-3</v>
      </c>
      <c r="S30" s="9">
        <f t="shared" si="4"/>
        <v>7.895256266859661E-5</v>
      </c>
      <c r="T30" s="9">
        <f t="shared" si="5"/>
        <v>0.50121092336386153</v>
      </c>
      <c r="U30" s="9">
        <f t="shared" si="6"/>
        <v>0.30046645494243746</v>
      </c>
      <c r="V30" s="9">
        <f t="shared" si="7"/>
        <v>9.8679109632490822E-4</v>
      </c>
      <c r="W30" s="9">
        <f t="shared" si="8"/>
        <v>1.5371721026445781E-2</v>
      </c>
      <c r="X30" s="9">
        <f t="shared" si="9"/>
        <v>3.5495893770470642E-4</v>
      </c>
      <c r="Z30" s="9">
        <f t="shared" si="10"/>
        <v>1.6538512748818321</v>
      </c>
      <c r="AA30" s="9">
        <f t="shared" si="10"/>
        <v>0</v>
      </c>
      <c r="AB30" s="9">
        <f t="shared" si="11"/>
        <v>1.7124194544973076E-2</v>
      </c>
      <c r="AC30" s="9">
        <f t="shared" si="11"/>
        <v>2.3685768800578983E-4</v>
      </c>
      <c r="AD30" s="9">
        <f t="shared" si="12"/>
        <v>0.50121092336386153</v>
      </c>
      <c r="AE30" s="9">
        <f t="shared" si="12"/>
        <v>0.30046645494243746</v>
      </c>
      <c r="AF30" s="9">
        <f t="shared" si="12"/>
        <v>9.8679109632490822E-4</v>
      </c>
      <c r="AG30" s="9">
        <f t="shared" si="12"/>
        <v>1.5371721026445781E-2</v>
      </c>
      <c r="AH30" s="9">
        <f t="shared" si="12"/>
        <v>3.5495893770470642E-4</v>
      </c>
      <c r="AI30" s="9">
        <f t="shared" si="13"/>
        <v>2.4896031764815856</v>
      </c>
      <c r="AK30" s="9">
        <f t="shared" si="14"/>
        <v>3.985819002414174</v>
      </c>
      <c r="AL30" s="9">
        <f t="shared" si="15"/>
        <v>0</v>
      </c>
      <c r="AM30" s="9">
        <f t="shared" si="16"/>
        <v>4.1269696408020473E-2</v>
      </c>
      <c r="AN30" s="9">
        <f t="shared" si="17"/>
        <v>5.7083238865527307E-4</v>
      </c>
      <c r="AO30" s="9">
        <f t="shared" si="18"/>
        <v>1.2079296687085554</v>
      </c>
      <c r="AP30" s="9">
        <f t="shared" si="19"/>
        <v>0.72413095656570348</v>
      </c>
      <c r="AQ30" s="9">
        <f t="shared" si="20"/>
        <v>2.3781888751913077E-3</v>
      </c>
      <c r="AR30" s="9">
        <f t="shared" si="21"/>
        <v>3.7046195566402894E-2</v>
      </c>
      <c r="AS30" s="9">
        <f t="shared" si="22"/>
        <v>8.5545907329621018E-4</v>
      </c>
      <c r="AU30" s="17">
        <f t="shared" si="23"/>
        <v>1.992909501207087</v>
      </c>
      <c r="AV30" s="17">
        <f t="shared" si="23"/>
        <v>0</v>
      </c>
      <c r="AW30" s="17">
        <f t="shared" si="24"/>
        <v>2.7513130938680314E-2</v>
      </c>
      <c r="AX30" s="17">
        <f t="shared" si="24"/>
        <v>3.8055492577018205E-4</v>
      </c>
      <c r="AY30" s="17">
        <f t="shared" si="25"/>
        <v>1.2079296687085554</v>
      </c>
      <c r="AZ30" s="17">
        <f t="shared" si="25"/>
        <v>0.72413095656570348</v>
      </c>
      <c r="BA30" s="17">
        <f t="shared" si="25"/>
        <v>2.3781888751913077E-3</v>
      </c>
      <c r="BB30" s="17">
        <f t="shared" si="25"/>
        <v>3.7046195566402894E-2</v>
      </c>
      <c r="BC30" s="17">
        <f t="shared" si="26"/>
        <v>1.7109181465924204E-3</v>
      </c>
      <c r="BD30" s="17">
        <f t="shared" si="27"/>
        <v>3.9939991149339833</v>
      </c>
      <c r="BF30" s="17">
        <f t="shared" si="28"/>
        <v>0.6244341562385719</v>
      </c>
      <c r="BG30" s="17">
        <f t="shared" si="29"/>
        <v>0.37433644903578678</v>
      </c>
      <c r="BH30" s="17">
        <f t="shared" si="30"/>
        <v>1.2293947256413842E-3</v>
      </c>
      <c r="BI30" s="13">
        <f t="shared" si="31"/>
        <v>7.0698139243404725E-3</v>
      </c>
    </row>
    <row r="31" spans="2:61" x14ac:dyDescent="0.2">
      <c r="B31" s="9" t="s">
        <v>46</v>
      </c>
      <c r="C31" s="16">
        <v>219</v>
      </c>
      <c r="D31" s="13">
        <v>49.826000000000001</v>
      </c>
      <c r="E31" s="13">
        <v>0</v>
      </c>
      <c r="F31" s="13">
        <v>0.59899999999999998</v>
      </c>
      <c r="G31" s="13">
        <v>0</v>
      </c>
      <c r="H31" s="13">
        <v>35.561999999999998</v>
      </c>
      <c r="I31" s="13">
        <v>12.364000000000001</v>
      </c>
      <c r="J31" s="13">
        <v>0.105</v>
      </c>
      <c r="K31" s="13">
        <v>0.84199999999999997</v>
      </c>
      <c r="L31" s="13">
        <v>1.4999999999999999E-2</v>
      </c>
      <c r="M31" s="13"/>
      <c r="N31" s="13">
        <f t="shared" si="0"/>
        <v>99.313000000000002</v>
      </c>
      <c r="P31" s="9">
        <f t="shared" si="1"/>
        <v>0.82927235204047667</v>
      </c>
      <c r="Q31" s="9">
        <f t="shared" si="2"/>
        <v>0</v>
      </c>
      <c r="R31" s="9">
        <f t="shared" si="3"/>
        <v>5.8747952648561703E-3</v>
      </c>
      <c r="S31" s="9">
        <f t="shared" si="4"/>
        <v>0</v>
      </c>
      <c r="T31" s="9">
        <f t="shared" si="5"/>
        <v>0.49497536397294206</v>
      </c>
      <c r="U31" s="9">
        <f t="shared" si="6"/>
        <v>0.30676855895196509</v>
      </c>
      <c r="V31" s="9">
        <f t="shared" si="7"/>
        <v>1.480186644487362E-3</v>
      </c>
      <c r="W31" s="9">
        <f t="shared" si="8"/>
        <v>1.5015068566435436E-2</v>
      </c>
      <c r="X31" s="9">
        <f t="shared" si="9"/>
        <v>2.4201745752593619E-4</v>
      </c>
      <c r="Z31" s="9">
        <f t="shared" si="10"/>
        <v>1.6585447040809533</v>
      </c>
      <c r="AA31" s="9">
        <f t="shared" si="10"/>
        <v>0</v>
      </c>
      <c r="AB31" s="9">
        <f t="shared" si="11"/>
        <v>1.7624385794568511E-2</v>
      </c>
      <c r="AC31" s="9">
        <f t="shared" si="11"/>
        <v>0</v>
      </c>
      <c r="AD31" s="9">
        <f t="shared" si="12"/>
        <v>0.49497536397294206</v>
      </c>
      <c r="AE31" s="9">
        <f t="shared" si="12"/>
        <v>0.30676855895196509</v>
      </c>
      <c r="AF31" s="9">
        <f t="shared" si="12"/>
        <v>1.480186644487362E-3</v>
      </c>
      <c r="AG31" s="9">
        <f t="shared" si="12"/>
        <v>1.5015068566435436E-2</v>
      </c>
      <c r="AH31" s="9">
        <f t="shared" si="12"/>
        <v>2.4201745752593619E-4</v>
      </c>
      <c r="AI31" s="9">
        <f t="shared" si="13"/>
        <v>2.4946502854688779</v>
      </c>
      <c r="AK31" s="9">
        <f t="shared" si="14"/>
        <v>3.9890433871436795</v>
      </c>
      <c r="AL31" s="9">
        <f t="shared" si="15"/>
        <v>0</v>
      </c>
      <c r="AM31" s="9">
        <f t="shared" si="16"/>
        <v>4.2389234027460358E-2</v>
      </c>
      <c r="AN31" s="9">
        <f t="shared" si="17"/>
        <v>0</v>
      </c>
      <c r="AO31" s="9">
        <f t="shared" si="18"/>
        <v>1.1904883827351611</v>
      </c>
      <c r="AP31" s="9">
        <f t="shared" si="19"/>
        <v>0.73782339930899021</v>
      </c>
      <c r="AQ31" s="9">
        <f t="shared" si="20"/>
        <v>3.5600660816692128E-3</v>
      </c>
      <c r="AR31" s="9">
        <f t="shared" si="21"/>
        <v>3.6113443204196384E-2</v>
      </c>
      <c r="AS31" s="9">
        <f t="shared" si="22"/>
        <v>5.8208749884262401E-4</v>
      </c>
      <c r="AU31" s="17">
        <f t="shared" si="23"/>
        <v>1.9945216935718397</v>
      </c>
      <c r="AV31" s="17">
        <f t="shared" si="23"/>
        <v>0</v>
      </c>
      <c r="AW31" s="17">
        <f t="shared" si="24"/>
        <v>2.825948935164024E-2</v>
      </c>
      <c r="AX31" s="17">
        <f t="shared" si="24"/>
        <v>0</v>
      </c>
      <c r="AY31" s="17">
        <f t="shared" si="25"/>
        <v>1.1904883827351611</v>
      </c>
      <c r="AZ31" s="17">
        <f t="shared" si="25"/>
        <v>0.73782339930899021</v>
      </c>
      <c r="BA31" s="17">
        <f t="shared" si="25"/>
        <v>3.5600660816692128E-3</v>
      </c>
      <c r="BB31" s="17">
        <f t="shared" si="25"/>
        <v>3.6113443204196384E-2</v>
      </c>
      <c r="BC31" s="17">
        <f t="shared" si="26"/>
        <v>1.164174997685248E-3</v>
      </c>
      <c r="BD31" s="17">
        <f t="shared" si="27"/>
        <v>3.9919306492511821</v>
      </c>
      <c r="BF31" s="17">
        <f t="shared" si="28"/>
        <v>0.61623569073181395</v>
      </c>
      <c r="BG31" s="17">
        <f t="shared" si="29"/>
        <v>0.38192150272533842</v>
      </c>
      <c r="BH31" s="17">
        <f t="shared" si="30"/>
        <v>1.8428065428475304E-3</v>
      </c>
      <c r="BI31" s="13">
        <f t="shared" si="31"/>
        <v>7.2742188021895126E-3</v>
      </c>
    </row>
    <row r="32" spans="2:61" x14ac:dyDescent="0.2">
      <c r="B32" s="9" t="s">
        <v>46</v>
      </c>
      <c r="C32" s="16">
        <v>220</v>
      </c>
      <c r="D32" s="13">
        <v>49.691000000000003</v>
      </c>
      <c r="E32" s="13">
        <v>0</v>
      </c>
      <c r="F32" s="13">
        <v>0.53500000000000003</v>
      </c>
      <c r="G32" s="13">
        <v>1.4999999999999999E-2</v>
      </c>
      <c r="H32" s="13">
        <v>35.445999999999998</v>
      </c>
      <c r="I32" s="13">
        <v>12.305999999999999</v>
      </c>
      <c r="J32" s="13">
        <v>0.13500000000000001</v>
      </c>
      <c r="K32" s="13">
        <v>0.83099999999999996</v>
      </c>
      <c r="L32" s="13">
        <v>0</v>
      </c>
      <c r="M32" s="13"/>
      <c r="N32" s="13">
        <f t="shared" si="0"/>
        <v>98.959000000000003</v>
      </c>
      <c r="P32" s="9">
        <f t="shared" si="1"/>
        <v>0.82702549763664202</v>
      </c>
      <c r="Q32" s="9">
        <f t="shared" si="2"/>
        <v>0</v>
      </c>
      <c r="R32" s="9">
        <f t="shared" si="3"/>
        <v>5.2471042849717049E-3</v>
      </c>
      <c r="S32" s="9">
        <f t="shared" si="4"/>
        <v>9.8690703335745769E-5</v>
      </c>
      <c r="T32" s="9">
        <f t="shared" si="5"/>
        <v>0.49336079948779327</v>
      </c>
      <c r="U32" s="9">
        <f t="shared" si="6"/>
        <v>0.30532949583167918</v>
      </c>
      <c r="V32" s="9">
        <f t="shared" si="7"/>
        <v>1.9030971143408943E-3</v>
      </c>
      <c r="W32" s="9">
        <f t="shared" si="8"/>
        <v>1.4818909713429747E-2</v>
      </c>
      <c r="X32" s="9">
        <f t="shared" si="9"/>
        <v>0</v>
      </c>
      <c r="Z32" s="9">
        <f t="shared" si="10"/>
        <v>1.654050995273284</v>
      </c>
      <c r="AA32" s="9">
        <f t="shared" si="10"/>
        <v>0</v>
      </c>
      <c r="AB32" s="9">
        <f t="shared" si="11"/>
        <v>1.5741312854915115E-2</v>
      </c>
      <c r="AC32" s="9">
        <f t="shared" si="11"/>
        <v>2.9607211000723729E-4</v>
      </c>
      <c r="AD32" s="9">
        <f t="shared" si="12"/>
        <v>0.49336079948779327</v>
      </c>
      <c r="AE32" s="9">
        <f t="shared" si="12"/>
        <v>0.30532949583167918</v>
      </c>
      <c r="AF32" s="9">
        <f t="shared" si="12"/>
        <v>1.9030971143408943E-3</v>
      </c>
      <c r="AG32" s="9">
        <f t="shared" si="12"/>
        <v>1.4818909713429747E-2</v>
      </c>
      <c r="AH32" s="9">
        <f t="shared" si="12"/>
        <v>0</v>
      </c>
      <c r="AI32" s="9">
        <f t="shared" si="13"/>
        <v>2.4855006823854495</v>
      </c>
      <c r="AK32" s="9">
        <f t="shared" si="14"/>
        <v>3.9928800027988287</v>
      </c>
      <c r="AL32" s="9">
        <f t="shared" si="15"/>
        <v>0</v>
      </c>
      <c r="AM32" s="9">
        <f t="shared" si="16"/>
        <v>3.7999537798897205E-2</v>
      </c>
      <c r="AN32" s="9">
        <f t="shared" si="17"/>
        <v>7.1471823469326085E-4</v>
      </c>
      <c r="AO32" s="9">
        <f t="shared" si="18"/>
        <v>1.1909732384727221</v>
      </c>
      <c r="AP32" s="9">
        <f t="shared" si="19"/>
        <v>0.73706556911175036</v>
      </c>
      <c r="AQ32" s="9">
        <f t="shared" si="20"/>
        <v>4.5940774697701657E-3</v>
      </c>
      <c r="AR32" s="9">
        <f t="shared" si="21"/>
        <v>3.5772856113338157E-2</v>
      </c>
      <c r="AS32" s="9">
        <f t="shared" si="22"/>
        <v>0</v>
      </c>
      <c r="AU32" s="17">
        <f t="shared" si="23"/>
        <v>1.9964400013994144</v>
      </c>
      <c r="AV32" s="17">
        <f t="shared" si="23"/>
        <v>0</v>
      </c>
      <c r="AW32" s="17">
        <f t="shared" si="24"/>
        <v>2.5333025199264805E-2</v>
      </c>
      <c r="AX32" s="17">
        <f t="shared" si="24"/>
        <v>4.7647882312884055E-4</v>
      </c>
      <c r="AY32" s="17">
        <f t="shared" si="25"/>
        <v>1.1909732384727221</v>
      </c>
      <c r="AZ32" s="17">
        <f t="shared" si="25"/>
        <v>0.73706556911175036</v>
      </c>
      <c r="BA32" s="17">
        <f t="shared" si="25"/>
        <v>4.5940774697701657E-3</v>
      </c>
      <c r="BB32" s="17">
        <f t="shared" si="25"/>
        <v>3.5772856113338157E-2</v>
      </c>
      <c r="BC32" s="17">
        <f t="shared" si="26"/>
        <v>0</v>
      </c>
      <c r="BD32" s="17">
        <f t="shared" si="27"/>
        <v>3.9906552465893887</v>
      </c>
      <c r="BF32" s="17">
        <f t="shared" si="28"/>
        <v>0.61624390627053582</v>
      </c>
      <c r="BG32" s="17">
        <f t="shared" si="29"/>
        <v>0.38137898553405986</v>
      </c>
      <c r="BH32" s="17">
        <f t="shared" si="30"/>
        <v>2.377108195404232E-3</v>
      </c>
      <c r="BI32" s="13">
        <f t="shared" si="31"/>
        <v>6.5267572917411254E-3</v>
      </c>
    </row>
    <row r="33" spans="2:61" x14ac:dyDescent="0.2">
      <c r="B33" s="9" t="s">
        <v>46</v>
      </c>
      <c r="C33" s="16">
        <v>221</v>
      </c>
      <c r="D33" s="13">
        <v>49.828000000000003</v>
      </c>
      <c r="E33" s="13">
        <v>1.2999999999999999E-2</v>
      </c>
      <c r="F33" s="13">
        <v>0.59899999999999998</v>
      </c>
      <c r="G33" s="13">
        <v>0</v>
      </c>
      <c r="H33" s="13">
        <v>35.738999999999997</v>
      </c>
      <c r="I33" s="13">
        <v>12.502000000000001</v>
      </c>
      <c r="J33" s="13">
        <v>9.5000000000000001E-2</v>
      </c>
      <c r="K33" s="13">
        <v>0.80600000000000005</v>
      </c>
      <c r="L33" s="13">
        <v>0</v>
      </c>
      <c r="M33" s="13"/>
      <c r="N33" s="13">
        <f t="shared" si="0"/>
        <v>99.581999999999994</v>
      </c>
      <c r="P33" s="9">
        <f t="shared" si="1"/>
        <v>0.82930563877238528</v>
      </c>
      <c r="Q33" s="9">
        <f t="shared" si="2"/>
        <v>1.6274819099126167E-4</v>
      </c>
      <c r="R33" s="9">
        <f t="shared" si="3"/>
        <v>5.8747952648561703E-3</v>
      </c>
      <c r="S33" s="9">
        <f t="shared" si="4"/>
        <v>0</v>
      </c>
      <c r="T33" s="9">
        <f t="shared" si="5"/>
        <v>0.49743896667872944</v>
      </c>
      <c r="U33" s="9">
        <f t="shared" si="6"/>
        <v>0.31019253672092101</v>
      </c>
      <c r="V33" s="9">
        <f t="shared" si="7"/>
        <v>1.3392164878695181E-3</v>
      </c>
      <c r="W33" s="9">
        <f t="shared" si="8"/>
        <v>1.4373094138416821E-2</v>
      </c>
      <c r="X33" s="9">
        <f t="shared" si="9"/>
        <v>0</v>
      </c>
      <c r="Z33" s="9">
        <f t="shared" si="10"/>
        <v>1.6586112775447706</v>
      </c>
      <c r="AA33" s="9">
        <f t="shared" si="10"/>
        <v>3.2549638198252335E-4</v>
      </c>
      <c r="AB33" s="9">
        <f t="shared" si="11"/>
        <v>1.7624385794568511E-2</v>
      </c>
      <c r="AC33" s="9">
        <f t="shared" si="11"/>
        <v>0</v>
      </c>
      <c r="AD33" s="9">
        <f t="shared" si="12"/>
        <v>0.49743896667872944</v>
      </c>
      <c r="AE33" s="9">
        <f t="shared" si="12"/>
        <v>0.31019253672092101</v>
      </c>
      <c r="AF33" s="9">
        <f t="shared" si="12"/>
        <v>1.3392164878695181E-3</v>
      </c>
      <c r="AG33" s="9">
        <f t="shared" si="12"/>
        <v>1.4373094138416821E-2</v>
      </c>
      <c r="AH33" s="9">
        <f t="shared" si="12"/>
        <v>0</v>
      </c>
      <c r="AI33" s="9">
        <f t="shared" si="13"/>
        <v>2.4999049737472587</v>
      </c>
      <c r="AK33" s="9">
        <f t="shared" si="14"/>
        <v>3.9808183790088094</v>
      </c>
      <c r="AL33" s="9">
        <f t="shared" si="15"/>
        <v>7.8122101136016489E-4</v>
      </c>
      <c r="AM33" s="9">
        <f t="shared" si="16"/>
        <v>4.2300133756244945E-2</v>
      </c>
      <c r="AN33" s="9">
        <f t="shared" si="17"/>
        <v>0</v>
      </c>
      <c r="AO33" s="9">
        <f t="shared" si="18"/>
        <v>1.1938989007244256</v>
      </c>
      <c r="AP33" s="9">
        <f t="shared" si="19"/>
        <v>0.74449038658286593</v>
      </c>
      <c r="AQ33" s="9">
        <f t="shared" si="20"/>
        <v>3.2142417458262472E-3</v>
      </c>
      <c r="AR33" s="9">
        <f t="shared" si="21"/>
        <v>3.4496737170466411E-2</v>
      </c>
      <c r="AS33" s="9">
        <f t="shared" si="22"/>
        <v>0</v>
      </c>
      <c r="AU33" s="17">
        <f t="shared" si="23"/>
        <v>1.9904091895044047</v>
      </c>
      <c r="AV33" s="17">
        <f t="shared" si="23"/>
        <v>3.9061050568008245E-4</v>
      </c>
      <c r="AW33" s="17">
        <f t="shared" si="24"/>
        <v>2.8200089170829962E-2</v>
      </c>
      <c r="AX33" s="17">
        <f t="shared" si="24"/>
        <v>0</v>
      </c>
      <c r="AY33" s="17">
        <f t="shared" si="25"/>
        <v>1.1938989007244256</v>
      </c>
      <c r="AZ33" s="17">
        <f t="shared" si="25"/>
        <v>0.74449038658286593</v>
      </c>
      <c r="BA33" s="17">
        <f t="shared" si="25"/>
        <v>3.2142417458262472E-3</v>
      </c>
      <c r="BB33" s="17">
        <f t="shared" si="25"/>
        <v>3.4496737170466411E-2</v>
      </c>
      <c r="BC33" s="17">
        <f t="shared" si="26"/>
        <v>0</v>
      </c>
      <c r="BD33" s="17">
        <f t="shared" si="27"/>
        <v>3.9951001554044989</v>
      </c>
      <c r="BF33" s="17">
        <f t="shared" si="28"/>
        <v>0.61490354897874888</v>
      </c>
      <c r="BG33" s="17">
        <f t="shared" si="29"/>
        <v>0.38344099371612667</v>
      </c>
      <c r="BH33" s="17">
        <f t="shared" si="30"/>
        <v>1.6554573051243732E-3</v>
      </c>
      <c r="BI33" s="13">
        <f t="shared" si="31"/>
        <v>7.2215731758937E-3</v>
      </c>
    </row>
    <row r="34" spans="2:61" x14ac:dyDescent="0.2">
      <c r="B34" s="9" t="s">
        <v>46</v>
      </c>
      <c r="C34" s="16">
        <v>222</v>
      </c>
      <c r="D34" s="13">
        <v>49.436999999999998</v>
      </c>
      <c r="E34" s="13">
        <v>0</v>
      </c>
      <c r="F34" s="13">
        <v>0.64400000000000002</v>
      </c>
      <c r="G34" s="13">
        <v>1E-3</v>
      </c>
      <c r="H34" s="13">
        <v>35.732999999999997</v>
      </c>
      <c r="I34" s="13">
        <v>12.195</v>
      </c>
      <c r="J34" s="13">
        <v>0.104</v>
      </c>
      <c r="K34" s="13">
        <v>0.83499999999999996</v>
      </c>
      <c r="L34" s="13">
        <v>1.4999999999999999E-2</v>
      </c>
      <c r="M34" s="13"/>
      <c r="N34" s="13">
        <f t="shared" si="0"/>
        <v>98.963999999999984</v>
      </c>
      <c r="P34" s="9">
        <f t="shared" si="1"/>
        <v>0.82279808268424193</v>
      </c>
      <c r="Q34" s="9">
        <f t="shared" si="2"/>
        <v>0</v>
      </c>
      <c r="R34" s="9">
        <f t="shared" si="3"/>
        <v>6.316140485087436E-3</v>
      </c>
      <c r="S34" s="9">
        <f t="shared" si="4"/>
        <v>6.5793802223830508E-6</v>
      </c>
      <c r="T34" s="9">
        <f t="shared" si="5"/>
        <v>0.49735545472260106</v>
      </c>
      <c r="U34" s="9">
        <f t="shared" si="6"/>
        <v>0.30257542675664945</v>
      </c>
      <c r="V34" s="9">
        <f t="shared" si="7"/>
        <v>1.4660896288255776E-3</v>
      </c>
      <c r="W34" s="9">
        <f t="shared" si="8"/>
        <v>1.4890240205431816E-2</v>
      </c>
      <c r="X34" s="9">
        <f t="shared" si="9"/>
        <v>2.4201745752593619E-4</v>
      </c>
      <c r="Z34" s="9">
        <f t="shared" si="10"/>
        <v>1.6455961653684839</v>
      </c>
      <c r="AA34" s="9">
        <f t="shared" si="10"/>
        <v>0</v>
      </c>
      <c r="AB34" s="9">
        <f t="shared" si="11"/>
        <v>1.8948421455262307E-2</v>
      </c>
      <c r="AC34" s="9">
        <f t="shared" si="11"/>
        <v>1.9738140667149153E-5</v>
      </c>
      <c r="AD34" s="9">
        <f t="shared" si="12"/>
        <v>0.49735545472260106</v>
      </c>
      <c r="AE34" s="9">
        <f t="shared" si="12"/>
        <v>0.30257542675664945</v>
      </c>
      <c r="AF34" s="9">
        <f t="shared" si="12"/>
        <v>1.4660896288255776E-3</v>
      </c>
      <c r="AG34" s="9">
        <f t="shared" si="12"/>
        <v>1.4890240205431816E-2</v>
      </c>
      <c r="AH34" s="9">
        <f t="shared" si="12"/>
        <v>2.4201745752593619E-4</v>
      </c>
      <c r="AI34" s="9">
        <f t="shared" si="13"/>
        <v>2.4810935537354468</v>
      </c>
      <c r="AK34" s="9">
        <f t="shared" si="14"/>
        <v>3.979526276768401</v>
      </c>
      <c r="AL34" s="9">
        <f t="shared" si="15"/>
        <v>0</v>
      </c>
      <c r="AM34" s="9">
        <f t="shared" si="16"/>
        <v>4.5822749634089936E-2</v>
      </c>
      <c r="AN34" s="9">
        <f t="shared" si="17"/>
        <v>4.7732518519744099E-5</v>
      </c>
      <c r="AO34" s="9">
        <f t="shared" si="18"/>
        <v>1.2027489748795654</v>
      </c>
      <c r="AP34" s="9">
        <f t="shared" si="19"/>
        <v>0.7317146738810455</v>
      </c>
      <c r="AQ34" s="9">
        <f t="shared" si="20"/>
        <v>3.5454276843812317E-3</v>
      </c>
      <c r="AR34" s="9">
        <f t="shared" si="21"/>
        <v>3.6008896600485535E-2</v>
      </c>
      <c r="AS34" s="9">
        <f t="shared" si="22"/>
        <v>5.8526803351263376E-4</v>
      </c>
      <c r="AU34" s="17">
        <f t="shared" si="23"/>
        <v>1.9897631383842005</v>
      </c>
      <c r="AV34" s="17">
        <f t="shared" si="23"/>
        <v>0</v>
      </c>
      <c r="AW34" s="17">
        <f t="shared" si="24"/>
        <v>3.0548499756059957E-2</v>
      </c>
      <c r="AX34" s="17">
        <f t="shared" si="24"/>
        <v>3.1821679013162733E-5</v>
      </c>
      <c r="AY34" s="17">
        <f t="shared" si="25"/>
        <v>1.2027489748795654</v>
      </c>
      <c r="AZ34" s="17">
        <f t="shared" si="25"/>
        <v>0.7317146738810455</v>
      </c>
      <c r="BA34" s="17">
        <f t="shared" si="25"/>
        <v>3.5454276843812317E-3</v>
      </c>
      <c r="BB34" s="17">
        <f t="shared" si="25"/>
        <v>3.6008896600485535E-2</v>
      </c>
      <c r="BC34" s="17">
        <f t="shared" si="26"/>
        <v>1.1705360670252675E-3</v>
      </c>
      <c r="BD34" s="17">
        <f t="shared" si="27"/>
        <v>3.9955319689317763</v>
      </c>
      <c r="BF34" s="17">
        <f t="shared" si="28"/>
        <v>0.62061059955706754</v>
      </c>
      <c r="BG34" s="17">
        <f t="shared" si="29"/>
        <v>0.37755998296110882</v>
      </c>
      <c r="BH34" s="17">
        <f t="shared" si="30"/>
        <v>1.8294174818235759E-3</v>
      </c>
      <c r="BI34" s="13">
        <f t="shared" si="31"/>
        <v>7.8340016310371081E-3</v>
      </c>
    </row>
    <row r="35" spans="2:61" x14ac:dyDescent="0.2">
      <c r="B35" s="9" t="s">
        <v>46</v>
      </c>
      <c r="C35" s="16">
        <v>529</v>
      </c>
      <c r="D35" s="13">
        <v>49.295999999999999</v>
      </c>
      <c r="E35" s="13">
        <v>2E-3</v>
      </c>
      <c r="F35" s="13">
        <v>0.39400000000000002</v>
      </c>
      <c r="G35" s="13">
        <v>0</v>
      </c>
      <c r="H35" s="13">
        <v>35.988999999999997</v>
      </c>
      <c r="I35" s="13">
        <v>11.952999999999999</v>
      </c>
      <c r="J35" s="13">
        <v>8.5000000000000006E-2</v>
      </c>
      <c r="K35" s="13">
        <v>0.74</v>
      </c>
      <c r="L35" s="13">
        <v>1E-3</v>
      </c>
      <c r="M35" s="13"/>
      <c r="N35" s="13">
        <f t="shared" si="0"/>
        <v>98.46</v>
      </c>
      <c r="P35" s="9">
        <f t="shared" si="1"/>
        <v>0.82045136808468144</v>
      </c>
      <c r="Q35" s="9">
        <f t="shared" si="2"/>
        <v>2.5038183229424875E-5</v>
      </c>
      <c r="R35" s="9">
        <f t="shared" si="3"/>
        <v>3.8642225949137416E-3</v>
      </c>
      <c r="S35" s="9">
        <f t="shared" si="4"/>
        <v>0</v>
      </c>
      <c r="T35" s="9">
        <f t="shared" si="5"/>
        <v>0.50091863151741223</v>
      </c>
      <c r="U35" s="9">
        <f t="shared" si="6"/>
        <v>0.29657105994442234</v>
      </c>
      <c r="V35" s="9">
        <f t="shared" si="7"/>
        <v>1.1982463312516741E-3</v>
      </c>
      <c r="W35" s="9">
        <f t="shared" si="8"/>
        <v>1.3196141020382688E-2</v>
      </c>
      <c r="X35" s="9">
        <f t="shared" si="9"/>
        <v>1.6134497168395748E-5</v>
      </c>
      <c r="Z35" s="9">
        <f t="shared" si="10"/>
        <v>1.6409027361693629</v>
      </c>
      <c r="AA35" s="9">
        <f t="shared" si="10"/>
        <v>5.0076366458849749E-5</v>
      </c>
      <c r="AB35" s="9">
        <f t="shared" si="11"/>
        <v>1.1592667784741224E-2</v>
      </c>
      <c r="AC35" s="9">
        <f t="shared" si="11"/>
        <v>0</v>
      </c>
      <c r="AD35" s="9">
        <f t="shared" si="12"/>
        <v>0.50091863151741223</v>
      </c>
      <c r="AE35" s="9">
        <f t="shared" si="12"/>
        <v>0.29657105994442234</v>
      </c>
      <c r="AF35" s="9">
        <f t="shared" si="12"/>
        <v>1.1982463312516741E-3</v>
      </c>
      <c r="AG35" s="9">
        <f t="shared" si="12"/>
        <v>1.3196141020382688E-2</v>
      </c>
      <c r="AH35" s="9">
        <f t="shared" si="12"/>
        <v>1.6134497168395748E-5</v>
      </c>
      <c r="AI35" s="9">
        <f t="shared" si="13"/>
        <v>2.4644456936312009</v>
      </c>
      <c r="AK35" s="9">
        <f t="shared" si="14"/>
        <v>3.9949820937257474</v>
      </c>
      <c r="AL35" s="9">
        <f t="shared" si="15"/>
        <v>1.2191715140226637E-4</v>
      </c>
      <c r="AM35" s="9">
        <f t="shared" si="16"/>
        <v>2.8223793645848642E-2</v>
      </c>
      <c r="AN35" s="9">
        <f t="shared" si="17"/>
        <v>0</v>
      </c>
      <c r="AO35" s="9">
        <f t="shared" si="18"/>
        <v>1.2195488003130013</v>
      </c>
      <c r="AP35" s="9">
        <f t="shared" si="19"/>
        <v>0.72203918482158336</v>
      </c>
      <c r="AQ35" s="9">
        <f t="shared" si="20"/>
        <v>2.9172799409171862E-3</v>
      </c>
      <c r="AR35" s="9">
        <f t="shared" si="21"/>
        <v>3.2127648958510495E-2</v>
      </c>
      <c r="AS35" s="9">
        <f t="shared" si="22"/>
        <v>3.9281442987585442E-5</v>
      </c>
      <c r="AU35" s="17">
        <f t="shared" si="23"/>
        <v>1.9974910468628737</v>
      </c>
      <c r="AV35" s="17">
        <f t="shared" si="23"/>
        <v>6.0958575701133183E-5</v>
      </c>
      <c r="AW35" s="17">
        <f t="shared" si="24"/>
        <v>1.8815862430565763E-2</v>
      </c>
      <c r="AX35" s="17">
        <f t="shared" si="24"/>
        <v>0</v>
      </c>
      <c r="AY35" s="17">
        <f t="shared" si="25"/>
        <v>1.2195488003130013</v>
      </c>
      <c r="AZ35" s="17">
        <f t="shared" si="25"/>
        <v>0.72203918482158336</v>
      </c>
      <c r="BA35" s="17">
        <f t="shared" si="25"/>
        <v>2.9172799409171862E-3</v>
      </c>
      <c r="BB35" s="17">
        <f t="shared" si="25"/>
        <v>3.2127648958510495E-2</v>
      </c>
      <c r="BC35" s="17">
        <f t="shared" si="26"/>
        <v>7.8562885975170884E-5</v>
      </c>
      <c r="BD35" s="17">
        <f t="shared" si="27"/>
        <v>3.9930793447891282</v>
      </c>
      <c r="BF35" s="17">
        <f t="shared" si="28"/>
        <v>0.62717690829479356</v>
      </c>
      <c r="BG35" s="17">
        <f t="shared" si="29"/>
        <v>0.37132282323419052</v>
      </c>
      <c r="BH35" s="17">
        <f t="shared" si="30"/>
        <v>1.5002684710158979E-3</v>
      </c>
      <c r="BI35" s="13">
        <f t="shared" si="31"/>
        <v>4.8221173280999221E-3</v>
      </c>
    </row>
    <row r="36" spans="2:61" x14ac:dyDescent="0.2">
      <c r="B36" s="9" t="s">
        <v>46</v>
      </c>
      <c r="C36" s="16">
        <v>224</v>
      </c>
      <c r="D36" s="13">
        <v>49.094999999999999</v>
      </c>
      <c r="E36" s="13">
        <v>0</v>
      </c>
      <c r="F36" s="13">
        <v>0.59099999999999997</v>
      </c>
      <c r="G36" s="13">
        <v>1.4E-2</v>
      </c>
      <c r="H36" s="13">
        <v>37.258000000000003</v>
      </c>
      <c r="I36" s="13">
        <v>10.922000000000001</v>
      </c>
      <c r="J36" s="13">
        <v>0.13</v>
      </c>
      <c r="K36" s="13">
        <v>0.55300000000000005</v>
      </c>
      <c r="L36" s="13">
        <v>0</v>
      </c>
      <c r="M36" s="13"/>
      <c r="N36" s="13">
        <f t="shared" si="0"/>
        <v>98.562999999999988</v>
      </c>
      <c r="P36" s="9">
        <f t="shared" si="1"/>
        <v>0.81710605152786098</v>
      </c>
      <c r="Q36" s="9">
        <f t="shared" si="2"/>
        <v>0</v>
      </c>
      <c r="R36" s="9">
        <f t="shared" si="3"/>
        <v>5.7963338923706122E-3</v>
      </c>
      <c r="S36" s="9">
        <f t="shared" si="4"/>
        <v>9.2111323113362712E-5</v>
      </c>
      <c r="T36" s="9">
        <f t="shared" si="5"/>
        <v>0.51858141023856585</v>
      </c>
      <c r="U36" s="9">
        <f t="shared" si="6"/>
        <v>0.27099047240968638</v>
      </c>
      <c r="V36" s="9">
        <f t="shared" si="7"/>
        <v>1.8326120360319721E-3</v>
      </c>
      <c r="W36" s="9">
        <f t="shared" si="8"/>
        <v>9.8614405192859831E-3</v>
      </c>
      <c r="X36" s="9">
        <f t="shared" si="9"/>
        <v>0</v>
      </c>
      <c r="Z36" s="9">
        <f t="shared" si="10"/>
        <v>1.634212103055722</v>
      </c>
      <c r="AA36" s="9">
        <f t="shared" si="10"/>
        <v>0</v>
      </c>
      <c r="AB36" s="9">
        <f t="shared" si="11"/>
        <v>1.7389001677111837E-2</v>
      </c>
      <c r="AC36" s="9">
        <f t="shared" si="11"/>
        <v>2.7633396934008815E-4</v>
      </c>
      <c r="AD36" s="9">
        <f t="shared" si="12"/>
        <v>0.51858141023856585</v>
      </c>
      <c r="AE36" s="9">
        <f t="shared" si="12"/>
        <v>0.27099047240968638</v>
      </c>
      <c r="AF36" s="9">
        <f t="shared" si="12"/>
        <v>1.8326120360319721E-3</v>
      </c>
      <c r="AG36" s="9">
        <f t="shared" si="12"/>
        <v>9.8614405192859831E-3</v>
      </c>
      <c r="AH36" s="9">
        <f t="shared" si="12"/>
        <v>0</v>
      </c>
      <c r="AI36" s="9">
        <f t="shared" si="13"/>
        <v>2.453143373905744</v>
      </c>
      <c r="AK36" s="9">
        <f t="shared" si="14"/>
        <v>3.9970238684920316</v>
      </c>
      <c r="AL36" s="9">
        <f t="shared" si="15"/>
        <v>0</v>
      </c>
      <c r="AM36" s="9">
        <f t="shared" si="16"/>
        <v>4.2530742871565969E-2</v>
      </c>
      <c r="AN36" s="9">
        <f t="shared" si="17"/>
        <v>6.7586910478891296E-4</v>
      </c>
      <c r="AO36" s="9">
        <f t="shared" si="18"/>
        <v>1.2683679619089994</v>
      </c>
      <c r="AP36" s="9">
        <f t="shared" si="19"/>
        <v>0.66279975795682577</v>
      </c>
      <c r="AQ36" s="9">
        <f t="shared" si="20"/>
        <v>4.4822786687290922E-3</v>
      </c>
      <c r="AR36" s="9">
        <f t="shared" si="21"/>
        <v>2.4119520997059059E-2</v>
      </c>
      <c r="AS36" s="9">
        <f t="shared" si="22"/>
        <v>0</v>
      </c>
      <c r="AU36" s="17">
        <f t="shared" si="23"/>
        <v>1.9985119342460158</v>
      </c>
      <c r="AV36" s="17">
        <f t="shared" si="23"/>
        <v>0</v>
      </c>
      <c r="AW36" s="17">
        <f t="shared" si="24"/>
        <v>2.8353828581043978E-2</v>
      </c>
      <c r="AX36" s="17">
        <f t="shared" si="24"/>
        <v>4.5057940319260864E-4</v>
      </c>
      <c r="AY36" s="17">
        <f t="shared" si="25"/>
        <v>1.2683679619089994</v>
      </c>
      <c r="AZ36" s="17">
        <f t="shared" si="25"/>
        <v>0.66279975795682577</v>
      </c>
      <c r="BA36" s="17">
        <f t="shared" si="25"/>
        <v>4.4822786687290922E-3</v>
      </c>
      <c r="BB36" s="17">
        <f t="shared" si="25"/>
        <v>2.4119520997059059E-2</v>
      </c>
      <c r="BC36" s="17">
        <f t="shared" si="26"/>
        <v>0</v>
      </c>
      <c r="BD36" s="17">
        <f t="shared" si="27"/>
        <v>3.9870858617618663</v>
      </c>
      <c r="BF36" s="17">
        <f t="shared" si="28"/>
        <v>0.65526720371413116</v>
      </c>
      <c r="BG36" s="17">
        <f t="shared" si="29"/>
        <v>0.3424171510648204</v>
      </c>
      <c r="BH36" s="17">
        <f t="shared" si="30"/>
        <v>2.3156452210485083E-3</v>
      </c>
      <c r="BI36" s="13">
        <f t="shared" si="31"/>
        <v>7.2876106585968523E-3</v>
      </c>
    </row>
    <row r="37" spans="2:61" x14ac:dyDescent="0.2">
      <c r="B37" s="9" t="s">
        <v>46</v>
      </c>
      <c r="C37" s="16">
        <v>225</v>
      </c>
      <c r="D37" s="13">
        <v>49.488</v>
      </c>
      <c r="E37" s="13">
        <v>2.5999999999999999E-2</v>
      </c>
      <c r="F37" s="13">
        <v>0.65100000000000002</v>
      </c>
      <c r="G37" s="13">
        <v>6.0000000000000001E-3</v>
      </c>
      <c r="H37" s="13">
        <v>36.798000000000002</v>
      </c>
      <c r="I37" s="13">
        <v>11.7</v>
      </c>
      <c r="J37" s="13">
        <v>0.109</v>
      </c>
      <c r="K37" s="13">
        <v>0.32400000000000001</v>
      </c>
      <c r="L37" s="13">
        <v>0.01</v>
      </c>
      <c r="M37" s="13"/>
      <c r="N37" s="13">
        <f t="shared" si="0"/>
        <v>99.112000000000009</v>
      </c>
      <c r="P37" s="9">
        <f t="shared" si="1"/>
        <v>0.82364689434791283</v>
      </c>
      <c r="Q37" s="9">
        <f t="shared" si="2"/>
        <v>3.2549638198252335E-4</v>
      </c>
      <c r="R37" s="9">
        <f t="shared" si="3"/>
        <v>6.3847941860122994E-3</v>
      </c>
      <c r="S37" s="9">
        <f t="shared" si="4"/>
        <v>3.9476281334298305E-5</v>
      </c>
      <c r="T37" s="9">
        <f t="shared" si="5"/>
        <v>0.51217882693538963</v>
      </c>
      <c r="U37" s="9">
        <f t="shared" si="6"/>
        <v>0.29029376736800316</v>
      </c>
      <c r="V37" s="9">
        <f t="shared" si="7"/>
        <v>1.5365747071344996E-3</v>
      </c>
      <c r="W37" s="9">
        <f t="shared" si="8"/>
        <v>5.7777698521675556E-3</v>
      </c>
      <c r="X37" s="9">
        <f t="shared" si="9"/>
        <v>1.6134497168395748E-4</v>
      </c>
      <c r="Z37" s="9">
        <f t="shared" si="10"/>
        <v>1.6472937886958257</v>
      </c>
      <c r="AA37" s="9">
        <f t="shared" si="10"/>
        <v>6.5099276396504669E-4</v>
      </c>
      <c r="AB37" s="9">
        <f t="shared" si="11"/>
        <v>1.9154382558036899E-2</v>
      </c>
      <c r="AC37" s="9">
        <f t="shared" si="11"/>
        <v>1.1842884400289492E-4</v>
      </c>
      <c r="AD37" s="9">
        <f t="shared" si="12"/>
        <v>0.51217882693538963</v>
      </c>
      <c r="AE37" s="9">
        <f t="shared" si="12"/>
        <v>0.29029376736800316</v>
      </c>
      <c r="AF37" s="9">
        <f t="shared" si="12"/>
        <v>1.5365747071344996E-3</v>
      </c>
      <c r="AG37" s="9">
        <f t="shared" si="12"/>
        <v>5.7777698521675556E-3</v>
      </c>
      <c r="AH37" s="9">
        <f t="shared" si="12"/>
        <v>1.6134497168395748E-4</v>
      </c>
      <c r="AI37" s="9">
        <f t="shared" si="13"/>
        <v>2.4771658766962092</v>
      </c>
      <c r="AK37" s="9">
        <f t="shared" si="14"/>
        <v>3.9899478775950632</v>
      </c>
      <c r="AL37" s="9">
        <f t="shared" si="15"/>
        <v>1.5767844295512604E-3</v>
      </c>
      <c r="AM37" s="9">
        <f t="shared" si="16"/>
        <v>4.6394267105559495E-2</v>
      </c>
      <c r="AN37" s="9">
        <f t="shared" si="17"/>
        <v>2.8684920565959807E-4</v>
      </c>
      <c r="AO37" s="9">
        <f t="shared" si="18"/>
        <v>1.2405600248744297</v>
      </c>
      <c r="AP37" s="9">
        <f t="shared" si="19"/>
        <v>0.70312715857809405</v>
      </c>
      <c r="AQ37" s="9">
        <f t="shared" si="20"/>
        <v>3.7217726634854809E-3</v>
      </c>
      <c r="AR37" s="9">
        <f t="shared" si="21"/>
        <v>1.39944682102759E-2</v>
      </c>
      <c r="AS37" s="9">
        <f t="shared" si="22"/>
        <v>3.9079733788148957E-4</v>
      </c>
      <c r="AU37" s="17">
        <f t="shared" si="23"/>
        <v>1.9949739387975316</v>
      </c>
      <c r="AV37" s="17">
        <f t="shared" si="23"/>
        <v>7.8839221477563018E-4</v>
      </c>
      <c r="AW37" s="17">
        <f t="shared" si="24"/>
        <v>3.0929511403706329E-2</v>
      </c>
      <c r="AX37" s="17">
        <f t="shared" si="24"/>
        <v>1.9123280377306539E-4</v>
      </c>
      <c r="AY37" s="17">
        <f t="shared" si="25"/>
        <v>1.2405600248744297</v>
      </c>
      <c r="AZ37" s="17">
        <f t="shared" si="25"/>
        <v>0.70312715857809405</v>
      </c>
      <c r="BA37" s="17">
        <f t="shared" si="25"/>
        <v>3.7217726634854809E-3</v>
      </c>
      <c r="BB37" s="17">
        <f t="shared" si="25"/>
        <v>1.39944682102759E-2</v>
      </c>
      <c r="BC37" s="17">
        <f t="shared" si="26"/>
        <v>7.8159467576297914E-4</v>
      </c>
      <c r="BD37" s="17">
        <f t="shared" si="27"/>
        <v>3.9890680942218344</v>
      </c>
      <c r="BF37" s="17">
        <f t="shared" si="28"/>
        <v>0.63703107710290729</v>
      </c>
      <c r="BG37" s="17">
        <f t="shared" si="29"/>
        <v>0.3610577821211417</v>
      </c>
      <c r="BH37" s="17">
        <f t="shared" si="30"/>
        <v>1.911140775951002E-3</v>
      </c>
      <c r="BI37" s="13">
        <f t="shared" si="31"/>
        <v>7.8935969144527766E-3</v>
      </c>
    </row>
    <row r="38" spans="2:61" x14ac:dyDescent="0.2">
      <c r="B38" s="9" t="s">
        <v>46</v>
      </c>
      <c r="C38" s="16">
        <v>226</v>
      </c>
      <c r="D38" s="13">
        <v>49.453000000000003</v>
      </c>
      <c r="E38" s="13">
        <v>0</v>
      </c>
      <c r="F38" s="13">
        <v>0.55600000000000005</v>
      </c>
      <c r="G38" s="13">
        <v>0</v>
      </c>
      <c r="H38" s="13">
        <v>36.688000000000002</v>
      </c>
      <c r="I38" s="13">
        <v>11.596</v>
      </c>
      <c r="J38" s="13">
        <v>6.7000000000000004E-2</v>
      </c>
      <c r="K38" s="13">
        <v>0.68600000000000005</v>
      </c>
      <c r="L38" s="13">
        <v>0</v>
      </c>
      <c r="M38" s="13"/>
      <c r="N38" s="13">
        <f t="shared" si="0"/>
        <v>99.046000000000006</v>
      </c>
      <c r="P38" s="9">
        <f t="shared" si="1"/>
        <v>0.82306437653951137</v>
      </c>
      <c r="Q38" s="9">
        <f t="shared" si="2"/>
        <v>0</v>
      </c>
      <c r="R38" s="9">
        <f t="shared" si="3"/>
        <v>5.453065387746296E-3</v>
      </c>
      <c r="S38" s="9">
        <f t="shared" si="4"/>
        <v>0</v>
      </c>
      <c r="T38" s="9">
        <f t="shared" si="5"/>
        <v>0.51064777440636921</v>
      </c>
      <c r="U38" s="9">
        <f t="shared" si="6"/>
        <v>0.28771337832473204</v>
      </c>
      <c r="V38" s="9">
        <f t="shared" si="7"/>
        <v>9.4450004933955493E-4</v>
      </c>
      <c r="W38" s="9">
        <f t="shared" si="8"/>
        <v>1.2233179378354763E-2</v>
      </c>
      <c r="X38" s="9">
        <f t="shared" si="9"/>
        <v>0</v>
      </c>
      <c r="Z38" s="9">
        <f t="shared" si="10"/>
        <v>1.6461287530790227</v>
      </c>
      <c r="AA38" s="9">
        <f t="shared" si="10"/>
        <v>0</v>
      </c>
      <c r="AB38" s="9">
        <f t="shared" si="11"/>
        <v>1.6359196163238887E-2</v>
      </c>
      <c r="AC38" s="9">
        <f t="shared" si="11"/>
        <v>0</v>
      </c>
      <c r="AD38" s="9">
        <f t="shared" si="12"/>
        <v>0.51064777440636921</v>
      </c>
      <c r="AE38" s="9">
        <f t="shared" si="12"/>
        <v>0.28771337832473204</v>
      </c>
      <c r="AF38" s="9">
        <f t="shared" si="12"/>
        <v>9.4450004933955493E-4</v>
      </c>
      <c r="AG38" s="9">
        <f t="shared" si="12"/>
        <v>1.2233179378354763E-2</v>
      </c>
      <c r="AH38" s="9">
        <f t="shared" si="12"/>
        <v>0</v>
      </c>
      <c r="AI38" s="9">
        <f t="shared" si="13"/>
        <v>2.4740267814010575</v>
      </c>
      <c r="AK38" s="9">
        <f t="shared" si="14"/>
        <v>3.9921849644977794</v>
      </c>
      <c r="AL38" s="9">
        <f t="shared" si="15"/>
        <v>0</v>
      </c>
      <c r="AM38" s="9">
        <f t="shared" si="16"/>
        <v>3.9674258062739075E-2</v>
      </c>
      <c r="AN38" s="9">
        <f t="shared" si="17"/>
        <v>0</v>
      </c>
      <c r="AO38" s="9">
        <f t="shared" si="18"/>
        <v>1.2384209700038558</v>
      </c>
      <c r="AP38" s="9">
        <f t="shared" si="19"/>
        <v>0.69776135122142391</v>
      </c>
      <c r="AQ38" s="9">
        <f t="shared" si="20"/>
        <v>2.2905977973399585E-3</v>
      </c>
      <c r="AR38" s="9">
        <f t="shared" si="21"/>
        <v>2.9667858416860871E-2</v>
      </c>
      <c r="AS38" s="9">
        <f t="shared" si="22"/>
        <v>0</v>
      </c>
      <c r="AU38" s="17">
        <f t="shared" si="23"/>
        <v>1.9960924822488897</v>
      </c>
      <c r="AV38" s="17">
        <f t="shared" si="23"/>
        <v>0</v>
      </c>
      <c r="AW38" s="17">
        <f t="shared" si="24"/>
        <v>2.6449505375159384E-2</v>
      </c>
      <c r="AX38" s="17">
        <f t="shared" si="24"/>
        <v>0</v>
      </c>
      <c r="AY38" s="17">
        <f t="shared" si="25"/>
        <v>1.2384209700038558</v>
      </c>
      <c r="AZ38" s="17">
        <f t="shared" si="25"/>
        <v>0.69776135122142391</v>
      </c>
      <c r="BA38" s="17">
        <f t="shared" si="25"/>
        <v>2.2905977973399585E-3</v>
      </c>
      <c r="BB38" s="17">
        <f t="shared" si="25"/>
        <v>2.9667858416860871E-2</v>
      </c>
      <c r="BC38" s="17">
        <f t="shared" si="26"/>
        <v>0</v>
      </c>
      <c r="BD38" s="17">
        <f t="shared" si="27"/>
        <v>3.9906827650635299</v>
      </c>
      <c r="BF38" s="17">
        <f t="shared" si="28"/>
        <v>0.6388642099928169</v>
      </c>
      <c r="BG38" s="17">
        <f t="shared" si="29"/>
        <v>0.35995413935069881</v>
      </c>
      <c r="BH38" s="17">
        <f t="shared" si="30"/>
        <v>1.1816506564842188E-3</v>
      </c>
      <c r="BI38" s="13">
        <f t="shared" si="31"/>
        <v>6.7839872259388622E-3</v>
      </c>
    </row>
    <row r="39" spans="2:61" x14ac:dyDescent="0.2">
      <c r="B39" s="9" t="s">
        <v>46</v>
      </c>
      <c r="C39" s="16">
        <v>227</v>
      </c>
      <c r="D39" s="13">
        <v>48.997999999999998</v>
      </c>
      <c r="E39" s="13">
        <v>2E-3</v>
      </c>
      <c r="F39" s="13">
        <v>0.61099999999999999</v>
      </c>
      <c r="G39" s="13">
        <v>0</v>
      </c>
      <c r="H39" s="13">
        <v>36.795000000000002</v>
      </c>
      <c r="I39" s="13">
        <v>11.587999999999999</v>
      </c>
      <c r="J39" s="13">
        <v>7.1999999999999995E-2</v>
      </c>
      <c r="K39" s="13">
        <v>0.61899999999999999</v>
      </c>
      <c r="L39" s="13">
        <v>2E-3</v>
      </c>
      <c r="M39" s="13"/>
      <c r="N39" s="13">
        <f t="shared" si="0"/>
        <v>98.686999999999998</v>
      </c>
      <c r="P39" s="9">
        <f t="shared" si="1"/>
        <v>0.81549164503029081</v>
      </c>
      <c r="Q39" s="9">
        <f t="shared" si="2"/>
        <v>2.5038183229424875E-5</v>
      </c>
      <c r="R39" s="9">
        <f t="shared" si="3"/>
        <v>5.9924873235845076E-3</v>
      </c>
      <c r="S39" s="9">
        <f t="shared" si="4"/>
        <v>0</v>
      </c>
      <c r="T39" s="9">
        <f t="shared" si="5"/>
        <v>0.51213707095732541</v>
      </c>
      <c r="U39" s="9">
        <f t="shared" si="6"/>
        <v>0.28751488685986498</v>
      </c>
      <c r="V39" s="9">
        <f t="shared" si="7"/>
        <v>1.0149851276484768E-3</v>
      </c>
      <c r="W39" s="9">
        <f t="shared" si="8"/>
        <v>1.1038393637320114E-2</v>
      </c>
      <c r="X39" s="9">
        <f t="shared" si="9"/>
        <v>3.2268994336791497E-5</v>
      </c>
      <c r="Z39" s="9">
        <f t="shared" si="10"/>
        <v>1.6309832900605816</v>
      </c>
      <c r="AA39" s="9">
        <f t="shared" si="10"/>
        <v>5.0076366458849749E-5</v>
      </c>
      <c r="AB39" s="9">
        <f t="shared" si="11"/>
        <v>1.7977461970753523E-2</v>
      </c>
      <c r="AC39" s="9">
        <f t="shared" si="11"/>
        <v>0</v>
      </c>
      <c r="AD39" s="9">
        <f t="shared" si="12"/>
        <v>0.51213707095732541</v>
      </c>
      <c r="AE39" s="9">
        <f t="shared" si="12"/>
        <v>0.28751488685986498</v>
      </c>
      <c r="AF39" s="9">
        <f t="shared" si="12"/>
        <v>1.0149851276484768E-3</v>
      </c>
      <c r="AG39" s="9">
        <f t="shared" si="12"/>
        <v>1.1038393637320114E-2</v>
      </c>
      <c r="AH39" s="9">
        <f t="shared" si="12"/>
        <v>3.2268994336791497E-5</v>
      </c>
      <c r="AI39" s="9">
        <f t="shared" si="13"/>
        <v>2.4607484339742896</v>
      </c>
      <c r="AK39" s="9">
        <f t="shared" si="14"/>
        <v>3.9767981177005334</v>
      </c>
      <c r="AL39" s="9">
        <f t="shared" si="15"/>
        <v>1.2210033118575898E-4</v>
      </c>
      <c r="AM39" s="9">
        <f t="shared" si="16"/>
        <v>4.3834132061322341E-2</v>
      </c>
      <c r="AN39" s="9">
        <f t="shared" si="17"/>
        <v>0</v>
      </c>
      <c r="AO39" s="9">
        <f t="shared" si="18"/>
        <v>1.2487348902955995</v>
      </c>
      <c r="AP39" s="9">
        <f t="shared" si="19"/>
        <v>0.70104253540986472</v>
      </c>
      <c r="AQ39" s="9">
        <f t="shared" si="20"/>
        <v>2.474820539072825E-3</v>
      </c>
      <c r="AR39" s="9">
        <f t="shared" si="21"/>
        <v>2.6914722736185503E-2</v>
      </c>
      <c r="AS39" s="9">
        <f t="shared" si="22"/>
        <v>7.8680926236758067E-5</v>
      </c>
      <c r="AU39" s="17">
        <f t="shared" si="23"/>
        <v>1.9883990588502667</v>
      </c>
      <c r="AV39" s="17">
        <f t="shared" si="23"/>
        <v>6.105016559287949E-5</v>
      </c>
      <c r="AW39" s="17">
        <f t="shared" si="24"/>
        <v>2.9222754707548228E-2</v>
      </c>
      <c r="AX39" s="17">
        <f t="shared" si="24"/>
        <v>0</v>
      </c>
      <c r="AY39" s="17">
        <f t="shared" si="25"/>
        <v>1.2487348902955995</v>
      </c>
      <c r="AZ39" s="17">
        <f t="shared" si="25"/>
        <v>0.70104253540986472</v>
      </c>
      <c r="BA39" s="17">
        <f t="shared" si="25"/>
        <v>2.474820539072825E-3</v>
      </c>
      <c r="BB39" s="17">
        <f t="shared" si="25"/>
        <v>2.6914722736185503E-2</v>
      </c>
      <c r="BC39" s="17">
        <f t="shared" si="26"/>
        <v>1.5736185247351613E-4</v>
      </c>
      <c r="BD39" s="17">
        <f t="shared" si="27"/>
        <v>3.9970071945566037</v>
      </c>
      <c r="BF39" s="17">
        <f t="shared" si="28"/>
        <v>0.63963808606072114</v>
      </c>
      <c r="BG39" s="17">
        <f t="shared" si="29"/>
        <v>0.35909423936298696</v>
      </c>
      <c r="BH39" s="17">
        <f t="shared" si="30"/>
        <v>1.2676745762918342E-3</v>
      </c>
      <c r="BI39" s="13">
        <f t="shared" si="31"/>
        <v>7.4381290155080835E-3</v>
      </c>
    </row>
    <row r="40" spans="2:61" x14ac:dyDescent="0.2">
      <c r="B40" s="9" t="s">
        <v>46</v>
      </c>
      <c r="C40" s="16">
        <v>228</v>
      </c>
      <c r="D40" s="13">
        <v>49.01</v>
      </c>
      <c r="E40" s="13">
        <v>6.0000000000000001E-3</v>
      </c>
      <c r="F40" s="13">
        <v>0.57599999999999996</v>
      </c>
      <c r="G40" s="13">
        <v>0</v>
      </c>
      <c r="H40" s="13">
        <v>36.707999999999998</v>
      </c>
      <c r="I40" s="13">
        <v>11.507999999999999</v>
      </c>
      <c r="J40" s="13">
        <v>0.13600000000000001</v>
      </c>
      <c r="K40" s="13">
        <v>0.70399999999999996</v>
      </c>
      <c r="L40" s="13">
        <v>4.0000000000000001E-3</v>
      </c>
      <c r="M40" s="13"/>
      <c r="N40" s="13">
        <f t="shared" si="0"/>
        <v>98.651999999999987</v>
      </c>
      <c r="P40" s="9">
        <f t="shared" si="1"/>
        <v>0.81569136542174281</v>
      </c>
      <c r="Q40" s="9">
        <f t="shared" si="2"/>
        <v>7.511454968827462E-5</v>
      </c>
      <c r="R40" s="9">
        <f t="shared" si="3"/>
        <v>5.6492188189601906E-3</v>
      </c>
      <c r="S40" s="9">
        <f t="shared" si="4"/>
        <v>0</v>
      </c>
      <c r="T40" s="9">
        <f t="shared" si="5"/>
        <v>0.51092614759346378</v>
      </c>
      <c r="U40" s="9">
        <f t="shared" si="6"/>
        <v>0.28552997221119486</v>
      </c>
      <c r="V40" s="9">
        <f t="shared" si="7"/>
        <v>1.9171941300026786E-3</v>
      </c>
      <c r="W40" s="9">
        <f t="shared" si="8"/>
        <v>1.2554166592364071E-2</v>
      </c>
      <c r="X40" s="9">
        <f t="shared" si="9"/>
        <v>6.4537988673582993E-5</v>
      </c>
      <c r="Z40" s="9">
        <f t="shared" si="10"/>
        <v>1.6313827308434856</v>
      </c>
      <c r="AA40" s="9">
        <f t="shared" si="10"/>
        <v>1.5022909937654924E-4</v>
      </c>
      <c r="AB40" s="9">
        <f t="shared" si="11"/>
        <v>1.6947656456880573E-2</v>
      </c>
      <c r="AC40" s="9">
        <f t="shared" si="11"/>
        <v>0</v>
      </c>
      <c r="AD40" s="9">
        <f t="shared" si="12"/>
        <v>0.51092614759346378</v>
      </c>
      <c r="AE40" s="9">
        <f t="shared" si="12"/>
        <v>0.28552997221119486</v>
      </c>
      <c r="AF40" s="9">
        <f t="shared" si="12"/>
        <v>1.9171941300026786E-3</v>
      </c>
      <c r="AG40" s="9">
        <f t="shared" si="12"/>
        <v>1.2554166592364071E-2</v>
      </c>
      <c r="AH40" s="9">
        <f t="shared" si="12"/>
        <v>6.4537988673582993E-5</v>
      </c>
      <c r="AI40" s="9">
        <f t="shared" si="13"/>
        <v>2.4594726349154419</v>
      </c>
      <c r="AK40" s="9">
        <f t="shared" si="14"/>
        <v>3.9798354517562835</v>
      </c>
      <c r="AL40" s="9">
        <f t="shared" si="15"/>
        <v>3.6649100439789414E-4</v>
      </c>
      <c r="AM40" s="9">
        <f t="shared" si="16"/>
        <v>4.1344610750173878E-2</v>
      </c>
      <c r="AN40" s="9">
        <f t="shared" si="17"/>
        <v>0</v>
      </c>
      <c r="AO40" s="9">
        <f t="shared" si="18"/>
        <v>1.2464285400216206</v>
      </c>
      <c r="AP40" s="9">
        <f t="shared" si="19"/>
        <v>0.69656389298515997</v>
      </c>
      <c r="AQ40" s="9">
        <f t="shared" si="20"/>
        <v>4.6770858991124972E-3</v>
      </c>
      <c r="AR40" s="9">
        <f t="shared" si="21"/>
        <v>3.0626484102667866E-2</v>
      </c>
      <c r="AS40" s="9">
        <f t="shared" si="22"/>
        <v>1.5744348058371917E-4</v>
      </c>
      <c r="AU40" s="17">
        <f t="shared" si="23"/>
        <v>1.9899177258781418</v>
      </c>
      <c r="AV40" s="17">
        <f t="shared" si="23"/>
        <v>1.8324550219894707E-4</v>
      </c>
      <c r="AW40" s="17">
        <f t="shared" si="24"/>
        <v>2.7563073833449251E-2</v>
      </c>
      <c r="AX40" s="17">
        <f t="shared" si="24"/>
        <v>0</v>
      </c>
      <c r="AY40" s="17">
        <f t="shared" si="25"/>
        <v>1.2464285400216206</v>
      </c>
      <c r="AZ40" s="17">
        <f t="shared" si="25"/>
        <v>0.69656389298515997</v>
      </c>
      <c r="BA40" s="17">
        <f t="shared" si="25"/>
        <v>4.6770858991124972E-3</v>
      </c>
      <c r="BB40" s="17">
        <f t="shared" si="25"/>
        <v>3.0626484102667866E-2</v>
      </c>
      <c r="BC40" s="17">
        <f t="shared" si="26"/>
        <v>3.1488696116743834E-4</v>
      </c>
      <c r="BD40" s="17">
        <f t="shared" si="27"/>
        <v>3.9962749351835183</v>
      </c>
      <c r="BF40" s="17">
        <f t="shared" si="28"/>
        <v>0.63995894987451685</v>
      </c>
      <c r="BG40" s="17">
        <f t="shared" si="29"/>
        <v>0.35763967460786472</v>
      </c>
      <c r="BH40" s="17">
        <f t="shared" si="30"/>
        <v>2.4013755176185429E-3</v>
      </c>
      <c r="BI40" s="13">
        <f t="shared" si="31"/>
        <v>7.0429886785868161E-3</v>
      </c>
    </row>
    <row r="41" spans="2:61" x14ac:dyDescent="0.2">
      <c r="B41" s="9" t="s">
        <v>46</v>
      </c>
      <c r="C41" s="16">
        <v>229</v>
      </c>
      <c r="D41" s="13">
        <v>49.551000000000002</v>
      </c>
      <c r="E41" s="13">
        <v>0</v>
      </c>
      <c r="F41" s="13">
        <v>0.57699999999999996</v>
      </c>
      <c r="G41" s="13">
        <v>0</v>
      </c>
      <c r="H41" s="13">
        <v>36.777000000000001</v>
      </c>
      <c r="I41" s="13">
        <v>11.723000000000001</v>
      </c>
      <c r="J41" s="13">
        <v>0.11</v>
      </c>
      <c r="K41" s="13">
        <v>0.753</v>
      </c>
      <c r="L41" s="13">
        <v>0</v>
      </c>
      <c r="M41" s="13"/>
      <c r="N41" s="13">
        <f t="shared" si="0"/>
        <v>99.491</v>
      </c>
      <c r="P41" s="9">
        <f t="shared" si="1"/>
        <v>0.82469542640303573</v>
      </c>
      <c r="Q41" s="9">
        <f t="shared" si="2"/>
        <v>0</v>
      </c>
      <c r="R41" s="9">
        <f t="shared" si="3"/>
        <v>5.6590264905208854E-3</v>
      </c>
      <c r="S41" s="9">
        <f t="shared" si="4"/>
        <v>0</v>
      </c>
      <c r="T41" s="9">
        <f t="shared" si="5"/>
        <v>0.51188653508894022</v>
      </c>
      <c r="U41" s="9">
        <f t="shared" si="6"/>
        <v>0.29086443032949583</v>
      </c>
      <c r="V41" s="9">
        <f t="shared" si="7"/>
        <v>1.5506717227962842E-3</v>
      </c>
      <c r="W41" s="9">
        <f t="shared" si="8"/>
        <v>1.3427965119389412E-2</v>
      </c>
      <c r="X41" s="9">
        <f t="shared" si="9"/>
        <v>0</v>
      </c>
      <c r="Z41" s="9">
        <f t="shared" si="10"/>
        <v>1.6493908528060715</v>
      </c>
      <c r="AA41" s="9">
        <f t="shared" si="10"/>
        <v>0</v>
      </c>
      <c r="AB41" s="9">
        <f t="shared" si="11"/>
        <v>1.6977079471562656E-2</v>
      </c>
      <c r="AC41" s="9">
        <f t="shared" si="11"/>
        <v>0</v>
      </c>
      <c r="AD41" s="9">
        <f t="shared" si="12"/>
        <v>0.51188653508894022</v>
      </c>
      <c r="AE41" s="9">
        <f t="shared" si="12"/>
        <v>0.29086443032949583</v>
      </c>
      <c r="AF41" s="9">
        <f t="shared" si="12"/>
        <v>1.5506717227962842E-3</v>
      </c>
      <c r="AG41" s="9">
        <f t="shared" si="12"/>
        <v>1.3427965119389412E-2</v>
      </c>
      <c r="AH41" s="9">
        <f t="shared" si="12"/>
        <v>0</v>
      </c>
      <c r="AI41" s="9">
        <f t="shared" si="13"/>
        <v>2.4840975345382561</v>
      </c>
      <c r="AK41" s="9">
        <f t="shared" si="14"/>
        <v>3.9838794488703364</v>
      </c>
      <c r="AL41" s="9">
        <f t="shared" si="15"/>
        <v>0</v>
      </c>
      <c r="AM41" s="9">
        <f t="shared" si="16"/>
        <v>4.1005828238668628E-2</v>
      </c>
      <c r="AN41" s="9">
        <f t="shared" si="17"/>
        <v>0</v>
      </c>
      <c r="AO41" s="9">
        <f t="shared" si="18"/>
        <v>1.2363923589274597</v>
      </c>
      <c r="AP41" s="9">
        <f t="shared" si="19"/>
        <v>0.70254350230308893</v>
      </c>
      <c r="AQ41" s="9">
        <f t="shared" si="20"/>
        <v>3.7454368064928408E-3</v>
      </c>
      <c r="AR41" s="9">
        <f t="shared" si="21"/>
        <v>3.2433424853953008E-2</v>
      </c>
      <c r="AS41" s="9">
        <f t="shared" si="22"/>
        <v>0</v>
      </c>
      <c r="AU41" s="17">
        <f t="shared" si="23"/>
        <v>1.9919397244351682</v>
      </c>
      <c r="AV41" s="17">
        <f t="shared" si="23"/>
        <v>0</v>
      </c>
      <c r="AW41" s="17">
        <f t="shared" si="24"/>
        <v>2.7337218825779084E-2</v>
      </c>
      <c r="AX41" s="17">
        <f t="shared" si="24"/>
        <v>0</v>
      </c>
      <c r="AY41" s="17">
        <f t="shared" si="25"/>
        <v>1.2363923589274597</v>
      </c>
      <c r="AZ41" s="17">
        <f t="shared" si="25"/>
        <v>0.70254350230308893</v>
      </c>
      <c r="BA41" s="17">
        <f t="shared" si="25"/>
        <v>3.7454368064928408E-3</v>
      </c>
      <c r="BB41" s="17">
        <f t="shared" si="25"/>
        <v>3.2433424853953008E-2</v>
      </c>
      <c r="BC41" s="17">
        <f t="shared" si="26"/>
        <v>0</v>
      </c>
      <c r="BD41" s="17">
        <f t="shared" si="27"/>
        <v>3.9943916661519414</v>
      </c>
      <c r="BF41" s="17">
        <f t="shared" si="28"/>
        <v>0.63643602281895506</v>
      </c>
      <c r="BG41" s="17">
        <f t="shared" si="29"/>
        <v>0.36163600432709442</v>
      </c>
      <c r="BH41" s="17">
        <f t="shared" si="30"/>
        <v>1.9279728539505537E-3</v>
      </c>
      <c r="BI41" s="13">
        <f t="shared" si="31"/>
        <v>7.0001936482227507E-3</v>
      </c>
    </row>
    <row r="42" spans="2:61" x14ac:dyDescent="0.2">
      <c r="B42" s="9" t="s">
        <v>46</v>
      </c>
      <c r="C42" s="16">
        <v>230</v>
      </c>
      <c r="D42" s="13">
        <v>49.396000000000001</v>
      </c>
      <c r="E42" s="13">
        <v>1.7000000000000001E-2</v>
      </c>
      <c r="F42" s="13">
        <v>0.622</v>
      </c>
      <c r="G42" s="13">
        <v>1.2999999999999999E-2</v>
      </c>
      <c r="H42" s="13">
        <v>36.738</v>
      </c>
      <c r="I42" s="13">
        <v>11.7</v>
      </c>
      <c r="J42" s="13">
        <v>0.09</v>
      </c>
      <c r="K42" s="13">
        <v>0.77500000000000002</v>
      </c>
      <c r="L42" s="13">
        <v>1.4999999999999999E-2</v>
      </c>
      <c r="M42" s="13"/>
      <c r="N42" s="13">
        <f t="shared" si="0"/>
        <v>99.366000000000014</v>
      </c>
      <c r="P42" s="9">
        <f t="shared" si="1"/>
        <v>0.82211570468011452</v>
      </c>
      <c r="Q42" s="9">
        <f t="shared" si="2"/>
        <v>2.1282455745011143E-4</v>
      </c>
      <c r="R42" s="9">
        <f t="shared" si="3"/>
        <v>6.1003717107521501E-3</v>
      </c>
      <c r="S42" s="9">
        <f t="shared" si="4"/>
        <v>8.5531942890979654E-5</v>
      </c>
      <c r="T42" s="9">
        <f t="shared" si="5"/>
        <v>0.51134370737410573</v>
      </c>
      <c r="U42" s="9">
        <f t="shared" si="6"/>
        <v>0.29029376736800316</v>
      </c>
      <c r="V42" s="9">
        <f t="shared" si="7"/>
        <v>1.2687314095605961E-3</v>
      </c>
      <c r="W42" s="9">
        <f t="shared" si="8"/>
        <v>1.3820282825400789E-2</v>
      </c>
      <c r="X42" s="9">
        <f t="shared" si="9"/>
        <v>2.4201745752593619E-4</v>
      </c>
      <c r="Z42" s="9">
        <f t="shared" si="10"/>
        <v>1.644231409360229</v>
      </c>
      <c r="AA42" s="9">
        <f t="shared" si="10"/>
        <v>4.2564911490022286E-4</v>
      </c>
      <c r="AB42" s="9">
        <f t="shared" si="11"/>
        <v>1.8301115132256449E-2</v>
      </c>
      <c r="AC42" s="9">
        <f t="shared" si="11"/>
        <v>2.5659582867293895E-4</v>
      </c>
      <c r="AD42" s="9">
        <f t="shared" si="12"/>
        <v>0.51134370737410573</v>
      </c>
      <c r="AE42" s="9">
        <f t="shared" si="12"/>
        <v>0.29029376736800316</v>
      </c>
      <c r="AF42" s="9">
        <f t="shared" si="12"/>
        <v>1.2687314095605961E-3</v>
      </c>
      <c r="AG42" s="9">
        <f t="shared" si="12"/>
        <v>1.3820282825400789E-2</v>
      </c>
      <c r="AH42" s="9">
        <f t="shared" si="12"/>
        <v>2.4201745752593619E-4</v>
      </c>
      <c r="AI42" s="9">
        <f t="shared" si="13"/>
        <v>2.4801832758706546</v>
      </c>
      <c r="AK42" s="9">
        <f t="shared" si="14"/>
        <v>3.9776852590452956</v>
      </c>
      <c r="AL42" s="9">
        <f t="shared" si="15"/>
        <v>1.0297201478002898E-3</v>
      </c>
      <c r="AM42" s="9">
        <f t="shared" si="16"/>
        <v>4.4273619559422141E-2</v>
      </c>
      <c r="AN42" s="9">
        <f t="shared" si="17"/>
        <v>6.2075048526289832E-4</v>
      </c>
      <c r="AO42" s="9">
        <f t="shared" si="18"/>
        <v>1.2370304541980304</v>
      </c>
      <c r="AP42" s="9">
        <f t="shared" si="19"/>
        <v>0.70227173175199442</v>
      </c>
      <c r="AQ42" s="9">
        <f t="shared" si="20"/>
        <v>3.0692846498173768E-3</v>
      </c>
      <c r="AR42" s="9">
        <f t="shared" si="21"/>
        <v>3.3433697323555868E-2</v>
      </c>
      <c r="AS42" s="9">
        <f t="shared" si="22"/>
        <v>5.8548283882200753E-4</v>
      </c>
      <c r="AU42" s="17">
        <f t="shared" si="23"/>
        <v>1.9888426295226478</v>
      </c>
      <c r="AV42" s="17">
        <f t="shared" si="23"/>
        <v>5.1486007390014491E-4</v>
      </c>
      <c r="AW42" s="17">
        <f t="shared" si="24"/>
        <v>2.9515746372948095E-2</v>
      </c>
      <c r="AX42" s="17">
        <f t="shared" si="24"/>
        <v>4.138336568419322E-4</v>
      </c>
      <c r="AY42" s="17">
        <f t="shared" si="25"/>
        <v>1.2370304541980304</v>
      </c>
      <c r="AZ42" s="17">
        <f t="shared" si="25"/>
        <v>0.70227173175199442</v>
      </c>
      <c r="BA42" s="17">
        <f t="shared" si="25"/>
        <v>3.0692846498173768E-3</v>
      </c>
      <c r="BB42" s="17">
        <f t="shared" si="25"/>
        <v>3.3433697323555868E-2</v>
      </c>
      <c r="BC42" s="17">
        <f t="shared" si="26"/>
        <v>1.1709656776440151E-3</v>
      </c>
      <c r="BD42" s="17">
        <f t="shared" si="27"/>
        <v>3.9962632032273802</v>
      </c>
      <c r="BF42" s="17">
        <f t="shared" si="28"/>
        <v>0.63686605416213782</v>
      </c>
      <c r="BG42" s="17">
        <f t="shared" si="29"/>
        <v>0.36155377196470001</v>
      </c>
      <c r="BH42" s="17">
        <f t="shared" si="30"/>
        <v>1.580173873162131E-3</v>
      </c>
      <c r="BI42" s="13">
        <f t="shared" si="31"/>
        <v>7.5524153505269259E-3</v>
      </c>
    </row>
    <row r="43" spans="2:61" x14ac:dyDescent="0.2">
      <c r="B43" s="9" t="s">
        <v>46</v>
      </c>
      <c r="C43" s="16">
        <v>569</v>
      </c>
      <c r="D43" s="13">
        <v>49.082000000000001</v>
      </c>
      <c r="E43" s="13">
        <v>0</v>
      </c>
      <c r="F43" s="13">
        <v>0.41799999999999998</v>
      </c>
      <c r="G43" s="13">
        <v>7.0000000000000001E-3</v>
      </c>
      <c r="H43" s="13">
        <v>36.167000000000002</v>
      </c>
      <c r="I43" s="13">
        <v>11.661</v>
      </c>
      <c r="J43" s="13">
        <v>9.9000000000000005E-2</v>
      </c>
      <c r="K43" s="13">
        <v>0.67400000000000004</v>
      </c>
      <c r="L43" s="13">
        <v>0</v>
      </c>
      <c r="M43" s="13"/>
      <c r="N43" s="13">
        <f t="shared" si="0"/>
        <v>98.108000000000018</v>
      </c>
      <c r="P43" s="9">
        <f t="shared" si="1"/>
        <v>0.81688968777045468</v>
      </c>
      <c r="Q43" s="9">
        <f t="shared" si="2"/>
        <v>0</v>
      </c>
      <c r="R43" s="9">
        <f t="shared" si="3"/>
        <v>4.0996067123704157E-3</v>
      </c>
      <c r="S43" s="9">
        <f t="shared" si="4"/>
        <v>4.6055661556681356E-5</v>
      </c>
      <c r="T43" s="9">
        <f t="shared" si="5"/>
        <v>0.50339615288255435</v>
      </c>
      <c r="U43" s="9">
        <f t="shared" si="6"/>
        <v>0.2893261214767765</v>
      </c>
      <c r="V43" s="9">
        <f t="shared" si="7"/>
        <v>1.3956045505166556E-3</v>
      </c>
      <c r="W43" s="9">
        <f t="shared" si="8"/>
        <v>1.2019187902348558E-2</v>
      </c>
      <c r="X43" s="9">
        <f t="shared" si="9"/>
        <v>0</v>
      </c>
      <c r="Z43" s="9">
        <f t="shared" si="10"/>
        <v>1.6337793755409094</v>
      </c>
      <c r="AA43" s="9">
        <f t="shared" si="10"/>
        <v>0</v>
      </c>
      <c r="AB43" s="9">
        <f t="shared" si="11"/>
        <v>1.2298820137111248E-2</v>
      </c>
      <c r="AC43" s="9">
        <f t="shared" si="11"/>
        <v>1.3816698467004407E-4</v>
      </c>
      <c r="AD43" s="9">
        <f t="shared" si="12"/>
        <v>0.50339615288255435</v>
      </c>
      <c r="AE43" s="9">
        <f t="shared" si="12"/>
        <v>0.2893261214767765</v>
      </c>
      <c r="AF43" s="9">
        <f t="shared" si="12"/>
        <v>1.3956045505166556E-3</v>
      </c>
      <c r="AG43" s="9">
        <f t="shared" si="12"/>
        <v>1.2019187902348558E-2</v>
      </c>
      <c r="AH43" s="9">
        <f t="shared" si="12"/>
        <v>0</v>
      </c>
      <c r="AI43" s="9">
        <f t="shared" si="13"/>
        <v>2.4523534294748868</v>
      </c>
      <c r="AK43" s="9">
        <f t="shared" si="14"/>
        <v>3.9972526534825228</v>
      </c>
      <c r="AL43" s="9">
        <f t="shared" si="15"/>
        <v>0</v>
      </c>
      <c r="AM43" s="9">
        <f t="shared" si="16"/>
        <v>3.0090654934051855E-2</v>
      </c>
      <c r="AN43" s="9">
        <f t="shared" si="17"/>
        <v>3.3804340681749755E-4</v>
      </c>
      <c r="AO43" s="9">
        <f t="shared" si="18"/>
        <v>1.2316238275418843</v>
      </c>
      <c r="AP43" s="9">
        <f t="shared" si="19"/>
        <v>0.70787379502324543</v>
      </c>
      <c r="AQ43" s="9">
        <f t="shared" si="20"/>
        <v>3.4145271242134734E-3</v>
      </c>
      <c r="AR43" s="9">
        <f t="shared" si="21"/>
        <v>2.9406498487264576E-2</v>
      </c>
      <c r="AS43" s="9">
        <f t="shared" si="22"/>
        <v>0</v>
      </c>
      <c r="AU43" s="17">
        <f t="shared" si="23"/>
        <v>1.9986263267412614</v>
      </c>
      <c r="AV43" s="17">
        <f t="shared" si="23"/>
        <v>0</v>
      </c>
      <c r="AW43" s="17">
        <f t="shared" si="24"/>
        <v>2.0060436622701235E-2</v>
      </c>
      <c r="AX43" s="17">
        <f t="shared" si="24"/>
        <v>2.2536227121166503E-4</v>
      </c>
      <c r="AY43" s="17">
        <f t="shared" si="25"/>
        <v>1.2316238275418843</v>
      </c>
      <c r="AZ43" s="17">
        <f t="shared" si="25"/>
        <v>0.70787379502324543</v>
      </c>
      <c r="BA43" s="17">
        <f t="shared" si="25"/>
        <v>3.4145271242134734E-3</v>
      </c>
      <c r="BB43" s="17">
        <f t="shared" si="25"/>
        <v>2.9406498487264576E-2</v>
      </c>
      <c r="BC43" s="17">
        <f t="shared" si="26"/>
        <v>0</v>
      </c>
      <c r="BD43" s="17">
        <f t="shared" si="27"/>
        <v>3.991230773811782</v>
      </c>
      <c r="BF43" s="17">
        <f t="shared" si="28"/>
        <v>0.6339060815172789</v>
      </c>
      <c r="BG43" s="17">
        <f t="shared" si="29"/>
        <v>0.36433649104331817</v>
      </c>
      <c r="BH43" s="17">
        <f t="shared" si="30"/>
        <v>1.7574274394029758E-3</v>
      </c>
      <c r="BI43" s="13">
        <f t="shared" si="31"/>
        <v>5.1449474590940817E-3</v>
      </c>
    </row>
    <row r="44" spans="2:61" x14ac:dyDescent="0.2">
      <c r="B44" s="9" t="s">
        <v>46</v>
      </c>
      <c r="C44" s="16">
        <v>232</v>
      </c>
      <c r="D44" s="13">
        <v>49.136000000000003</v>
      </c>
      <c r="E44" s="13">
        <v>0</v>
      </c>
      <c r="F44" s="13">
        <v>0.60499999999999998</v>
      </c>
      <c r="G44" s="13">
        <v>6.0000000000000001E-3</v>
      </c>
      <c r="H44" s="13">
        <v>36.753999999999998</v>
      </c>
      <c r="I44" s="13">
        <v>11.6</v>
      </c>
      <c r="J44" s="13">
        <v>9.5000000000000001E-2</v>
      </c>
      <c r="K44" s="13">
        <v>0.70799999999999996</v>
      </c>
      <c r="L44" s="13">
        <v>0</v>
      </c>
      <c r="M44" s="13"/>
      <c r="N44" s="13">
        <f t="shared" si="0"/>
        <v>98.903999999999996</v>
      </c>
      <c r="P44" s="9">
        <f t="shared" si="1"/>
        <v>0.8177884295319886</v>
      </c>
      <c r="Q44" s="9">
        <f t="shared" si="2"/>
        <v>0</v>
      </c>
      <c r="R44" s="9">
        <f t="shared" si="3"/>
        <v>5.933641294220339E-3</v>
      </c>
      <c r="S44" s="9">
        <f t="shared" si="4"/>
        <v>3.9476281334298305E-5</v>
      </c>
      <c r="T44" s="9">
        <f t="shared" si="5"/>
        <v>0.51156640592378133</v>
      </c>
      <c r="U44" s="9">
        <f t="shared" si="6"/>
        <v>0.28781262405716551</v>
      </c>
      <c r="V44" s="9">
        <f t="shared" si="7"/>
        <v>1.3392164878695181E-3</v>
      </c>
      <c r="W44" s="9">
        <f t="shared" si="8"/>
        <v>1.2625497084366138E-2</v>
      </c>
      <c r="X44" s="9">
        <f t="shared" si="9"/>
        <v>0</v>
      </c>
      <c r="Z44" s="9">
        <f t="shared" si="10"/>
        <v>1.6355768590639772</v>
      </c>
      <c r="AA44" s="9">
        <f t="shared" si="10"/>
        <v>0</v>
      </c>
      <c r="AB44" s="9">
        <f t="shared" si="11"/>
        <v>1.7800923882661017E-2</v>
      </c>
      <c r="AC44" s="9">
        <f t="shared" si="11"/>
        <v>1.1842884400289492E-4</v>
      </c>
      <c r="AD44" s="9">
        <f t="shared" si="12"/>
        <v>0.51156640592378133</v>
      </c>
      <c r="AE44" s="9">
        <f t="shared" si="12"/>
        <v>0.28781262405716551</v>
      </c>
      <c r="AF44" s="9">
        <f t="shared" si="12"/>
        <v>1.3392164878695181E-3</v>
      </c>
      <c r="AG44" s="9">
        <f t="shared" si="12"/>
        <v>1.2625497084366138E-2</v>
      </c>
      <c r="AH44" s="9">
        <f t="shared" si="12"/>
        <v>0</v>
      </c>
      <c r="AI44" s="9">
        <f t="shared" si="13"/>
        <v>2.4668399553438238</v>
      </c>
      <c r="AK44" s="9">
        <f t="shared" si="14"/>
        <v>3.9781507240164995</v>
      </c>
      <c r="AL44" s="9">
        <f t="shared" si="15"/>
        <v>0</v>
      </c>
      <c r="AM44" s="9">
        <f t="shared" si="16"/>
        <v>4.3296502906318347E-2</v>
      </c>
      <c r="AN44" s="9">
        <f t="shared" si="17"/>
        <v>2.8804992495685885E-4</v>
      </c>
      <c r="AO44" s="9">
        <f t="shared" si="18"/>
        <v>1.2442633049191392</v>
      </c>
      <c r="AP44" s="9">
        <f t="shared" si="19"/>
        <v>0.70003558220391482</v>
      </c>
      <c r="AQ44" s="9">
        <f t="shared" si="20"/>
        <v>3.2573247850192057E-3</v>
      </c>
      <c r="AR44" s="9">
        <f t="shared" si="21"/>
        <v>3.0708511244151023E-2</v>
      </c>
      <c r="AS44" s="9">
        <f t="shared" si="22"/>
        <v>0</v>
      </c>
      <c r="AU44" s="17">
        <f t="shared" si="23"/>
        <v>1.9890753620082497</v>
      </c>
      <c r="AV44" s="17">
        <f t="shared" si="23"/>
        <v>0</v>
      </c>
      <c r="AW44" s="17">
        <f t="shared" si="24"/>
        <v>2.8864335270878897E-2</v>
      </c>
      <c r="AX44" s="17">
        <f t="shared" si="24"/>
        <v>1.9203328330457257E-4</v>
      </c>
      <c r="AY44" s="17">
        <f t="shared" si="25"/>
        <v>1.2442633049191392</v>
      </c>
      <c r="AZ44" s="17">
        <f t="shared" si="25"/>
        <v>0.70003558220391482</v>
      </c>
      <c r="BA44" s="17">
        <f t="shared" si="25"/>
        <v>3.2573247850192057E-3</v>
      </c>
      <c r="BB44" s="17">
        <f t="shared" si="25"/>
        <v>3.0708511244151023E-2</v>
      </c>
      <c r="BC44" s="17">
        <f t="shared" si="26"/>
        <v>0</v>
      </c>
      <c r="BD44" s="17">
        <f t="shared" si="27"/>
        <v>3.9963964537146586</v>
      </c>
      <c r="BF44" s="17">
        <f t="shared" si="28"/>
        <v>0.63888441181376787</v>
      </c>
      <c r="BG44" s="17">
        <f t="shared" si="29"/>
        <v>0.35944306917748531</v>
      </c>
      <c r="BH44" s="17">
        <f t="shared" si="30"/>
        <v>1.6725190087468218E-3</v>
      </c>
      <c r="BI44" s="13">
        <f t="shared" si="31"/>
        <v>7.3681211110521233E-3</v>
      </c>
    </row>
    <row r="45" spans="2:61" x14ac:dyDescent="0.2">
      <c r="B45" s="9" t="s">
        <v>46</v>
      </c>
      <c r="C45" s="16">
        <v>233</v>
      </c>
      <c r="D45" s="13">
        <v>49.088999999999999</v>
      </c>
      <c r="E45" s="13">
        <v>0</v>
      </c>
      <c r="F45" s="13">
        <v>0.60899999999999999</v>
      </c>
      <c r="G45" s="13">
        <v>0</v>
      </c>
      <c r="H45" s="13">
        <v>36.35</v>
      </c>
      <c r="I45" s="13">
        <v>11.709</v>
      </c>
      <c r="J45" s="13">
        <v>9.6000000000000002E-2</v>
      </c>
      <c r="K45" s="13">
        <v>0.74299999999999999</v>
      </c>
      <c r="L45" s="13">
        <v>0</v>
      </c>
      <c r="M45" s="13"/>
      <c r="N45" s="13">
        <f t="shared" si="0"/>
        <v>98.596000000000004</v>
      </c>
      <c r="P45" s="9">
        <f t="shared" si="1"/>
        <v>0.81700619133213492</v>
      </c>
      <c r="Q45" s="9">
        <f t="shared" si="2"/>
        <v>0</v>
      </c>
      <c r="R45" s="9">
        <f t="shared" si="3"/>
        <v>5.9728719804631181E-3</v>
      </c>
      <c r="S45" s="9">
        <f t="shared" si="4"/>
        <v>0</v>
      </c>
      <c r="T45" s="9">
        <f t="shared" si="5"/>
        <v>0.50594326754447017</v>
      </c>
      <c r="U45" s="9">
        <f t="shared" si="6"/>
        <v>0.29051707026597856</v>
      </c>
      <c r="V45" s="9">
        <f t="shared" si="7"/>
        <v>1.3533135035313025E-3</v>
      </c>
      <c r="W45" s="9">
        <f t="shared" si="8"/>
        <v>1.3249638889384239E-2</v>
      </c>
      <c r="X45" s="9">
        <f t="shared" si="9"/>
        <v>0</v>
      </c>
      <c r="Z45" s="9">
        <f t="shared" si="10"/>
        <v>1.6340123826642698</v>
      </c>
      <c r="AA45" s="9">
        <f t="shared" si="10"/>
        <v>0</v>
      </c>
      <c r="AB45" s="9">
        <f t="shared" si="11"/>
        <v>1.7918615941389354E-2</v>
      </c>
      <c r="AC45" s="9">
        <f t="shared" si="11"/>
        <v>0</v>
      </c>
      <c r="AD45" s="9">
        <f t="shared" si="12"/>
        <v>0.50594326754447017</v>
      </c>
      <c r="AE45" s="9">
        <f t="shared" si="12"/>
        <v>0.29051707026597856</v>
      </c>
      <c r="AF45" s="9">
        <f t="shared" si="12"/>
        <v>1.3533135035313025E-3</v>
      </c>
      <c r="AG45" s="9">
        <f t="shared" si="12"/>
        <v>1.3249638889384239E-2</v>
      </c>
      <c r="AH45" s="9">
        <f t="shared" si="12"/>
        <v>0</v>
      </c>
      <c r="AI45" s="9">
        <f t="shared" si="13"/>
        <v>2.4629942888090235</v>
      </c>
      <c r="AK45" s="9">
        <f t="shared" si="14"/>
        <v>3.9805509661682414</v>
      </c>
      <c r="AL45" s="9">
        <f t="shared" si="15"/>
        <v>0</v>
      </c>
      <c r="AM45" s="9">
        <f t="shared" si="16"/>
        <v>4.3650809966077189E-2</v>
      </c>
      <c r="AN45" s="9">
        <f t="shared" si="17"/>
        <v>0</v>
      </c>
      <c r="AO45" s="9">
        <f t="shared" si="18"/>
        <v>1.2325077727787621</v>
      </c>
      <c r="AP45" s="9">
        <f t="shared" si="19"/>
        <v>0.70771679395113229</v>
      </c>
      <c r="AQ45" s="9">
        <f t="shared" si="20"/>
        <v>3.2967518674654212E-3</v>
      </c>
      <c r="AR45" s="9">
        <f t="shared" si="21"/>
        <v>3.2276905268321381E-2</v>
      </c>
      <c r="AS45" s="9">
        <f t="shared" si="22"/>
        <v>0</v>
      </c>
      <c r="AU45" s="17">
        <f t="shared" si="23"/>
        <v>1.9902754830841207</v>
      </c>
      <c r="AV45" s="17">
        <f t="shared" si="23"/>
        <v>0</v>
      </c>
      <c r="AW45" s="17">
        <f t="shared" si="24"/>
        <v>2.9100539977384793E-2</v>
      </c>
      <c r="AX45" s="17">
        <f t="shared" si="24"/>
        <v>0</v>
      </c>
      <c r="AY45" s="17">
        <f t="shared" si="25"/>
        <v>1.2325077727787621</v>
      </c>
      <c r="AZ45" s="17">
        <f t="shared" si="25"/>
        <v>0.70771679395113229</v>
      </c>
      <c r="BA45" s="17">
        <f t="shared" si="25"/>
        <v>3.2967518674654212E-3</v>
      </c>
      <c r="BB45" s="17">
        <f t="shared" si="25"/>
        <v>3.2276905268321381E-2</v>
      </c>
      <c r="BC45" s="17">
        <f t="shared" si="26"/>
        <v>0</v>
      </c>
      <c r="BD45" s="17">
        <f t="shared" si="27"/>
        <v>3.9951742469271867</v>
      </c>
      <c r="BF45" s="17">
        <f t="shared" si="28"/>
        <v>0.63416220907124576</v>
      </c>
      <c r="BG45" s="17">
        <f t="shared" si="29"/>
        <v>0.3641415132311962</v>
      </c>
      <c r="BH45" s="17">
        <f t="shared" si="30"/>
        <v>1.696277697558105E-3</v>
      </c>
      <c r="BI45" s="13">
        <f t="shared" si="31"/>
        <v>7.4434506293918909E-3</v>
      </c>
    </row>
    <row r="46" spans="2:61" x14ac:dyDescent="0.2">
      <c r="B46" s="9" t="s">
        <v>46</v>
      </c>
      <c r="C46" s="16">
        <v>234</v>
      </c>
      <c r="D46" s="13">
        <v>49.384999999999998</v>
      </c>
      <c r="E46" s="13">
        <v>0</v>
      </c>
      <c r="F46" s="13">
        <v>0.60599999999999998</v>
      </c>
      <c r="G46" s="13">
        <v>0</v>
      </c>
      <c r="H46" s="13">
        <v>36.811999999999998</v>
      </c>
      <c r="I46" s="13">
        <v>11.207000000000001</v>
      </c>
      <c r="J46" s="13">
        <v>8.5000000000000006E-2</v>
      </c>
      <c r="K46" s="13">
        <v>0.69299999999999995</v>
      </c>
      <c r="L46" s="13">
        <v>1.9E-2</v>
      </c>
      <c r="M46" s="13"/>
      <c r="N46" s="13">
        <f t="shared" si="0"/>
        <v>98.806999999999988</v>
      </c>
      <c r="P46" s="9">
        <f t="shared" si="1"/>
        <v>0.82193262765461683</v>
      </c>
      <c r="Q46" s="9">
        <f t="shared" si="2"/>
        <v>0</v>
      </c>
      <c r="R46" s="9">
        <f t="shared" si="3"/>
        <v>5.9434489657810338E-3</v>
      </c>
      <c r="S46" s="9">
        <f t="shared" si="4"/>
        <v>0</v>
      </c>
      <c r="T46" s="9">
        <f t="shared" si="5"/>
        <v>0.51237368816635576</v>
      </c>
      <c r="U46" s="9">
        <f t="shared" si="6"/>
        <v>0.27806173084557362</v>
      </c>
      <c r="V46" s="9">
        <f t="shared" si="7"/>
        <v>1.1982463312516741E-3</v>
      </c>
      <c r="W46" s="9">
        <f t="shared" si="8"/>
        <v>1.2358007739358383E-2</v>
      </c>
      <c r="X46" s="9">
        <f t="shared" si="9"/>
        <v>3.065554461995192E-4</v>
      </c>
      <c r="Z46" s="9">
        <f t="shared" si="10"/>
        <v>1.6438652553092337</v>
      </c>
      <c r="AA46" s="9">
        <f t="shared" si="10"/>
        <v>0</v>
      </c>
      <c r="AB46" s="9">
        <f t="shared" si="11"/>
        <v>1.78303468973431E-2</v>
      </c>
      <c r="AC46" s="9">
        <f t="shared" si="11"/>
        <v>0</v>
      </c>
      <c r="AD46" s="9">
        <f t="shared" si="12"/>
        <v>0.51237368816635576</v>
      </c>
      <c r="AE46" s="9">
        <f t="shared" si="12"/>
        <v>0.27806173084557362</v>
      </c>
      <c r="AF46" s="9">
        <f t="shared" si="12"/>
        <v>1.1982463312516741E-3</v>
      </c>
      <c r="AG46" s="9">
        <f t="shared" si="12"/>
        <v>1.2358007739358383E-2</v>
      </c>
      <c r="AH46" s="9">
        <f t="shared" si="12"/>
        <v>3.065554461995192E-4</v>
      </c>
      <c r="AI46" s="9">
        <f t="shared" si="13"/>
        <v>2.4659938307353158</v>
      </c>
      <c r="AK46" s="9">
        <f t="shared" si="14"/>
        <v>3.9996821601594892</v>
      </c>
      <c r="AL46" s="9">
        <f t="shared" si="15"/>
        <v>0</v>
      </c>
      <c r="AM46" s="9">
        <f t="shared" si="16"/>
        <v>4.3382947698680348E-2</v>
      </c>
      <c r="AN46" s="9">
        <f t="shared" si="17"/>
        <v>0</v>
      </c>
      <c r="AO46" s="9">
        <f t="shared" si="18"/>
        <v>1.246654428199218</v>
      </c>
      <c r="AP46" s="9">
        <f t="shared" si="19"/>
        <v>0.6765509160158617</v>
      </c>
      <c r="AQ46" s="9">
        <f t="shared" si="20"/>
        <v>2.9154484889227276E-3</v>
      </c>
      <c r="AR46" s="9">
        <f t="shared" si="21"/>
        <v>3.0068220573788159E-2</v>
      </c>
      <c r="AS46" s="9">
        <f t="shared" si="22"/>
        <v>7.4587886403943619E-4</v>
      </c>
      <c r="AU46" s="17">
        <f t="shared" si="23"/>
        <v>1.9998410800797446</v>
      </c>
      <c r="AV46" s="17">
        <f t="shared" si="23"/>
        <v>0</v>
      </c>
      <c r="AW46" s="17">
        <f t="shared" si="24"/>
        <v>2.8921965132453566E-2</v>
      </c>
      <c r="AX46" s="17">
        <f t="shared" si="24"/>
        <v>0</v>
      </c>
      <c r="AY46" s="17">
        <f t="shared" si="25"/>
        <v>1.246654428199218</v>
      </c>
      <c r="AZ46" s="17">
        <f t="shared" si="25"/>
        <v>0.6765509160158617</v>
      </c>
      <c r="BA46" s="17">
        <f t="shared" si="25"/>
        <v>2.9154484889227276E-3</v>
      </c>
      <c r="BB46" s="17">
        <f t="shared" si="25"/>
        <v>3.0068220573788159E-2</v>
      </c>
      <c r="BC46" s="17">
        <f t="shared" si="26"/>
        <v>1.4917577280788724E-3</v>
      </c>
      <c r="BD46" s="17">
        <f t="shared" si="27"/>
        <v>3.9864438162180673</v>
      </c>
      <c r="BF46" s="17">
        <f t="shared" si="28"/>
        <v>0.6472358498602212</v>
      </c>
      <c r="BG46" s="17">
        <f t="shared" si="29"/>
        <v>0.35125051272930785</v>
      </c>
      <c r="BH46" s="17">
        <f t="shared" si="30"/>
        <v>1.5136374104709437E-3</v>
      </c>
      <c r="BI46" s="13">
        <f t="shared" si="31"/>
        <v>7.4630922601871237E-3</v>
      </c>
    </row>
    <row r="47" spans="2:61" x14ac:dyDescent="0.2">
      <c r="B47" s="9" t="s">
        <v>46</v>
      </c>
      <c r="C47" s="16">
        <v>235</v>
      </c>
      <c r="D47" s="13">
        <v>49.04</v>
      </c>
      <c r="E47" s="13">
        <v>0</v>
      </c>
      <c r="F47" s="13">
        <v>0.65500000000000003</v>
      </c>
      <c r="G47" s="13">
        <v>0</v>
      </c>
      <c r="H47" s="13">
        <v>36.801000000000002</v>
      </c>
      <c r="I47" s="13">
        <v>11.355</v>
      </c>
      <c r="J47" s="13">
        <v>0.09</v>
      </c>
      <c r="K47" s="13">
        <v>0.70899999999999996</v>
      </c>
      <c r="L47" s="13">
        <v>2.3E-2</v>
      </c>
      <c r="M47" s="13"/>
      <c r="N47" s="13">
        <f t="shared" si="0"/>
        <v>98.673000000000016</v>
      </c>
      <c r="P47" s="9">
        <f t="shared" si="1"/>
        <v>0.81619066640037274</v>
      </c>
      <c r="Q47" s="9">
        <f t="shared" si="2"/>
        <v>0</v>
      </c>
      <c r="R47" s="9">
        <f t="shared" si="3"/>
        <v>6.4240248722550785E-3</v>
      </c>
      <c r="S47" s="9">
        <f t="shared" si="4"/>
        <v>0</v>
      </c>
      <c r="T47" s="9">
        <f t="shared" si="5"/>
        <v>0.51222058291345374</v>
      </c>
      <c r="U47" s="9">
        <f t="shared" si="6"/>
        <v>0.28173382294561333</v>
      </c>
      <c r="V47" s="9">
        <f t="shared" si="7"/>
        <v>1.2687314095605961E-3</v>
      </c>
      <c r="W47" s="9">
        <f t="shared" si="8"/>
        <v>1.2643329707366657E-2</v>
      </c>
      <c r="X47" s="9">
        <f t="shared" si="9"/>
        <v>3.7109343487310217E-4</v>
      </c>
      <c r="Z47" s="9">
        <f t="shared" si="10"/>
        <v>1.6323813328007455</v>
      </c>
      <c r="AA47" s="9">
        <f t="shared" si="10"/>
        <v>0</v>
      </c>
      <c r="AB47" s="9">
        <f t="shared" si="11"/>
        <v>1.9272074616765236E-2</v>
      </c>
      <c r="AC47" s="9">
        <f t="shared" si="11"/>
        <v>0</v>
      </c>
      <c r="AD47" s="9">
        <f t="shared" si="12"/>
        <v>0.51222058291345374</v>
      </c>
      <c r="AE47" s="9">
        <f t="shared" si="12"/>
        <v>0.28173382294561333</v>
      </c>
      <c r="AF47" s="9">
        <f t="shared" si="12"/>
        <v>1.2687314095605961E-3</v>
      </c>
      <c r="AG47" s="9">
        <f t="shared" si="12"/>
        <v>1.2643329707366657E-2</v>
      </c>
      <c r="AH47" s="9">
        <f t="shared" si="12"/>
        <v>3.7109343487310217E-4</v>
      </c>
      <c r="AI47" s="9">
        <f t="shared" si="13"/>
        <v>2.459890967828378</v>
      </c>
      <c r="AK47" s="9">
        <f t="shared" si="14"/>
        <v>3.9815943571885182</v>
      </c>
      <c r="AL47" s="9">
        <f t="shared" si="15"/>
        <v>0</v>
      </c>
      <c r="AM47" s="9">
        <f t="shared" si="16"/>
        <v>4.7007143492491119E-2</v>
      </c>
      <c r="AN47" s="9">
        <f t="shared" si="17"/>
        <v>0</v>
      </c>
      <c r="AO47" s="9">
        <f t="shared" si="18"/>
        <v>1.2493738696857326</v>
      </c>
      <c r="AP47" s="9">
        <f t="shared" si="19"/>
        <v>0.68718612319878081</v>
      </c>
      <c r="AQ47" s="9">
        <f t="shared" si="20"/>
        <v>3.0946040116907646E-3</v>
      </c>
      <c r="AR47" s="9">
        <f t="shared" si="21"/>
        <v>3.0838756366169374E-2</v>
      </c>
      <c r="AS47" s="9">
        <f t="shared" si="22"/>
        <v>9.0514605661739882E-4</v>
      </c>
      <c r="AU47" s="17">
        <f t="shared" si="23"/>
        <v>1.9907971785942591</v>
      </c>
      <c r="AV47" s="17">
        <f t="shared" si="23"/>
        <v>0</v>
      </c>
      <c r="AW47" s="17">
        <f t="shared" si="24"/>
        <v>3.1338095661660743E-2</v>
      </c>
      <c r="AX47" s="17">
        <f t="shared" si="24"/>
        <v>0</v>
      </c>
      <c r="AY47" s="17">
        <f t="shared" si="25"/>
        <v>1.2493738696857326</v>
      </c>
      <c r="AZ47" s="17">
        <f t="shared" si="25"/>
        <v>0.68718612319878081</v>
      </c>
      <c r="BA47" s="17">
        <f t="shared" si="25"/>
        <v>3.0946040116907646E-3</v>
      </c>
      <c r="BB47" s="17">
        <f t="shared" si="25"/>
        <v>3.0838756366169374E-2</v>
      </c>
      <c r="BC47" s="17">
        <f t="shared" si="26"/>
        <v>1.8102921132347976E-3</v>
      </c>
      <c r="BD47" s="17">
        <f t="shared" si="27"/>
        <v>3.994438919631528</v>
      </c>
      <c r="BF47" s="17">
        <f t="shared" si="28"/>
        <v>0.64412183060064154</v>
      </c>
      <c r="BG47" s="17">
        <f t="shared" si="29"/>
        <v>0.35428272863550142</v>
      </c>
      <c r="BH47" s="17">
        <f t="shared" si="30"/>
        <v>1.5954407638569706E-3</v>
      </c>
      <c r="BI47" s="13">
        <f t="shared" si="31"/>
        <v>8.0262343731393598E-3</v>
      </c>
    </row>
    <row r="48" spans="2:61" x14ac:dyDescent="0.2">
      <c r="B48" s="9" t="s">
        <v>46</v>
      </c>
      <c r="C48" s="16">
        <v>236</v>
      </c>
      <c r="D48" s="13">
        <v>49.201999999999998</v>
      </c>
      <c r="E48" s="13">
        <v>1.2E-2</v>
      </c>
      <c r="F48" s="13">
        <v>0.46899999999999997</v>
      </c>
      <c r="G48" s="13">
        <v>2E-3</v>
      </c>
      <c r="H48" s="13">
        <v>36.917000000000002</v>
      </c>
      <c r="I48" s="13">
        <v>11.420999999999999</v>
      </c>
      <c r="J48" s="13">
        <v>0.11700000000000001</v>
      </c>
      <c r="K48" s="13">
        <v>0.66900000000000004</v>
      </c>
      <c r="L48" s="13">
        <v>2E-3</v>
      </c>
      <c r="M48" s="13"/>
      <c r="N48" s="13">
        <f t="shared" si="0"/>
        <v>98.810999999999993</v>
      </c>
      <c r="P48" s="9">
        <f t="shared" si="1"/>
        <v>0.81888689168497431</v>
      </c>
      <c r="Q48" s="9">
        <f t="shared" si="2"/>
        <v>1.5022909937654924E-4</v>
      </c>
      <c r="R48" s="9">
        <f t="shared" si="3"/>
        <v>4.5997979619658491E-3</v>
      </c>
      <c r="S48" s="9">
        <f t="shared" si="4"/>
        <v>1.3158760444766102E-5</v>
      </c>
      <c r="T48" s="9">
        <f t="shared" si="5"/>
        <v>0.51383514739860259</v>
      </c>
      <c r="U48" s="9">
        <f t="shared" si="6"/>
        <v>0.28337137753076613</v>
      </c>
      <c r="V48" s="9">
        <f t="shared" si="7"/>
        <v>1.6493508324287749E-3</v>
      </c>
      <c r="W48" s="9">
        <f t="shared" si="8"/>
        <v>1.1930024787345972E-2</v>
      </c>
      <c r="X48" s="9">
        <f t="shared" si="9"/>
        <v>3.2268994336791497E-5</v>
      </c>
      <c r="Z48" s="9">
        <f t="shared" si="10"/>
        <v>1.6377737833699486</v>
      </c>
      <c r="AA48" s="9">
        <f t="shared" si="10"/>
        <v>3.0045819875309848E-4</v>
      </c>
      <c r="AB48" s="9">
        <f t="shared" si="11"/>
        <v>1.3799393885897546E-2</v>
      </c>
      <c r="AC48" s="9">
        <f t="shared" si="11"/>
        <v>3.9476281334298305E-5</v>
      </c>
      <c r="AD48" s="9">
        <f t="shared" si="12"/>
        <v>0.51383514739860259</v>
      </c>
      <c r="AE48" s="9">
        <f t="shared" si="12"/>
        <v>0.28337137753076613</v>
      </c>
      <c r="AF48" s="9">
        <f t="shared" si="12"/>
        <v>1.6493508324287749E-3</v>
      </c>
      <c r="AG48" s="9">
        <f t="shared" si="12"/>
        <v>1.1930024787345972E-2</v>
      </c>
      <c r="AH48" s="9">
        <f t="shared" si="12"/>
        <v>3.2268994336791497E-5</v>
      </c>
      <c r="AI48" s="9">
        <f t="shared" si="13"/>
        <v>2.4627312812794138</v>
      </c>
      <c r="AK48" s="9">
        <f t="shared" si="14"/>
        <v>3.9901400428530112</v>
      </c>
      <c r="AL48" s="9">
        <f t="shared" si="15"/>
        <v>7.3201213880795166E-4</v>
      </c>
      <c r="AM48" s="9">
        <f t="shared" si="16"/>
        <v>3.3619731046081375E-2</v>
      </c>
      <c r="AN48" s="9">
        <f t="shared" si="17"/>
        <v>9.617683009359424E-5</v>
      </c>
      <c r="AO48" s="9">
        <f t="shared" si="18"/>
        <v>1.2518665385165206</v>
      </c>
      <c r="AP48" s="9">
        <f t="shared" si="19"/>
        <v>0.69038318476277727</v>
      </c>
      <c r="AQ48" s="9">
        <f t="shared" si="20"/>
        <v>4.018345432081215E-3</v>
      </c>
      <c r="AR48" s="9">
        <f t="shared" si="21"/>
        <v>2.9065350843673541E-2</v>
      </c>
      <c r="AS48" s="9">
        <f t="shared" si="22"/>
        <v>7.8617576953082989E-5</v>
      </c>
      <c r="AU48" s="17">
        <f t="shared" si="23"/>
        <v>1.9950700214265056</v>
      </c>
      <c r="AV48" s="17">
        <f t="shared" si="23"/>
        <v>3.6600606940397583E-4</v>
      </c>
      <c r="AW48" s="17">
        <f t="shared" si="24"/>
        <v>2.2413154030720916E-2</v>
      </c>
      <c r="AX48" s="17">
        <f t="shared" si="24"/>
        <v>6.4117886729062826E-5</v>
      </c>
      <c r="AY48" s="17">
        <f t="shared" si="25"/>
        <v>1.2518665385165206</v>
      </c>
      <c r="AZ48" s="17">
        <f t="shared" si="25"/>
        <v>0.69038318476277727</v>
      </c>
      <c r="BA48" s="17">
        <f t="shared" si="25"/>
        <v>4.018345432081215E-3</v>
      </c>
      <c r="BB48" s="17">
        <f t="shared" si="25"/>
        <v>2.9065350843673541E-2</v>
      </c>
      <c r="BC48" s="17">
        <f t="shared" si="26"/>
        <v>1.5723515390616598E-4</v>
      </c>
      <c r="BD48" s="17">
        <f t="shared" si="27"/>
        <v>3.9934039541223179</v>
      </c>
      <c r="BF48" s="17">
        <f t="shared" si="28"/>
        <v>0.64321382991469378</v>
      </c>
      <c r="BG48" s="17">
        <f t="shared" si="29"/>
        <v>0.35472152878707958</v>
      </c>
      <c r="BH48" s="17">
        <f t="shared" si="30"/>
        <v>2.0646412982265874E-3</v>
      </c>
      <c r="BI48" s="13">
        <f t="shared" si="31"/>
        <v>5.7367943238198181E-3</v>
      </c>
    </row>
    <row r="49" spans="1:61" x14ac:dyDescent="0.2">
      <c r="B49" s="9" t="s">
        <v>46</v>
      </c>
      <c r="C49" s="16">
        <v>237</v>
      </c>
      <c r="D49" s="13">
        <v>49.023000000000003</v>
      </c>
      <c r="E49" s="13">
        <v>0</v>
      </c>
      <c r="F49" s="13">
        <v>0.6</v>
      </c>
      <c r="G49" s="13">
        <v>1.7999999999999999E-2</v>
      </c>
      <c r="H49" s="13">
        <v>36.609000000000002</v>
      </c>
      <c r="I49" s="13">
        <v>11.303000000000001</v>
      </c>
      <c r="J49" s="13">
        <v>0.112</v>
      </c>
      <c r="K49" s="13">
        <v>0.68200000000000005</v>
      </c>
      <c r="L49" s="13">
        <v>1.4E-2</v>
      </c>
      <c r="M49" s="13"/>
      <c r="N49" s="13">
        <f t="shared" si="0"/>
        <v>98.36099999999999</v>
      </c>
      <c r="P49" s="9">
        <f t="shared" si="1"/>
        <v>0.81590772917914922</v>
      </c>
      <c r="Q49" s="9">
        <f t="shared" si="2"/>
        <v>0</v>
      </c>
      <c r="R49" s="9">
        <f t="shared" si="3"/>
        <v>5.8846029364168651E-3</v>
      </c>
      <c r="S49" s="9">
        <f t="shared" si="4"/>
        <v>1.1842884400289492E-4</v>
      </c>
      <c r="T49" s="9">
        <f t="shared" si="5"/>
        <v>0.50954820031734538</v>
      </c>
      <c r="U49" s="9">
        <f t="shared" si="6"/>
        <v>0.2804436284239778</v>
      </c>
      <c r="V49" s="9">
        <f t="shared" si="7"/>
        <v>1.578865754119853E-3</v>
      </c>
      <c r="W49" s="9">
        <f t="shared" si="8"/>
        <v>1.2161848886352696E-2</v>
      </c>
      <c r="X49" s="9">
        <f t="shared" si="9"/>
        <v>2.2588296035754046E-4</v>
      </c>
      <c r="Z49" s="9">
        <f t="shared" si="10"/>
        <v>1.6318154583582984</v>
      </c>
      <c r="AA49" s="9">
        <f t="shared" si="10"/>
        <v>0</v>
      </c>
      <c r="AB49" s="9">
        <f t="shared" si="11"/>
        <v>1.7653808809250597E-2</v>
      </c>
      <c r="AC49" s="9">
        <f t="shared" si="11"/>
        <v>3.5528653200868473E-4</v>
      </c>
      <c r="AD49" s="9">
        <f t="shared" si="12"/>
        <v>0.50954820031734538</v>
      </c>
      <c r="AE49" s="9">
        <f t="shared" si="12"/>
        <v>0.2804436284239778</v>
      </c>
      <c r="AF49" s="9">
        <f t="shared" si="12"/>
        <v>1.578865754119853E-3</v>
      </c>
      <c r="AG49" s="9">
        <f t="shared" si="12"/>
        <v>1.2161848886352696E-2</v>
      </c>
      <c r="AH49" s="9">
        <f t="shared" si="12"/>
        <v>2.2588296035754046E-4</v>
      </c>
      <c r="AI49" s="9">
        <f t="shared" si="13"/>
        <v>2.4537829800417108</v>
      </c>
      <c r="AK49" s="9">
        <f t="shared" si="14"/>
        <v>3.9901217140170071</v>
      </c>
      <c r="AL49" s="9">
        <f t="shared" si="15"/>
        <v>0</v>
      </c>
      <c r="AM49" s="9">
        <f t="shared" si="16"/>
        <v>4.31671642182892E-2</v>
      </c>
      <c r="AN49" s="9">
        <f t="shared" si="17"/>
        <v>8.6874805530514851E-4</v>
      </c>
      <c r="AO49" s="9">
        <f t="shared" si="18"/>
        <v>1.2459493063449738</v>
      </c>
      <c r="AP49" s="9">
        <f t="shared" si="19"/>
        <v>0.6857418868050279</v>
      </c>
      <c r="AQ49" s="9">
        <f t="shared" si="20"/>
        <v>3.8606488845065209E-3</v>
      </c>
      <c r="AR49" s="9">
        <f t="shared" si="21"/>
        <v>2.9738201752819955E-2</v>
      </c>
      <c r="AS49" s="9">
        <f t="shared" si="22"/>
        <v>5.523299220708608E-4</v>
      </c>
      <c r="AU49" s="17">
        <f t="shared" si="23"/>
        <v>1.9950608570085036</v>
      </c>
      <c r="AV49" s="17">
        <f t="shared" si="23"/>
        <v>0</v>
      </c>
      <c r="AW49" s="17">
        <f t="shared" si="24"/>
        <v>2.8778109478859466E-2</v>
      </c>
      <c r="AX49" s="17">
        <f t="shared" si="24"/>
        <v>5.7916537020343234E-4</v>
      </c>
      <c r="AY49" s="17">
        <f t="shared" si="25"/>
        <v>1.2459493063449738</v>
      </c>
      <c r="AZ49" s="17">
        <f t="shared" si="25"/>
        <v>0.6857418868050279</v>
      </c>
      <c r="BA49" s="17">
        <f t="shared" si="25"/>
        <v>3.8606488845065209E-3</v>
      </c>
      <c r="BB49" s="17">
        <f t="shared" si="25"/>
        <v>2.9738201752819955E-2</v>
      </c>
      <c r="BC49" s="17">
        <f t="shared" si="26"/>
        <v>1.1046598441417216E-3</v>
      </c>
      <c r="BD49" s="17">
        <f t="shared" si="27"/>
        <v>3.9908128354890362</v>
      </c>
      <c r="BF49" s="17">
        <f t="shared" si="28"/>
        <v>0.64371786861328628</v>
      </c>
      <c r="BG49" s="17">
        <f t="shared" si="29"/>
        <v>0.35428753284346393</v>
      </c>
      <c r="BH49" s="17">
        <f t="shared" si="30"/>
        <v>1.9945985432498125E-3</v>
      </c>
      <c r="BI49" s="13">
        <f t="shared" si="31"/>
        <v>7.3938650551717954E-3</v>
      </c>
    </row>
    <row r="50" spans="1:61" x14ac:dyDescent="0.2">
      <c r="B50" s="9" t="s">
        <v>46</v>
      </c>
      <c r="C50" s="16">
        <v>238</v>
      </c>
      <c r="D50" s="13">
        <v>49.597999999999999</v>
      </c>
      <c r="E50" s="13">
        <v>0</v>
      </c>
      <c r="F50" s="13">
        <v>0.76500000000000001</v>
      </c>
      <c r="G50" s="13">
        <v>0</v>
      </c>
      <c r="H50" s="13">
        <v>35.264000000000003</v>
      </c>
      <c r="I50" s="13">
        <v>12.244</v>
      </c>
      <c r="J50" s="13">
        <v>0.113</v>
      </c>
      <c r="K50" s="13">
        <v>0.55300000000000005</v>
      </c>
      <c r="L50" s="13">
        <v>0</v>
      </c>
      <c r="M50" s="13"/>
      <c r="N50" s="13">
        <f t="shared" si="0"/>
        <v>98.537000000000006</v>
      </c>
      <c r="P50" s="9">
        <f t="shared" si="1"/>
        <v>0.82547766460288918</v>
      </c>
      <c r="Q50" s="9">
        <f t="shared" si="2"/>
        <v>0</v>
      </c>
      <c r="R50" s="9">
        <f t="shared" si="3"/>
        <v>7.5028687439315034E-3</v>
      </c>
      <c r="S50" s="9">
        <f t="shared" si="4"/>
        <v>0</v>
      </c>
      <c r="T50" s="9">
        <f t="shared" si="5"/>
        <v>0.4908276034852323</v>
      </c>
      <c r="U50" s="9">
        <f t="shared" si="6"/>
        <v>0.3037911869789599</v>
      </c>
      <c r="V50" s="9">
        <f t="shared" si="7"/>
        <v>1.5929627697816374E-3</v>
      </c>
      <c r="W50" s="9">
        <f t="shared" si="8"/>
        <v>9.8614405192859831E-3</v>
      </c>
      <c r="X50" s="9">
        <f t="shared" si="9"/>
        <v>0</v>
      </c>
      <c r="Z50" s="9">
        <f t="shared" si="10"/>
        <v>1.6509553292057784</v>
      </c>
      <c r="AA50" s="9">
        <f t="shared" si="10"/>
        <v>0</v>
      </c>
      <c r="AB50" s="9">
        <f t="shared" si="11"/>
        <v>2.2508606231794511E-2</v>
      </c>
      <c r="AC50" s="9">
        <f t="shared" si="11"/>
        <v>0</v>
      </c>
      <c r="AD50" s="9">
        <f t="shared" si="12"/>
        <v>0.4908276034852323</v>
      </c>
      <c r="AE50" s="9">
        <f t="shared" si="12"/>
        <v>0.3037911869789599</v>
      </c>
      <c r="AF50" s="9">
        <f t="shared" si="12"/>
        <v>1.5929627697816374E-3</v>
      </c>
      <c r="AG50" s="9">
        <f t="shared" si="12"/>
        <v>9.8614405192859831E-3</v>
      </c>
      <c r="AH50" s="9">
        <f t="shared" si="12"/>
        <v>0</v>
      </c>
      <c r="AI50" s="9">
        <f t="shared" si="13"/>
        <v>2.4795371291908324</v>
      </c>
      <c r="AK50" s="9">
        <f t="shared" si="14"/>
        <v>3.9949923954021567</v>
      </c>
      <c r="AL50" s="9">
        <f t="shared" si="15"/>
        <v>0</v>
      </c>
      <c r="AM50" s="9">
        <f t="shared" si="16"/>
        <v>5.4466471100934701E-2</v>
      </c>
      <c r="AN50" s="9">
        <f t="shared" si="17"/>
        <v>0</v>
      </c>
      <c r="AO50" s="9">
        <f t="shared" si="18"/>
        <v>1.1877078129789687</v>
      </c>
      <c r="AP50" s="9">
        <f t="shared" si="19"/>
        <v>0.73511588127280492</v>
      </c>
      <c r="AQ50" s="9">
        <f t="shared" si="20"/>
        <v>3.8546616246109174E-3</v>
      </c>
      <c r="AR50" s="9">
        <f t="shared" si="21"/>
        <v>2.3862777620525039E-2</v>
      </c>
      <c r="AS50" s="9">
        <f t="shared" si="22"/>
        <v>0</v>
      </c>
      <c r="AU50" s="17">
        <f t="shared" si="23"/>
        <v>1.9974961977010783</v>
      </c>
      <c r="AV50" s="17">
        <f t="shared" si="23"/>
        <v>0</v>
      </c>
      <c r="AW50" s="17">
        <f t="shared" si="24"/>
        <v>3.6310980733956465E-2</v>
      </c>
      <c r="AX50" s="17">
        <f t="shared" si="24"/>
        <v>0</v>
      </c>
      <c r="AY50" s="17">
        <f t="shared" si="25"/>
        <v>1.1877078129789687</v>
      </c>
      <c r="AZ50" s="17">
        <f t="shared" si="25"/>
        <v>0.73511588127280492</v>
      </c>
      <c r="BA50" s="17">
        <f t="shared" si="25"/>
        <v>3.8546616246109174E-3</v>
      </c>
      <c r="BB50" s="17">
        <f t="shared" si="25"/>
        <v>2.3862777620525039E-2</v>
      </c>
      <c r="BC50" s="17">
        <f t="shared" si="26"/>
        <v>0</v>
      </c>
      <c r="BD50" s="17">
        <f t="shared" si="27"/>
        <v>3.9843483119319445</v>
      </c>
      <c r="BF50" s="17">
        <f t="shared" si="28"/>
        <v>0.61645360231325086</v>
      </c>
      <c r="BG50" s="17">
        <f t="shared" si="29"/>
        <v>0.38154572040044754</v>
      </c>
      <c r="BH50" s="17">
        <f t="shared" si="30"/>
        <v>2.0006772863016644E-3</v>
      </c>
      <c r="BI50" s="13">
        <f t="shared" si="31"/>
        <v>9.3537790156901363E-3</v>
      </c>
    </row>
    <row r="51" spans="1:61" x14ac:dyDescent="0.2">
      <c r="B51" s="9" t="s">
        <v>46</v>
      </c>
      <c r="C51" s="16">
        <v>544</v>
      </c>
      <c r="D51" s="13">
        <v>50.093000000000004</v>
      </c>
      <c r="E51" s="13">
        <v>0</v>
      </c>
      <c r="F51" s="13">
        <v>0.89100000000000001</v>
      </c>
      <c r="G51" s="13">
        <v>1.0999999999999999E-2</v>
      </c>
      <c r="H51" s="13">
        <v>35.332000000000001</v>
      </c>
      <c r="I51" s="13">
        <v>11.983000000000001</v>
      </c>
      <c r="J51" s="13">
        <v>0.11</v>
      </c>
      <c r="K51" s="13">
        <v>0.82199999999999995</v>
      </c>
      <c r="L51" s="13">
        <v>1.9E-2</v>
      </c>
      <c r="M51" s="13"/>
      <c r="N51" s="13">
        <f t="shared" si="0"/>
        <v>99.26100000000001</v>
      </c>
      <c r="P51" s="9">
        <f t="shared" si="1"/>
        <v>0.83371613075028295</v>
      </c>
      <c r="Q51" s="9">
        <f t="shared" si="2"/>
        <v>0</v>
      </c>
      <c r="R51" s="9">
        <f t="shared" si="3"/>
        <v>8.7386353605790456E-3</v>
      </c>
      <c r="S51" s="9">
        <f t="shared" si="4"/>
        <v>7.2373182446213553E-5</v>
      </c>
      <c r="T51" s="9">
        <f t="shared" si="5"/>
        <v>0.49177407232135401</v>
      </c>
      <c r="U51" s="9">
        <f t="shared" si="6"/>
        <v>0.29731540293767367</v>
      </c>
      <c r="V51" s="9">
        <f t="shared" si="7"/>
        <v>1.5506717227962842E-3</v>
      </c>
      <c r="W51" s="9">
        <f t="shared" si="8"/>
        <v>1.4658416106425093E-2</v>
      </c>
      <c r="X51" s="9">
        <f t="shared" si="9"/>
        <v>3.065554461995192E-4</v>
      </c>
      <c r="Z51" s="9">
        <f t="shared" si="10"/>
        <v>1.6674322615005659</v>
      </c>
      <c r="AA51" s="9">
        <f t="shared" si="10"/>
        <v>0</v>
      </c>
      <c r="AB51" s="9">
        <f t="shared" si="11"/>
        <v>2.6215906081737135E-2</v>
      </c>
      <c r="AC51" s="9">
        <f t="shared" si="11"/>
        <v>2.1711954733864066E-4</v>
      </c>
      <c r="AD51" s="9">
        <f t="shared" si="12"/>
        <v>0.49177407232135401</v>
      </c>
      <c r="AE51" s="9">
        <f t="shared" si="12"/>
        <v>0.29731540293767367</v>
      </c>
      <c r="AF51" s="9">
        <f t="shared" si="12"/>
        <v>1.5506717227962842E-3</v>
      </c>
      <c r="AG51" s="9">
        <f t="shared" si="12"/>
        <v>1.4658416106425093E-2</v>
      </c>
      <c r="AH51" s="9">
        <f t="shared" si="12"/>
        <v>3.065554461995192E-4</v>
      </c>
      <c r="AI51" s="9">
        <f t="shared" si="13"/>
        <v>2.4994704056640904</v>
      </c>
      <c r="AK51" s="9">
        <f t="shared" si="14"/>
        <v>4.0026853473967217</v>
      </c>
      <c r="AL51" s="9">
        <f t="shared" si="15"/>
        <v>0</v>
      </c>
      <c r="AM51" s="9">
        <f t="shared" si="16"/>
        <v>6.2931505863791412E-2</v>
      </c>
      <c r="AN51" s="9">
        <f t="shared" si="17"/>
        <v>5.2119732287277142E-4</v>
      </c>
      <c r="AO51" s="9">
        <f t="shared" si="18"/>
        <v>1.1805078496795243</v>
      </c>
      <c r="AP51" s="9">
        <f t="shared" si="19"/>
        <v>0.71370815736947091</v>
      </c>
      <c r="AQ51" s="9">
        <f t="shared" si="20"/>
        <v>3.7224006796374508E-3</v>
      </c>
      <c r="AR51" s="9">
        <f t="shared" si="21"/>
        <v>3.5187652728051716E-2</v>
      </c>
      <c r="AS51" s="9">
        <f t="shared" si="22"/>
        <v>7.3588895992886066E-4</v>
      </c>
      <c r="AU51" s="17">
        <f t="shared" si="23"/>
        <v>2.0013426736983608</v>
      </c>
      <c r="AV51" s="17">
        <f t="shared" si="23"/>
        <v>0</v>
      </c>
      <c r="AW51" s="17">
        <f t="shared" si="24"/>
        <v>4.195433724252761E-2</v>
      </c>
      <c r="AX51" s="17">
        <f t="shared" si="24"/>
        <v>3.4746488191518093E-4</v>
      </c>
      <c r="AY51" s="17">
        <f t="shared" si="25"/>
        <v>1.1805078496795243</v>
      </c>
      <c r="AZ51" s="17">
        <f t="shared" si="25"/>
        <v>0.71370815736947091</v>
      </c>
      <c r="BA51" s="17">
        <f t="shared" si="25"/>
        <v>3.7224006796374508E-3</v>
      </c>
      <c r="BB51" s="17">
        <f t="shared" si="25"/>
        <v>3.5187652728051716E-2</v>
      </c>
      <c r="BC51" s="17">
        <f t="shared" si="26"/>
        <v>1.4717779198577213E-3</v>
      </c>
      <c r="BD51" s="17">
        <f t="shared" si="27"/>
        <v>3.9782423141993459</v>
      </c>
      <c r="BF51" s="17">
        <f t="shared" si="28"/>
        <v>0.62199481546521995</v>
      </c>
      <c r="BG51" s="17">
        <f t="shared" si="29"/>
        <v>0.37604389819140899</v>
      </c>
      <c r="BH51" s="17">
        <f t="shared" si="30"/>
        <v>1.9612863433709909E-3</v>
      </c>
      <c r="BI51" s="13">
        <f t="shared" si="31"/>
        <v>1.0953030163091739E-2</v>
      </c>
    </row>
    <row r="52" spans="1:61" customFormat="1" ht="15" x14ac:dyDescent="0.2"/>
    <row r="53" spans="1:61" x14ac:dyDescent="0.2">
      <c r="A53" s="9" t="s">
        <v>26</v>
      </c>
      <c r="B53" s="9" t="s">
        <v>46</v>
      </c>
      <c r="C53" s="16" t="s">
        <v>16</v>
      </c>
      <c r="D53" s="13">
        <f t="shared" ref="D53:L53" si="32">AVERAGE(D6:D51)</f>
        <v>49.427934782608688</v>
      </c>
      <c r="E53" s="13">
        <f t="shared" si="32"/>
        <v>4.3478260869565218E-3</v>
      </c>
      <c r="F53" s="13">
        <f t="shared" si="32"/>
        <v>0.60671739130434776</v>
      </c>
      <c r="G53" s="13">
        <f t="shared" si="32"/>
        <v>6.4782608695652198E-3</v>
      </c>
      <c r="H53" s="13">
        <f t="shared" si="32"/>
        <v>36.408608695652177</v>
      </c>
      <c r="I53" s="13">
        <f>AVERAGE(I6:I51)</f>
        <v>11.782391304347826</v>
      </c>
      <c r="J53" s="13">
        <f t="shared" si="32"/>
        <v>8.8978260869565243E-2</v>
      </c>
      <c r="K53" s="13">
        <f t="shared" si="32"/>
        <v>0.71854347826086939</v>
      </c>
      <c r="L53" s="13">
        <f t="shared" si="32"/>
        <v>5.7608695652173929E-3</v>
      </c>
      <c r="M53" s="13"/>
      <c r="N53" s="13">
        <f>SUM(D53:L53)</f>
        <v>99.049760869565219</v>
      </c>
      <c r="P53" s="9">
        <f t="shared" si="1"/>
        <v>0.82264720695374283</v>
      </c>
      <c r="Q53" s="9">
        <f t="shared" si="2"/>
        <v>5.4430833107445375E-5</v>
      </c>
      <c r="R53" s="9">
        <f t="shared" si="3"/>
        <v>5.9504849040745754E-3</v>
      </c>
      <c r="S53" s="9">
        <f t="shared" si="4"/>
        <v>4.2622941440655433E-5</v>
      </c>
      <c r="T53" s="9">
        <f t="shared" si="5"/>
        <v>0.50675902201447787</v>
      </c>
      <c r="U53" s="9">
        <f t="shared" si="6"/>
        <v>0.2923380137045411</v>
      </c>
      <c r="V53" s="9">
        <f t="shared" si="7"/>
        <v>1.2543279370365993E-3</v>
      </c>
      <c r="W53" s="9">
        <f t="shared" si="8"/>
        <v>1.2813514957306371E-2</v>
      </c>
      <c r="X53" s="9">
        <f t="shared" si="9"/>
        <v>9.2948733687497263E-5</v>
      </c>
      <c r="Z53" s="9">
        <f t="shared" si="10"/>
        <v>1.6452944139074857</v>
      </c>
      <c r="AA53" s="9">
        <f t="shared" si="10"/>
        <v>1.0886166621489075E-4</v>
      </c>
      <c r="AB53" s="9">
        <f t="shared" si="11"/>
        <v>1.7851454712223727E-2</v>
      </c>
      <c r="AC53" s="9">
        <f t="shared" si="11"/>
        <v>1.2786882432196629E-4</v>
      </c>
      <c r="AD53" s="9">
        <f t="shared" si="12"/>
        <v>0.50675902201447787</v>
      </c>
      <c r="AE53" s="9">
        <f t="shared" si="12"/>
        <v>0.2923380137045411</v>
      </c>
      <c r="AF53" s="9">
        <f t="shared" si="12"/>
        <v>1.2543279370365993E-3</v>
      </c>
      <c r="AG53" s="9">
        <f t="shared" si="12"/>
        <v>1.2813514957306371E-2</v>
      </c>
      <c r="AH53" s="9">
        <f t="shared" si="12"/>
        <v>9.2948733687497263E-5</v>
      </c>
      <c r="AI53" s="9">
        <f t="shared" si="13"/>
        <v>2.4766404264572959</v>
      </c>
      <c r="AK53" s="9">
        <f t="shared" si="14"/>
        <v>3.9859506361874084</v>
      </c>
      <c r="AL53" s="9">
        <f t="shared" si="15"/>
        <v>2.6373226824197077E-4</v>
      </c>
      <c r="AM53" s="9">
        <f t="shared" si="16"/>
        <v>4.3247589407460242E-2</v>
      </c>
      <c r="AN53" s="9">
        <f t="shared" si="17"/>
        <v>3.0977970711285513E-4</v>
      </c>
      <c r="AO53" s="9">
        <f t="shared" si="18"/>
        <v>1.2276930068674605</v>
      </c>
      <c r="AP53" s="9">
        <f t="shared" si="19"/>
        <v>0.7082288020050983</v>
      </c>
      <c r="AQ53" s="9">
        <f t="shared" si="20"/>
        <v>3.0387808992462816E-3</v>
      </c>
      <c r="AR53" s="9">
        <f t="shared" si="21"/>
        <v>3.104249164413931E-2</v>
      </c>
      <c r="AS53" s="9">
        <f t="shared" si="22"/>
        <v>2.2518101383119763E-4</v>
      </c>
      <c r="AU53" s="17">
        <f t="shared" si="23"/>
        <v>1.9929753180937042</v>
      </c>
      <c r="AV53" s="17">
        <f t="shared" si="23"/>
        <v>1.3186613412098538E-4</v>
      </c>
      <c r="AW53" s="17">
        <f t="shared" si="24"/>
        <v>2.883172627164016E-2</v>
      </c>
      <c r="AX53" s="17">
        <f t="shared" si="24"/>
        <v>2.0651980474190341E-4</v>
      </c>
      <c r="AY53" s="17">
        <f t="shared" si="25"/>
        <v>1.2276930068674605</v>
      </c>
      <c r="AZ53" s="17">
        <f t="shared" si="25"/>
        <v>0.7082288020050983</v>
      </c>
      <c r="BA53" s="17">
        <f t="shared" si="25"/>
        <v>3.0387808992462816E-3</v>
      </c>
      <c r="BB53" s="17">
        <f t="shared" si="25"/>
        <v>3.104249164413931E-2</v>
      </c>
      <c r="BC53" s="17">
        <f t="shared" si="26"/>
        <v>4.5036202766239526E-4</v>
      </c>
      <c r="BD53" s="17">
        <f t="shared" si="27"/>
        <v>3.9925988737478137</v>
      </c>
      <c r="BF53" s="17">
        <f t="shared" si="28"/>
        <v>0.63317068605914617</v>
      </c>
      <c r="BG53" s="17">
        <f t="shared" si="29"/>
        <v>0.36526209235044294</v>
      </c>
      <c r="BH53" s="17">
        <f t="shared" si="30"/>
        <v>1.5672215904109293E-3</v>
      </c>
      <c r="BI53" s="13">
        <f t="shared" si="31"/>
        <v>7.3914703811136491E-3</v>
      </c>
    </row>
    <row r="54" spans="1:61" x14ac:dyDescent="0.2">
      <c r="C54" s="16" t="s">
        <v>17</v>
      </c>
      <c r="D54" s="13">
        <f t="shared" ref="D54:L54" si="33">STDEV(D6:D51)</f>
        <v>0.27209699268818083</v>
      </c>
      <c r="E54" s="13">
        <f t="shared" si="33"/>
        <v>9.6476073978171099E-3</v>
      </c>
      <c r="F54" s="13">
        <f t="shared" si="33"/>
        <v>0.11999808573352398</v>
      </c>
      <c r="G54" s="13">
        <f t="shared" si="33"/>
        <v>1.0894930789509977E-2</v>
      </c>
      <c r="H54" s="13">
        <f t="shared" si="33"/>
        <v>0.56040344507866735</v>
      </c>
      <c r="I54" s="13">
        <f>STDEV(I6:I51)</f>
        <v>0.39359479887376952</v>
      </c>
      <c r="J54" s="13">
        <f t="shared" si="33"/>
        <v>2.774926556019874E-2</v>
      </c>
      <c r="K54" s="13">
        <f t="shared" si="33"/>
        <v>0.14507510798383697</v>
      </c>
      <c r="L54" s="13">
        <f t="shared" si="33"/>
        <v>7.7522320301494675E-3</v>
      </c>
      <c r="M54" s="13"/>
      <c r="N54" s="13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</row>
    <row r="55" spans="1:61" x14ac:dyDescent="0.2">
      <c r="C55" s="16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</row>
    <row r="56" spans="1:61" x14ac:dyDescent="0.2">
      <c r="C56" s="16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</row>
    <row r="57" spans="1:61" customFormat="1" ht="15" x14ac:dyDescent="0.2"/>
    <row r="58" spans="1:61" customFormat="1" ht="15" x14ac:dyDescent="0.2"/>
    <row r="59" spans="1:61" x14ac:dyDescent="0.2">
      <c r="A59" s="9" t="s">
        <v>26</v>
      </c>
      <c r="B59" s="9" t="s">
        <v>47</v>
      </c>
      <c r="C59" s="12">
        <v>65</v>
      </c>
      <c r="D59" s="13">
        <v>48.566000000000003</v>
      </c>
      <c r="E59" s="13">
        <v>0</v>
      </c>
      <c r="F59" s="13">
        <v>0.65500000000000003</v>
      </c>
      <c r="G59" s="13">
        <v>0</v>
      </c>
      <c r="H59" s="13">
        <v>39.173000000000002</v>
      </c>
      <c r="I59" s="13">
        <v>9.8109999999999999</v>
      </c>
      <c r="J59" s="13">
        <v>8.8999999999999996E-2</v>
      </c>
      <c r="K59" s="13">
        <v>0.61699999999999999</v>
      </c>
      <c r="L59" s="13">
        <v>8.0000000000000002E-3</v>
      </c>
      <c r="M59" s="13"/>
      <c r="N59" s="13">
        <f>SUM(D59:L59)</f>
        <v>98.919000000000011</v>
      </c>
      <c r="P59" s="9">
        <f t="shared" si="1"/>
        <v>0.80830171093802006</v>
      </c>
      <c r="Q59" s="9">
        <f t="shared" si="2"/>
        <v>0</v>
      </c>
      <c r="R59" s="9">
        <f t="shared" si="3"/>
        <v>6.4240248722550785E-3</v>
      </c>
      <c r="S59" s="9">
        <f t="shared" si="4"/>
        <v>0</v>
      </c>
      <c r="T59" s="9">
        <f t="shared" si="5"/>
        <v>0.54523564290287563</v>
      </c>
      <c r="U59" s="9">
        <f t="shared" si="6"/>
        <v>0.24342497022628026</v>
      </c>
      <c r="V59" s="9">
        <f t="shared" si="7"/>
        <v>1.2546343938988117E-3</v>
      </c>
      <c r="W59" s="9">
        <f t="shared" si="8"/>
        <v>1.1002728391319079E-2</v>
      </c>
      <c r="X59" s="9">
        <f t="shared" si="9"/>
        <v>1.2907597734716599E-4</v>
      </c>
      <c r="Z59" s="9">
        <f t="shared" si="10"/>
        <v>1.6166034218760401</v>
      </c>
      <c r="AA59" s="9">
        <f t="shared" si="10"/>
        <v>0</v>
      </c>
      <c r="AB59" s="9">
        <f t="shared" si="11"/>
        <v>1.9272074616765236E-2</v>
      </c>
      <c r="AC59" s="9">
        <f t="shared" si="11"/>
        <v>0</v>
      </c>
      <c r="AD59" s="9">
        <f t="shared" si="12"/>
        <v>0.54523564290287563</v>
      </c>
      <c r="AE59" s="9">
        <f t="shared" si="12"/>
        <v>0.24342497022628026</v>
      </c>
      <c r="AF59" s="9">
        <f t="shared" si="12"/>
        <v>1.2546343938988117E-3</v>
      </c>
      <c r="AG59" s="9">
        <f t="shared" si="12"/>
        <v>1.1002728391319079E-2</v>
      </c>
      <c r="AH59" s="9">
        <f t="shared" si="12"/>
        <v>1.2907597734716599E-4</v>
      </c>
      <c r="AI59" s="9">
        <f t="shared" si="13"/>
        <v>2.4369225483845263</v>
      </c>
      <c r="AK59" s="9">
        <f t="shared" si="14"/>
        <v>3.980274439861156</v>
      </c>
      <c r="AL59" s="9">
        <f t="shared" si="15"/>
        <v>0</v>
      </c>
      <c r="AM59" s="9">
        <f t="shared" si="16"/>
        <v>4.7450194006882149E-2</v>
      </c>
      <c r="AN59" s="9">
        <f t="shared" si="17"/>
        <v>0</v>
      </c>
      <c r="AO59" s="9">
        <f t="shared" si="18"/>
        <v>1.3424365331536388</v>
      </c>
      <c r="AP59" s="9">
        <f t="shared" si="19"/>
        <v>0.59934191274396587</v>
      </c>
      <c r="AQ59" s="9">
        <f t="shared" si="20"/>
        <v>3.0890626246546779E-3</v>
      </c>
      <c r="AR59" s="9">
        <f t="shared" si="21"/>
        <v>2.7090056838974121E-2</v>
      </c>
      <c r="AS59" s="9">
        <f t="shared" si="22"/>
        <v>3.1780077072880085E-4</v>
      </c>
      <c r="AU59" s="17">
        <f t="shared" si="23"/>
        <v>1.990137219930578</v>
      </c>
      <c r="AV59" s="17">
        <f t="shared" si="23"/>
        <v>0</v>
      </c>
      <c r="AW59" s="17">
        <f t="shared" si="24"/>
        <v>3.1633462671254768E-2</v>
      </c>
      <c r="AX59" s="17">
        <f t="shared" si="24"/>
        <v>0</v>
      </c>
      <c r="AY59" s="17">
        <f t="shared" si="25"/>
        <v>1.3424365331536388</v>
      </c>
      <c r="AZ59" s="17">
        <f t="shared" si="25"/>
        <v>0.59934191274396587</v>
      </c>
      <c r="BA59" s="17">
        <f t="shared" si="25"/>
        <v>3.0890626246546779E-3</v>
      </c>
      <c r="BB59" s="17">
        <f t="shared" si="25"/>
        <v>2.7090056838974121E-2</v>
      </c>
      <c r="BC59" s="17">
        <f t="shared" si="26"/>
        <v>6.356015414576017E-4</v>
      </c>
      <c r="BD59" s="17">
        <f t="shared" si="27"/>
        <v>3.9943638495045235</v>
      </c>
      <c r="BF59" s="17">
        <f t="shared" si="28"/>
        <v>0.69024575055688142</v>
      </c>
      <c r="BG59" s="17">
        <f t="shared" si="29"/>
        <v>0.30816593424369315</v>
      </c>
      <c r="BH59" s="17">
        <f t="shared" si="30"/>
        <v>1.5883151994254847E-3</v>
      </c>
      <c r="BI59" s="13">
        <f t="shared" si="31"/>
        <v>8.0796742449999129E-3</v>
      </c>
    </row>
    <row r="60" spans="1:61" x14ac:dyDescent="0.2">
      <c r="B60" s="9" t="s">
        <v>47</v>
      </c>
      <c r="C60" s="12">
        <v>67</v>
      </c>
      <c r="D60" s="13">
        <v>48.973999999999997</v>
      </c>
      <c r="E60" s="13">
        <v>1.4E-2</v>
      </c>
      <c r="F60" s="13">
        <v>0.63700000000000001</v>
      </c>
      <c r="G60" s="13">
        <v>0</v>
      </c>
      <c r="H60" s="13">
        <v>38.643000000000001</v>
      </c>
      <c r="I60" s="13">
        <v>9.6669999999999998</v>
      </c>
      <c r="J60" s="13">
        <v>4.7E-2</v>
      </c>
      <c r="K60" s="13">
        <v>0.55000000000000004</v>
      </c>
      <c r="L60" s="13">
        <v>8.9999999999999993E-3</v>
      </c>
      <c r="M60" s="13"/>
      <c r="N60" s="13">
        <f t="shared" ref="N60:N86" si="34">SUM(D60:L60)</f>
        <v>98.540999999999997</v>
      </c>
      <c r="P60" s="9">
        <f t="shared" si="1"/>
        <v>0.81509220424738693</v>
      </c>
      <c r="Q60" s="9">
        <f t="shared" si="2"/>
        <v>1.7526728260597411E-4</v>
      </c>
      <c r="R60" s="9">
        <f t="shared" si="3"/>
        <v>6.2474867841625726E-3</v>
      </c>
      <c r="S60" s="9">
        <f t="shared" si="4"/>
        <v>0</v>
      </c>
      <c r="T60" s="9">
        <f t="shared" si="5"/>
        <v>0.53785875344486822</v>
      </c>
      <c r="U60" s="9">
        <f t="shared" si="6"/>
        <v>0.23985212385867405</v>
      </c>
      <c r="V60" s="9">
        <f t="shared" si="7"/>
        <v>6.6255973610386684E-4</v>
      </c>
      <c r="W60" s="9">
        <f t="shared" si="8"/>
        <v>9.8079426502844323E-3</v>
      </c>
      <c r="X60" s="9">
        <f t="shared" si="9"/>
        <v>1.4521047451556172E-4</v>
      </c>
      <c r="Z60" s="9">
        <f t="shared" si="10"/>
        <v>1.6301844084947739</v>
      </c>
      <c r="AA60" s="9">
        <f t="shared" si="10"/>
        <v>3.5053456521194821E-4</v>
      </c>
      <c r="AB60" s="9">
        <f t="shared" si="11"/>
        <v>1.8742460352487719E-2</v>
      </c>
      <c r="AC60" s="9">
        <f t="shared" si="11"/>
        <v>0</v>
      </c>
      <c r="AD60" s="9">
        <f t="shared" si="12"/>
        <v>0.53785875344486822</v>
      </c>
      <c r="AE60" s="9">
        <f t="shared" si="12"/>
        <v>0.23985212385867405</v>
      </c>
      <c r="AF60" s="9">
        <f t="shared" si="12"/>
        <v>6.6255973610386684E-4</v>
      </c>
      <c r="AG60" s="9">
        <f t="shared" si="12"/>
        <v>9.8079426502844323E-3</v>
      </c>
      <c r="AH60" s="9">
        <f t="shared" si="12"/>
        <v>1.4521047451556172E-4</v>
      </c>
      <c r="AI60" s="9">
        <f t="shared" si="13"/>
        <v>2.4376039935769196</v>
      </c>
      <c r="AK60" s="9">
        <f t="shared" si="14"/>
        <v>4.0125904276255842</v>
      </c>
      <c r="AL60" s="9">
        <f t="shared" si="15"/>
        <v>8.6281750309469274E-4</v>
      </c>
      <c r="AM60" s="9">
        <f t="shared" si="16"/>
        <v>4.6133318788139636E-2</v>
      </c>
      <c r="AN60" s="9">
        <f t="shared" si="17"/>
        <v>0</v>
      </c>
      <c r="AO60" s="9">
        <f t="shared" si="18"/>
        <v>1.323903525417889</v>
      </c>
      <c r="AP60" s="9">
        <f t="shared" si="19"/>
        <v>0.59038003996715738</v>
      </c>
      <c r="AQ60" s="9">
        <f t="shared" si="20"/>
        <v>1.6308466949915821E-3</v>
      </c>
      <c r="AR60" s="9">
        <f t="shared" si="21"/>
        <v>2.4141598084336101E-2</v>
      </c>
      <c r="AS60" s="9">
        <f t="shared" si="22"/>
        <v>3.5742591880762653E-4</v>
      </c>
      <c r="AU60" s="17">
        <f t="shared" si="23"/>
        <v>2.0062952138127921</v>
      </c>
      <c r="AV60" s="17">
        <f t="shared" si="23"/>
        <v>4.3140875154734637E-4</v>
      </c>
      <c r="AW60" s="17">
        <f t="shared" si="24"/>
        <v>3.0755545858759756E-2</v>
      </c>
      <c r="AX60" s="17">
        <f t="shared" si="24"/>
        <v>0</v>
      </c>
      <c r="AY60" s="17">
        <f t="shared" si="25"/>
        <v>1.323903525417889</v>
      </c>
      <c r="AZ60" s="17">
        <f t="shared" si="25"/>
        <v>0.59038003996715738</v>
      </c>
      <c r="BA60" s="17">
        <f t="shared" si="25"/>
        <v>1.6308466949915821E-3</v>
      </c>
      <c r="BB60" s="17">
        <f t="shared" si="25"/>
        <v>2.4141598084336101E-2</v>
      </c>
      <c r="BC60" s="17">
        <f t="shared" si="26"/>
        <v>7.1485183761525305E-4</v>
      </c>
      <c r="BD60" s="17">
        <f t="shared" si="27"/>
        <v>3.9782530304250878</v>
      </c>
      <c r="BF60" s="17">
        <f t="shared" si="28"/>
        <v>0.69100347962859965</v>
      </c>
      <c r="BG60" s="17">
        <f t="shared" si="29"/>
        <v>0.30814530975118215</v>
      </c>
      <c r="BH60" s="17">
        <f t="shared" si="30"/>
        <v>8.5121062021817123E-4</v>
      </c>
      <c r="BI60" s="13">
        <f t="shared" si="31"/>
        <v>7.96915636129834E-3</v>
      </c>
    </row>
    <row r="61" spans="1:61" x14ac:dyDescent="0.2">
      <c r="B61" s="9" t="s">
        <v>47</v>
      </c>
      <c r="C61" s="12">
        <v>68</v>
      </c>
      <c r="D61" s="13">
        <v>48.860999999999997</v>
      </c>
      <c r="E61" s="13">
        <v>0</v>
      </c>
      <c r="F61" s="13">
        <v>0.64700000000000002</v>
      </c>
      <c r="G61" s="13">
        <v>0</v>
      </c>
      <c r="H61" s="13">
        <v>38.924999999999997</v>
      </c>
      <c r="I61" s="13">
        <v>9.6929999999999996</v>
      </c>
      <c r="J61" s="13">
        <v>7.5999999999999998E-2</v>
      </c>
      <c r="K61" s="13">
        <v>0.622</v>
      </c>
      <c r="L61" s="13">
        <v>0</v>
      </c>
      <c r="M61" s="13"/>
      <c r="N61" s="13">
        <f t="shared" si="34"/>
        <v>98.823999999999984</v>
      </c>
      <c r="P61" s="9">
        <f t="shared" si="1"/>
        <v>0.81321150389454755</v>
      </c>
      <c r="Q61" s="9">
        <f t="shared" si="2"/>
        <v>0</v>
      </c>
      <c r="R61" s="9">
        <f t="shared" si="3"/>
        <v>6.3455634997695203E-3</v>
      </c>
      <c r="S61" s="9">
        <f t="shared" si="4"/>
        <v>0</v>
      </c>
      <c r="T61" s="9">
        <f t="shared" si="5"/>
        <v>0.54178381538290221</v>
      </c>
      <c r="U61" s="9">
        <f t="shared" si="6"/>
        <v>0.24049722111949184</v>
      </c>
      <c r="V61" s="9">
        <f t="shared" si="7"/>
        <v>1.0713731902956144E-3</v>
      </c>
      <c r="W61" s="9">
        <f t="shared" si="8"/>
        <v>1.1091891506321665E-2</v>
      </c>
      <c r="X61" s="9">
        <f t="shared" si="9"/>
        <v>0</v>
      </c>
      <c r="Z61" s="9">
        <f t="shared" si="10"/>
        <v>1.6264230077890951</v>
      </c>
      <c r="AA61" s="9">
        <f t="shared" si="10"/>
        <v>0</v>
      </c>
      <c r="AB61" s="9">
        <f t="shared" si="11"/>
        <v>1.9036690499308562E-2</v>
      </c>
      <c r="AC61" s="9">
        <f t="shared" si="11"/>
        <v>0</v>
      </c>
      <c r="AD61" s="9">
        <f t="shared" si="12"/>
        <v>0.54178381538290221</v>
      </c>
      <c r="AE61" s="9">
        <f t="shared" si="12"/>
        <v>0.24049722111949184</v>
      </c>
      <c r="AF61" s="9">
        <f t="shared" si="12"/>
        <v>1.0713731902956144E-3</v>
      </c>
      <c r="AG61" s="9">
        <f t="shared" si="12"/>
        <v>1.1091891506321665E-2</v>
      </c>
      <c r="AH61" s="9">
        <f t="shared" si="12"/>
        <v>0</v>
      </c>
      <c r="AI61" s="9">
        <f t="shared" si="13"/>
        <v>2.4399039994874152</v>
      </c>
      <c r="AK61" s="9">
        <f t="shared" si="14"/>
        <v>3.9995581993327125</v>
      </c>
      <c r="AL61" s="9">
        <f t="shared" si="15"/>
        <v>0</v>
      </c>
      <c r="AM61" s="9">
        <f t="shared" si="16"/>
        <v>4.6813375862266381E-2</v>
      </c>
      <c r="AN61" s="9">
        <f t="shared" si="17"/>
        <v>0</v>
      </c>
      <c r="AO61" s="9">
        <f t="shared" si="18"/>
        <v>1.3323077026720451</v>
      </c>
      <c r="AP61" s="9">
        <f t="shared" si="19"/>
        <v>0.59140987801983136</v>
      </c>
      <c r="AQ61" s="9">
        <f t="shared" si="20"/>
        <v>2.634627896476319E-3</v>
      </c>
      <c r="AR61" s="9">
        <f t="shared" si="21"/>
        <v>2.727621621666728E-2</v>
      </c>
      <c r="AS61" s="9">
        <f t="shared" si="22"/>
        <v>0</v>
      </c>
      <c r="AU61" s="17">
        <f t="shared" si="23"/>
        <v>1.9997790996663563</v>
      </c>
      <c r="AV61" s="17">
        <f t="shared" si="23"/>
        <v>0</v>
      </c>
      <c r="AW61" s="17">
        <f t="shared" si="24"/>
        <v>3.1208917241510922E-2</v>
      </c>
      <c r="AX61" s="17">
        <f t="shared" si="24"/>
        <v>0</v>
      </c>
      <c r="AY61" s="17">
        <f t="shared" si="25"/>
        <v>1.3323077026720451</v>
      </c>
      <c r="AZ61" s="17">
        <f t="shared" si="25"/>
        <v>0.59140987801983136</v>
      </c>
      <c r="BA61" s="17">
        <f t="shared" si="25"/>
        <v>2.634627896476319E-3</v>
      </c>
      <c r="BB61" s="17">
        <f t="shared" si="25"/>
        <v>2.727621621666728E-2</v>
      </c>
      <c r="BC61" s="17">
        <f t="shared" si="26"/>
        <v>0</v>
      </c>
      <c r="BD61" s="17">
        <f t="shared" si="27"/>
        <v>3.9846164417128871</v>
      </c>
      <c r="BF61" s="17">
        <f t="shared" si="28"/>
        <v>0.6916220703213829</v>
      </c>
      <c r="BG61" s="17">
        <f t="shared" si="29"/>
        <v>0.30701025252968744</v>
      </c>
      <c r="BH61" s="17">
        <f t="shared" si="30"/>
        <v>1.3676771489295806E-3</v>
      </c>
      <c r="BI61" s="13">
        <f t="shared" si="31"/>
        <v>8.0463472824174476E-3</v>
      </c>
    </row>
    <row r="62" spans="1:61" x14ac:dyDescent="0.2">
      <c r="B62" s="9" t="s">
        <v>47</v>
      </c>
      <c r="C62" s="12">
        <v>69</v>
      </c>
      <c r="D62" s="13">
        <v>48.530999999999999</v>
      </c>
      <c r="E62" s="13">
        <v>0</v>
      </c>
      <c r="F62" s="13">
        <v>0.64</v>
      </c>
      <c r="G62" s="13">
        <v>0</v>
      </c>
      <c r="H62" s="13">
        <v>39.122999999999998</v>
      </c>
      <c r="I62" s="13">
        <v>9.4629999999999992</v>
      </c>
      <c r="J62" s="13">
        <v>8.5000000000000006E-2</v>
      </c>
      <c r="K62" s="13">
        <v>0.63300000000000001</v>
      </c>
      <c r="L62" s="13">
        <v>2.3E-2</v>
      </c>
      <c r="M62" s="13"/>
      <c r="N62" s="13">
        <f t="shared" si="34"/>
        <v>98.497999999999976</v>
      </c>
      <c r="P62" s="9">
        <f t="shared" si="1"/>
        <v>0.80771919312961848</v>
      </c>
      <c r="Q62" s="9">
        <f t="shared" si="2"/>
        <v>0</v>
      </c>
      <c r="R62" s="9">
        <f t="shared" si="3"/>
        <v>6.2769097988446569E-3</v>
      </c>
      <c r="S62" s="9">
        <f t="shared" si="4"/>
        <v>0</v>
      </c>
      <c r="T62" s="9">
        <f t="shared" si="5"/>
        <v>0.544539709935139</v>
      </c>
      <c r="U62" s="9">
        <f t="shared" si="6"/>
        <v>0.23479059150456527</v>
      </c>
      <c r="V62" s="9">
        <f t="shared" si="7"/>
        <v>1.1982463312516741E-3</v>
      </c>
      <c r="W62" s="9">
        <f t="shared" si="8"/>
        <v>1.1288050359327353E-2</v>
      </c>
      <c r="X62" s="9">
        <f t="shared" si="9"/>
        <v>3.7109343487310217E-4</v>
      </c>
      <c r="Z62" s="9">
        <f t="shared" si="10"/>
        <v>1.615438386259237</v>
      </c>
      <c r="AA62" s="9">
        <f t="shared" si="10"/>
        <v>0</v>
      </c>
      <c r="AB62" s="9">
        <f t="shared" si="11"/>
        <v>1.883072939653397E-2</v>
      </c>
      <c r="AC62" s="9">
        <f t="shared" si="11"/>
        <v>0</v>
      </c>
      <c r="AD62" s="9">
        <f t="shared" si="12"/>
        <v>0.544539709935139</v>
      </c>
      <c r="AE62" s="9">
        <f t="shared" si="12"/>
        <v>0.23479059150456527</v>
      </c>
      <c r="AF62" s="9">
        <f t="shared" si="12"/>
        <v>1.1982463312516741E-3</v>
      </c>
      <c r="AG62" s="9">
        <f t="shared" si="12"/>
        <v>1.1288050359327353E-2</v>
      </c>
      <c r="AH62" s="9">
        <f t="shared" si="12"/>
        <v>3.7109343487310217E-4</v>
      </c>
      <c r="AI62" s="9">
        <f t="shared" si="13"/>
        <v>2.4264568072209274</v>
      </c>
      <c r="AK62" s="9">
        <f t="shared" si="14"/>
        <v>3.9945612420179848</v>
      </c>
      <c r="AL62" s="9">
        <f t="shared" si="15"/>
        <v>0</v>
      </c>
      <c r="AM62" s="9">
        <f t="shared" si="16"/>
        <v>4.6563522599278095E-2</v>
      </c>
      <c r="AN62" s="9">
        <f t="shared" si="17"/>
        <v>0</v>
      </c>
      <c r="AO62" s="9">
        <f t="shared" si="18"/>
        <v>1.3465058392499769</v>
      </c>
      <c r="AP62" s="9">
        <f t="shared" si="19"/>
        <v>0.58057639634676028</v>
      </c>
      <c r="AQ62" s="9">
        <f t="shared" si="20"/>
        <v>2.9629532106711211E-3</v>
      </c>
      <c r="AR62" s="9">
        <f t="shared" si="21"/>
        <v>2.7912428506623527E-2</v>
      </c>
      <c r="AS62" s="9">
        <f t="shared" si="22"/>
        <v>9.1761806870518351E-4</v>
      </c>
      <c r="AU62" s="17">
        <f t="shared" si="23"/>
        <v>1.9972806210089924</v>
      </c>
      <c r="AV62" s="17">
        <f t="shared" si="23"/>
        <v>0</v>
      </c>
      <c r="AW62" s="17">
        <f t="shared" si="24"/>
        <v>3.1042348399518731E-2</v>
      </c>
      <c r="AX62" s="17">
        <f t="shared" si="24"/>
        <v>0</v>
      </c>
      <c r="AY62" s="17">
        <f t="shared" si="25"/>
        <v>1.3465058392499769</v>
      </c>
      <c r="AZ62" s="17">
        <f t="shared" si="25"/>
        <v>0.58057639634676028</v>
      </c>
      <c r="BA62" s="17">
        <f t="shared" si="25"/>
        <v>2.9629532106711211E-3</v>
      </c>
      <c r="BB62" s="17">
        <f t="shared" si="25"/>
        <v>2.7912428506623527E-2</v>
      </c>
      <c r="BC62" s="17">
        <f t="shared" si="26"/>
        <v>1.835236137410367E-3</v>
      </c>
      <c r="BD62" s="17">
        <f t="shared" si="27"/>
        <v>3.9881158228599531</v>
      </c>
      <c r="BF62" s="17">
        <f t="shared" si="28"/>
        <v>0.69765508448120561</v>
      </c>
      <c r="BG62" s="17">
        <f t="shared" si="29"/>
        <v>0.30080974254571907</v>
      </c>
      <c r="BH62" s="17">
        <f t="shared" si="30"/>
        <v>1.5351729730752862E-3</v>
      </c>
      <c r="BI62" s="13">
        <f t="shared" si="31"/>
        <v>7.9898831235889443E-3</v>
      </c>
    </row>
    <row r="63" spans="1:61" x14ac:dyDescent="0.2">
      <c r="B63" s="9" t="s">
        <v>47</v>
      </c>
      <c r="C63" s="12">
        <v>550</v>
      </c>
      <c r="D63" s="13">
        <v>48.628</v>
      </c>
      <c r="E63" s="13">
        <v>0</v>
      </c>
      <c r="F63" s="13">
        <v>0.45</v>
      </c>
      <c r="G63" s="13">
        <v>8.9999999999999993E-3</v>
      </c>
      <c r="H63" s="13">
        <v>38.682000000000002</v>
      </c>
      <c r="I63" s="13">
        <v>9.9149999999999991</v>
      </c>
      <c r="J63" s="13">
        <v>0.112</v>
      </c>
      <c r="K63" s="13">
        <v>0.57199999999999995</v>
      </c>
      <c r="L63" s="13">
        <v>0</v>
      </c>
      <c r="M63" s="13"/>
      <c r="N63" s="13">
        <f t="shared" si="34"/>
        <v>98.367999999999995</v>
      </c>
      <c r="P63" s="9">
        <f t="shared" si="1"/>
        <v>0.80933359962718854</v>
      </c>
      <c r="Q63" s="9">
        <f t="shared" si="2"/>
        <v>0</v>
      </c>
      <c r="R63" s="9">
        <f t="shared" si="3"/>
        <v>4.4134522023126493E-3</v>
      </c>
      <c r="S63" s="9">
        <f t="shared" si="4"/>
        <v>5.9214422001447458E-5</v>
      </c>
      <c r="T63" s="9">
        <f t="shared" si="5"/>
        <v>0.53840158115970271</v>
      </c>
      <c r="U63" s="9">
        <f t="shared" si="6"/>
        <v>0.24600535926955139</v>
      </c>
      <c r="V63" s="9">
        <f t="shared" si="7"/>
        <v>1.578865754119853E-3</v>
      </c>
      <c r="W63" s="9">
        <f t="shared" si="8"/>
        <v>1.0200260356295806E-2</v>
      </c>
      <c r="X63" s="9">
        <f t="shared" si="9"/>
        <v>0</v>
      </c>
      <c r="Z63" s="9">
        <f t="shared" si="10"/>
        <v>1.6186671992543771</v>
      </c>
      <c r="AA63" s="9">
        <f t="shared" si="10"/>
        <v>0</v>
      </c>
      <c r="AB63" s="9">
        <f t="shared" si="11"/>
        <v>1.3240356606937948E-2</v>
      </c>
      <c r="AC63" s="9">
        <f t="shared" si="11"/>
        <v>1.7764326600434237E-4</v>
      </c>
      <c r="AD63" s="9">
        <f t="shared" si="12"/>
        <v>0.53840158115970271</v>
      </c>
      <c r="AE63" s="9">
        <f t="shared" si="12"/>
        <v>0.24600535926955139</v>
      </c>
      <c r="AF63" s="9">
        <f t="shared" si="12"/>
        <v>1.578865754119853E-3</v>
      </c>
      <c r="AG63" s="9">
        <f t="shared" si="12"/>
        <v>1.0200260356295806E-2</v>
      </c>
      <c r="AH63" s="9">
        <f t="shared" si="12"/>
        <v>0</v>
      </c>
      <c r="AI63" s="9">
        <f t="shared" si="13"/>
        <v>2.4282712656669889</v>
      </c>
      <c r="AK63" s="9">
        <f t="shared" si="14"/>
        <v>3.9995544702286812</v>
      </c>
      <c r="AL63" s="9">
        <f t="shared" si="15"/>
        <v>0</v>
      </c>
      <c r="AM63" s="9">
        <f t="shared" si="16"/>
        <v>3.2715512786750701E-2</v>
      </c>
      <c r="AN63" s="9">
        <f t="shared" si="17"/>
        <v>4.3893761421802592E-4</v>
      </c>
      <c r="AO63" s="9">
        <f t="shared" si="18"/>
        <v>1.330333036770873</v>
      </c>
      <c r="AP63" s="9">
        <f t="shared" si="19"/>
        <v>0.60785307493719287</v>
      </c>
      <c r="AQ63" s="9">
        <f t="shared" si="20"/>
        <v>3.9012093330178478E-3</v>
      </c>
      <c r="AR63" s="9">
        <f t="shared" si="21"/>
        <v>2.5203758329267308E-2</v>
      </c>
      <c r="AS63" s="9">
        <f t="shared" si="22"/>
        <v>0</v>
      </c>
      <c r="AU63" s="17">
        <f t="shared" si="23"/>
        <v>1.9997772351143406</v>
      </c>
      <c r="AV63" s="17">
        <f t="shared" si="23"/>
        <v>0</v>
      </c>
      <c r="AW63" s="17">
        <f t="shared" si="24"/>
        <v>2.1810341857833801E-2</v>
      </c>
      <c r="AX63" s="17">
        <f t="shared" si="24"/>
        <v>2.9262507614535063E-4</v>
      </c>
      <c r="AY63" s="17">
        <f t="shared" si="25"/>
        <v>1.330333036770873</v>
      </c>
      <c r="AZ63" s="17">
        <f t="shared" si="25"/>
        <v>0.60785307493719287</v>
      </c>
      <c r="BA63" s="17">
        <f t="shared" si="25"/>
        <v>3.9012093330178478E-3</v>
      </c>
      <c r="BB63" s="17">
        <f t="shared" si="25"/>
        <v>2.5203758329267308E-2</v>
      </c>
      <c r="BC63" s="17">
        <f t="shared" si="26"/>
        <v>0</v>
      </c>
      <c r="BD63" s="17">
        <f t="shared" si="27"/>
        <v>3.9891712814186708</v>
      </c>
      <c r="BF63" s="17">
        <f t="shared" si="28"/>
        <v>0.68500165896646137</v>
      </c>
      <c r="BG63" s="17">
        <f t="shared" si="29"/>
        <v>0.31298956970242953</v>
      </c>
      <c r="BH63" s="17">
        <f t="shared" si="30"/>
        <v>2.0087713311091227E-3</v>
      </c>
      <c r="BI63" s="13">
        <f t="shared" si="31"/>
        <v>5.5950026692248985E-3</v>
      </c>
    </row>
    <row r="64" spans="1:61" x14ac:dyDescent="0.2">
      <c r="B64" s="9" t="s">
        <v>47</v>
      </c>
      <c r="C64" s="12">
        <v>71</v>
      </c>
      <c r="D64" s="13">
        <v>48.89</v>
      </c>
      <c r="E64" s="13">
        <v>1.2999999999999999E-2</v>
      </c>
      <c r="F64" s="13">
        <v>0.65200000000000002</v>
      </c>
      <c r="G64" s="13">
        <v>2.1000000000000001E-2</v>
      </c>
      <c r="H64" s="13">
        <v>39.134</v>
      </c>
      <c r="I64" s="13">
        <v>9.8369999999999997</v>
      </c>
      <c r="J64" s="13">
        <v>0.114</v>
      </c>
      <c r="K64" s="13">
        <v>0.57399999999999995</v>
      </c>
      <c r="L64" s="13">
        <v>5.0000000000000001E-3</v>
      </c>
      <c r="M64" s="13"/>
      <c r="N64" s="13">
        <f t="shared" si="34"/>
        <v>99.240000000000009</v>
      </c>
      <c r="P64" s="9">
        <f t="shared" si="1"/>
        <v>0.81369416150722318</v>
      </c>
      <c r="Q64" s="9">
        <f t="shared" si="2"/>
        <v>1.6274819099126167E-4</v>
      </c>
      <c r="R64" s="9">
        <f t="shared" si="3"/>
        <v>6.3946018575729941E-3</v>
      </c>
      <c r="S64" s="9">
        <f t="shared" si="4"/>
        <v>1.3816698467004407E-4</v>
      </c>
      <c r="T64" s="9">
        <f t="shared" si="5"/>
        <v>0.54469281518804102</v>
      </c>
      <c r="U64" s="9">
        <f t="shared" si="6"/>
        <v>0.24407006748709803</v>
      </c>
      <c r="V64" s="9">
        <f t="shared" si="7"/>
        <v>1.6070597854434218E-3</v>
      </c>
      <c r="W64" s="9">
        <f t="shared" si="8"/>
        <v>1.0235925602296841E-2</v>
      </c>
      <c r="X64" s="9">
        <f t="shared" si="9"/>
        <v>8.0672485841978738E-5</v>
      </c>
      <c r="Z64" s="9">
        <f t="shared" si="10"/>
        <v>1.6273883230144464</v>
      </c>
      <c r="AA64" s="9">
        <f t="shared" si="10"/>
        <v>3.2549638198252335E-4</v>
      </c>
      <c r="AB64" s="9">
        <f t="shared" si="11"/>
        <v>1.9183805572718982E-2</v>
      </c>
      <c r="AC64" s="9">
        <f t="shared" si="11"/>
        <v>4.1450095401013222E-4</v>
      </c>
      <c r="AD64" s="9">
        <f t="shared" ref="AD64:AH128" si="35">T64*1</f>
        <v>0.54469281518804102</v>
      </c>
      <c r="AE64" s="9">
        <f t="shared" si="35"/>
        <v>0.24407006748709803</v>
      </c>
      <c r="AF64" s="9">
        <f t="shared" si="35"/>
        <v>1.6070597854434218E-3</v>
      </c>
      <c r="AG64" s="9">
        <f t="shared" si="35"/>
        <v>1.0235925602296841E-2</v>
      </c>
      <c r="AH64" s="9">
        <f t="shared" si="35"/>
        <v>8.0672485841978738E-5</v>
      </c>
      <c r="AI64" s="9">
        <f t="shared" si="13"/>
        <v>2.4479986664718791</v>
      </c>
      <c r="AK64" s="9">
        <f t="shared" si="14"/>
        <v>3.9886990429448606</v>
      </c>
      <c r="AL64" s="9">
        <f t="shared" si="15"/>
        <v>7.9778568454443835E-4</v>
      </c>
      <c r="AM64" s="9">
        <f t="shared" si="16"/>
        <v>4.7019156918987691E-2</v>
      </c>
      <c r="AN64" s="9">
        <f t="shared" si="17"/>
        <v>1.0159342642310882E-3</v>
      </c>
      <c r="AO64" s="9">
        <f t="shared" si="18"/>
        <v>1.335032137022526</v>
      </c>
      <c r="AP64" s="9">
        <f t="shared" si="19"/>
        <v>0.5982112755940141</v>
      </c>
      <c r="AQ64" s="9">
        <f t="shared" si="20"/>
        <v>3.9388741688153595E-3</v>
      </c>
      <c r="AR64" s="9">
        <f t="shared" si="21"/>
        <v>2.5088066613326541E-2</v>
      </c>
      <c r="AS64" s="9">
        <f t="shared" si="22"/>
        <v>1.9772678869530452E-4</v>
      </c>
      <c r="AU64" s="17">
        <f t="shared" si="23"/>
        <v>1.9943495214724303</v>
      </c>
      <c r="AV64" s="17">
        <f t="shared" si="23"/>
        <v>3.9889284227221918E-4</v>
      </c>
      <c r="AW64" s="17">
        <f t="shared" si="24"/>
        <v>3.1346104612658458E-2</v>
      </c>
      <c r="AX64" s="17">
        <f t="shared" si="24"/>
        <v>6.7728950948739213E-4</v>
      </c>
      <c r="AY64" s="17">
        <f t="shared" si="25"/>
        <v>1.335032137022526</v>
      </c>
      <c r="AZ64" s="17">
        <f t="shared" si="25"/>
        <v>0.5982112755940141</v>
      </c>
      <c r="BA64" s="17">
        <f t="shared" si="25"/>
        <v>3.9388741688153595E-3</v>
      </c>
      <c r="BB64" s="17">
        <f t="shared" si="25"/>
        <v>2.5088066613326541E-2</v>
      </c>
      <c r="BC64" s="17">
        <f t="shared" si="26"/>
        <v>3.9545357739060905E-4</v>
      </c>
      <c r="BD64" s="17">
        <f t="shared" si="27"/>
        <v>3.9894376154129216</v>
      </c>
      <c r="BF64" s="17">
        <f t="shared" si="28"/>
        <v>0.68916185437454958</v>
      </c>
      <c r="BG64" s="17">
        <f t="shared" si="29"/>
        <v>0.30880484488979709</v>
      </c>
      <c r="BH64" s="17">
        <f t="shared" si="30"/>
        <v>2.0333007356533798E-3</v>
      </c>
      <c r="BI64" s="13">
        <f t="shared" si="31"/>
        <v>8.0419312928065954E-3</v>
      </c>
    </row>
    <row r="65" spans="2:61" x14ac:dyDescent="0.2">
      <c r="B65" s="9" t="s">
        <v>47</v>
      </c>
      <c r="C65" s="12">
        <v>488</v>
      </c>
      <c r="D65" s="13">
        <v>48.734000000000002</v>
      </c>
      <c r="E65" s="13">
        <v>6.0000000000000001E-3</v>
      </c>
      <c r="F65" s="13">
        <v>0.39600000000000002</v>
      </c>
      <c r="G65" s="13">
        <v>0</v>
      </c>
      <c r="H65" s="13">
        <v>38.472000000000001</v>
      </c>
      <c r="I65" s="13">
        <v>9.8989999999999991</v>
      </c>
      <c r="J65" s="13">
        <v>0.11799999999999999</v>
      </c>
      <c r="K65" s="13">
        <v>0.57999999999999996</v>
      </c>
      <c r="L65" s="13">
        <v>1.6E-2</v>
      </c>
      <c r="M65" s="13"/>
      <c r="N65" s="13">
        <f t="shared" si="34"/>
        <v>98.221000000000004</v>
      </c>
      <c r="P65" s="9">
        <f t="shared" si="1"/>
        <v>0.81109779641834767</v>
      </c>
      <c r="Q65" s="9">
        <f t="shared" si="2"/>
        <v>7.511454968827462E-5</v>
      </c>
      <c r="R65" s="9">
        <f t="shared" si="3"/>
        <v>3.8838379380351311E-3</v>
      </c>
      <c r="S65" s="9">
        <f t="shared" si="4"/>
        <v>0</v>
      </c>
      <c r="T65" s="9">
        <f t="shared" si="5"/>
        <v>0.53547866269520916</v>
      </c>
      <c r="U65" s="9">
        <f t="shared" si="6"/>
        <v>0.24560837633981736</v>
      </c>
      <c r="V65" s="9">
        <f t="shared" si="7"/>
        <v>1.6634478480905591E-3</v>
      </c>
      <c r="W65" s="9">
        <f t="shared" si="8"/>
        <v>1.0342921340299944E-2</v>
      </c>
      <c r="X65" s="9">
        <f t="shared" si="9"/>
        <v>2.5815195469433197E-4</v>
      </c>
      <c r="Z65" s="9">
        <f t="shared" si="10"/>
        <v>1.6221955928366953</v>
      </c>
      <c r="AA65" s="9">
        <f t="shared" si="10"/>
        <v>1.5022909937654924E-4</v>
      </c>
      <c r="AB65" s="9">
        <f t="shared" si="11"/>
        <v>1.1651513814105393E-2</v>
      </c>
      <c r="AC65" s="9">
        <f t="shared" si="11"/>
        <v>0</v>
      </c>
      <c r="AD65" s="9">
        <f t="shared" si="35"/>
        <v>0.53547866269520916</v>
      </c>
      <c r="AE65" s="9">
        <f t="shared" si="35"/>
        <v>0.24560837633981736</v>
      </c>
      <c r="AF65" s="9">
        <f t="shared" si="35"/>
        <v>1.6634478480905591E-3</v>
      </c>
      <c r="AG65" s="9">
        <f t="shared" si="35"/>
        <v>1.0342921340299944E-2</v>
      </c>
      <c r="AH65" s="9">
        <f t="shared" si="35"/>
        <v>2.5815195469433197E-4</v>
      </c>
      <c r="AI65" s="9">
        <f t="shared" si="13"/>
        <v>2.4273488959282883</v>
      </c>
      <c r="AK65" s="9">
        <f t="shared" si="14"/>
        <v>4.0097958613806632</v>
      </c>
      <c r="AL65" s="9">
        <f t="shared" si="15"/>
        <v>3.7134117710531421E-4</v>
      </c>
      <c r="AM65" s="9">
        <f t="shared" si="16"/>
        <v>2.8800591048901151E-2</v>
      </c>
      <c r="AN65" s="9">
        <f t="shared" si="17"/>
        <v>0</v>
      </c>
      <c r="AO65" s="9">
        <f t="shared" si="18"/>
        <v>1.3236135858181028</v>
      </c>
      <c r="AP65" s="9">
        <f t="shared" si="19"/>
        <v>0.60710277805998614</v>
      </c>
      <c r="AQ65" s="9">
        <f t="shared" si="20"/>
        <v>4.1117645284883741E-3</v>
      </c>
      <c r="AR65" s="9">
        <f t="shared" si="21"/>
        <v>2.5565969583481354E-2</v>
      </c>
      <c r="AS65" s="9">
        <f t="shared" si="22"/>
        <v>6.3810840327246953E-4</v>
      </c>
      <c r="AU65" s="17">
        <f t="shared" si="23"/>
        <v>2.0048979306903316</v>
      </c>
      <c r="AV65" s="17">
        <f t="shared" si="23"/>
        <v>1.8567058855265711E-4</v>
      </c>
      <c r="AW65" s="17">
        <f t="shared" si="24"/>
        <v>1.9200394032600768E-2</v>
      </c>
      <c r="AX65" s="17">
        <f t="shared" si="24"/>
        <v>0</v>
      </c>
      <c r="AY65" s="17">
        <f t="shared" si="25"/>
        <v>1.3236135858181028</v>
      </c>
      <c r="AZ65" s="17">
        <f t="shared" si="25"/>
        <v>0.60710277805998614</v>
      </c>
      <c r="BA65" s="17">
        <f t="shared" si="25"/>
        <v>4.1117645284883741E-3</v>
      </c>
      <c r="BB65" s="17">
        <f t="shared" si="25"/>
        <v>2.5565969583481354E-2</v>
      </c>
      <c r="BC65" s="17">
        <f t="shared" si="26"/>
        <v>1.2762168065449391E-3</v>
      </c>
      <c r="BD65" s="17">
        <f t="shared" si="27"/>
        <v>3.985954310108089</v>
      </c>
      <c r="BF65" s="17">
        <f t="shared" si="28"/>
        <v>0.68409879223130865</v>
      </c>
      <c r="BG65" s="17">
        <f t="shared" si="29"/>
        <v>0.31377607610034286</v>
      </c>
      <c r="BH65" s="17">
        <f t="shared" si="30"/>
        <v>2.1251316683485511E-3</v>
      </c>
      <c r="BI65" s="13">
        <f t="shared" si="31"/>
        <v>4.947747810736188E-3</v>
      </c>
    </row>
    <row r="66" spans="2:61" x14ac:dyDescent="0.2">
      <c r="B66" s="9" t="s">
        <v>47</v>
      </c>
      <c r="C66" s="12">
        <v>489</v>
      </c>
      <c r="D66" s="13">
        <v>48.826999999999998</v>
      </c>
      <c r="E66" s="13">
        <v>0</v>
      </c>
      <c r="F66" s="13">
        <v>0.35599999999999998</v>
      </c>
      <c r="G66" s="13">
        <v>4.0000000000000001E-3</v>
      </c>
      <c r="H66" s="13">
        <v>38.710999999999999</v>
      </c>
      <c r="I66" s="13">
        <v>9.9209999999999994</v>
      </c>
      <c r="J66" s="13">
        <v>9.1999999999999998E-2</v>
      </c>
      <c r="K66" s="13">
        <v>0.56799999999999995</v>
      </c>
      <c r="L66" s="13">
        <v>7.0000000000000001E-3</v>
      </c>
      <c r="M66" s="13"/>
      <c r="N66" s="13">
        <f t="shared" si="34"/>
        <v>98.48599999999999</v>
      </c>
      <c r="P66" s="9">
        <f t="shared" si="1"/>
        <v>0.81264562945210028</v>
      </c>
      <c r="Q66" s="9">
        <f t="shared" si="2"/>
        <v>0</v>
      </c>
      <c r="R66" s="9">
        <f t="shared" si="3"/>
        <v>3.4915310756073398E-3</v>
      </c>
      <c r="S66" s="9">
        <f t="shared" si="4"/>
        <v>2.6317520889532203E-5</v>
      </c>
      <c r="T66" s="9">
        <f t="shared" si="5"/>
        <v>0.53880522228098982</v>
      </c>
      <c r="U66" s="9">
        <f t="shared" si="6"/>
        <v>0.24615422786820165</v>
      </c>
      <c r="V66" s="9">
        <f t="shared" si="7"/>
        <v>1.2969254408841649E-3</v>
      </c>
      <c r="W66" s="9">
        <f t="shared" si="8"/>
        <v>1.0128929864293739E-2</v>
      </c>
      <c r="X66" s="9">
        <f t="shared" si="9"/>
        <v>1.1294148017877023E-4</v>
      </c>
      <c r="Z66" s="9">
        <f t="shared" si="10"/>
        <v>1.6252912589042006</v>
      </c>
      <c r="AA66" s="9">
        <f t="shared" si="10"/>
        <v>0</v>
      </c>
      <c r="AB66" s="9">
        <f t="shared" si="11"/>
        <v>1.047459322682202E-2</v>
      </c>
      <c r="AC66" s="9">
        <f t="shared" si="11"/>
        <v>7.895256266859661E-5</v>
      </c>
      <c r="AD66" s="9">
        <f t="shared" si="35"/>
        <v>0.53880522228098982</v>
      </c>
      <c r="AE66" s="9">
        <f t="shared" si="35"/>
        <v>0.24615422786820165</v>
      </c>
      <c r="AF66" s="9">
        <f t="shared" si="35"/>
        <v>1.2969254408841649E-3</v>
      </c>
      <c r="AG66" s="9">
        <f t="shared" si="35"/>
        <v>1.0128929864293739E-2</v>
      </c>
      <c r="AH66" s="9">
        <f t="shared" si="35"/>
        <v>1.1294148017877023E-4</v>
      </c>
      <c r="AI66" s="9">
        <f t="shared" si="13"/>
        <v>2.4323430516282398</v>
      </c>
      <c r="AK66" s="9">
        <f t="shared" si="14"/>
        <v>4.0091990917552787</v>
      </c>
      <c r="AL66" s="9">
        <f t="shared" si="15"/>
        <v>0</v>
      </c>
      <c r="AM66" s="9">
        <f t="shared" si="16"/>
        <v>2.5838279398484192E-2</v>
      </c>
      <c r="AN66" s="9">
        <f t="shared" si="17"/>
        <v>1.9475681100758745E-4</v>
      </c>
      <c r="AO66" s="9">
        <f t="shared" si="18"/>
        <v>1.3291017200562405</v>
      </c>
      <c r="AP66" s="9">
        <f t="shared" si="19"/>
        <v>0.60720274067448587</v>
      </c>
      <c r="AQ66" s="9">
        <f t="shared" si="20"/>
        <v>3.199200310209501E-3</v>
      </c>
      <c r="AR66" s="9">
        <f t="shared" si="21"/>
        <v>2.4985611772599208E-2</v>
      </c>
      <c r="AS66" s="9">
        <f t="shared" si="22"/>
        <v>2.7859922169243148E-4</v>
      </c>
      <c r="AU66" s="17">
        <f t="shared" si="23"/>
        <v>2.0045995458776393</v>
      </c>
      <c r="AV66" s="17">
        <f t="shared" si="23"/>
        <v>0</v>
      </c>
      <c r="AW66" s="17">
        <f t="shared" si="24"/>
        <v>1.722551959898946E-2</v>
      </c>
      <c r="AX66" s="17">
        <f t="shared" si="24"/>
        <v>1.2983787400505829E-4</v>
      </c>
      <c r="AY66" s="17">
        <f t="shared" si="25"/>
        <v>1.3291017200562405</v>
      </c>
      <c r="AZ66" s="17">
        <f t="shared" si="25"/>
        <v>0.60720274067448587</v>
      </c>
      <c r="BA66" s="17">
        <f t="shared" si="25"/>
        <v>3.199200310209501E-3</v>
      </c>
      <c r="BB66" s="17">
        <f t="shared" si="25"/>
        <v>2.4985611772599208E-2</v>
      </c>
      <c r="BC66" s="17">
        <f t="shared" si="26"/>
        <v>5.5719844338486296E-4</v>
      </c>
      <c r="BD66" s="17">
        <f t="shared" si="27"/>
        <v>3.9870013746075541</v>
      </c>
      <c r="BF66" s="17">
        <f t="shared" si="28"/>
        <v>0.68527930457368091</v>
      </c>
      <c r="BG66" s="17">
        <f t="shared" si="29"/>
        <v>0.31307120108687958</v>
      </c>
      <c r="BH66" s="17">
        <f t="shared" si="30"/>
        <v>1.6494943394396498E-3</v>
      </c>
      <c r="BI66" s="13">
        <f t="shared" si="31"/>
        <v>4.4283426094333875E-3</v>
      </c>
    </row>
    <row r="67" spans="2:61" x14ac:dyDescent="0.2">
      <c r="B67" s="9" t="s">
        <v>47</v>
      </c>
      <c r="C67" s="12">
        <v>74</v>
      </c>
      <c r="D67" s="13">
        <v>48.494999999999997</v>
      </c>
      <c r="E67" s="13">
        <v>0</v>
      </c>
      <c r="F67" s="13">
        <v>0.56200000000000006</v>
      </c>
      <c r="G67" s="13">
        <v>0</v>
      </c>
      <c r="H67" s="13">
        <v>38.905999999999999</v>
      </c>
      <c r="I67" s="13">
        <v>9.8290000000000006</v>
      </c>
      <c r="J67" s="13">
        <v>8.2000000000000003E-2</v>
      </c>
      <c r="K67" s="13">
        <v>0.54</v>
      </c>
      <c r="L67" s="13">
        <v>0</v>
      </c>
      <c r="M67" s="13"/>
      <c r="N67" s="13">
        <f t="shared" si="34"/>
        <v>98.414000000000001</v>
      </c>
      <c r="P67" s="9">
        <f t="shared" si="1"/>
        <v>0.8071200319552625</v>
      </c>
      <c r="Q67" s="9">
        <f t="shared" si="2"/>
        <v>0</v>
      </c>
      <c r="R67" s="9">
        <f t="shared" si="3"/>
        <v>5.5119114171104646E-3</v>
      </c>
      <c r="S67" s="9">
        <f t="shared" si="4"/>
        <v>0</v>
      </c>
      <c r="T67" s="9">
        <f t="shared" si="5"/>
        <v>0.54151936085516239</v>
      </c>
      <c r="U67" s="9">
        <f t="shared" si="6"/>
        <v>0.24387157602223106</v>
      </c>
      <c r="V67" s="9">
        <f t="shared" si="7"/>
        <v>1.1559552842663209E-3</v>
      </c>
      <c r="W67" s="9">
        <f t="shared" si="8"/>
        <v>9.6296164202792599E-3</v>
      </c>
      <c r="X67" s="9">
        <f t="shared" si="9"/>
        <v>0</v>
      </c>
      <c r="Z67" s="9">
        <f t="shared" si="10"/>
        <v>1.614240063910525</v>
      </c>
      <c r="AA67" s="9">
        <f t="shared" si="10"/>
        <v>0</v>
      </c>
      <c r="AB67" s="9">
        <f t="shared" si="11"/>
        <v>1.6535734251331393E-2</v>
      </c>
      <c r="AC67" s="9">
        <f t="shared" si="11"/>
        <v>0</v>
      </c>
      <c r="AD67" s="9">
        <f t="shared" si="35"/>
        <v>0.54151936085516239</v>
      </c>
      <c r="AE67" s="9">
        <f t="shared" si="35"/>
        <v>0.24387157602223106</v>
      </c>
      <c r="AF67" s="9">
        <f t="shared" si="35"/>
        <v>1.1559552842663209E-3</v>
      </c>
      <c r="AG67" s="9">
        <f t="shared" si="35"/>
        <v>9.6296164202792599E-3</v>
      </c>
      <c r="AH67" s="9">
        <f t="shared" si="35"/>
        <v>0</v>
      </c>
      <c r="AI67" s="9">
        <f t="shared" si="13"/>
        <v>2.4269523067437953</v>
      </c>
      <c r="AK67" s="9">
        <f t="shared" si="14"/>
        <v>3.9907831548852961</v>
      </c>
      <c r="AL67" s="9">
        <f t="shared" si="15"/>
        <v>0</v>
      </c>
      <c r="AM67" s="9">
        <f t="shared" si="16"/>
        <v>4.0880245249278434E-2</v>
      </c>
      <c r="AN67" s="9">
        <f t="shared" si="17"/>
        <v>0</v>
      </c>
      <c r="AO67" s="9">
        <f t="shared" si="18"/>
        <v>1.3387639122955259</v>
      </c>
      <c r="AP67" s="9">
        <f t="shared" si="19"/>
        <v>0.60290820386848842</v>
      </c>
      <c r="AQ67" s="9">
        <f t="shared" si="20"/>
        <v>2.857794809698379E-3</v>
      </c>
      <c r="AR67" s="9">
        <f t="shared" si="21"/>
        <v>2.3806688891713335E-2</v>
      </c>
      <c r="AS67" s="9">
        <f t="shared" si="22"/>
        <v>0</v>
      </c>
      <c r="AU67" s="17">
        <f t="shared" si="23"/>
        <v>1.9953915774426481</v>
      </c>
      <c r="AV67" s="17">
        <f t="shared" si="23"/>
        <v>0</v>
      </c>
      <c r="AW67" s="17">
        <f t="shared" si="24"/>
        <v>2.7253496832852289E-2</v>
      </c>
      <c r="AX67" s="17">
        <f t="shared" si="24"/>
        <v>0</v>
      </c>
      <c r="AY67" s="17">
        <f t="shared" si="25"/>
        <v>1.3387639122955259</v>
      </c>
      <c r="AZ67" s="17">
        <f t="shared" si="25"/>
        <v>0.60290820386848842</v>
      </c>
      <c r="BA67" s="17">
        <f t="shared" si="25"/>
        <v>2.857794809698379E-3</v>
      </c>
      <c r="BB67" s="17">
        <f t="shared" si="25"/>
        <v>2.3806688891713335E-2</v>
      </c>
      <c r="BC67" s="17">
        <f t="shared" si="26"/>
        <v>0</v>
      </c>
      <c r="BD67" s="17">
        <f t="shared" si="27"/>
        <v>3.9909816741409263</v>
      </c>
      <c r="BF67" s="17">
        <f t="shared" si="28"/>
        <v>0.68847689343340934</v>
      </c>
      <c r="BG67" s="17">
        <f t="shared" si="29"/>
        <v>0.31005344811928626</v>
      </c>
      <c r="BH67" s="17">
        <f t="shared" si="30"/>
        <v>1.4696584473042915E-3</v>
      </c>
      <c r="BI67" s="13">
        <f t="shared" si="31"/>
        <v>6.9691384080817296E-3</v>
      </c>
    </row>
    <row r="68" spans="2:61" x14ac:dyDescent="0.2">
      <c r="B68" s="9" t="s">
        <v>47</v>
      </c>
      <c r="C68" s="12">
        <v>75</v>
      </c>
      <c r="D68" s="13">
        <v>48.655999999999999</v>
      </c>
      <c r="E68" s="13">
        <v>0</v>
      </c>
      <c r="F68" s="13">
        <v>0.64700000000000002</v>
      </c>
      <c r="G68" s="13">
        <v>1.6E-2</v>
      </c>
      <c r="H68" s="13">
        <v>39.152000000000001</v>
      </c>
      <c r="I68" s="13">
        <v>9.7070000000000007</v>
      </c>
      <c r="J68" s="13">
        <v>8.3000000000000004E-2</v>
      </c>
      <c r="K68" s="13">
        <v>0.621</v>
      </c>
      <c r="L68" s="13">
        <v>0</v>
      </c>
      <c r="M68" s="13"/>
      <c r="N68" s="13">
        <f t="shared" si="34"/>
        <v>98.881999999999991</v>
      </c>
      <c r="P68" s="9">
        <f t="shared" si="1"/>
        <v>0.80979961387390975</v>
      </c>
      <c r="Q68" s="9">
        <f t="shared" si="2"/>
        <v>0</v>
      </c>
      <c r="R68" s="9">
        <f t="shared" si="3"/>
        <v>6.3455634997695203E-3</v>
      </c>
      <c r="S68" s="9">
        <f t="shared" si="4"/>
        <v>1.0527008355812881E-4</v>
      </c>
      <c r="T68" s="9">
        <f t="shared" si="5"/>
        <v>0.54494335105642622</v>
      </c>
      <c r="U68" s="9">
        <f t="shared" si="6"/>
        <v>0.24084458118300914</v>
      </c>
      <c r="V68" s="9">
        <f t="shared" si="7"/>
        <v>1.1700522999281053E-3</v>
      </c>
      <c r="W68" s="9">
        <f t="shared" si="8"/>
        <v>1.1074058883321148E-2</v>
      </c>
      <c r="X68" s="9">
        <f t="shared" si="9"/>
        <v>0</v>
      </c>
      <c r="Z68" s="9">
        <f t="shared" si="10"/>
        <v>1.6195992277478195</v>
      </c>
      <c r="AA68" s="9">
        <f t="shared" si="10"/>
        <v>0</v>
      </c>
      <c r="AB68" s="9">
        <f t="shared" si="11"/>
        <v>1.9036690499308562E-2</v>
      </c>
      <c r="AC68" s="9">
        <f t="shared" si="11"/>
        <v>3.1581025067438644E-4</v>
      </c>
      <c r="AD68" s="9">
        <f t="shared" si="35"/>
        <v>0.54494335105642622</v>
      </c>
      <c r="AE68" s="9">
        <f t="shared" si="35"/>
        <v>0.24084458118300914</v>
      </c>
      <c r="AF68" s="9">
        <f t="shared" si="35"/>
        <v>1.1700522999281053E-3</v>
      </c>
      <c r="AG68" s="9">
        <f t="shared" si="35"/>
        <v>1.1074058883321148E-2</v>
      </c>
      <c r="AH68" s="9">
        <f t="shared" si="35"/>
        <v>0</v>
      </c>
      <c r="AI68" s="9">
        <f t="shared" si="13"/>
        <v>2.4369837719204872</v>
      </c>
      <c r="AK68" s="9">
        <f t="shared" si="14"/>
        <v>3.9875502982233151</v>
      </c>
      <c r="AL68" s="9">
        <f t="shared" si="15"/>
        <v>0</v>
      </c>
      <c r="AM68" s="9">
        <f t="shared" si="16"/>
        <v>4.6869472136796035E-2</v>
      </c>
      <c r="AN68" s="9">
        <f t="shared" si="17"/>
        <v>7.7754375136977456E-4</v>
      </c>
      <c r="AO68" s="9">
        <f t="shared" si="18"/>
        <v>1.3416831675337224</v>
      </c>
      <c r="AP68" s="9">
        <f t="shared" si="19"/>
        <v>0.59297378330888773</v>
      </c>
      <c r="AQ68" s="9">
        <f t="shared" si="20"/>
        <v>2.8807388380909121E-3</v>
      </c>
      <c r="AR68" s="9">
        <f t="shared" si="21"/>
        <v>2.7264996207818332E-2</v>
      </c>
      <c r="AS68" s="9">
        <f t="shared" si="22"/>
        <v>0</v>
      </c>
      <c r="AU68" s="17">
        <f t="shared" si="23"/>
        <v>1.9937751491116575</v>
      </c>
      <c r="AV68" s="17">
        <f t="shared" si="23"/>
        <v>0</v>
      </c>
      <c r="AW68" s="17">
        <f t="shared" si="24"/>
        <v>3.1246314757864022E-2</v>
      </c>
      <c r="AX68" s="17">
        <f t="shared" si="24"/>
        <v>5.1836250091318308E-4</v>
      </c>
      <c r="AY68" s="17">
        <f t="shared" si="25"/>
        <v>1.3416831675337224</v>
      </c>
      <c r="AZ68" s="17">
        <f t="shared" si="25"/>
        <v>0.59297378330888773</v>
      </c>
      <c r="BA68" s="17">
        <f t="shared" si="25"/>
        <v>2.8807388380909121E-3</v>
      </c>
      <c r="BB68" s="17">
        <f t="shared" si="25"/>
        <v>2.7264996207818332E-2</v>
      </c>
      <c r="BC68" s="17">
        <f t="shared" si="26"/>
        <v>0</v>
      </c>
      <c r="BD68" s="17">
        <f t="shared" si="27"/>
        <v>3.990342512258954</v>
      </c>
      <c r="BF68" s="17">
        <f t="shared" si="28"/>
        <v>0.69246816445404313</v>
      </c>
      <c r="BG68" s="17">
        <f t="shared" si="29"/>
        <v>0.30604503151967466</v>
      </c>
      <c r="BH68" s="17">
        <f t="shared" si="30"/>
        <v>1.4868040262822691E-3</v>
      </c>
      <c r="BI68" s="13">
        <f t="shared" si="31"/>
        <v>8.0107248764274934E-3</v>
      </c>
    </row>
    <row r="69" spans="2:61" x14ac:dyDescent="0.2">
      <c r="B69" s="9" t="s">
        <v>47</v>
      </c>
      <c r="C69" s="12">
        <v>76</v>
      </c>
      <c r="D69" s="13">
        <v>48.552</v>
      </c>
      <c r="E69" s="13">
        <v>0</v>
      </c>
      <c r="F69" s="13">
        <v>0.72299999999999998</v>
      </c>
      <c r="G69" s="13">
        <v>3.0000000000000001E-3</v>
      </c>
      <c r="H69" s="13">
        <v>38.773000000000003</v>
      </c>
      <c r="I69" s="13">
        <v>9.8249999999999993</v>
      </c>
      <c r="J69" s="13">
        <v>0.10199999999999999</v>
      </c>
      <c r="K69" s="13">
        <v>0.72399999999999998</v>
      </c>
      <c r="L69" s="13">
        <v>0</v>
      </c>
      <c r="M69" s="13"/>
      <c r="N69" s="13">
        <f t="shared" si="34"/>
        <v>98.702000000000012</v>
      </c>
      <c r="P69" s="9">
        <f t="shared" si="1"/>
        <v>0.80806870381465945</v>
      </c>
      <c r="Q69" s="9">
        <f t="shared" si="2"/>
        <v>0</v>
      </c>
      <c r="R69" s="9">
        <f t="shared" si="3"/>
        <v>7.0909465383823221E-3</v>
      </c>
      <c r="S69" s="9">
        <f t="shared" si="4"/>
        <v>1.9738140667149153E-5</v>
      </c>
      <c r="T69" s="9">
        <f t="shared" si="5"/>
        <v>0.5396681791609832</v>
      </c>
      <c r="U69" s="9">
        <f t="shared" si="6"/>
        <v>0.2437723302897975</v>
      </c>
      <c r="V69" s="9">
        <f t="shared" si="7"/>
        <v>1.4378955975020088E-3</v>
      </c>
      <c r="W69" s="9">
        <f t="shared" si="8"/>
        <v>1.2910819052374414E-2</v>
      </c>
      <c r="X69" s="9">
        <f t="shared" si="9"/>
        <v>0</v>
      </c>
      <c r="Z69" s="9">
        <f t="shared" si="10"/>
        <v>1.6161374076293189</v>
      </c>
      <c r="AA69" s="9">
        <f t="shared" si="10"/>
        <v>0</v>
      </c>
      <c r="AB69" s="9">
        <f t="shared" si="11"/>
        <v>2.1272839615146966E-2</v>
      </c>
      <c r="AC69" s="9">
        <f t="shared" si="11"/>
        <v>5.9214422001447458E-5</v>
      </c>
      <c r="AD69" s="9">
        <f t="shared" si="35"/>
        <v>0.5396681791609832</v>
      </c>
      <c r="AE69" s="9">
        <f t="shared" si="35"/>
        <v>0.2437723302897975</v>
      </c>
      <c r="AF69" s="9">
        <f t="shared" si="35"/>
        <v>1.4378955975020088E-3</v>
      </c>
      <c r="AG69" s="9">
        <f t="shared" si="35"/>
        <v>1.2910819052374414E-2</v>
      </c>
      <c r="AH69" s="9">
        <f t="shared" si="35"/>
        <v>0</v>
      </c>
      <c r="AI69" s="9">
        <f t="shared" si="13"/>
        <v>2.435258685767125</v>
      </c>
      <c r="AK69" s="9">
        <f t="shared" si="14"/>
        <v>3.9818457490569794</v>
      </c>
      <c r="AL69" s="9">
        <f t="shared" si="15"/>
        <v>0</v>
      </c>
      <c r="AM69" s="9">
        <f t="shared" si="16"/>
        <v>5.2412106539997887E-2</v>
      </c>
      <c r="AN69" s="9">
        <f t="shared" si="17"/>
        <v>1.4589272757147226E-4</v>
      </c>
      <c r="AO69" s="9">
        <f t="shared" si="18"/>
        <v>1.3296365983172345</v>
      </c>
      <c r="AP69" s="9">
        <f t="shared" si="19"/>
        <v>0.60060723334533317</v>
      </c>
      <c r="AQ69" s="9">
        <f t="shared" si="20"/>
        <v>3.5426928709605915E-3</v>
      </c>
      <c r="AR69" s="9">
        <f t="shared" si="21"/>
        <v>3.180972714192145E-2</v>
      </c>
      <c r="AS69" s="9">
        <f t="shared" si="22"/>
        <v>0</v>
      </c>
      <c r="AU69" s="17">
        <f t="shared" si="23"/>
        <v>1.9909228745284897</v>
      </c>
      <c r="AV69" s="17">
        <f t="shared" si="23"/>
        <v>0</v>
      </c>
      <c r="AW69" s="17">
        <f t="shared" si="24"/>
        <v>3.4941404359998589E-2</v>
      </c>
      <c r="AX69" s="17">
        <f t="shared" si="24"/>
        <v>9.7261818380981502E-5</v>
      </c>
      <c r="AY69" s="17">
        <f t="shared" si="25"/>
        <v>1.3296365983172345</v>
      </c>
      <c r="AZ69" s="17">
        <f t="shared" si="25"/>
        <v>0.60060723334533317</v>
      </c>
      <c r="BA69" s="17">
        <f t="shared" si="25"/>
        <v>3.5426928709605915E-3</v>
      </c>
      <c r="BB69" s="17">
        <f t="shared" si="25"/>
        <v>3.180972714192145E-2</v>
      </c>
      <c r="BC69" s="17">
        <f t="shared" si="26"/>
        <v>0</v>
      </c>
      <c r="BD69" s="17">
        <f t="shared" si="27"/>
        <v>3.9915577923823191</v>
      </c>
      <c r="BF69" s="17">
        <f t="shared" si="28"/>
        <v>0.68758189254523427</v>
      </c>
      <c r="BG69" s="17">
        <f t="shared" si="29"/>
        <v>0.31058610954495758</v>
      </c>
      <c r="BH69" s="17">
        <f t="shared" si="30"/>
        <v>1.8319979098081506E-3</v>
      </c>
      <c r="BI69" s="13">
        <f t="shared" si="31"/>
        <v>8.9698474167731624E-3</v>
      </c>
    </row>
    <row r="70" spans="2:61" x14ac:dyDescent="0.2">
      <c r="B70" s="9" t="s">
        <v>47</v>
      </c>
      <c r="C70" s="12">
        <v>77</v>
      </c>
      <c r="D70" s="13">
        <v>48.600999999999999</v>
      </c>
      <c r="E70" s="13">
        <v>2.7E-2</v>
      </c>
      <c r="F70" s="13">
        <v>0.74299999999999999</v>
      </c>
      <c r="G70" s="13">
        <v>3.3000000000000002E-2</v>
      </c>
      <c r="H70" s="13">
        <v>38.752000000000002</v>
      </c>
      <c r="I70" s="13">
        <v>9.6869999999999994</v>
      </c>
      <c r="J70" s="13">
        <v>8.3000000000000004E-2</v>
      </c>
      <c r="K70" s="13">
        <v>0.54500000000000004</v>
      </c>
      <c r="L70" s="13">
        <v>0</v>
      </c>
      <c r="M70" s="13"/>
      <c r="N70" s="13">
        <f t="shared" si="34"/>
        <v>98.471000000000004</v>
      </c>
      <c r="P70" s="9">
        <f t="shared" si="1"/>
        <v>0.80888422874642163</v>
      </c>
      <c r="Q70" s="9">
        <f t="shared" si="2"/>
        <v>3.380154735972358E-4</v>
      </c>
      <c r="R70" s="9">
        <f t="shared" si="3"/>
        <v>7.2870999695962184E-3</v>
      </c>
      <c r="S70" s="9">
        <f t="shared" si="4"/>
        <v>2.1711954733864068E-4</v>
      </c>
      <c r="T70" s="9">
        <f t="shared" si="5"/>
        <v>0.5393758873145339</v>
      </c>
      <c r="U70" s="9">
        <f t="shared" si="6"/>
        <v>0.24034835252084158</v>
      </c>
      <c r="V70" s="9">
        <f t="shared" si="7"/>
        <v>1.1700522999281053E-3</v>
      </c>
      <c r="W70" s="9">
        <f t="shared" si="8"/>
        <v>9.7187795352818452E-3</v>
      </c>
      <c r="X70" s="9">
        <f t="shared" si="9"/>
        <v>0</v>
      </c>
      <c r="Z70" s="9">
        <f t="shared" si="10"/>
        <v>1.6177684574928433</v>
      </c>
      <c r="AA70" s="9">
        <f t="shared" si="10"/>
        <v>6.7603094719447161E-4</v>
      </c>
      <c r="AB70" s="9">
        <f t="shared" si="11"/>
        <v>2.1861299908788656E-2</v>
      </c>
      <c r="AC70" s="9">
        <f t="shared" si="11"/>
        <v>6.5135864201592208E-4</v>
      </c>
      <c r="AD70" s="9">
        <f t="shared" si="35"/>
        <v>0.5393758873145339</v>
      </c>
      <c r="AE70" s="9">
        <f t="shared" si="35"/>
        <v>0.24034835252084158</v>
      </c>
      <c r="AF70" s="9">
        <f t="shared" si="35"/>
        <v>1.1700522999281053E-3</v>
      </c>
      <c r="AG70" s="9">
        <f t="shared" si="35"/>
        <v>9.7187795352818452E-3</v>
      </c>
      <c r="AH70" s="9">
        <f t="shared" si="35"/>
        <v>0</v>
      </c>
      <c r="AI70" s="9">
        <f t="shared" si="13"/>
        <v>2.4315702186614274</v>
      </c>
      <c r="AK70" s="9">
        <f t="shared" si="14"/>
        <v>3.9919105236864278</v>
      </c>
      <c r="AL70" s="9">
        <f t="shared" si="15"/>
        <v>1.6681342994074623E-3</v>
      </c>
      <c r="AM70" s="9">
        <f t="shared" si="16"/>
        <v>5.3943660950469881E-2</v>
      </c>
      <c r="AN70" s="9">
        <f t="shared" si="17"/>
        <v>1.607254366788124E-3</v>
      </c>
      <c r="AO70" s="9">
        <f t="shared" si="18"/>
        <v>1.3309322918376394</v>
      </c>
      <c r="AP70" s="9">
        <f t="shared" si="19"/>
        <v>0.59306949232126893</v>
      </c>
      <c r="AQ70" s="9">
        <f t="shared" si="20"/>
        <v>2.8871524028754128E-3</v>
      </c>
      <c r="AR70" s="9">
        <f t="shared" si="21"/>
        <v>2.3981490135124305E-2</v>
      </c>
      <c r="AS70" s="9">
        <f t="shared" si="22"/>
        <v>0</v>
      </c>
      <c r="AU70" s="17">
        <f t="shared" si="23"/>
        <v>1.9959552618432139</v>
      </c>
      <c r="AV70" s="17">
        <f t="shared" si="23"/>
        <v>8.3406714970373115E-4</v>
      </c>
      <c r="AW70" s="17">
        <f t="shared" si="24"/>
        <v>3.5962440633646585E-2</v>
      </c>
      <c r="AX70" s="17">
        <f t="shared" si="24"/>
        <v>1.0715029111920827E-3</v>
      </c>
      <c r="AY70" s="17">
        <f t="shared" si="25"/>
        <v>1.3309322918376394</v>
      </c>
      <c r="AZ70" s="17">
        <f t="shared" si="25"/>
        <v>0.59306949232126893</v>
      </c>
      <c r="BA70" s="17">
        <f t="shared" si="25"/>
        <v>2.8871524028754128E-3</v>
      </c>
      <c r="BB70" s="17">
        <f t="shared" si="25"/>
        <v>2.3981490135124305E-2</v>
      </c>
      <c r="BC70" s="17">
        <f t="shared" si="26"/>
        <v>0</v>
      </c>
      <c r="BD70" s="17">
        <f t="shared" si="27"/>
        <v>3.9846936992346649</v>
      </c>
      <c r="BF70" s="17">
        <f t="shared" si="28"/>
        <v>0.69071562277609477</v>
      </c>
      <c r="BG70" s="17">
        <f t="shared" si="29"/>
        <v>0.30778602807253841</v>
      </c>
      <c r="BH70" s="17">
        <f t="shared" si="30"/>
        <v>1.4983491513667938E-3</v>
      </c>
      <c r="BI70" s="13">
        <f t="shared" si="31"/>
        <v>9.2592058094131471E-3</v>
      </c>
    </row>
    <row r="71" spans="2:61" x14ac:dyDescent="0.2">
      <c r="B71" s="9" t="s">
        <v>47</v>
      </c>
      <c r="C71" s="12">
        <v>128</v>
      </c>
      <c r="D71" s="13">
        <v>49.185000000000002</v>
      </c>
      <c r="E71" s="13">
        <v>1.4E-2</v>
      </c>
      <c r="F71" s="13">
        <v>0.379</v>
      </c>
      <c r="G71" s="13">
        <v>0</v>
      </c>
      <c r="H71" s="13">
        <v>38.335999999999999</v>
      </c>
      <c r="I71" s="13">
        <v>10.795</v>
      </c>
      <c r="J71" s="13">
        <v>8.5999999999999993E-2</v>
      </c>
      <c r="K71" s="13">
        <v>0.502</v>
      </c>
      <c r="L71" s="13">
        <v>0</v>
      </c>
      <c r="M71" s="13"/>
      <c r="N71" s="13">
        <f t="shared" si="34"/>
        <v>99.296999999999997</v>
      </c>
      <c r="P71" s="9">
        <f t="shared" si="1"/>
        <v>0.81860395446375078</v>
      </c>
      <c r="Q71" s="9">
        <f t="shared" si="2"/>
        <v>1.7526728260597411E-4</v>
      </c>
      <c r="R71" s="9">
        <f t="shared" si="3"/>
        <v>3.71710752150332E-3</v>
      </c>
      <c r="S71" s="9">
        <f t="shared" si="4"/>
        <v>0</v>
      </c>
      <c r="T71" s="9">
        <f t="shared" si="5"/>
        <v>0.53358572502296575</v>
      </c>
      <c r="U71" s="9">
        <f t="shared" si="6"/>
        <v>0.26783942040492259</v>
      </c>
      <c r="V71" s="9">
        <f t="shared" si="7"/>
        <v>1.2123433469134583E-3</v>
      </c>
      <c r="W71" s="9">
        <f t="shared" si="8"/>
        <v>8.9519767462596083E-3</v>
      </c>
      <c r="X71" s="9">
        <f t="shared" si="9"/>
        <v>0</v>
      </c>
      <c r="Z71" s="9">
        <f t="shared" si="10"/>
        <v>1.6372079089275016</v>
      </c>
      <c r="AA71" s="9">
        <f t="shared" si="10"/>
        <v>3.5053456521194821E-4</v>
      </c>
      <c r="AB71" s="9">
        <f t="shared" si="11"/>
        <v>1.115132256450996E-2</v>
      </c>
      <c r="AC71" s="9">
        <f t="shared" si="11"/>
        <v>0</v>
      </c>
      <c r="AD71" s="9">
        <f t="shared" si="35"/>
        <v>0.53358572502296575</v>
      </c>
      <c r="AE71" s="9">
        <f t="shared" si="35"/>
        <v>0.26783942040492259</v>
      </c>
      <c r="AF71" s="9">
        <f t="shared" si="35"/>
        <v>1.2123433469134583E-3</v>
      </c>
      <c r="AG71" s="9">
        <f t="shared" si="35"/>
        <v>8.9519767462596083E-3</v>
      </c>
      <c r="AH71" s="9">
        <f t="shared" si="35"/>
        <v>0</v>
      </c>
      <c r="AI71" s="9">
        <f t="shared" si="13"/>
        <v>2.4602992315782846</v>
      </c>
      <c r="AK71" s="9">
        <f t="shared" si="14"/>
        <v>3.9927043537965847</v>
      </c>
      <c r="AL71" s="9">
        <f t="shared" si="15"/>
        <v>8.5485837018388995E-4</v>
      </c>
      <c r="AM71" s="9">
        <f t="shared" si="16"/>
        <v>2.7195039744876172E-2</v>
      </c>
      <c r="AN71" s="9">
        <f t="shared" si="17"/>
        <v>0</v>
      </c>
      <c r="AO71" s="9">
        <f t="shared" si="18"/>
        <v>1.3012703125887737</v>
      </c>
      <c r="AP71" s="9">
        <f t="shared" si="19"/>
        <v>0.65318742606712099</v>
      </c>
      <c r="AQ71" s="9">
        <f t="shared" si="20"/>
        <v>2.9565753580366042E-3</v>
      </c>
      <c r="AR71" s="9">
        <f t="shared" si="21"/>
        <v>2.1831434074424123E-2</v>
      </c>
      <c r="AS71" s="9">
        <f t="shared" si="22"/>
        <v>0</v>
      </c>
      <c r="AU71" s="17">
        <f t="shared" si="23"/>
        <v>1.9963521768982924</v>
      </c>
      <c r="AV71" s="17">
        <f t="shared" si="23"/>
        <v>4.2742918509194498E-4</v>
      </c>
      <c r="AW71" s="17">
        <f t="shared" si="24"/>
        <v>1.8130026496584115E-2</v>
      </c>
      <c r="AX71" s="17">
        <f t="shared" si="24"/>
        <v>0</v>
      </c>
      <c r="AY71" s="17">
        <f t="shared" si="25"/>
        <v>1.3012703125887737</v>
      </c>
      <c r="AZ71" s="17">
        <f t="shared" si="25"/>
        <v>0.65318742606712099</v>
      </c>
      <c r="BA71" s="17">
        <f t="shared" si="25"/>
        <v>2.9565753580366042E-3</v>
      </c>
      <c r="BB71" s="17">
        <f t="shared" si="25"/>
        <v>2.1831434074424123E-2</v>
      </c>
      <c r="BC71" s="17">
        <f t="shared" si="26"/>
        <v>0</v>
      </c>
      <c r="BD71" s="17">
        <f t="shared" si="27"/>
        <v>3.9941553806683237</v>
      </c>
      <c r="BF71" s="17">
        <f t="shared" si="28"/>
        <v>0.66479043464250065</v>
      </c>
      <c r="BG71" s="17">
        <f t="shared" si="29"/>
        <v>0.33369911591566714</v>
      </c>
      <c r="BH71" s="17">
        <f t="shared" si="30"/>
        <v>1.5104494418321504E-3</v>
      </c>
      <c r="BI71" s="13">
        <f t="shared" si="31"/>
        <v>4.6167090447518273E-3</v>
      </c>
    </row>
    <row r="72" spans="2:61" x14ac:dyDescent="0.2">
      <c r="B72" s="9" t="s">
        <v>47</v>
      </c>
      <c r="C72" s="12">
        <v>129</v>
      </c>
      <c r="D72" s="13">
        <v>49.436999999999998</v>
      </c>
      <c r="E72" s="13">
        <v>0</v>
      </c>
      <c r="F72" s="13">
        <v>0.57399999999999995</v>
      </c>
      <c r="G72" s="13">
        <v>1.7999999999999999E-2</v>
      </c>
      <c r="H72" s="13">
        <v>38.462000000000003</v>
      </c>
      <c r="I72" s="13">
        <v>10.625999999999999</v>
      </c>
      <c r="J72" s="13">
        <v>7.6999999999999999E-2</v>
      </c>
      <c r="K72" s="13">
        <v>0.61099999999999999</v>
      </c>
      <c r="L72" s="13">
        <v>7.0000000000000001E-3</v>
      </c>
      <c r="M72" s="13"/>
      <c r="N72" s="13">
        <f t="shared" si="34"/>
        <v>99.812000000000012</v>
      </c>
      <c r="P72" s="9">
        <f t="shared" ref="P72:P135" si="36">D72/60.084</f>
        <v>0.82279808268424193</v>
      </c>
      <c r="Q72" s="9">
        <f t="shared" ref="Q72:Q135" si="37">E72/79.878</f>
        <v>0</v>
      </c>
      <c r="R72" s="9">
        <f t="shared" ref="R72:R135" si="38">F72/101.961</f>
        <v>5.629603475838801E-3</v>
      </c>
      <c r="S72" s="9">
        <f t="shared" ref="S72:S135" si="39">G72/151.99</f>
        <v>1.1842884400289492E-4</v>
      </c>
      <c r="T72" s="9">
        <f t="shared" ref="T72:T135" si="40">H72/71.846</f>
        <v>0.53533947610166188</v>
      </c>
      <c r="U72" s="9">
        <f t="shared" ref="U72:U135" si="41">I72/40.304</f>
        <v>0.26364628820960695</v>
      </c>
      <c r="V72" s="9">
        <f t="shared" ref="V72:V135" si="42">J72/70.937</f>
        <v>1.0854702059573988E-3</v>
      </c>
      <c r="W72" s="9">
        <f t="shared" ref="W72:W135" si="43">K72/56.077</f>
        <v>1.0895732653315976E-2</v>
      </c>
      <c r="X72" s="9">
        <f t="shared" ref="X72:X135" si="44">L72/61.979</f>
        <v>1.1294148017877023E-4</v>
      </c>
      <c r="Z72" s="9">
        <f t="shared" ref="Z72:AA124" si="45">P72*2</f>
        <v>1.6455961653684839</v>
      </c>
      <c r="AA72" s="9">
        <f t="shared" si="45"/>
        <v>0</v>
      </c>
      <c r="AB72" s="9">
        <f t="shared" ref="AB72:AC124" si="46">R72*3</f>
        <v>1.6888810427516401E-2</v>
      </c>
      <c r="AC72" s="9">
        <f t="shared" si="46"/>
        <v>3.5528653200868473E-4</v>
      </c>
      <c r="AD72" s="9">
        <f t="shared" si="35"/>
        <v>0.53533947610166188</v>
      </c>
      <c r="AE72" s="9">
        <f t="shared" si="35"/>
        <v>0.26364628820960695</v>
      </c>
      <c r="AF72" s="9">
        <f t="shared" si="35"/>
        <v>1.0854702059573988E-3</v>
      </c>
      <c r="AG72" s="9">
        <f t="shared" si="35"/>
        <v>1.0895732653315976E-2</v>
      </c>
      <c r="AH72" s="9">
        <f t="shared" si="35"/>
        <v>1.1294148017877023E-4</v>
      </c>
      <c r="AI72" s="9">
        <f t="shared" ref="AI72:AI124" si="47">SUM(Z72:AH72)</f>
        <v>2.47392017097873</v>
      </c>
      <c r="AK72" s="9">
        <f t="shared" ref="AK72:AK135" si="48">Z72*(6/AI72)</f>
        <v>3.9910653173197286</v>
      </c>
      <c r="AL72" s="9">
        <f t="shared" ref="AL72:AL135" si="49">AA72*(6/AI72)</f>
        <v>0</v>
      </c>
      <c r="AM72" s="9">
        <f t="shared" ref="AM72:AM135" si="50">AB72*(6/AI72)</f>
        <v>4.0960441550953193E-2</v>
      </c>
      <c r="AN72" s="9">
        <f t="shared" ref="AN72:AN135" si="51">AC72*(6/AI72)</f>
        <v>8.6167662847777321E-4</v>
      </c>
      <c r="AO72" s="9">
        <f t="shared" ref="AO72:AO135" si="52">AD72*(6/AI72)</f>
        <v>1.298359136357754</v>
      </c>
      <c r="AP72" s="9">
        <f t="shared" ref="AP72:AP135" si="53">AE72*(6/AI72)</f>
        <v>0.63942149298690609</v>
      </c>
      <c r="AQ72" s="9">
        <f t="shared" ref="AQ72:AQ135" si="54">AF72*(6/AI72)</f>
        <v>2.6325915088714425E-3</v>
      </c>
      <c r="AR72" s="9">
        <f t="shared" ref="AR72:AR135" si="55">AG72*(6/AI72)</f>
        <v>2.6425426611090888E-2</v>
      </c>
      <c r="AS72" s="9">
        <f t="shared" ref="AS72:AS135" si="56">AH72*(6/AI72)</f>
        <v>2.7391703621727233E-4</v>
      </c>
      <c r="AU72" s="17">
        <f t="shared" ref="AU72:AV124" si="57">AK72/2</f>
        <v>1.9955326586598643</v>
      </c>
      <c r="AV72" s="17">
        <f t="shared" si="57"/>
        <v>0</v>
      </c>
      <c r="AW72" s="17">
        <f t="shared" ref="AW72:AX124" si="58">(2*AM72)/3</f>
        <v>2.7306961033968794E-2</v>
      </c>
      <c r="AX72" s="17">
        <f t="shared" si="58"/>
        <v>5.7445108565184881E-4</v>
      </c>
      <c r="AY72" s="17">
        <f t="shared" ref="AY72:BB124" si="59">AO72/1</f>
        <v>1.298359136357754</v>
      </c>
      <c r="AZ72" s="17">
        <f t="shared" si="59"/>
        <v>0.63942149298690609</v>
      </c>
      <c r="BA72" s="17">
        <f t="shared" si="59"/>
        <v>2.6325915088714425E-3</v>
      </c>
      <c r="BB72" s="17">
        <f t="shared" si="59"/>
        <v>2.6425426611090888E-2</v>
      </c>
      <c r="BC72" s="17">
        <f t="shared" ref="BC72:BC135" si="60">AS72*2</f>
        <v>5.4783407243454466E-4</v>
      </c>
      <c r="BD72" s="17">
        <f t="shared" ref="BD72:BD135" si="61">SUM(AU72:BC72)</f>
        <v>3.990800552316542</v>
      </c>
      <c r="BF72" s="17">
        <f t="shared" ref="BF72:BF135" si="62">AY72/(AY72+AZ72+BA72)</f>
        <v>0.66911476504300649</v>
      </c>
      <c r="BG72" s="17">
        <f t="shared" ref="BG72:BG135" si="63">AZ72/(AY72+AZ72+BA72)</f>
        <v>0.32952851800589317</v>
      </c>
      <c r="BH72" s="17">
        <f t="shared" ref="BH72:BH135" si="64">BA72/(AY72+AZ72+BA72)</f>
        <v>1.3567169511004681E-3</v>
      </c>
      <c r="BI72" s="13">
        <f t="shared" ref="BI72:BI135" si="65">(AW72/2)/((AW72/2)+AY72+AZ72)</f>
        <v>6.996639265443823E-3</v>
      </c>
    </row>
    <row r="73" spans="2:61" x14ac:dyDescent="0.2">
      <c r="B73" s="9" t="s">
        <v>47</v>
      </c>
      <c r="C73" s="12">
        <v>130</v>
      </c>
      <c r="D73" s="13">
        <v>49.222999999999999</v>
      </c>
      <c r="E73" s="13">
        <v>0</v>
      </c>
      <c r="F73" s="13">
        <v>0.36799999999999999</v>
      </c>
      <c r="G73" s="13">
        <v>0</v>
      </c>
      <c r="H73" s="13">
        <v>37.872999999999998</v>
      </c>
      <c r="I73" s="13">
        <v>10.805999999999999</v>
      </c>
      <c r="J73" s="13">
        <v>6.4000000000000001E-2</v>
      </c>
      <c r="K73" s="13">
        <v>0.60899999999999999</v>
      </c>
      <c r="L73" s="13">
        <v>1.0999999999999999E-2</v>
      </c>
      <c r="M73" s="13"/>
      <c r="N73" s="13">
        <f t="shared" si="34"/>
        <v>98.953999999999979</v>
      </c>
      <c r="P73" s="9">
        <f t="shared" si="36"/>
        <v>0.81923640237001527</v>
      </c>
      <c r="Q73" s="9">
        <f t="shared" si="37"/>
        <v>0</v>
      </c>
      <c r="R73" s="9">
        <f t="shared" si="38"/>
        <v>3.6092231343356775E-3</v>
      </c>
      <c r="S73" s="9">
        <f t="shared" si="39"/>
        <v>0</v>
      </c>
      <c r="T73" s="9">
        <f t="shared" si="40"/>
        <v>0.52714138574172531</v>
      </c>
      <c r="U73" s="9">
        <f t="shared" si="41"/>
        <v>0.26811234616911467</v>
      </c>
      <c r="V73" s="9">
        <f t="shared" si="42"/>
        <v>9.0220900235420164E-4</v>
      </c>
      <c r="W73" s="9">
        <f t="shared" si="43"/>
        <v>1.0860067407314941E-2</v>
      </c>
      <c r="X73" s="9">
        <f t="shared" si="44"/>
        <v>1.7747946885235321E-4</v>
      </c>
      <c r="Z73" s="9">
        <f t="shared" si="45"/>
        <v>1.6384728047400305</v>
      </c>
      <c r="AA73" s="9">
        <f t="shared" si="45"/>
        <v>0</v>
      </c>
      <c r="AB73" s="9">
        <f t="shared" si="46"/>
        <v>1.0827669403007032E-2</v>
      </c>
      <c r="AC73" s="9">
        <f t="shared" si="46"/>
        <v>0</v>
      </c>
      <c r="AD73" s="9">
        <f t="shared" si="35"/>
        <v>0.52714138574172531</v>
      </c>
      <c r="AE73" s="9">
        <f t="shared" si="35"/>
        <v>0.26811234616911467</v>
      </c>
      <c r="AF73" s="9">
        <f t="shared" si="35"/>
        <v>9.0220900235420164E-4</v>
      </c>
      <c r="AG73" s="9">
        <f t="shared" si="35"/>
        <v>1.0860067407314941E-2</v>
      </c>
      <c r="AH73" s="9">
        <f t="shared" si="35"/>
        <v>1.7747946885235321E-4</v>
      </c>
      <c r="AI73" s="9">
        <f t="shared" si="47"/>
        <v>2.4564939619323991</v>
      </c>
      <c r="AK73" s="9">
        <f t="shared" si="48"/>
        <v>4.001978828682633</v>
      </c>
      <c r="AL73" s="9">
        <f t="shared" si="49"/>
        <v>0</v>
      </c>
      <c r="AM73" s="9">
        <f t="shared" si="50"/>
        <v>2.6446642012886011E-2</v>
      </c>
      <c r="AN73" s="9">
        <f t="shared" si="51"/>
        <v>0</v>
      </c>
      <c r="AO73" s="9">
        <f t="shared" si="52"/>
        <v>1.2875457312186103</v>
      </c>
      <c r="AP73" s="9">
        <f t="shared" si="53"/>
        <v>0.6548658787458308</v>
      </c>
      <c r="AQ73" s="9">
        <f t="shared" si="54"/>
        <v>2.2036504457217873E-3</v>
      </c>
      <c r="AR73" s="9">
        <f t="shared" si="55"/>
        <v>2.6525774316429124E-2</v>
      </c>
      <c r="AS73" s="9">
        <f t="shared" si="56"/>
        <v>4.3349457788873814E-4</v>
      </c>
      <c r="AU73" s="17">
        <f t="shared" si="57"/>
        <v>2.0009894143413165</v>
      </c>
      <c r="AV73" s="17">
        <f t="shared" si="57"/>
        <v>0</v>
      </c>
      <c r="AW73" s="17">
        <f t="shared" si="58"/>
        <v>1.763109467525734E-2</v>
      </c>
      <c r="AX73" s="17">
        <f t="shared" si="58"/>
        <v>0</v>
      </c>
      <c r="AY73" s="17">
        <f t="shared" si="59"/>
        <v>1.2875457312186103</v>
      </c>
      <c r="AZ73" s="17">
        <f t="shared" si="59"/>
        <v>0.6548658787458308</v>
      </c>
      <c r="BA73" s="17">
        <f t="shared" si="59"/>
        <v>2.2036504457217873E-3</v>
      </c>
      <c r="BB73" s="17">
        <f t="shared" si="59"/>
        <v>2.6525774316429124E-2</v>
      </c>
      <c r="BC73" s="17">
        <f t="shared" si="60"/>
        <v>8.6698915577747629E-4</v>
      </c>
      <c r="BD73" s="17">
        <f t="shared" si="61"/>
        <v>3.9906285328989433</v>
      </c>
      <c r="BF73" s="17">
        <f t="shared" si="62"/>
        <v>0.66210821103349671</v>
      </c>
      <c r="BG73" s="17">
        <f t="shared" si="63"/>
        <v>0.33675858257314351</v>
      </c>
      <c r="BH73" s="17">
        <f t="shared" si="64"/>
        <v>1.1332063933597787E-3</v>
      </c>
      <c r="BI73" s="13">
        <f t="shared" si="65"/>
        <v>4.5179503086753801E-3</v>
      </c>
    </row>
    <row r="74" spans="2:61" x14ac:dyDescent="0.2">
      <c r="B74" s="9" t="s">
        <v>47</v>
      </c>
      <c r="C74" s="12">
        <v>131</v>
      </c>
      <c r="D74" s="13">
        <v>49.156999999999996</v>
      </c>
      <c r="E74" s="13">
        <v>0</v>
      </c>
      <c r="F74" s="13">
        <v>0.61499999999999999</v>
      </c>
      <c r="G74" s="13">
        <v>0</v>
      </c>
      <c r="H74" s="13">
        <v>38.253999999999998</v>
      </c>
      <c r="I74" s="13">
        <v>10.669</v>
      </c>
      <c r="J74" s="13">
        <v>8.8999999999999996E-2</v>
      </c>
      <c r="K74" s="13">
        <v>0.46500000000000002</v>
      </c>
      <c r="L74" s="13">
        <v>1.7999999999999999E-2</v>
      </c>
      <c r="M74" s="13"/>
      <c r="N74" s="13">
        <f t="shared" si="34"/>
        <v>99.266999999999996</v>
      </c>
      <c r="P74" s="9">
        <f t="shared" si="36"/>
        <v>0.81813794021702935</v>
      </c>
      <c r="Q74" s="9">
        <f t="shared" si="37"/>
        <v>0</v>
      </c>
      <c r="R74" s="9">
        <f t="shared" si="38"/>
        <v>6.0317180098272867E-3</v>
      </c>
      <c r="S74" s="9">
        <f t="shared" si="39"/>
        <v>0</v>
      </c>
      <c r="T74" s="9">
        <f t="shared" si="40"/>
        <v>0.53244439495587781</v>
      </c>
      <c r="U74" s="9">
        <f t="shared" si="41"/>
        <v>0.26471317983326714</v>
      </c>
      <c r="V74" s="9">
        <f t="shared" si="42"/>
        <v>1.2546343938988117E-3</v>
      </c>
      <c r="W74" s="9">
        <f t="shared" si="43"/>
        <v>8.2921696952404731E-3</v>
      </c>
      <c r="X74" s="9">
        <f t="shared" si="44"/>
        <v>2.9042094903112344E-4</v>
      </c>
      <c r="Z74" s="9">
        <f t="shared" si="45"/>
        <v>1.6362758804340587</v>
      </c>
      <c r="AA74" s="9">
        <f t="shared" si="45"/>
        <v>0</v>
      </c>
      <c r="AB74" s="9">
        <f t="shared" si="46"/>
        <v>1.809515402948186E-2</v>
      </c>
      <c r="AC74" s="9">
        <f t="shared" si="46"/>
        <v>0</v>
      </c>
      <c r="AD74" s="9">
        <f t="shared" si="35"/>
        <v>0.53244439495587781</v>
      </c>
      <c r="AE74" s="9">
        <f t="shared" si="35"/>
        <v>0.26471317983326714</v>
      </c>
      <c r="AF74" s="9">
        <f t="shared" si="35"/>
        <v>1.2546343938988117E-3</v>
      </c>
      <c r="AG74" s="9">
        <f t="shared" si="35"/>
        <v>8.2921696952404731E-3</v>
      </c>
      <c r="AH74" s="9">
        <f t="shared" si="35"/>
        <v>2.9042094903112344E-4</v>
      </c>
      <c r="AI74" s="9">
        <f t="shared" si="47"/>
        <v>2.4613658342908558</v>
      </c>
      <c r="AK74" s="9">
        <f t="shared" si="48"/>
        <v>3.9887021855216891</v>
      </c>
      <c r="AL74" s="9">
        <f t="shared" si="49"/>
        <v>0</v>
      </c>
      <c r="AM74" s="9">
        <f t="shared" si="50"/>
        <v>4.4110031375393467E-2</v>
      </c>
      <c r="AN74" s="9">
        <f t="shared" si="51"/>
        <v>0</v>
      </c>
      <c r="AO74" s="9">
        <f t="shared" si="52"/>
        <v>1.2979242358971326</v>
      </c>
      <c r="AP74" s="9">
        <f t="shared" si="53"/>
        <v>0.64528362946794626</v>
      </c>
      <c r="AQ74" s="9">
        <f t="shared" si="54"/>
        <v>3.0583858191733236E-3</v>
      </c>
      <c r="AR74" s="9">
        <f t="shared" si="55"/>
        <v>2.0213581206946909E-2</v>
      </c>
      <c r="AS74" s="9">
        <f t="shared" si="56"/>
        <v>7.0795071171887779E-4</v>
      </c>
      <c r="AU74" s="17">
        <f t="shared" si="57"/>
        <v>1.9943510927608445</v>
      </c>
      <c r="AV74" s="17">
        <f t="shared" si="57"/>
        <v>0</v>
      </c>
      <c r="AW74" s="17">
        <f t="shared" si="58"/>
        <v>2.9406687583595645E-2</v>
      </c>
      <c r="AX74" s="17">
        <f t="shared" si="58"/>
        <v>0</v>
      </c>
      <c r="AY74" s="17">
        <f t="shared" si="59"/>
        <v>1.2979242358971326</v>
      </c>
      <c r="AZ74" s="17">
        <f t="shared" si="59"/>
        <v>0.64528362946794626</v>
      </c>
      <c r="BA74" s="17">
        <f t="shared" si="59"/>
        <v>3.0583858191733236E-3</v>
      </c>
      <c r="BB74" s="17">
        <f t="shared" si="59"/>
        <v>2.0213581206946909E-2</v>
      </c>
      <c r="BC74" s="17">
        <f t="shared" si="60"/>
        <v>1.4159014234377556E-3</v>
      </c>
      <c r="BD74" s="17">
        <f t="shared" si="61"/>
        <v>3.991653514159077</v>
      </c>
      <c r="BF74" s="17">
        <f t="shared" si="62"/>
        <v>0.66687907428255488</v>
      </c>
      <c r="BG74" s="17">
        <f t="shared" si="63"/>
        <v>0.33154951388347204</v>
      </c>
      <c r="BH74" s="17">
        <f t="shared" si="64"/>
        <v>1.5714118339730629E-3</v>
      </c>
      <c r="BI74" s="13">
        <f t="shared" si="65"/>
        <v>7.5097091854994967E-3</v>
      </c>
    </row>
    <row r="75" spans="2:61" x14ac:dyDescent="0.2">
      <c r="B75" s="9" t="s">
        <v>47</v>
      </c>
      <c r="C75" s="12">
        <v>132</v>
      </c>
      <c r="D75" s="13">
        <v>48.945999999999998</v>
      </c>
      <c r="E75" s="13">
        <v>0</v>
      </c>
      <c r="F75" s="13">
        <v>0.34899999999999998</v>
      </c>
      <c r="G75" s="13">
        <v>0</v>
      </c>
      <c r="H75" s="13">
        <v>37.969000000000001</v>
      </c>
      <c r="I75" s="13">
        <v>10.648999999999999</v>
      </c>
      <c r="J75" s="13">
        <v>7.0000000000000007E-2</v>
      </c>
      <c r="K75" s="13">
        <v>0.54800000000000004</v>
      </c>
      <c r="L75" s="13">
        <v>0</v>
      </c>
      <c r="M75" s="13"/>
      <c r="N75" s="13">
        <f t="shared" si="34"/>
        <v>98.530999999999992</v>
      </c>
      <c r="P75" s="9">
        <f t="shared" si="36"/>
        <v>0.81462619000066561</v>
      </c>
      <c r="Q75" s="9">
        <f t="shared" si="37"/>
        <v>0</v>
      </c>
      <c r="R75" s="9">
        <f t="shared" si="38"/>
        <v>3.4228773746824764E-3</v>
      </c>
      <c r="S75" s="9">
        <f t="shared" si="39"/>
        <v>0</v>
      </c>
      <c r="T75" s="9">
        <f t="shared" si="40"/>
        <v>0.52847757703977949</v>
      </c>
      <c r="U75" s="9">
        <f t="shared" si="41"/>
        <v>0.26421695117109961</v>
      </c>
      <c r="V75" s="9">
        <f t="shared" si="42"/>
        <v>9.8679109632490822E-4</v>
      </c>
      <c r="W75" s="9">
        <f t="shared" si="43"/>
        <v>9.7722774042833978E-3</v>
      </c>
      <c r="X75" s="9">
        <f t="shared" si="44"/>
        <v>0</v>
      </c>
      <c r="Z75" s="9">
        <f t="shared" si="45"/>
        <v>1.6292523800013312</v>
      </c>
      <c r="AA75" s="9">
        <f t="shared" si="45"/>
        <v>0</v>
      </c>
      <c r="AB75" s="9">
        <f t="shared" si="46"/>
        <v>1.0268632124047428E-2</v>
      </c>
      <c r="AC75" s="9">
        <f t="shared" si="46"/>
        <v>0</v>
      </c>
      <c r="AD75" s="9">
        <f t="shared" si="35"/>
        <v>0.52847757703977949</v>
      </c>
      <c r="AE75" s="9">
        <f t="shared" si="35"/>
        <v>0.26421695117109961</v>
      </c>
      <c r="AF75" s="9">
        <f t="shared" si="35"/>
        <v>9.8679109632490822E-4</v>
      </c>
      <c r="AG75" s="9">
        <f t="shared" si="35"/>
        <v>9.7722774042833978E-3</v>
      </c>
      <c r="AH75" s="9">
        <f t="shared" si="35"/>
        <v>0</v>
      </c>
      <c r="AI75" s="9">
        <f t="shared" si="47"/>
        <v>2.4429746088368662</v>
      </c>
      <c r="AK75" s="9">
        <f t="shared" si="48"/>
        <v>4.0014800991575772</v>
      </c>
      <c r="AL75" s="9">
        <f t="shared" si="49"/>
        <v>0</v>
      </c>
      <c r="AM75" s="9">
        <f t="shared" si="50"/>
        <v>2.5219988992689037E-2</v>
      </c>
      <c r="AN75" s="9">
        <f t="shared" si="51"/>
        <v>0</v>
      </c>
      <c r="AO75" s="9">
        <f t="shared" si="52"/>
        <v>1.2979526888117636</v>
      </c>
      <c r="AP75" s="9">
        <f t="shared" si="53"/>
        <v>0.64892271139133195</v>
      </c>
      <c r="AQ75" s="9">
        <f t="shared" si="54"/>
        <v>2.4235808904982431E-3</v>
      </c>
      <c r="AR75" s="9">
        <f t="shared" si="55"/>
        <v>2.4000930756139412E-2</v>
      </c>
      <c r="AS75" s="9">
        <f t="shared" si="56"/>
        <v>0</v>
      </c>
      <c r="AU75" s="17">
        <f t="shared" si="57"/>
        <v>2.0007400495787886</v>
      </c>
      <c r="AV75" s="17">
        <f t="shared" si="57"/>
        <v>0</v>
      </c>
      <c r="AW75" s="17">
        <f t="shared" si="58"/>
        <v>1.6813325995126024E-2</v>
      </c>
      <c r="AX75" s="17">
        <f t="shared" si="58"/>
        <v>0</v>
      </c>
      <c r="AY75" s="17">
        <f t="shared" si="59"/>
        <v>1.2979526888117636</v>
      </c>
      <c r="AZ75" s="17">
        <f t="shared" si="59"/>
        <v>0.64892271139133195</v>
      </c>
      <c r="BA75" s="17">
        <f t="shared" si="59"/>
        <v>2.4235808904982431E-3</v>
      </c>
      <c r="BB75" s="17">
        <f t="shared" si="59"/>
        <v>2.4000930756139412E-2</v>
      </c>
      <c r="BC75" s="17">
        <f t="shared" si="60"/>
        <v>0</v>
      </c>
      <c r="BD75" s="17">
        <f t="shared" si="61"/>
        <v>3.9908532874236475</v>
      </c>
      <c r="BF75" s="17">
        <f t="shared" si="62"/>
        <v>0.66585613669360644</v>
      </c>
      <c r="BG75" s="17">
        <f t="shared" si="63"/>
        <v>0.33290055434558019</v>
      </c>
      <c r="BH75" s="17">
        <f t="shared" si="64"/>
        <v>1.2433089608134757E-3</v>
      </c>
      <c r="BI75" s="13">
        <f t="shared" si="65"/>
        <v>4.2994630574178638E-3</v>
      </c>
    </row>
    <row r="76" spans="2:61" x14ac:dyDescent="0.2">
      <c r="B76" s="9" t="s">
        <v>47</v>
      </c>
      <c r="C76" s="12">
        <v>496</v>
      </c>
      <c r="D76" s="13">
        <v>49.058999999999997</v>
      </c>
      <c r="E76" s="13">
        <v>0</v>
      </c>
      <c r="F76" s="13">
        <v>0.59199999999999997</v>
      </c>
      <c r="G76" s="13">
        <v>5.2999999999999999E-2</v>
      </c>
      <c r="H76" s="13">
        <v>38.284999999999997</v>
      </c>
      <c r="I76" s="13">
        <v>10.555</v>
      </c>
      <c r="J76" s="13">
        <v>8.1000000000000003E-2</v>
      </c>
      <c r="K76" s="13">
        <v>0.48</v>
      </c>
      <c r="L76" s="13">
        <v>1.7999999999999999E-2</v>
      </c>
      <c r="M76" s="13"/>
      <c r="N76" s="13">
        <f t="shared" si="34"/>
        <v>99.12299999999999</v>
      </c>
      <c r="P76" s="9">
        <f t="shared" si="36"/>
        <v>0.81650689035350499</v>
      </c>
      <c r="Q76" s="9">
        <f t="shared" si="37"/>
        <v>0</v>
      </c>
      <c r="R76" s="9">
        <f t="shared" si="38"/>
        <v>5.8061415639313069E-3</v>
      </c>
      <c r="S76" s="9">
        <f t="shared" si="39"/>
        <v>3.487071517863017E-4</v>
      </c>
      <c r="T76" s="9">
        <f t="shared" si="40"/>
        <v>0.53287587339587439</v>
      </c>
      <c r="U76" s="9">
        <f t="shared" si="41"/>
        <v>0.26188467645891222</v>
      </c>
      <c r="V76" s="9">
        <f t="shared" si="42"/>
        <v>1.1418582686045366E-3</v>
      </c>
      <c r="W76" s="9">
        <f t="shared" si="43"/>
        <v>8.5596590402482308E-3</v>
      </c>
      <c r="X76" s="9">
        <f t="shared" si="44"/>
        <v>2.9042094903112344E-4</v>
      </c>
      <c r="Z76" s="9">
        <f t="shared" si="45"/>
        <v>1.63301378070701</v>
      </c>
      <c r="AA76" s="9">
        <f t="shared" si="45"/>
        <v>0</v>
      </c>
      <c r="AB76" s="9">
        <f t="shared" si="46"/>
        <v>1.7418424691793923E-2</v>
      </c>
      <c r="AC76" s="9">
        <f t="shared" si="46"/>
        <v>1.0461214553589052E-3</v>
      </c>
      <c r="AD76" s="9">
        <f t="shared" si="35"/>
        <v>0.53287587339587439</v>
      </c>
      <c r="AE76" s="9">
        <f t="shared" si="35"/>
        <v>0.26188467645891222</v>
      </c>
      <c r="AF76" s="9">
        <f t="shared" si="35"/>
        <v>1.1418582686045366E-3</v>
      </c>
      <c r="AG76" s="9">
        <f t="shared" si="35"/>
        <v>8.5596590402482308E-3</v>
      </c>
      <c r="AH76" s="9">
        <f t="shared" si="35"/>
        <v>2.9042094903112344E-4</v>
      </c>
      <c r="AI76" s="9">
        <f t="shared" si="47"/>
        <v>2.4562308149668337</v>
      </c>
      <c r="AK76" s="9">
        <f t="shared" si="48"/>
        <v>3.989072453833848</v>
      </c>
      <c r="AL76" s="9">
        <f t="shared" si="49"/>
        <v>0</v>
      </c>
      <c r="AM76" s="9">
        <f t="shared" si="50"/>
        <v>4.2549156013326352E-2</v>
      </c>
      <c r="AN76" s="9">
        <f t="shared" si="51"/>
        <v>2.5554311483703884E-3</v>
      </c>
      <c r="AO76" s="9">
        <f t="shared" si="52"/>
        <v>1.3016916899230493</v>
      </c>
      <c r="AP76" s="9">
        <f t="shared" si="53"/>
        <v>0.63972329032713104</v>
      </c>
      <c r="AQ76" s="9">
        <f t="shared" si="54"/>
        <v>2.7892938928541738E-3</v>
      </c>
      <c r="AR76" s="9">
        <f t="shared" si="55"/>
        <v>2.0909254101261193E-2</v>
      </c>
      <c r="AS76" s="9">
        <f t="shared" si="56"/>
        <v>7.0943076015853577E-4</v>
      </c>
      <c r="AU76" s="17">
        <f t="shared" si="57"/>
        <v>1.994536226916924</v>
      </c>
      <c r="AV76" s="17">
        <f t="shared" si="57"/>
        <v>0</v>
      </c>
      <c r="AW76" s="17">
        <f t="shared" si="58"/>
        <v>2.8366104008884233E-2</v>
      </c>
      <c r="AX76" s="17">
        <f t="shared" si="58"/>
        <v>1.703620765580259E-3</v>
      </c>
      <c r="AY76" s="17">
        <f t="shared" si="59"/>
        <v>1.3016916899230493</v>
      </c>
      <c r="AZ76" s="17">
        <f t="shared" si="59"/>
        <v>0.63972329032713104</v>
      </c>
      <c r="BA76" s="17">
        <f t="shared" si="59"/>
        <v>2.7892938928541738E-3</v>
      </c>
      <c r="BB76" s="17">
        <f t="shared" si="59"/>
        <v>2.0909254101261193E-2</v>
      </c>
      <c r="BC76" s="17">
        <f t="shared" si="60"/>
        <v>1.4188615203170715E-3</v>
      </c>
      <c r="BD76" s="17">
        <f t="shared" si="61"/>
        <v>3.9911383414560007</v>
      </c>
      <c r="BF76" s="17">
        <f t="shared" si="62"/>
        <v>0.66952413757901463</v>
      </c>
      <c r="BG76" s="17">
        <f t="shared" si="63"/>
        <v>0.32904119121387487</v>
      </c>
      <c r="BH76" s="17">
        <f t="shared" si="64"/>
        <v>1.4346712071104965E-3</v>
      </c>
      <c r="BI76" s="13">
        <f t="shared" si="65"/>
        <v>7.2525395150302837E-3</v>
      </c>
    </row>
    <row r="77" spans="2:61" x14ac:dyDescent="0.2">
      <c r="B77" s="9" t="s">
        <v>47</v>
      </c>
      <c r="C77" s="12">
        <v>497</v>
      </c>
      <c r="D77" s="13">
        <v>48.902999999999999</v>
      </c>
      <c r="E77" s="13">
        <v>8.0000000000000002E-3</v>
      </c>
      <c r="F77" s="13">
        <v>0.373</v>
      </c>
      <c r="G77" s="13">
        <v>0</v>
      </c>
      <c r="H77" s="13">
        <v>38.073</v>
      </c>
      <c r="I77" s="13">
        <v>10.824</v>
      </c>
      <c r="J77" s="13">
        <v>7.6999999999999999E-2</v>
      </c>
      <c r="K77" s="13">
        <v>0.53700000000000003</v>
      </c>
      <c r="L77" s="13">
        <v>2.7E-2</v>
      </c>
      <c r="M77" s="13"/>
      <c r="N77" s="13">
        <f t="shared" si="34"/>
        <v>98.822000000000003</v>
      </c>
      <c r="P77" s="9">
        <f t="shared" si="36"/>
        <v>0.81391052526462948</v>
      </c>
      <c r="Q77" s="9">
        <f t="shared" si="37"/>
        <v>1.001527329176995E-4</v>
      </c>
      <c r="R77" s="9">
        <f t="shared" si="38"/>
        <v>3.6582614921391514E-3</v>
      </c>
      <c r="S77" s="9">
        <f t="shared" si="39"/>
        <v>0</v>
      </c>
      <c r="T77" s="9">
        <f t="shared" si="40"/>
        <v>0.52992511761267158</v>
      </c>
      <c r="U77" s="9">
        <f t="shared" si="41"/>
        <v>0.26855895196506546</v>
      </c>
      <c r="V77" s="9">
        <f t="shared" si="42"/>
        <v>1.0854702059573988E-3</v>
      </c>
      <c r="W77" s="9">
        <f t="shared" si="43"/>
        <v>9.576118551277709E-3</v>
      </c>
      <c r="X77" s="9">
        <f t="shared" si="44"/>
        <v>4.3563142354668515E-4</v>
      </c>
      <c r="Z77" s="9">
        <f t="shared" si="45"/>
        <v>1.627821050529259</v>
      </c>
      <c r="AA77" s="9">
        <f t="shared" si="45"/>
        <v>2.00305465835399E-4</v>
      </c>
      <c r="AB77" s="9">
        <f t="shared" si="46"/>
        <v>1.0974784476417454E-2</v>
      </c>
      <c r="AC77" s="9">
        <f t="shared" si="46"/>
        <v>0</v>
      </c>
      <c r="AD77" s="9">
        <f t="shared" si="35"/>
        <v>0.52992511761267158</v>
      </c>
      <c r="AE77" s="9">
        <f t="shared" si="35"/>
        <v>0.26855895196506546</v>
      </c>
      <c r="AF77" s="9">
        <f t="shared" si="35"/>
        <v>1.0854702059573988E-3</v>
      </c>
      <c r="AG77" s="9">
        <f t="shared" si="35"/>
        <v>9.576118551277709E-3</v>
      </c>
      <c r="AH77" s="9">
        <f t="shared" si="35"/>
        <v>4.3563142354668515E-4</v>
      </c>
      <c r="AI77" s="9">
        <f t="shared" si="47"/>
        <v>2.4485774302300309</v>
      </c>
      <c r="AK77" s="9">
        <f t="shared" si="48"/>
        <v>3.9888166012614117</v>
      </c>
      <c r="AL77" s="9">
        <f t="shared" si="49"/>
        <v>4.9082899326548485E-4</v>
      </c>
      <c r="AM77" s="9">
        <f t="shared" si="50"/>
        <v>2.6892638168407271E-2</v>
      </c>
      <c r="AN77" s="9">
        <f t="shared" si="51"/>
        <v>0</v>
      </c>
      <c r="AO77" s="9">
        <f t="shared" si="52"/>
        <v>1.2985297775032287</v>
      </c>
      <c r="AP77" s="9">
        <f t="shared" si="53"/>
        <v>0.65807749916203984</v>
      </c>
      <c r="AQ77" s="9">
        <f t="shared" si="54"/>
        <v>2.659838792654618E-3</v>
      </c>
      <c r="AR77" s="9">
        <f t="shared" si="55"/>
        <v>2.3465343835285004E-2</v>
      </c>
      <c r="AS77" s="9">
        <f t="shared" si="56"/>
        <v>1.0674722837066089E-3</v>
      </c>
      <c r="AU77" s="17">
        <f t="shared" si="57"/>
        <v>1.9944083006307058</v>
      </c>
      <c r="AV77" s="17">
        <f t="shared" si="57"/>
        <v>2.4541449663274242E-4</v>
      </c>
      <c r="AW77" s="17">
        <f t="shared" si="58"/>
        <v>1.7928425445604846E-2</v>
      </c>
      <c r="AX77" s="17">
        <f t="shared" si="58"/>
        <v>0</v>
      </c>
      <c r="AY77" s="17">
        <f t="shared" si="59"/>
        <v>1.2985297775032287</v>
      </c>
      <c r="AZ77" s="17">
        <f t="shared" si="59"/>
        <v>0.65807749916203984</v>
      </c>
      <c r="BA77" s="17">
        <f t="shared" si="59"/>
        <v>2.659838792654618E-3</v>
      </c>
      <c r="BB77" s="17">
        <f t="shared" si="59"/>
        <v>2.3465343835285004E-2</v>
      </c>
      <c r="BC77" s="17">
        <f t="shared" si="60"/>
        <v>2.1349445674132177E-3</v>
      </c>
      <c r="BD77" s="17">
        <f t="shared" si="61"/>
        <v>3.9974495444335645</v>
      </c>
      <c r="BF77" s="17">
        <f t="shared" si="62"/>
        <v>0.66276301340347576</v>
      </c>
      <c r="BG77" s="17">
        <f t="shared" si="63"/>
        <v>0.33587941836518442</v>
      </c>
      <c r="BH77" s="17">
        <f t="shared" si="64"/>
        <v>1.3575682313398886E-3</v>
      </c>
      <c r="BI77" s="13">
        <f t="shared" si="65"/>
        <v>4.5606139340132546E-3</v>
      </c>
    </row>
    <row r="78" spans="2:61" x14ac:dyDescent="0.2">
      <c r="B78" s="9" t="s">
        <v>47</v>
      </c>
      <c r="C78" s="12">
        <v>498</v>
      </c>
      <c r="D78" s="13">
        <v>48.857999999999997</v>
      </c>
      <c r="E78" s="13">
        <v>7.0000000000000001E-3</v>
      </c>
      <c r="F78" s="13">
        <v>0.34499999999999997</v>
      </c>
      <c r="G78" s="13">
        <v>6.0000000000000001E-3</v>
      </c>
      <c r="H78" s="13">
        <v>38.179000000000002</v>
      </c>
      <c r="I78" s="13">
        <v>10.657</v>
      </c>
      <c r="J78" s="13">
        <v>7.2999999999999995E-2</v>
      </c>
      <c r="K78" s="13">
        <v>0.52100000000000002</v>
      </c>
      <c r="L78" s="13">
        <v>1.2999999999999999E-2</v>
      </c>
      <c r="M78" s="13"/>
      <c r="N78" s="13">
        <f t="shared" si="34"/>
        <v>98.658999999999992</v>
      </c>
      <c r="P78" s="9">
        <f t="shared" si="36"/>
        <v>0.81316157379668452</v>
      </c>
      <c r="Q78" s="9">
        <f t="shared" si="37"/>
        <v>8.7633641302987053E-5</v>
      </c>
      <c r="R78" s="9">
        <f t="shared" si="38"/>
        <v>3.3836466884396973E-3</v>
      </c>
      <c r="S78" s="9">
        <f t="shared" si="39"/>
        <v>3.9476281334298305E-5</v>
      </c>
      <c r="T78" s="9">
        <f t="shared" si="40"/>
        <v>0.53140049550427304</v>
      </c>
      <c r="U78" s="9">
        <f t="shared" si="41"/>
        <v>0.26441544263596661</v>
      </c>
      <c r="V78" s="9">
        <f t="shared" si="42"/>
        <v>1.0290821433102612E-3</v>
      </c>
      <c r="W78" s="9">
        <f t="shared" si="43"/>
        <v>9.2907965832694332E-3</v>
      </c>
      <c r="X78" s="9">
        <f t="shared" si="44"/>
        <v>2.097484631891447E-4</v>
      </c>
      <c r="Z78" s="9">
        <f t="shared" si="45"/>
        <v>1.626323147593369</v>
      </c>
      <c r="AA78" s="9">
        <f t="shared" si="45"/>
        <v>1.7526728260597411E-4</v>
      </c>
      <c r="AB78" s="9">
        <f t="shared" si="46"/>
        <v>1.0150940065319091E-2</v>
      </c>
      <c r="AC78" s="9">
        <f t="shared" si="46"/>
        <v>1.1842884400289492E-4</v>
      </c>
      <c r="AD78" s="9">
        <f t="shared" si="35"/>
        <v>0.53140049550427304</v>
      </c>
      <c r="AE78" s="9">
        <f t="shared" si="35"/>
        <v>0.26441544263596661</v>
      </c>
      <c r="AF78" s="9">
        <f t="shared" si="35"/>
        <v>1.0290821433102612E-3</v>
      </c>
      <c r="AG78" s="9">
        <f t="shared" si="35"/>
        <v>9.2907965832694332E-3</v>
      </c>
      <c r="AH78" s="9">
        <f t="shared" si="35"/>
        <v>2.097484631891447E-4</v>
      </c>
      <c r="AI78" s="9">
        <f t="shared" si="47"/>
        <v>2.4431133491153054</v>
      </c>
      <c r="AK78" s="9">
        <f t="shared" si="48"/>
        <v>3.9940590104399933</v>
      </c>
      <c r="AL78" s="9">
        <f t="shared" si="49"/>
        <v>4.3043590098537551E-4</v>
      </c>
      <c r="AM78" s="9">
        <f t="shared" si="50"/>
        <v>2.4929518891937438E-2</v>
      </c>
      <c r="AN78" s="9">
        <f t="shared" si="51"/>
        <v>2.9084735846360982E-4</v>
      </c>
      <c r="AO78" s="9">
        <f t="shared" si="52"/>
        <v>1.305057325391888</v>
      </c>
      <c r="AP78" s="9">
        <f t="shared" si="53"/>
        <v>0.64937333193742186</v>
      </c>
      <c r="AQ78" s="9">
        <f t="shared" si="54"/>
        <v>2.527305113410911E-3</v>
      </c>
      <c r="AR78" s="9">
        <f t="shared" si="55"/>
        <v>2.2817107327338198E-2</v>
      </c>
      <c r="AS78" s="9">
        <f t="shared" si="56"/>
        <v>5.1511763856171061E-4</v>
      </c>
      <c r="AU78" s="17">
        <f t="shared" si="57"/>
        <v>1.9970295052199967</v>
      </c>
      <c r="AV78" s="17">
        <f t="shared" si="57"/>
        <v>2.1521795049268775E-4</v>
      </c>
      <c r="AW78" s="17">
        <f t="shared" si="58"/>
        <v>1.6619679261291626E-2</v>
      </c>
      <c r="AX78" s="17">
        <f t="shared" si="58"/>
        <v>1.9389823897573988E-4</v>
      </c>
      <c r="AY78" s="17">
        <f t="shared" si="59"/>
        <v>1.305057325391888</v>
      </c>
      <c r="AZ78" s="17">
        <f t="shared" si="59"/>
        <v>0.64937333193742186</v>
      </c>
      <c r="BA78" s="17">
        <f t="shared" si="59"/>
        <v>2.527305113410911E-3</v>
      </c>
      <c r="BB78" s="17">
        <f t="shared" si="59"/>
        <v>2.2817107327338198E-2</v>
      </c>
      <c r="BC78" s="17">
        <f t="shared" si="60"/>
        <v>1.0302352771234212E-3</v>
      </c>
      <c r="BD78" s="17">
        <f t="shared" si="61"/>
        <v>3.9948636057179381</v>
      </c>
      <c r="BF78" s="17">
        <f t="shared" si="62"/>
        <v>0.66688061288903966</v>
      </c>
      <c r="BG78" s="17">
        <f t="shared" si="63"/>
        <v>0.3318279413252489</v>
      </c>
      <c r="BH78" s="17">
        <f t="shared" si="64"/>
        <v>1.2914457857113443E-3</v>
      </c>
      <c r="BI78" s="13">
        <f t="shared" si="65"/>
        <v>4.2337943520892015E-3</v>
      </c>
    </row>
    <row r="79" spans="2:61" x14ac:dyDescent="0.2">
      <c r="B79" s="9" t="s">
        <v>47</v>
      </c>
      <c r="C79" s="12">
        <v>136</v>
      </c>
      <c r="D79" s="13">
        <v>48.960999999999999</v>
      </c>
      <c r="E79" s="13">
        <v>0</v>
      </c>
      <c r="F79" s="13">
        <v>0.625</v>
      </c>
      <c r="G79" s="13">
        <v>3.4000000000000002E-2</v>
      </c>
      <c r="H79" s="13">
        <v>38.414999999999999</v>
      </c>
      <c r="I79" s="13">
        <v>10.769</v>
      </c>
      <c r="J79" s="13">
        <v>0.111</v>
      </c>
      <c r="K79" s="13">
        <v>0.497</v>
      </c>
      <c r="L79" s="13">
        <v>0</v>
      </c>
      <c r="M79" s="13"/>
      <c r="N79" s="13">
        <f t="shared" si="34"/>
        <v>99.412000000000006</v>
      </c>
      <c r="P79" s="9">
        <f t="shared" si="36"/>
        <v>0.81487584048998063</v>
      </c>
      <c r="Q79" s="9">
        <f t="shared" si="37"/>
        <v>0</v>
      </c>
      <c r="R79" s="9">
        <f t="shared" si="38"/>
        <v>6.1297947254342344E-3</v>
      </c>
      <c r="S79" s="9">
        <f t="shared" si="39"/>
        <v>2.2369892756102374E-4</v>
      </c>
      <c r="T79" s="9">
        <f t="shared" si="40"/>
        <v>0.53468529911198948</v>
      </c>
      <c r="U79" s="9">
        <f t="shared" si="41"/>
        <v>0.2671943231441048</v>
      </c>
      <c r="V79" s="9">
        <f t="shared" si="42"/>
        <v>1.5647687384580686E-3</v>
      </c>
      <c r="W79" s="9">
        <f t="shared" si="43"/>
        <v>8.8628136312570212E-3</v>
      </c>
      <c r="X79" s="9">
        <f t="shared" si="44"/>
        <v>0</v>
      </c>
      <c r="Z79" s="9">
        <f t="shared" si="45"/>
        <v>1.6297516809799613</v>
      </c>
      <c r="AA79" s="9">
        <f t="shared" si="45"/>
        <v>0</v>
      </c>
      <c r="AB79" s="9">
        <f t="shared" si="46"/>
        <v>1.8389384176302703E-2</v>
      </c>
      <c r="AC79" s="9">
        <f t="shared" si="46"/>
        <v>6.7109678268307128E-4</v>
      </c>
      <c r="AD79" s="9">
        <f t="shared" si="35"/>
        <v>0.53468529911198948</v>
      </c>
      <c r="AE79" s="9">
        <f t="shared" si="35"/>
        <v>0.2671943231441048</v>
      </c>
      <c r="AF79" s="9">
        <f t="shared" si="35"/>
        <v>1.5647687384580686E-3</v>
      </c>
      <c r="AG79" s="9">
        <f t="shared" si="35"/>
        <v>8.8628136312570212E-3</v>
      </c>
      <c r="AH79" s="9">
        <f t="shared" si="35"/>
        <v>0</v>
      </c>
      <c r="AI79" s="9">
        <f t="shared" si="47"/>
        <v>2.4611193665647564</v>
      </c>
      <c r="AK79" s="9">
        <f t="shared" si="48"/>
        <v>3.9731961881754092</v>
      </c>
      <c r="AL79" s="9">
        <f t="shared" si="49"/>
        <v>0</v>
      </c>
      <c r="AM79" s="9">
        <f t="shared" si="50"/>
        <v>4.4831756865098431E-2</v>
      </c>
      <c r="AN79" s="9">
        <f t="shared" si="51"/>
        <v>1.6360769618902113E-3</v>
      </c>
      <c r="AO79" s="9">
        <f t="shared" si="52"/>
        <v>1.3035173499730883</v>
      </c>
      <c r="AP79" s="9">
        <f t="shared" si="53"/>
        <v>0.6513970677912857</v>
      </c>
      <c r="AQ79" s="9">
        <f t="shared" si="54"/>
        <v>3.8147732931186865E-3</v>
      </c>
      <c r="AR79" s="9">
        <f t="shared" si="55"/>
        <v>2.1606786940109576E-2</v>
      </c>
      <c r="AS79" s="9">
        <f t="shared" si="56"/>
        <v>0</v>
      </c>
      <c r="AU79" s="17">
        <f t="shared" si="57"/>
        <v>1.9865980940877046</v>
      </c>
      <c r="AV79" s="17">
        <f t="shared" si="57"/>
        <v>0</v>
      </c>
      <c r="AW79" s="17">
        <f t="shared" si="58"/>
        <v>2.9887837910065621E-2</v>
      </c>
      <c r="AX79" s="17">
        <f t="shared" si="58"/>
        <v>1.0907179745934742E-3</v>
      </c>
      <c r="AY79" s="17">
        <f t="shared" si="59"/>
        <v>1.3035173499730883</v>
      </c>
      <c r="AZ79" s="17">
        <f t="shared" si="59"/>
        <v>0.6513970677912857</v>
      </c>
      <c r="BA79" s="17">
        <f t="shared" si="59"/>
        <v>3.8147732931186865E-3</v>
      </c>
      <c r="BB79" s="17">
        <f t="shared" si="59"/>
        <v>2.1606786940109576E-2</v>
      </c>
      <c r="BC79" s="17">
        <f t="shared" si="60"/>
        <v>0</v>
      </c>
      <c r="BD79" s="17">
        <f t="shared" si="61"/>
        <v>3.9979126279699662</v>
      </c>
      <c r="BF79" s="17">
        <f t="shared" si="62"/>
        <v>0.66549135833797224</v>
      </c>
      <c r="BG79" s="17">
        <f t="shared" si="63"/>
        <v>0.33256106600402724</v>
      </c>
      <c r="BH79" s="17">
        <f t="shared" si="64"/>
        <v>1.9475756580005527E-3</v>
      </c>
      <c r="BI79" s="13">
        <f t="shared" si="65"/>
        <v>7.5862911948888388E-3</v>
      </c>
    </row>
    <row r="80" spans="2:61" x14ac:dyDescent="0.2">
      <c r="B80" s="9" t="s">
        <v>47</v>
      </c>
      <c r="C80" s="12">
        <v>500</v>
      </c>
      <c r="D80" s="13">
        <v>49.076000000000001</v>
      </c>
      <c r="E80" s="13">
        <v>6.0000000000000001E-3</v>
      </c>
      <c r="F80" s="13">
        <v>0.56699999999999995</v>
      </c>
      <c r="G80" s="13">
        <v>0</v>
      </c>
      <c r="H80" s="13">
        <v>38.023000000000003</v>
      </c>
      <c r="I80" s="13">
        <v>10.664999999999999</v>
      </c>
      <c r="J80" s="13">
        <v>0.12</v>
      </c>
      <c r="K80" s="13">
        <v>0.48899999999999999</v>
      </c>
      <c r="L80" s="13">
        <v>1E-3</v>
      </c>
      <c r="M80" s="13"/>
      <c r="N80" s="13">
        <f t="shared" si="34"/>
        <v>98.947000000000003</v>
      </c>
      <c r="P80" s="9">
        <f t="shared" si="36"/>
        <v>0.81678982757472873</v>
      </c>
      <c r="Q80" s="9">
        <f t="shared" si="37"/>
        <v>7.511454968827462E-5</v>
      </c>
      <c r="R80" s="9">
        <f t="shared" si="38"/>
        <v>5.5609497749139376E-3</v>
      </c>
      <c r="S80" s="9">
        <f t="shared" si="39"/>
        <v>0</v>
      </c>
      <c r="T80" s="9">
        <f t="shared" si="40"/>
        <v>0.52922918464493507</v>
      </c>
      <c r="U80" s="9">
        <f t="shared" si="41"/>
        <v>0.26461393410083361</v>
      </c>
      <c r="V80" s="9">
        <f t="shared" si="42"/>
        <v>1.6916418794141281E-3</v>
      </c>
      <c r="W80" s="9">
        <f t="shared" si="43"/>
        <v>8.7201526472528851E-3</v>
      </c>
      <c r="X80" s="9">
        <f t="shared" si="44"/>
        <v>1.6134497168395748E-5</v>
      </c>
      <c r="Z80" s="9">
        <f t="shared" si="45"/>
        <v>1.6335796551494575</v>
      </c>
      <c r="AA80" s="9">
        <f t="shared" si="45"/>
        <v>1.5022909937654924E-4</v>
      </c>
      <c r="AB80" s="9">
        <f t="shared" si="46"/>
        <v>1.6682849324741813E-2</v>
      </c>
      <c r="AC80" s="9">
        <f t="shared" si="46"/>
        <v>0</v>
      </c>
      <c r="AD80" s="9">
        <f t="shared" si="35"/>
        <v>0.52922918464493507</v>
      </c>
      <c r="AE80" s="9">
        <f t="shared" si="35"/>
        <v>0.26461393410083361</v>
      </c>
      <c r="AF80" s="9">
        <f t="shared" si="35"/>
        <v>1.6916418794141281E-3</v>
      </c>
      <c r="AG80" s="9">
        <f t="shared" si="35"/>
        <v>8.7201526472528851E-3</v>
      </c>
      <c r="AH80" s="9">
        <f t="shared" si="35"/>
        <v>1.6134497168395748E-5</v>
      </c>
      <c r="AI80" s="9">
        <f t="shared" si="47"/>
        <v>2.4546837813431801</v>
      </c>
      <c r="AK80" s="9">
        <f t="shared" si="48"/>
        <v>3.9929696873352327</v>
      </c>
      <c r="AL80" s="9">
        <f t="shared" si="49"/>
        <v>3.6720599333820163E-4</v>
      </c>
      <c r="AM80" s="9">
        <f t="shared" si="50"/>
        <v>4.0778000290399394E-2</v>
      </c>
      <c r="AN80" s="9">
        <f t="shared" si="51"/>
        <v>0</v>
      </c>
      <c r="AO80" s="9">
        <f t="shared" si="52"/>
        <v>1.2935984390348132</v>
      </c>
      <c r="AP80" s="9">
        <f t="shared" si="53"/>
        <v>0.64679761062186025</v>
      </c>
      <c r="AQ80" s="9">
        <f t="shared" si="54"/>
        <v>4.1348915708119705E-3</v>
      </c>
      <c r="AR80" s="9">
        <f t="shared" si="55"/>
        <v>2.1314727494100193E-2</v>
      </c>
      <c r="AS80" s="9">
        <f t="shared" si="56"/>
        <v>3.9437659443613799E-5</v>
      </c>
      <c r="AU80" s="17">
        <f t="shared" si="57"/>
        <v>1.9964848436676164</v>
      </c>
      <c r="AV80" s="17">
        <f t="shared" si="57"/>
        <v>1.8360299666910081E-4</v>
      </c>
      <c r="AW80" s="17">
        <f t="shared" si="58"/>
        <v>2.718533352693293E-2</v>
      </c>
      <c r="AX80" s="17">
        <f t="shared" si="58"/>
        <v>0</v>
      </c>
      <c r="AY80" s="17">
        <f t="shared" si="59"/>
        <v>1.2935984390348132</v>
      </c>
      <c r="AZ80" s="17">
        <f t="shared" si="59"/>
        <v>0.64679761062186025</v>
      </c>
      <c r="BA80" s="17">
        <f t="shared" si="59"/>
        <v>4.1348915708119705E-3</v>
      </c>
      <c r="BB80" s="17">
        <f t="shared" si="59"/>
        <v>2.1314727494100193E-2</v>
      </c>
      <c r="BC80" s="17">
        <f t="shared" si="60"/>
        <v>7.8875318887227598E-5</v>
      </c>
      <c r="BD80" s="17">
        <f t="shared" si="61"/>
        <v>3.9897783242316911</v>
      </c>
      <c r="BF80" s="17">
        <f t="shared" si="62"/>
        <v>0.66524960421469514</v>
      </c>
      <c r="BG80" s="17">
        <f t="shared" si="63"/>
        <v>0.33262397471215821</v>
      </c>
      <c r="BH80" s="17">
        <f t="shared" si="64"/>
        <v>2.1264210731467299E-3</v>
      </c>
      <c r="BI80" s="13">
        <f t="shared" si="65"/>
        <v>6.956369117816245E-3</v>
      </c>
    </row>
    <row r="81" spans="1:61" x14ac:dyDescent="0.2">
      <c r="B81" s="9" t="s">
        <v>47</v>
      </c>
      <c r="C81" s="12">
        <v>501</v>
      </c>
      <c r="D81" s="13">
        <v>48.338000000000001</v>
      </c>
      <c r="E81" s="13">
        <v>0</v>
      </c>
      <c r="F81" s="13">
        <v>0.309</v>
      </c>
      <c r="G81" s="13">
        <v>0</v>
      </c>
      <c r="H81" s="13">
        <v>39.277999999999999</v>
      </c>
      <c r="I81" s="13">
        <v>9.3640000000000008</v>
      </c>
      <c r="J81" s="13">
        <v>5.7000000000000002E-2</v>
      </c>
      <c r="K81" s="13">
        <v>0.93700000000000006</v>
      </c>
      <c r="L81" s="13">
        <v>1.4999999999999999E-2</v>
      </c>
      <c r="M81" s="13"/>
      <c r="N81" s="13">
        <f t="shared" si="34"/>
        <v>98.298000000000002</v>
      </c>
      <c r="P81" s="9">
        <f t="shared" si="36"/>
        <v>0.80450702350043268</v>
      </c>
      <c r="Q81" s="9">
        <f t="shared" si="37"/>
        <v>0</v>
      </c>
      <c r="R81" s="9">
        <f t="shared" si="38"/>
        <v>3.0305705122546855E-3</v>
      </c>
      <c r="S81" s="9">
        <f t="shared" si="39"/>
        <v>0</v>
      </c>
      <c r="T81" s="9">
        <f t="shared" si="40"/>
        <v>0.54669710213512235</v>
      </c>
      <c r="U81" s="9">
        <f t="shared" si="41"/>
        <v>0.23233425962683604</v>
      </c>
      <c r="V81" s="9">
        <f t="shared" si="42"/>
        <v>8.0352989272171088E-4</v>
      </c>
      <c r="W81" s="9">
        <f t="shared" si="43"/>
        <v>1.6709167751484566E-2</v>
      </c>
      <c r="X81" s="9">
        <f t="shared" si="44"/>
        <v>2.4201745752593619E-4</v>
      </c>
      <c r="Z81" s="9">
        <f t="shared" si="45"/>
        <v>1.6090140470008654</v>
      </c>
      <c r="AA81" s="9">
        <f t="shared" si="45"/>
        <v>0</v>
      </c>
      <c r="AB81" s="9">
        <f t="shared" si="46"/>
        <v>9.0917115367640557E-3</v>
      </c>
      <c r="AC81" s="9">
        <f t="shared" si="46"/>
        <v>0</v>
      </c>
      <c r="AD81" s="9">
        <f t="shared" si="35"/>
        <v>0.54669710213512235</v>
      </c>
      <c r="AE81" s="9">
        <f t="shared" si="35"/>
        <v>0.23233425962683604</v>
      </c>
      <c r="AF81" s="9">
        <f t="shared" si="35"/>
        <v>8.0352989272171088E-4</v>
      </c>
      <c r="AG81" s="9">
        <f t="shared" si="35"/>
        <v>1.6709167751484566E-2</v>
      </c>
      <c r="AH81" s="9">
        <f t="shared" si="35"/>
        <v>2.4201745752593619E-4</v>
      </c>
      <c r="AI81" s="9">
        <f t="shared" si="47"/>
        <v>2.4148918354013191</v>
      </c>
      <c r="AK81" s="9">
        <f t="shared" si="48"/>
        <v>3.9977294802526124</v>
      </c>
      <c r="AL81" s="9">
        <f t="shared" si="49"/>
        <v>0</v>
      </c>
      <c r="AM81" s="9">
        <f t="shared" si="50"/>
        <v>2.2589114932975409E-2</v>
      </c>
      <c r="AN81" s="9">
        <f t="shared" si="51"/>
        <v>0</v>
      </c>
      <c r="AO81" s="9">
        <f t="shared" si="52"/>
        <v>1.3583145069789913</v>
      </c>
      <c r="AP81" s="9">
        <f t="shared" si="53"/>
        <v>0.57725382864999142</v>
      </c>
      <c r="AQ81" s="9">
        <f t="shared" si="54"/>
        <v>1.9964369772814514E-3</v>
      </c>
      <c r="AR81" s="9">
        <f t="shared" si="55"/>
        <v>4.1515319667411316E-2</v>
      </c>
      <c r="AS81" s="9">
        <f t="shared" si="56"/>
        <v>6.0131254073924137E-4</v>
      </c>
      <c r="AU81" s="17">
        <f t="shared" si="57"/>
        <v>1.9988647401263062</v>
      </c>
      <c r="AV81" s="17">
        <f t="shared" si="57"/>
        <v>0</v>
      </c>
      <c r="AW81" s="17">
        <f t="shared" si="58"/>
        <v>1.5059409955316939E-2</v>
      </c>
      <c r="AX81" s="17">
        <f t="shared" si="58"/>
        <v>0</v>
      </c>
      <c r="AY81" s="17">
        <f t="shared" si="59"/>
        <v>1.3583145069789913</v>
      </c>
      <c r="AZ81" s="17">
        <f t="shared" si="59"/>
        <v>0.57725382864999142</v>
      </c>
      <c r="BA81" s="17">
        <f t="shared" si="59"/>
        <v>1.9964369772814514E-3</v>
      </c>
      <c r="BB81" s="17">
        <f t="shared" si="59"/>
        <v>4.1515319667411316E-2</v>
      </c>
      <c r="BC81" s="17">
        <f t="shared" si="60"/>
        <v>1.2026250814784827E-3</v>
      </c>
      <c r="BD81" s="17">
        <f t="shared" si="61"/>
        <v>3.9942068674367768</v>
      </c>
      <c r="BF81" s="17">
        <f t="shared" si="62"/>
        <v>0.70104211543436057</v>
      </c>
      <c r="BG81" s="17">
        <f t="shared" si="63"/>
        <v>0.29792749992740303</v>
      </c>
      <c r="BH81" s="17">
        <f t="shared" si="64"/>
        <v>1.0303846382363759E-3</v>
      </c>
      <c r="BI81" s="13">
        <f t="shared" si="65"/>
        <v>3.8751029645975417E-3</v>
      </c>
    </row>
    <row r="82" spans="1:61" x14ac:dyDescent="0.2">
      <c r="B82" s="9" t="s">
        <v>47</v>
      </c>
      <c r="C82" s="12">
        <v>566</v>
      </c>
      <c r="D82" s="13">
        <v>48.78</v>
      </c>
      <c r="E82" s="13">
        <v>0</v>
      </c>
      <c r="F82" s="13">
        <v>0.379</v>
      </c>
      <c r="G82" s="13">
        <v>0</v>
      </c>
      <c r="H82" s="13">
        <v>39.65</v>
      </c>
      <c r="I82" s="13">
        <v>9.5350000000000001</v>
      </c>
      <c r="J82" s="13">
        <v>6.5000000000000002E-2</v>
      </c>
      <c r="K82" s="13">
        <v>0.435</v>
      </c>
      <c r="L82" s="13">
        <v>0</v>
      </c>
      <c r="M82" s="13"/>
      <c r="N82" s="13">
        <f t="shared" si="34"/>
        <v>98.843999999999994</v>
      </c>
      <c r="P82" s="9">
        <f t="shared" si="36"/>
        <v>0.81186339125224682</v>
      </c>
      <c r="Q82" s="9">
        <f t="shared" si="37"/>
        <v>0</v>
      </c>
      <c r="R82" s="9">
        <f t="shared" si="38"/>
        <v>3.71710752150332E-3</v>
      </c>
      <c r="S82" s="9">
        <f t="shared" si="39"/>
        <v>0</v>
      </c>
      <c r="T82" s="9">
        <f t="shared" si="40"/>
        <v>0.55187484341508219</v>
      </c>
      <c r="U82" s="9">
        <f t="shared" si="41"/>
        <v>0.23657701468836839</v>
      </c>
      <c r="V82" s="9">
        <f t="shared" si="42"/>
        <v>9.1630601801598603E-4</v>
      </c>
      <c r="W82" s="9">
        <f t="shared" si="43"/>
        <v>7.7571910052249586E-3</v>
      </c>
      <c r="X82" s="9">
        <f t="shared" si="44"/>
        <v>0</v>
      </c>
      <c r="Z82" s="9">
        <f t="shared" si="45"/>
        <v>1.6237267825044936</v>
      </c>
      <c r="AA82" s="9">
        <f t="shared" si="45"/>
        <v>0</v>
      </c>
      <c r="AB82" s="9">
        <f t="shared" si="46"/>
        <v>1.115132256450996E-2</v>
      </c>
      <c r="AC82" s="9">
        <f t="shared" si="46"/>
        <v>0</v>
      </c>
      <c r="AD82" s="9">
        <f t="shared" si="35"/>
        <v>0.55187484341508219</v>
      </c>
      <c r="AE82" s="9">
        <f t="shared" si="35"/>
        <v>0.23657701468836839</v>
      </c>
      <c r="AF82" s="9">
        <f t="shared" si="35"/>
        <v>9.1630601801598603E-4</v>
      </c>
      <c r="AG82" s="9">
        <f t="shared" si="35"/>
        <v>7.7571910052249586E-3</v>
      </c>
      <c r="AH82" s="9">
        <f t="shared" si="35"/>
        <v>0</v>
      </c>
      <c r="AI82" s="9">
        <f t="shared" si="47"/>
        <v>2.4320034601956948</v>
      </c>
      <c r="AK82" s="9">
        <f t="shared" si="48"/>
        <v>4.0058991915426914</v>
      </c>
      <c r="AL82" s="9">
        <f t="shared" si="49"/>
        <v>0</v>
      </c>
      <c r="AM82" s="9">
        <f t="shared" si="50"/>
        <v>2.7511447447396278E-2</v>
      </c>
      <c r="AN82" s="9">
        <f t="shared" si="51"/>
        <v>0</v>
      </c>
      <c r="AO82" s="9">
        <f t="shared" si="52"/>
        <v>1.3615313936370999</v>
      </c>
      <c r="AP82" s="9">
        <f t="shared" si="53"/>
        <v>0.58365956766196025</v>
      </c>
      <c r="AQ82" s="9">
        <f t="shared" si="54"/>
        <v>2.2606201833502019E-3</v>
      </c>
      <c r="AR82" s="9">
        <f t="shared" si="55"/>
        <v>1.9137779527503052E-2</v>
      </c>
      <c r="AS82" s="9">
        <f t="shared" si="56"/>
        <v>0</v>
      </c>
      <c r="AU82" s="17">
        <f t="shared" si="57"/>
        <v>2.0029495957713457</v>
      </c>
      <c r="AV82" s="17">
        <f t="shared" si="57"/>
        <v>0</v>
      </c>
      <c r="AW82" s="17">
        <f t="shared" si="58"/>
        <v>1.8340964964930852E-2</v>
      </c>
      <c r="AX82" s="17">
        <f t="shared" si="58"/>
        <v>0</v>
      </c>
      <c r="AY82" s="17">
        <f t="shared" si="59"/>
        <v>1.3615313936370999</v>
      </c>
      <c r="AZ82" s="17">
        <f t="shared" si="59"/>
        <v>0.58365956766196025</v>
      </c>
      <c r="BA82" s="17">
        <f t="shared" si="59"/>
        <v>2.2606201833502019E-3</v>
      </c>
      <c r="BB82" s="17">
        <f t="shared" si="59"/>
        <v>1.9137779527503052E-2</v>
      </c>
      <c r="BC82" s="17">
        <f t="shared" si="60"/>
        <v>0</v>
      </c>
      <c r="BD82" s="17">
        <f t="shared" si="61"/>
        <v>3.98787992174619</v>
      </c>
      <c r="BF82" s="17">
        <f t="shared" si="62"/>
        <v>0.69913491384504411</v>
      </c>
      <c r="BG82" s="17">
        <f t="shared" si="63"/>
        <v>0.29970427671309574</v>
      </c>
      <c r="BH82" s="17">
        <f t="shared" si="64"/>
        <v>1.1608094418601186E-3</v>
      </c>
      <c r="BI82" s="13">
        <f t="shared" si="65"/>
        <v>4.6923165168062829E-3</v>
      </c>
    </row>
    <row r="83" spans="1:61" x14ac:dyDescent="0.2">
      <c r="B83" s="9" t="s">
        <v>47</v>
      </c>
      <c r="C83" s="12">
        <v>503</v>
      </c>
      <c r="D83" s="13">
        <v>48.234999999999999</v>
      </c>
      <c r="E83" s="13">
        <v>0</v>
      </c>
      <c r="F83" s="13">
        <v>0.33300000000000002</v>
      </c>
      <c r="G83" s="13">
        <v>0</v>
      </c>
      <c r="H83" s="13">
        <v>39.790999999999997</v>
      </c>
      <c r="I83" s="13">
        <v>9.2929999999999993</v>
      </c>
      <c r="J83" s="13">
        <v>9.5000000000000001E-2</v>
      </c>
      <c r="K83" s="13">
        <v>0.47099999999999997</v>
      </c>
      <c r="L83" s="13">
        <v>3.0000000000000001E-3</v>
      </c>
      <c r="M83" s="13"/>
      <c r="N83" s="13">
        <f t="shared" si="34"/>
        <v>98.220999999999989</v>
      </c>
      <c r="P83" s="9">
        <f t="shared" si="36"/>
        <v>0.80279275680713658</v>
      </c>
      <c r="Q83" s="9">
        <f t="shared" si="37"/>
        <v>0</v>
      </c>
      <c r="R83" s="9">
        <f t="shared" si="38"/>
        <v>3.2659546297113605E-3</v>
      </c>
      <c r="S83" s="9">
        <f t="shared" si="39"/>
        <v>0</v>
      </c>
      <c r="T83" s="9">
        <f t="shared" si="40"/>
        <v>0.5538373743840993</v>
      </c>
      <c r="U83" s="9">
        <f t="shared" si="41"/>
        <v>0.23057264787614129</v>
      </c>
      <c r="V83" s="9">
        <f t="shared" si="42"/>
        <v>1.3392164878695181E-3</v>
      </c>
      <c r="W83" s="9">
        <f t="shared" si="43"/>
        <v>8.3991654332435748E-3</v>
      </c>
      <c r="X83" s="9">
        <f t="shared" si="44"/>
        <v>4.8403491505187242E-5</v>
      </c>
      <c r="Z83" s="9">
        <f t="shared" si="45"/>
        <v>1.6055855136142732</v>
      </c>
      <c r="AA83" s="9">
        <f t="shared" si="45"/>
        <v>0</v>
      </c>
      <c r="AB83" s="9">
        <f t="shared" si="46"/>
        <v>9.797863889134081E-3</v>
      </c>
      <c r="AC83" s="9">
        <f t="shared" si="46"/>
        <v>0</v>
      </c>
      <c r="AD83" s="9">
        <f t="shared" si="35"/>
        <v>0.5538373743840993</v>
      </c>
      <c r="AE83" s="9">
        <f t="shared" si="35"/>
        <v>0.23057264787614129</v>
      </c>
      <c r="AF83" s="9">
        <f t="shared" si="35"/>
        <v>1.3392164878695181E-3</v>
      </c>
      <c r="AG83" s="9">
        <f t="shared" si="35"/>
        <v>8.3991654332435748E-3</v>
      </c>
      <c r="AH83" s="9">
        <f t="shared" si="35"/>
        <v>4.8403491505187242E-5</v>
      </c>
      <c r="AI83" s="9">
        <f t="shared" si="47"/>
        <v>2.4095801851762659</v>
      </c>
      <c r="AK83" s="9">
        <f t="shared" si="48"/>
        <v>3.9980047731762562</v>
      </c>
      <c r="AL83" s="9">
        <f t="shared" si="49"/>
        <v>0</v>
      </c>
      <c r="AM83" s="9">
        <f t="shared" si="50"/>
        <v>2.4397272062769752E-2</v>
      </c>
      <c r="AN83" s="9">
        <f t="shared" si="51"/>
        <v>0</v>
      </c>
      <c r="AO83" s="9">
        <f t="shared" si="52"/>
        <v>1.3790884680857838</v>
      </c>
      <c r="AP83" s="9">
        <f t="shared" si="53"/>
        <v>0.57413980068716675</v>
      </c>
      <c r="AQ83" s="9">
        <f t="shared" si="54"/>
        <v>3.3347298324622092E-3</v>
      </c>
      <c r="AR83" s="9">
        <f t="shared" si="55"/>
        <v>2.0914428542154924E-2</v>
      </c>
      <c r="AS83" s="9">
        <f t="shared" si="56"/>
        <v>1.2052761340659785E-4</v>
      </c>
      <c r="AU83" s="17">
        <f t="shared" si="57"/>
        <v>1.9990023865881281</v>
      </c>
      <c r="AV83" s="17">
        <f t="shared" si="57"/>
        <v>0</v>
      </c>
      <c r="AW83" s="17">
        <f t="shared" si="58"/>
        <v>1.62648480418465E-2</v>
      </c>
      <c r="AX83" s="17">
        <f t="shared" si="58"/>
        <v>0</v>
      </c>
      <c r="AY83" s="17">
        <f t="shared" si="59"/>
        <v>1.3790884680857838</v>
      </c>
      <c r="AZ83" s="17">
        <f t="shared" si="59"/>
        <v>0.57413980068716675</v>
      </c>
      <c r="BA83" s="17">
        <f t="shared" si="59"/>
        <v>3.3347298324622092E-3</v>
      </c>
      <c r="BB83" s="17">
        <f t="shared" si="59"/>
        <v>2.0914428542154924E-2</v>
      </c>
      <c r="BC83" s="17">
        <f t="shared" si="60"/>
        <v>2.410552268131957E-4</v>
      </c>
      <c r="BD83" s="17">
        <f t="shared" si="61"/>
        <v>3.9929857170043559</v>
      </c>
      <c r="BF83" s="17">
        <f t="shared" si="62"/>
        <v>0.70485257518861499</v>
      </c>
      <c r="BG83" s="17">
        <f t="shared" si="63"/>
        <v>0.29344304328375764</v>
      </c>
      <c r="BH83" s="17">
        <f t="shared" si="64"/>
        <v>1.7043815276273334E-3</v>
      </c>
      <c r="BI83" s="13">
        <f t="shared" si="65"/>
        <v>4.1463174268772376E-3</v>
      </c>
    </row>
    <row r="84" spans="1:61" x14ac:dyDescent="0.2">
      <c r="B84" s="9" t="s">
        <v>47</v>
      </c>
      <c r="C84" s="12">
        <v>141</v>
      </c>
      <c r="D84" s="13">
        <v>48.262</v>
      </c>
      <c r="E84" s="13">
        <v>0</v>
      </c>
      <c r="F84" s="13">
        <v>0.54700000000000004</v>
      </c>
      <c r="G84" s="13">
        <v>1.2E-2</v>
      </c>
      <c r="H84" s="13">
        <v>39.677999999999997</v>
      </c>
      <c r="I84" s="13">
        <v>9.2070000000000007</v>
      </c>
      <c r="J84" s="13">
        <v>7.8E-2</v>
      </c>
      <c r="K84" s="13">
        <v>0.66300000000000003</v>
      </c>
      <c r="L84" s="13">
        <v>2.9000000000000001E-2</v>
      </c>
      <c r="M84" s="13"/>
      <c r="N84" s="13">
        <f t="shared" si="34"/>
        <v>98.475999999999985</v>
      </c>
      <c r="P84" s="9">
        <f t="shared" si="36"/>
        <v>0.8032421276879036</v>
      </c>
      <c r="Q84" s="9">
        <f t="shared" si="37"/>
        <v>0</v>
      </c>
      <c r="R84" s="9">
        <f t="shared" si="38"/>
        <v>5.3647963437000431E-3</v>
      </c>
      <c r="S84" s="9">
        <f t="shared" si="39"/>
        <v>7.895256266859661E-5</v>
      </c>
      <c r="T84" s="9">
        <f t="shared" si="40"/>
        <v>0.55226456587701467</v>
      </c>
      <c r="U84" s="9">
        <f t="shared" si="41"/>
        <v>0.22843886462882096</v>
      </c>
      <c r="V84" s="9">
        <f t="shared" si="42"/>
        <v>1.0995672216191832E-3</v>
      </c>
      <c r="W84" s="9">
        <f t="shared" si="43"/>
        <v>1.1823029049342869E-2</v>
      </c>
      <c r="X84" s="9">
        <f t="shared" si="44"/>
        <v>4.6790041788347667E-4</v>
      </c>
      <c r="Z84" s="9">
        <f t="shared" si="45"/>
        <v>1.6064842553758072</v>
      </c>
      <c r="AA84" s="9">
        <f t="shared" si="45"/>
        <v>0</v>
      </c>
      <c r="AB84" s="9">
        <f t="shared" si="46"/>
        <v>1.609438903110013E-2</v>
      </c>
      <c r="AC84" s="9">
        <f t="shared" si="46"/>
        <v>2.3685768800578983E-4</v>
      </c>
      <c r="AD84" s="9">
        <f t="shared" si="35"/>
        <v>0.55226456587701467</v>
      </c>
      <c r="AE84" s="9">
        <f t="shared" si="35"/>
        <v>0.22843886462882096</v>
      </c>
      <c r="AF84" s="9">
        <f t="shared" si="35"/>
        <v>1.0995672216191832E-3</v>
      </c>
      <c r="AG84" s="9">
        <f t="shared" si="35"/>
        <v>1.1823029049342869E-2</v>
      </c>
      <c r="AH84" s="9">
        <f t="shared" si="35"/>
        <v>4.6790041788347667E-4</v>
      </c>
      <c r="AI84" s="9">
        <f t="shared" si="47"/>
        <v>2.4169094292895945</v>
      </c>
      <c r="AK84" s="9">
        <f t="shared" si="48"/>
        <v>3.9881120142296851</v>
      </c>
      <c r="AL84" s="9">
        <f t="shared" si="49"/>
        <v>0</v>
      </c>
      <c r="AM84" s="9">
        <f t="shared" si="50"/>
        <v>3.9954469545424649E-2</v>
      </c>
      <c r="AN84" s="9">
        <f t="shared" si="51"/>
        <v>5.8800139997486724E-4</v>
      </c>
      <c r="AO84" s="9">
        <f t="shared" si="52"/>
        <v>1.371001889895417</v>
      </c>
      <c r="AP84" s="9">
        <f t="shared" si="53"/>
        <v>0.56710159311836428</v>
      </c>
      <c r="AQ84" s="9">
        <f t="shared" si="54"/>
        <v>2.7296857920134322E-3</v>
      </c>
      <c r="AR84" s="9">
        <f t="shared" si="55"/>
        <v>2.9350778906476513E-2</v>
      </c>
      <c r="AS84" s="9">
        <f t="shared" si="56"/>
        <v>1.1615671126435397E-3</v>
      </c>
      <c r="AU84" s="17">
        <f t="shared" si="57"/>
        <v>1.9940560071148425</v>
      </c>
      <c r="AV84" s="17">
        <f t="shared" si="57"/>
        <v>0</v>
      </c>
      <c r="AW84" s="17">
        <f t="shared" si="58"/>
        <v>2.6636313030283101E-2</v>
      </c>
      <c r="AX84" s="17">
        <f t="shared" si="58"/>
        <v>3.9200093331657814E-4</v>
      </c>
      <c r="AY84" s="17">
        <f t="shared" si="59"/>
        <v>1.371001889895417</v>
      </c>
      <c r="AZ84" s="17">
        <f t="shared" si="59"/>
        <v>0.56710159311836428</v>
      </c>
      <c r="BA84" s="17">
        <f t="shared" si="59"/>
        <v>2.7296857920134322E-3</v>
      </c>
      <c r="BB84" s="17">
        <f t="shared" si="59"/>
        <v>2.9350778906476513E-2</v>
      </c>
      <c r="BC84" s="17">
        <f t="shared" si="60"/>
        <v>2.3231342252870795E-3</v>
      </c>
      <c r="BD84" s="17">
        <f t="shared" si="61"/>
        <v>3.9935914030160005</v>
      </c>
      <c r="BF84" s="17">
        <f t="shared" si="62"/>
        <v>0.70639862917171914</v>
      </c>
      <c r="BG84" s="17">
        <f t="shared" si="63"/>
        <v>0.29219492032244326</v>
      </c>
      <c r="BH84" s="17">
        <f t="shared" si="64"/>
        <v>1.406450505837667E-3</v>
      </c>
      <c r="BI84" s="13">
        <f t="shared" si="65"/>
        <v>6.8248482262175695E-3</v>
      </c>
    </row>
    <row r="85" spans="1:61" customFormat="1" ht="15" x14ac:dyDescent="0.2"/>
    <row r="86" spans="1:61" x14ac:dyDescent="0.2">
      <c r="B86" s="9" t="s">
        <v>47</v>
      </c>
      <c r="C86" s="16" t="s">
        <v>16</v>
      </c>
      <c r="D86" s="13">
        <f t="shared" ref="D86:L86" si="66">AVERAGE(D59:D84)</f>
        <v>48.797499999999985</v>
      </c>
      <c r="E86" s="13">
        <f t="shared" si="66"/>
        <v>3.6538461538461538E-3</v>
      </c>
      <c r="F86" s="13">
        <f t="shared" si="66"/>
        <v>0.51780769230769241</v>
      </c>
      <c r="G86" s="13">
        <f t="shared" si="66"/>
        <v>8.0384615384615395E-3</v>
      </c>
      <c r="H86" s="13">
        <f t="shared" si="66"/>
        <v>38.719692307692313</v>
      </c>
      <c r="I86" s="13">
        <f t="shared" si="66"/>
        <v>10.064153846153848</v>
      </c>
      <c r="J86" s="13">
        <f t="shared" si="66"/>
        <v>8.5615384615384621E-2</v>
      </c>
      <c r="K86" s="13">
        <f t="shared" si="66"/>
        <v>0.57350000000000001</v>
      </c>
      <c r="L86" s="13">
        <f t="shared" si="66"/>
        <v>8.0769230769230788E-3</v>
      </c>
      <c r="M86" s="13"/>
      <c r="N86" s="13">
        <f t="shared" si="34"/>
        <v>98.778038461538443</v>
      </c>
      <c r="P86" s="9">
        <f t="shared" si="36"/>
        <v>0.81215465015644739</v>
      </c>
      <c r="Q86" s="9">
        <f t="shared" si="37"/>
        <v>4.5742834746064673E-5</v>
      </c>
      <c r="R86" s="9">
        <f t="shared" si="38"/>
        <v>5.0784877777551455E-3</v>
      </c>
      <c r="S86" s="9">
        <f t="shared" si="39"/>
        <v>5.2888094864540688E-5</v>
      </c>
      <c r="T86" s="9">
        <f t="shared" si="40"/>
        <v>0.5389262075507657</v>
      </c>
      <c r="U86" s="9">
        <f t="shared" si="41"/>
        <v>0.24970607994625466</v>
      </c>
      <c r="V86" s="9">
        <f t="shared" si="42"/>
        <v>1.2069214178127721E-3</v>
      </c>
      <c r="W86" s="9">
        <f t="shared" si="43"/>
        <v>1.0227009290796583E-2</v>
      </c>
      <c r="X86" s="9">
        <f t="shared" si="44"/>
        <v>1.3031709251396569E-4</v>
      </c>
      <c r="Z86" s="9">
        <f t="shared" si="45"/>
        <v>1.6243093003128948</v>
      </c>
      <c r="AA86" s="9">
        <f t="shared" si="45"/>
        <v>9.1485669492129347E-5</v>
      </c>
      <c r="AB86" s="9">
        <f t="shared" si="46"/>
        <v>1.5235463333265437E-2</v>
      </c>
      <c r="AC86" s="9">
        <f t="shared" si="46"/>
        <v>1.5866428459362206E-4</v>
      </c>
      <c r="AD86" s="9">
        <f t="shared" si="35"/>
        <v>0.5389262075507657</v>
      </c>
      <c r="AE86" s="9">
        <f t="shared" si="35"/>
        <v>0.24970607994625466</v>
      </c>
      <c r="AF86" s="9">
        <f t="shared" si="35"/>
        <v>1.2069214178127721E-3</v>
      </c>
      <c r="AG86" s="9">
        <f t="shared" si="35"/>
        <v>1.0227009290796583E-2</v>
      </c>
      <c r="AH86" s="9">
        <f t="shared" si="35"/>
        <v>1.3031709251396569E-4</v>
      </c>
      <c r="AI86" s="9">
        <f t="shared" si="47"/>
        <v>2.4399914488983896</v>
      </c>
      <c r="AK86" s="9">
        <f t="shared" si="48"/>
        <v>3.9942171954239591</v>
      </c>
      <c r="AL86" s="9">
        <f t="shared" si="49"/>
        <v>2.249655494492001E-4</v>
      </c>
      <c r="AM86" s="9">
        <f t="shared" si="50"/>
        <v>3.7464385393999551E-2</v>
      </c>
      <c r="AN86" s="9">
        <f t="shared" si="51"/>
        <v>3.9015944420278036E-4</v>
      </c>
      <c r="AO86" s="9">
        <f t="shared" si="52"/>
        <v>1.3252330235683756</v>
      </c>
      <c r="AP86" s="9">
        <f t="shared" si="53"/>
        <v>0.61403349604112489</v>
      </c>
      <c r="AQ86" s="9">
        <f t="shared" si="54"/>
        <v>2.9678499529766987E-3</v>
      </c>
      <c r="AR86" s="9">
        <f t="shared" si="55"/>
        <v>2.5148471636031067E-2</v>
      </c>
      <c r="AS86" s="9">
        <f t="shared" si="56"/>
        <v>3.2045298988109505E-4</v>
      </c>
      <c r="AU86" s="17">
        <f t="shared" si="57"/>
        <v>1.9971085977119796</v>
      </c>
      <c r="AV86" s="17">
        <f t="shared" si="57"/>
        <v>1.1248277472460005E-4</v>
      </c>
      <c r="AW86" s="17">
        <f t="shared" si="58"/>
        <v>2.4976256929333033E-2</v>
      </c>
      <c r="AX86" s="17">
        <f t="shared" si="58"/>
        <v>2.6010629613518692E-4</v>
      </c>
      <c r="AY86" s="17">
        <f t="shared" si="59"/>
        <v>1.3252330235683756</v>
      </c>
      <c r="AZ86" s="17">
        <f t="shared" si="59"/>
        <v>0.61403349604112489</v>
      </c>
      <c r="BA86" s="17">
        <f t="shared" si="59"/>
        <v>2.9678499529766987E-3</v>
      </c>
      <c r="BB86" s="17">
        <f t="shared" si="59"/>
        <v>2.5148471636031067E-2</v>
      </c>
      <c r="BC86" s="17">
        <f t="shared" si="60"/>
        <v>6.409059797621901E-4</v>
      </c>
      <c r="BD86" s="17">
        <f t="shared" si="61"/>
        <v>3.990481190890443</v>
      </c>
      <c r="BF86" s="17">
        <f t="shared" si="62"/>
        <v>0.68232394830234</v>
      </c>
      <c r="BG86" s="17">
        <f t="shared" si="63"/>
        <v>0.31614799205692506</v>
      </c>
      <c r="BH86" s="17">
        <f t="shared" si="64"/>
        <v>1.5280596407349438E-3</v>
      </c>
      <c r="BI86" s="13">
        <f t="shared" si="65"/>
        <v>6.398411028245168E-3</v>
      </c>
    </row>
    <row r="87" spans="1:61" x14ac:dyDescent="0.2">
      <c r="C87" s="16" t="s">
        <v>17</v>
      </c>
      <c r="D87" s="13">
        <f t="shared" ref="D87:L87" si="67">STDEV(D59:D84)</f>
        <v>0.30370633842578865</v>
      </c>
      <c r="E87" s="13">
        <f t="shared" si="67"/>
        <v>6.7167986880198073E-3</v>
      </c>
      <c r="F87" s="13">
        <f t="shared" si="67"/>
        <v>0.14009483052012067</v>
      </c>
      <c r="G87" s="13">
        <f t="shared" si="67"/>
        <v>1.3683510570700105E-2</v>
      </c>
      <c r="H87" s="13">
        <f t="shared" si="67"/>
        <v>0.54066816212762225</v>
      </c>
      <c r="I87" s="13">
        <f t="shared" si="67"/>
        <v>0.54626343039289682</v>
      </c>
      <c r="J87" s="13">
        <f t="shared" si="67"/>
        <v>1.8708451401603373E-2</v>
      </c>
      <c r="K87" s="13">
        <f t="shared" si="67"/>
        <v>0.10022145478888186</v>
      </c>
      <c r="L87" s="13">
        <f t="shared" si="67"/>
        <v>9.1648156639316056E-3</v>
      </c>
      <c r="M87" s="13"/>
      <c r="N87" s="13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</row>
    <row r="88" spans="1:61" x14ac:dyDescent="0.2">
      <c r="C88" s="16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</row>
    <row r="89" spans="1:61" x14ac:dyDescent="0.2">
      <c r="C89" s="16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</row>
    <row r="90" spans="1:61" x14ac:dyDescent="0.2">
      <c r="C90" s="16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</row>
    <row r="91" spans="1:61" x14ac:dyDescent="0.2">
      <c r="C91" s="16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</row>
    <row r="92" spans="1:61" x14ac:dyDescent="0.2">
      <c r="A92" s="9" t="s">
        <v>26</v>
      </c>
      <c r="B92" s="9" t="s">
        <v>48</v>
      </c>
      <c r="C92" s="12">
        <v>510</v>
      </c>
      <c r="D92" s="13">
        <v>51.201000000000001</v>
      </c>
      <c r="E92" s="13">
        <v>0</v>
      </c>
      <c r="F92" s="13">
        <v>1.004</v>
      </c>
      <c r="G92" s="13">
        <v>0</v>
      </c>
      <c r="H92" s="13">
        <v>16.5</v>
      </c>
      <c r="I92" s="13">
        <v>8.5730000000000004</v>
      </c>
      <c r="J92" s="13">
        <v>4.4999999999999998E-2</v>
      </c>
      <c r="K92" s="13">
        <v>22.042000000000002</v>
      </c>
      <c r="L92" s="13">
        <v>0.14499999999999999</v>
      </c>
      <c r="M92" s="13"/>
      <c r="N92" s="13">
        <f t="shared" ref="N92:N98" si="68">SUM(D92:L92)</f>
        <v>99.509999999999991</v>
      </c>
      <c r="P92" s="9">
        <f t="shared" ref="P92:P98" si="69">D92/60.084</f>
        <v>0.85215698022768116</v>
      </c>
      <c r="Q92" s="9">
        <f t="shared" ref="Q92:Q98" si="70">E92/79.878</f>
        <v>0</v>
      </c>
      <c r="R92" s="9">
        <f t="shared" ref="R92:R98" si="71">F92/101.961</f>
        <v>9.8469022469375549E-3</v>
      </c>
      <c r="S92" s="9">
        <f t="shared" ref="S92:S98" si="72">G92/151.99</f>
        <v>0</v>
      </c>
      <c r="T92" s="9">
        <f t="shared" ref="T92:T98" si="73">H92/71.846</f>
        <v>0.2296578793530607</v>
      </c>
      <c r="U92" s="9">
        <f t="shared" ref="U92:U98" si="74">I92/40.304</f>
        <v>0.21270841603811036</v>
      </c>
      <c r="V92" s="9">
        <f t="shared" ref="V92:V98" si="75">J92/70.937</f>
        <v>6.3436570478029805E-4</v>
      </c>
      <c r="W92" s="9">
        <f t="shared" ref="W92:W98" si="76">K92/56.077</f>
        <v>0.39306667617739899</v>
      </c>
      <c r="X92" s="9">
        <f t="shared" ref="X92:X98" si="77">L92/61.979</f>
        <v>2.339502089417383E-3</v>
      </c>
      <c r="Z92" s="9">
        <f t="shared" ref="Z92:AA98" si="78">P92*2</f>
        <v>1.7043139604553623</v>
      </c>
      <c r="AA92" s="9">
        <f t="shared" si="78"/>
        <v>0</v>
      </c>
      <c r="AB92" s="9">
        <f t="shared" ref="AB92:AC98" si="79">R92*3</f>
        <v>2.9540706740812665E-2</v>
      </c>
      <c r="AC92" s="9">
        <f t="shared" si="79"/>
        <v>0</v>
      </c>
      <c r="AD92" s="9">
        <f t="shared" ref="AD92:AH98" si="80">T92*1</f>
        <v>0.2296578793530607</v>
      </c>
      <c r="AE92" s="9">
        <f t="shared" si="80"/>
        <v>0.21270841603811036</v>
      </c>
      <c r="AF92" s="9">
        <f t="shared" si="80"/>
        <v>6.3436570478029805E-4</v>
      </c>
      <c r="AG92" s="9">
        <f t="shared" si="80"/>
        <v>0.39306667617739899</v>
      </c>
      <c r="AH92" s="9">
        <f t="shared" si="80"/>
        <v>2.339502089417383E-3</v>
      </c>
      <c r="AI92" s="9">
        <f t="shared" ref="AI92:AI98" si="81">SUM(Z92:AH92)</f>
        <v>2.5722615065589429</v>
      </c>
      <c r="AK92" s="9">
        <f t="shared" ref="AK92:AK98" si="82">Z92*(6/AI92)</f>
        <v>3.9754448514108915</v>
      </c>
      <c r="AL92" s="9">
        <f t="shared" ref="AL92:AL98" si="83">AA92*(6/AI92)</f>
        <v>0</v>
      </c>
      <c r="AM92" s="9">
        <f t="shared" ref="AM92:AM98" si="84">AB92*(6/AI92)</f>
        <v>6.8905995752346905E-2</v>
      </c>
      <c r="AN92" s="9">
        <f t="shared" ref="AN92:AN98" si="85">AC92*(6/AI92)</f>
        <v>0</v>
      </c>
      <c r="AO92" s="9">
        <f t="shared" ref="AO92:AO98" si="86">AD92*(6/AI92)</f>
        <v>0.53569486329627536</v>
      </c>
      <c r="AP92" s="9">
        <f t="shared" ref="AP92:AP98" si="87">AE92*(6/AI92)</f>
        <v>0.49615892201254969</v>
      </c>
      <c r="AQ92" s="9">
        <f t="shared" ref="AQ92:AQ98" si="88">AF92*(6/AI92)</f>
        <v>1.4797073388442318E-3</v>
      </c>
      <c r="AR92" s="9">
        <f t="shared" ref="AR92:AR98" si="89">AG92*(6/AI92)</f>
        <v>0.91685858963047517</v>
      </c>
      <c r="AS92" s="9">
        <f t="shared" ref="AS92:AS98" si="90">AH92*(6/AI92)</f>
        <v>5.4570705586160983E-3</v>
      </c>
      <c r="AU92" s="17">
        <f t="shared" ref="AU92:AV98" si="91">AK92/2</f>
        <v>1.9877224257054458</v>
      </c>
      <c r="AV92" s="17">
        <f t="shared" si="91"/>
        <v>0</v>
      </c>
      <c r="AW92" s="17">
        <f t="shared" ref="AW92:AX98" si="92">(2*AM92)/3</f>
        <v>4.5937330501564601E-2</v>
      </c>
      <c r="AX92" s="17">
        <f t="shared" si="92"/>
        <v>0</v>
      </c>
      <c r="AY92" s="17">
        <f t="shared" ref="AY92:BB98" si="93">AO92/1</f>
        <v>0.53569486329627536</v>
      </c>
      <c r="AZ92" s="17">
        <f t="shared" si="93"/>
        <v>0.49615892201254969</v>
      </c>
      <c r="BA92" s="17">
        <f t="shared" si="93"/>
        <v>1.4797073388442318E-3</v>
      </c>
      <c r="BB92" s="17">
        <f t="shared" si="93"/>
        <v>0.91685858963047517</v>
      </c>
      <c r="BC92" s="17">
        <f t="shared" ref="BC92:BC98" si="94">AS92*2</f>
        <v>1.0914141117232197E-2</v>
      </c>
      <c r="BD92" s="17">
        <f t="shared" ref="BD92:BD98" si="95">SUM(AU92:BC92)</f>
        <v>3.9947659796023869</v>
      </c>
      <c r="BF92" s="17">
        <f t="shared" ref="BF92:BF98" si="96">AY92/(AY92+AZ92+BA92)</f>
        <v>0.51841430390849497</v>
      </c>
      <c r="BG92" s="17">
        <f t="shared" ref="BG92:BG98" si="97">AZ92/(AY92+AZ92+BA92)</f>
        <v>0.4801537214682372</v>
      </c>
      <c r="BH92" s="17">
        <f t="shared" ref="BH92:BH98" si="98">BA92/(AY92+AZ92+BA92)</f>
        <v>1.431974623267883E-3</v>
      </c>
      <c r="BI92" s="13">
        <f t="shared" ref="BI92:BI98" si="99">(AW92/2)/((AW92/2)+AY92+AZ92)</f>
        <v>2.1774911255061837E-2</v>
      </c>
    </row>
    <row r="93" spans="1:61" x14ac:dyDescent="0.2">
      <c r="B93" s="9" t="s">
        <v>48</v>
      </c>
      <c r="C93" s="12">
        <v>511</v>
      </c>
      <c r="D93" s="13">
        <v>51.247999999999998</v>
      </c>
      <c r="E93" s="13">
        <v>0</v>
      </c>
      <c r="F93" s="13">
        <v>1.024</v>
      </c>
      <c r="G93" s="13">
        <v>4.9000000000000002E-2</v>
      </c>
      <c r="H93" s="13">
        <v>17.295000000000002</v>
      </c>
      <c r="I93" s="13">
        <v>8.6880000000000006</v>
      </c>
      <c r="J93" s="13">
        <v>3.5999999999999997E-2</v>
      </c>
      <c r="K93" s="13">
        <v>21.529</v>
      </c>
      <c r="L93" s="13">
        <v>0.14599999999999999</v>
      </c>
      <c r="M93" s="13"/>
      <c r="N93" s="13">
        <f t="shared" si="68"/>
        <v>100.015</v>
      </c>
      <c r="P93" s="9">
        <f t="shared" si="69"/>
        <v>0.85293921842753473</v>
      </c>
      <c r="Q93" s="9">
        <f t="shared" si="70"/>
        <v>0</v>
      </c>
      <c r="R93" s="9">
        <f t="shared" si="71"/>
        <v>1.004305567815145E-2</v>
      </c>
      <c r="S93" s="9">
        <f t="shared" si="72"/>
        <v>3.2238963089676953E-4</v>
      </c>
      <c r="T93" s="9">
        <f t="shared" si="73"/>
        <v>0.24072321354007184</v>
      </c>
      <c r="U93" s="9">
        <f t="shared" si="74"/>
        <v>0.21556173084557365</v>
      </c>
      <c r="V93" s="9">
        <f t="shared" si="75"/>
        <v>5.074925638242384E-4</v>
      </c>
      <c r="W93" s="9">
        <f t="shared" si="76"/>
        <v>0.38391854057813363</v>
      </c>
      <c r="X93" s="9">
        <f t="shared" si="77"/>
        <v>2.355636586585779E-3</v>
      </c>
      <c r="Z93" s="9">
        <f t="shared" si="78"/>
        <v>1.7058784368550695</v>
      </c>
      <c r="AA93" s="9">
        <f t="shared" si="78"/>
        <v>0</v>
      </c>
      <c r="AB93" s="9">
        <f t="shared" si="79"/>
        <v>3.0129167034454351E-2</v>
      </c>
      <c r="AC93" s="9">
        <f t="shared" si="79"/>
        <v>9.6716889269030863E-4</v>
      </c>
      <c r="AD93" s="9">
        <f t="shared" si="80"/>
        <v>0.24072321354007184</v>
      </c>
      <c r="AE93" s="9">
        <f t="shared" si="80"/>
        <v>0.21556173084557365</v>
      </c>
      <c r="AF93" s="9">
        <f t="shared" si="80"/>
        <v>5.074925638242384E-4</v>
      </c>
      <c r="AG93" s="9">
        <f t="shared" si="80"/>
        <v>0.38391854057813363</v>
      </c>
      <c r="AH93" s="9">
        <f t="shared" si="80"/>
        <v>2.355636586585779E-3</v>
      </c>
      <c r="AI93" s="9">
        <f t="shared" si="81"/>
        <v>2.5800413868964034</v>
      </c>
      <c r="AK93" s="9">
        <f t="shared" si="82"/>
        <v>3.9670955175810887</v>
      </c>
      <c r="AL93" s="9">
        <f t="shared" si="83"/>
        <v>0</v>
      </c>
      <c r="AM93" s="9">
        <f t="shared" si="84"/>
        <v>7.0066706342329227E-2</v>
      </c>
      <c r="AN93" s="9">
        <f t="shared" si="85"/>
        <v>2.2491939027080659E-3</v>
      </c>
      <c r="AO93" s="9">
        <f t="shared" si="86"/>
        <v>0.55981244664368079</v>
      </c>
      <c r="AP93" s="9">
        <f t="shared" si="87"/>
        <v>0.50129830926056174</v>
      </c>
      <c r="AQ93" s="9">
        <f t="shared" si="88"/>
        <v>1.1801963326674709E-3</v>
      </c>
      <c r="AR93" s="9">
        <f t="shared" si="89"/>
        <v>0.89281949319415899</v>
      </c>
      <c r="AS93" s="9">
        <f t="shared" si="90"/>
        <v>5.4781367428049675E-3</v>
      </c>
      <c r="AU93" s="17">
        <f t="shared" si="91"/>
        <v>1.9835477587905443</v>
      </c>
      <c r="AV93" s="17">
        <f t="shared" si="91"/>
        <v>0</v>
      </c>
      <c r="AW93" s="17">
        <f t="shared" si="92"/>
        <v>4.6711137561552818E-2</v>
      </c>
      <c r="AX93" s="17">
        <f t="shared" si="92"/>
        <v>1.4994626018053773E-3</v>
      </c>
      <c r="AY93" s="17">
        <f t="shared" si="93"/>
        <v>0.55981244664368079</v>
      </c>
      <c r="AZ93" s="17">
        <f t="shared" si="93"/>
        <v>0.50129830926056174</v>
      </c>
      <c r="BA93" s="17">
        <f t="shared" si="93"/>
        <v>1.1801963326674709E-3</v>
      </c>
      <c r="BB93" s="17">
        <f t="shared" si="93"/>
        <v>0.89281949319415899</v>
      </c>
      <c r="BC93" s="17">
        <f t="shared" si="94"/>
        <v>1.0956273485609935E-2</v>
      </c>
      <c r="BD93" s="17">
        <f t="shared" si="95"/>
        <v>3.9978250778705817</v>
      </c>
      <c r="BF93" s="17">
        <f t="shared" si="96"/>
        <v>0.52698598765701676</v>
      </c>
      <c r="BG93" s="17">
        <f t="shared" si="97"/>
        <v>0.47190302073547474</v>
      </c>
      <c r="BH93" s="17">
        <f t="shared" si="98"/>
        <v>1.1109916075085482E-3</v>
      </c>
      <c r="BI93" s="13">
        <f t="shared" si="99"/>
        <v>2.1536462911893543E-2</v>
      </c>
    </row>
    <row r="94" spans="1:61" x14ac:dyDescent="0.2">
      <c r="B94" s="9" t="s">
        <v>48</v>
      </c>
      <c r="C94" s="12">
        <v>512</v>
      </c>
      <c r="D94" s="13">
        <v>51.173999999999999</v>
      </c>
      <c r="E94" s="13">
        <v>0</v>
      </c>
      <c r="F94" s="13">
        <v>1.04</v>
      </c>
      <c r="G94" s="13">
        <v>0</v>
      </c>
      <c r="H94" s="13">
        <v>16.640999999999998</v>
      </c>
      <c r="I94" s="13">
        <v>8.5289999999999999</v>
      </c>
      <c r="J94" s="13">
        <v>7.5999999999999998E-2</v>
      </c>
      <c r="K94" s="13">
        <v>22.353000000000002</v>
      </c>
      <c r="L94" s="13">
        <v>0.158</v>
      </c>
      <c r="M94" s="13"/>
      <c r="N94" s="13">
        <f t="shared" si="68"/>
        <v>99.970999999999989</v>
      </c>
      <c r="P94" s="9">
        <f t="shared" si="69"/>
        <v>0.85170760934691425</v>
      </c>
      <c r="Q94" s="9">
        <f t="shared" si="70"/>
        <v>0</v>
      </c>
      <c r="R94" s="9">
        <f t="shared" si="71"/>
        <v>1.0199978423122567E-2</v>
      </c>
      <c r="S94" s="9">
        <f t="shared" si="72"/>
        <v>0</v>
      </c>
      <c r="T94" s="9">
        <f t="shared" si="73"/>
        <v>0.23162041032207775</v>
      </c>
      <c r="U94" s="9">
        <f t="shared" si="74"/>
        <v>0.2116167129813418</v>
      </c>
      <c r="V94" s="9">
        <f t="shared" si="75"/>
        <v>1.0713731902956144E-3</v>
      </c>
      <c r="W94" s="9">
        <f t="shared" si="76"/>
        <v>0.3986126219305598</v>
      </c>
      <c r="X94" s="9">
        <f t="shared" si="77"/>
        <v>2.5492505526065281E-3</v>
      </c>
      <c r="Z94" s="9">
        <f t="shared" si="78"/>
        <v>1.7034152186938285</v>
      </c>
      <c r="AA94" s="9">
        <f t="shared" si="78"/>
        <v>0</v>
      </c>
      <c r="AB94" s="9">
        <f t="shared" si="79"/>
        <v>3.05999352693677E-2</v>
      </c>
      <c r="AC94" s="9">
        <f t="shared" si="79"/>
        <v>0</v>
      </c>
      <c r="AD94" s="9">
        <f t="shared" si="80"/>
        <v>0.23162041032207775</v>
      </c>
      <c r="AE94" s="9">
        <f t="shared" si="80"/>
        <v>0.2116167129813418</v>
      </c>
      <c r="AF94" s="9">
        <f t="shared" si="80"/>
        <v>1.0713731902956144E-3</v>
      </c>
      <c r="AG94" s="9">
        <f t="shared" si="80"/>
        <v>0.3986126219305598</v>
      </c>
      <c r="AH94" s="9">
        <f t="shared" si="80"/>
        <v>2.5492505526065281E-3</v>
      </c>
      <c r="AI94" s="9">
        <f t="shared" si="81"/>
        <v>2.5794855229400779</v>
      </c>
      <c r="AK94" s="9">
        <f t="shared" si="82"/>
        <v>3.9622208464708626</v>
      </c>
      <c r="AL94" s="9">
        <f t="shared" si="83"/>
        <v>0</v>
      </c>
      <c r="AM94" s="9">
        <f t="shared" si="84"/>
        <v>7.1176833513273904E-2</v>
      </c>
      <c r="AN94" s="9">
        <f t="shared" si="85"/>
        <v>0</v>
      </c>
      <c r="AO94" s="9">
        <f t="shared" si="86"/>
        <v>0.53875955091559169</v>
      </c>
      <c r="AP94" s="9">
        <f t="shared" si="87"/>
        <v>0.49223004610658028</v>
      </c>
      <c r="AQ94" s="9">
        <f t="shared" si="88"/>
        <v>2.4920625002953414E-3</v>
      </c>
      <c r="AR94" s="9">
        <f t="shared" si="89"/>
        <v>0.92719098840196057</v>
      </c>
      <c r="AS94" s="9">
        <f t="shared" si="90"/>
        <v>5.9296720914352999E-3</v>
      </c>
      <c r="AU94" s="17">
        <f t="shared" si="91"/>
        <v>1.9811104232354313</v>
      </c>
      <c r="AV94" s="17">
        <f t="shared" si="91"/>
        <v>0</v>
      </c>
      <c r="AW94" s="17">
        <f t="shared" si="92"/>
        <v>4.7451222342182603E-2</v>
      </c>
      <c r="AX94" s="17">
        <f t="shared" si="92"/>
        <v>0</v>
      </c>
      <c r="AY94" s="17">
        <f t="shared" si="93"/>
        <v>0.53875955091559169</v>
      </c>
      <c r="AZ94" s="17">
        <f t="shared" si="93"/>
        <v>0.49223004610658028</v>
      </c>
      <c r="BA94" s="17">
        <f t="shared" si="93"/>
        <v>2.4920625002953414E-3</v>
      </c>
      <c r="BB94" s="17">
        <f t="shared" si="93"/>
        <v>0.92719098840196057</v>
      </c>
      <c r="BC94" s="17">
        <f t="shared" si="94"/>
        <v>1.18593441828706E-2</v>
      </c>
      <c r="BD94" s="17">
        <f t="shared" si="95"/>
        <v>4.001093637684912</v>
      </c>
      <c r="BF94" s="17">
        <f t="shared" si="96"/>
        <v>0.52130538162092976</v>
      </c>
      <c r="BG94" s="17">
        <f t="shared" si="97"/>
        <v>0.47628329111715545</v>
      </c>
      <c r="BH94" s="17">
        <f t="shared" si="98"/>
        <v>2.4113272619146709E-3</v>
      </c>
      <c r="BI94" s="13">
        <f t="shared" si="99"/>
        <v>2.249480332395461E-2</v>
      </c>
    </row>
    <row r="95" spans="1:61" x14ac:dyDescent="0.2">
      <c r="B95" s="9" t="s">
        <v>48</v>
      </c>
      <c r="C95" s="12">
        <v>514</v>
      </c>
      <c r="D95" s="13">
        <v>50.664999999999999</v>
      </c>
      <c r="E95" s="13">
        <v>0</v>
      </c>
      <c r="F95" s="13">
        <v>1.05</v>
      </c>
      <c r="G95" s="13">
        <v>2E-3</v>
      </c>
      <c r="H95" s="13">
        <v>16.538</v>
      </c>
      <c r="I95" s="13">
        <v>8.6069999999999993</v>
      </c>
      <c r="J95" s="13">
        <v>0</v>
      </c>
      <c r="K95" s="13">
        <v>22.109000000000002</v>
      </c>
      <c r="L95" s="13">
        <v>0.13600000000000001</v>
      </c>
      <c r="M95" s="13"/>
      <c r="N95" s="13">
        <f t="shared" si="68"/>
        <v>99.106999999999999</v>
      </c>
      <c r="P95" s="9">
        <f t="shared" si="69"/>
        <v>0.84323613607615999</v>
      </c>
      <c r="Q95" s="9">
        <f t="shared" si="70"/>
        <v>0</v>
      </c>
      <c r="R95" s="9">
        <f t="shared" si="71"/>
        <v>1.0298055138729514E-2</v>
      </c>
      <c r="S95" s="9">
        <f t="shared" si="72"/>
        <v>1.3158760444766102E-5</v>
      </c>
      <c r="T95" s="9">
        <f t="shared" si="73"/>
        <v>0.23018678840854048</v>
      </c>
      <c r="U95" s="9">
        <f t="shared" si="74"/>
        <v>0.21355200476379513</v>
      </c>
      <c r="V95" s="9">
        <f t="shared" si="75"/>
        <v>0</v>
      </c>
      <c r="W95" s="9">
        <f t="shared" si="76"/>
        <v>0.39426146191843364</v>
      </c>
      <c r="X95" s="9">
        <f t="shared" si="77"/>
        <v>2.1942916149018219E-3</v>
      </c>
      <c r="Z95" s="9">
        <f t="shared" si="78"/>
        <v>1.68647227215232</v>
      </c>
      <c r="AA95" s="9">
        <f t="shared" si="78"/>
        <v>0</v>
      </c>
      <c r="AB95" s="9">
        <f t="shared" si="79"/>
        <v>3.0894165416188543E-2</v>
      </c>
      <c r="AC95" s="9">
        <f t="shared" si="79"/>
        <v>3.9476281334298305E-5</v>
      </c>
      <c r="AD95" s="9">
        <f t="shared" si="80"/>
        <v>0.23018678840854048</v>
      </c>
      <c r="AE95" s="9">
        <f t="shared" si="80"/>
        <v>0.21355200476379513</v>
      </c>
      <c r="AF95" s="9">
        <f t="shared" si="80"/>
        <v>0</v>
      </c>
      <c r="AG95" s="9">
        <f t="shared" si="80"/>
        <v>0.39426146191843364</v>
      </c>
      <c r="AH95" s="9">
        <f t="shared" si="80"/>
        <v>2.1942916149018219E-3</v>
      </c>
      <c r="AI95" s="9">
        <f t="shared" si="81"/>
        <v>2.5576004605555136</v>
      </c>
      <c r="AK95" s="9">
        <f t="shared" si="82"/>
        <v>3.9563777802558335</v>
      </c>
      <c r="AL95" s="9">
        <f t="shared" si="83"/>
        <v>0</v>
      </c>
      <c r="AM95" s="9">
        <f t="shared" si="84"/>
        <v>7.2476133530594455E-2</v>
      </c>
      <c r="AN95" s="9">
        <f t="shared" si="85"/>
        <v>9.2609338971711046E-5</v>
      </c>
      <c r="AO95" s="9">
        <f t="shared" si="86"/>
        <v>0.54000644422438915</v>
      </c>
      <c r="AP95" s="9">
        <f t="shared" si="87"/>
        <v>0.50098209174722641</v>
      </c>
      <c r="AQ95" s="9">
        <f t="shared" si="88"/>
        <v>0</v>
      </c>
      <c r="AR95" s="9">
        <f t="shared" si="89"/>
        <v>0.92491724489164262</v>
      </c>
      <c r="AS95" s="9">
        <f t="shared" si="90"/>
        <v>5.147696011343115E-3</v>
      </c>
      <c r="AU95" s="17">
        <f t="shared" si="91"/>
        <v>1.9781888901279168</v>
      </c>
      <c r="AV95" s="17">
        <f t="shared" si="91"/>
        <v>0</v>
      </c>
      <c r="AW95" s="17">
        <f t="shared" si="92"/>
        <v>4.8317422353729635E-2</v>
      </c>
      <c r="AX95" s="17">
        <f t="shared" si="92"/>
        <v>6.1739559314474035E-5</v>
      </c>
      <c r="AY95" s="17">
        <f t="shared" si="93"/>
        <v>0.54000644422438915</v>
      </c>
      <c r="AZ95" s="17">
        <f t="shared" si="93"/>
        <v>0.50098209174722641</v>
      </c>
      <c r="BA95" s="17">
        <f t="shared" si="93"/>
        <v>0</v>
      </c>
      <c r="BB95" s="17">
        <f t="shared" si="93"/>
        <v>0.92491724489164262</v>
      </c>
      <c r="BC95" s="17">
        <f t="shared" si="94"/>
        <v>1.029539202268623E-2</v>
      </c>
      <c r="BD95" s="17">
        <f t="shared" si="95"/>
        <v>4.0027692249269053</v>
      </c>
      <c r="BF95" s="17">
        <f t="shared" si="96"/>
        <v>0.5187438915649244</v>
      </c>
      <c r="BG95" s="17">
        <f t="shared" si="97"/>
        <v>0.4812561084350756</v>
      </c>
      <c r="BH95" s="17">
        <f t="shared" si="98"/>
        <v>0</v>
      </c>
      <c r="BI95" s="13">
        <f t="shared" si="99"/>
        <v>2.2681099952650132E-2</v>
      </c>
    </row>
    <row r="96" spans="1:61" x14ac:dyDescent="0.2">
      <c r="B96" s="9" t="s">
        <v>48</v>
      </c>
      <c r="C96" s="12">
        <v>555</v>
      </c>
      <c r="D96" s="13">
        <v>51.371000000000002</v>
      </c>
      <c r="E96" s="13">
        <v>0</v>
      </c>
      <c r="F96" s="13">
        <v>1.002</v>
      </c>
      <c r="G96" s="13">
        <v>1.4E-2</v>
      </c>
      <c r="H96" s="13">
        <v>16.82</v>
      </c>
      <c r="I96" s="13">
        <v>8.4429999999999996</v>
      </c>
      <c r="J96" s="13">
        <v>2.5000000000000001E-2</v>
      </c>
      <c r="K96" s="13">
        <v>22.111000000000001</v>
      </c>
      <c r="L96" s="13">
        <v>0.114</v>
      </c>
      <c r="M96" s="13"/>
      <c r="N96" s="13">
        <f t="shared" si="68"/>
        <v>99.90000000000002</v>
      </c>
      <c r="P96" s="9">
        <f t="shared" si="69"/>
        <v>0.85498635243991739</v>
      </c>
      <c r="Q96" s="9">
        <f t="shared" si="70"/>
        <v>0</v>
      </c>
      <c r="R96" s="9">
        <f t="shared" si="71"/>
        <v>9.8272869038161653E-3</v>
      </c>
      <c r="S96" s="9">
        <f t="shared" si="72"/>
        <v>9.2111323113362712E-5</v>
      </c>
      <c r="T96" s="9">
        <f t="shared" si="73"/>
        <v>0.23411185034657461</v>
      </c>
      <c r="U96" s="9">
        <f t="shared" si="74"/>
        <v>0.20948292973402141</v>
      </c>
      <c r="V96" s="9">
        <f t="shared" si="75"/>
        <v>3.5242539154461006E-4</v>
      </c>
      <c r="W96" s="9">
        <f t="shared" si="76"/>
        <v>0.39429712716443466</v>
      </c>
      <c r="X96" s="9">
        <f t="shared" si="77"/>
        <v>1.8393326771971152E-3</v>
      </c>
      <c r="Z96" s="9">
        <f t="shared" si="78"/>
        <v>1.7099727048798348</v>
      </c>
      <c r="AA96" s="9">
        <f t="shared" si="78"/>
        <v>0</v>
      </c>
      <c r="AB96" s="9">
        <f t="shared" si="79"/>
        <v>2.9481860711448496E-2</v>
      </c>
      <c r="AC96" s="9">
        <f t="shared" si="79"/>
        <v>2.7633396934008815E-4</v>
      </c>
      <c r="AD96" s="9">
        <f t="shared" si="80"/>
        <v>0.23411185034657461</v>
      </c>
      <c r="AE96" s="9">
        <f t="shared" si="80"/>
        <v>0.20948292973402141</v>
      </c>
      <c r="AF96" s="9">
        <f t="shared" si="80"/>
        <v>3.5242539154461006E-4</v>
      </c>
      <c r="AG96" s="9">
        <f t="shared" si="80"/>
        <v>0.39429712716443466</v>
      </c>
      <c r="AH96" s="9">
        <f t="shared" si="80"/>
        <v>1.8393326771971152E-3</v>
      </c>
      <c r="AI96" s="9">
        <f t="shared" si="81"/>
        <v>2.579814564874396</v>
      </c>
      <c r="AK96" s="9">
        <f t="shared" si="82"/>
        <v>3.9769665498336049</v>
      </c>
      <c r="AL96" s="9">
        <f t="shared" si="83"/>
        <v>0</v>
      </c>
      <c r="AM96" s="9">
        <f t="shared" si="84"/>
        <v>6.8567394989222152E-2</v>
      </c>
      <c r="AN96" s="9">
        <f t="shared" si="85"/>
        <v>6.4268333027310142E-4</v>
      </c>
      <c r="AO96" s="9">
        <f t="shared" si="86"/>
        <v>0.54448529797638279</v>
      </c>
      <c r="AP96" s="9">
        <f t="shared" si="87"/>
        <v>0.4872046214163937</v>
      </c>
      <c r="AQ96" s="9">
        <f t="shared" si="88"/>
        <v>8.1965284561861986E-4</v>
      </c>
      <c r="AR96" s="9">
        <f t="shared" si="89"/>
        <v>0.91703597428979988</v>
      </c>
      <c r="AS96" s="9">
        <f t="shared" si="90"/>
        <v>4.2778253187046424E-3</v>
      </c>
      <c r="AU96" s="17">
        <f t="shared" si="91"/>
        <v>1.9884832749168024</v>
      </c>
      <c r="AV96" s="17">
        <f t="shared" si="91"/>
        <v>0</v>
      </c>
      <c r="AW96" s="17">
        <f t="shared" si="92"/>
        <v>4.5711596659481435E-2</v>
      </c>
      <c r="AX96" s="17">
        <f t="shared" si="92"/>
        <v>4.2845555351540094E-4</v>
      </c>
      <c r="AY96" s="17">
        <f t="shared" si="93"/>
        <v>0.54448529797638279</v>
      </c>
      <c r="AZ96" s="17">
        <f t="shared" si="93"/>
        <v>0.4872046214163937</v>
      </c>
      <c r="BA96" s="17">
        <f t="shared" si="93"/>
        <v>8.1965284561861986E-4</v>
      </c>
      <c r="BB96" s="17">
        <f t="shared" si="93"/>
        <v>0.91703597428979988</v>
      </c>
      <c r="BC96" s="17">
        <f t="shared" si="94"/>
        <v>8.5556506374092848E-3</v>
      </c>
      <c r="BD96" s="17">
        <f t="shared" si="95"/>
        <v>3.992724524295403</v>
      </c>
      <c r="BF96" s="17">
        <f t="shared" si="96"/>
        <v>0.5273416466212355</v>
      </c>
      <c r="BG96" s="17">
        <f t="shared" si="97"/>
        <v>0.47186450810346925</v>
      </c>
      <c r="BH96" s="17">
        <f t="shared" si="98"/>
        <v>7.9384527529529876E-4</v>
      </c>
      <c r="BI96" s="13">
        <f t="shared" si="99"/>
        <v>2.167359645544999E-2</v>
      </c>
    </row>
    <row r="97" spans="2:61" x14ac:dyDescent="0.2">
      <c r="B97" s="9" t="s">
        <v>48</v>
      </c>
      <c r="C97" s="12">
        <v>519</v>
      </c>
      <c r="D97" s="13">
        <v>51.320999999999998</v>
      </c>
      <c r="E97" s="13">
        <v>0</v>
      </c>
      <c r="F97" s="13">
        <v>0.97299999999999998</v>
      </c>
      <c r="G97" s="13">
        <v>0</v>
      </c>
      <c r="H97" s="13">
        <v>18.812999999999999</v>
      </c>
      <c r="I97" s="13">
        <v>8.7859999999999996</v>
      </c>
      <c r="J97" s="13">
        <v>4.8000000000000001E-2</v>
      </c>
      <c r="K97" s="13">
        <v>19.841999999999999</v>
      </c>
      <c r="L97" s="13">
        <v>0.106</v>
      </c>
      <c r="M97" s="13"/>
      <c r="N97" s="13">
        <f t="shared" si="68"/>
        <v>99.888999999999996</v>
      </c>
      <c r="P97" s="9">
        <f t="shared" si="69"/>
        <v>0.85415418414220079</v>
      </c>
      <c r="Q97" s="9">
        <f t="shared" si="70"/>
        <v>0</v>
      </c>
      <c r="R97" s="9">
        <f t="shared" si="71"/>
        <v>9.5428644285560169E-3</v>
      </c>
      <c r="S97" s="9">
        <f t="shared" si="72"/>
        <v>0</v>
      </c>
      <c r="T97" s="9">
        <f t="shared" si="73"/>
        <v>0.26185173844055337</v>
      </c>
      <c r="U97" s="9">
        <f t="shared" si="74"/>
        <v>0.21799325129019451</v>
      </c>
      <c r="V97" s="9">
        <f t="shared" si="75"/>
        <v>6.7665675176565123E-4</v>
      </c>
      <c r="W97" s="9">
        <f t="shared" si="76"/>
        <v>0.35383490557626118</v>
      </c>
      <c r="X97" s="9">
        <f t="shared" si="77"/>
        <v>1.7102566998499491E-3</v>
      </c>
      <c r="Z97" s="9">
        <f t="shared" si="78"/>
        <v>1.7083083682844016</v>
      </c>
      <c r="AA97" s="9">
        <f t="shared" si="78"/>
        <v>0</v>
      </c>
      <c r="AB97" s="9">
        <f t="shared" si="79"/>
        <v>2.8628593285668053E-2</v>
      </c>
      <c r="AC97" s="9">
        <f t="shared" si="79"/>
        <v>0</v>
      </c>
      <c r="AD97" s="9">
        <f t="shared" si="80"/>
        <v>0.26185173844055337</v>
      </c>
      <c r="AE97" s="9">
        <f t="shared" si="80"/>
        <v>0.21799325129019451</v>
      </c>
      <c r="AF97" s="9">
        <f t="shared" si="80"/>
        <v>6.7665675176565123E-4</v>
      </c>
      <c r="AG97" s="9">
        <f t="shared" si="80"/>
        <v>0.35383490557626118</v>
      </c>
      <c r="AH97" s="9">
        <f t="shared" si="80"/>
        <v>1.7102566998499491E-3</v>
      </c>
      <c r="AI97" s="9">
        <f t="shared" si="81"/>
        <v>2.5730037703286941</v>
      </c>
      <c r="AK97" s="9">
        <f t="shared" si="82"/>
        <v>3.983612588487198</v>
      </c>
      <c r="AL97" s="9">
        <f t="shared" si="83"/>
        <v>0</v>
      </c>
      <c r="AM97" s="9">
        <f t="shared" si="84"/>
        <v>6.6759155853108196E-2</v>
      </c>
      <c r="AN97" s="9">
        <f t="shared" si="85"/>
        <v>0</v>
      </c>
      <c r="AO97" s="9">
        <f t="shared" si="86"/>
        <v>0.61061334179180593</v>
      </c>
      <c r="AP97" s="9">
        <f t="shared" si="87"/>
        <v>0.50833952239956448</v>
      </c>
      <c r="AQ97" s="9">
        <f t="shared" si="88"/>
        <v>1.5778991688283695E-3</v>
      </c>
      <c r="AR97" s="9">
        <f t="shared" si="89"/>
        <v>0.82510933638715911</v>
      </c>
      <c r="AS97" s="9">
        <f t="shared" si="90"/>
        <v>3.988155912336192E-3</v>
      </c>
      <c r="AU97" s="17">
        <f t="shared" si="91"/>
        <v>1.991806294243599</v>
      </c>
      <c r="AV97" s="17">
        <f t="shared" si="91"/>
        <v>0</v>
      </c>
      <c r="AW97" s="17">
        <f t="shared" si="92"/>
        <v>4.4506103902072131E-2</v>
      </c>
      <c r="AX97" s="17">
        <f t="shared" si="92"/>
        <v>0</v>
      </c>
      <c r="AY97" s="17">
        <f t="shared" si="93"/>
        <v>0.61061334179180593</v>
      </c>
      <c r="AZ97" s="17">
        <f t="shared" si="93"/>
        <v>0.50833952239956448</v>
      </c>
      <c r="BA97" s="17">
        <f t="shared" si="93"/>
        <v>1.5778991688283695E-3</v>
      </c>
      <c r="BB97" s="17">
        <f t="shared" si="93"/>
        <v>0.82510933638715911</v>
      </c>
      <c r="BC97" s="17">
        <f t="shared" si="94"/>
        <v>7.976311824672384E-3</v>
      </c>
      <c r="BD97" s="17">
        <f t="shared" si="95"/>
        <v>3.9899288097177013</v>
      </c>
      <c r="BF97" s="17">
        <f t="shared" si="96"/>
        <v>0.54493224261039053</v>
      </c>
      <c r="BG97" s="17">
        <f t="shared" si="97"/>
        <v>0.45365958617251889</v>
      </c>
      <c r="BH97" s="17">
        <f t="shared" si="98"/>
        <v>1.4081712170905814E-3</v>
      </c>
      <c r="BI97" s="13">
        <f t="shared" si="99"/>
        <v>1.949959392627193E-2</v>
      </c>
    </row>
    <row r="98" spans="2:61" x14ac:dyDescent="0.2">
      <c r="B98" s="9" t="s">
        <v>48</v>
      </c>
      <c r="C98" s="12">
        <v>520</v>
      </c>
      <c r="D98" s="13">
        <v>50.966000000000001</v>
      </c>
      <c r="E98" s="13">
        <v>0.02</v>
      </c>
      <c r="F98" s="13">
        <v>1.0269999999999999</v>
      </c>
      <c r="G98" s="13">
        <v>0</v>
      </c>
      <c r="H98" s="13">
        <v>18.983000000000001</v>
      </c>
      <c r="I98" s="13">
        <v>8.8339999999999996</v>
      </c>
      <c r="J98" s="13">
        <v>5.8000000000000003E-2</v>
      </c>
      <c r="K98" s="13">
        <v>19.928000000000001</v>
      </c>
      <c r="L98" s="13">
        <v>0.13200000000000001</v>
      </c>
      <c r="M98" s="13"/>
      <c r="N98" s="13">
        <f t="shared" si="68"/>
        <v>99.948000000000022</v>
      </c>
      <c r="P98" s="9">
        <f t="shared" si="69"/>
        <v>0.84824578922841354</v>
      </c>
      <c r="Q98" s="9">
        <f t="shared" si="70"/>
        <v>2.5038183229424875E-4</v>
      </c>
      <c r="R98" s="9">
        <f t="shared" si="71"/>
        <v>1.0072478692833533E-2</v>
      </c>
      <c r="S98" s="9">
        <f t="shared" si="72"/>
        <v>0</v>
      </c>
      <c r="T98" s="9">
        <f t="shared" si="73"/>
        <v>0.26421791053085764</v>
      </c>
      <c r="U98" s="9">
        <f t="shared" si="74"/>
        <v>0.21918420007939657</v>
      </c>
      <c r="V98" s="9">
        <f t="shared" si="75"/>
        <v>8.1762690838349528E-4</v>
      </c>
      <c r="W98" s="9">
        <f t="shared" si="76"/>
        <v>0.35536851115430573</v>
      </c>
      <c r="X98" s="9">
        <f t="shared" si="77"/>
        <v>2.1297536262282388E-3</v>
      </c>
      <c r="Z98" s="9">
        <f t="shared" si="78"/>
        <v>1.6964915784568271</v>
      </c>
      <c r="AA98" s="9">
        <f t="shared" si="78"/>
        <v>5.007636645884975E-4</v>
      </c>
      <c r="AB98" s="9">
        <f t="shared" si="79"/>
        <v>3.0217436078500599E-2</v>
      </c>
      <c r="AC98" s="9">
        <f t="shared" si="79"/>
        <v>0</v>
      </c>
      <c r="AD98" s="9">
        <f t="shared" si="80"/>
        <v>0.26421791053085764</v>
      </c>
      <c r="AE98" s="9">
        <f t="shared" si="80"/>
        <v>0.21918420007939657</v>
      </c>
      <c r="AF98" s="9">
        <f t="shared" si="80"/>
        <v>8.1762690838349528E-4</v>
      </c>
      <c r="AG98" s="9">
        <f t="shared" si="80"/>
        <v>0.35536851115430573</v>
      </c>
      <c r="AH98" s="9">
        <f t="shared" si="80"/>
        <v>2.1297536262282388E-3</v>
      </c>
      <c r="AI98" s="9">
        <f t="shared" si="81"/>
        <v>2.5689277804990875</v>
      </c>
      <c r="AK98" s="9">
        <f t="shared" si="82"/>
        <v>3.9623338374905237</v>
      </c>
      <c r="AL98" s="9">
        <f t="shared" si="83"/>
        <v>1.169586007959811E-3</v>
      </c>
      <c r="AM98" s="9">
        <f t="shared" si="84"/>
        <v>7.0575988101845358E-2</v>
      </c>
      <c r="AN98" s="9">
        <f t="shared" si="85"/>
        <v>0</v>
      </c>
      <c r="AO98" s="9">
        <f t="shared" si="86"/>
        <v>0.61710861442634823</v>
      </c>
      <c r="AP98" s="9">
        <f t="shared" si="87"/>
        <v>0.51192766509803667</v>
      </c>
      <c r="AQ98" s="9">
        <f t="shared" si="88"/>
        <v>1.9096533143286292E-3</v>
      </c>
      <c r="AR98" s="9">
        <f t="shared" si="89"/>
        <v>0.83000039281430937</v>
      </c>
      <c r="AS98" s="9">
        <f t="shared" si="90"/>
        <v>4.9742627466494369E-3</v>
      </c>
      <c r="AU98" s="17">
        <f t="shared" si="91"/>
        <v>1.9811669187452619</v>
      </c>
      <c r="AV98" s="17">
        <f t="shared" si="91"/>
        <v>5.847930039799055E-4</v>
      </c>
      <c r="AW98" s="17">
        <f t="shared" si="92"/>
        <v>4.7050658734563572E-2</v>
      </c>
      <c r="AX98" s="17">
        <f t="shared" si="92"/>
        <v>0</v>
      </c>
      <c r="AY98" s="17">
        <f t="shared" si="93"/>
        <v>0.61710861442634823</v>
      </c>
      <c r="AZ98" s="17">
        <f t="shared" si="93"/>
        <v>0.51192766509803667</v>
      </c>
      <c r="BA98" s="17">
        <f t="shared" si="93"/>
        <v>1.9096533143286292E-3</v>
      </c>
      <c r="BB98" s="17">
        <f t="shared" si="93"/>
        <v>0.83000039281430937</v>
      </c>
      <c r="BC98" s="17">
        <f t="shared" si="94"/>
        <v>9.9485254932988737E-3</v>
      </c>
      <c r="BD98" s="17">
        <f t="shared" si="95"/>
        <v>3.9996972216301265</v>
      </c>
      <c r="BF98" s="17">
        <f t="shared" si="96"/>
        <v>0.54565704381409663</v>
      </c>
      <c r="BG98" s="17">
        <f t="shared" si="97"/>
        <v>0.45265441099653675</v>
      </c>
      <c r="BH98" s="17">
        <f t="shared" si="98"/>
        <v>1.6885451893666865E-3</v>
      </c>
      <c r="BI98" s="13">
        <f t="shared" si="99"/>
        <v>2.0411342166692811E-2</v>
      </c>
    </row>
    <row r="99" spans="2:61" x14ac:dyDescent="0.2">
      <c r="B99" s="9" t="s">
        <v>48</v>
      </c>
      <c r="C99" s="12">
        <v>78</v>
      </c>
      <c r="D99" s="13">
        <v>51.124000000000002</v>
      </c>
      <c r="E99" s="13">
        <v>0</v>
      </c>
      <c r="F99" s="13">
        <v>1.012</v>
      </c>
      <c r="G99" s="13">
        <v>0</v>
      </c>
      <c r="H99" s="13">
        <v>18.667000000000002</v>
      </c>
      <c r="I99" s="13">
        <v>8.4260000000000002</v>
      </c>
      <c r="J99" s="13">
        <v>3.2000000000000001E-2</v>
      </c>
      <c r="K99" s="13">
        <v>20.550999999999998</v>
      </c>
      <c r="L99" s="13">
        <v>0.11</v>
      </c>
      <c r="M99" s="13"/>
      <c r="N99" s="13">
        <f t="shared" ref="N99:N162" si="100">SUM(D99:L99)</f>
        <v>99.921999999999997</v>
      </c>
      <c r="P99" s="9">
        <f t="shared" si="36"/>
        <v>0.85087544104919777</v>
      </c>
      <c r="Q99" s="9">
        <f t="shared" si="37"/>
        <v>0</v>
      </c>
      <c r="R99" s="9">
        <f t="shared" si="38"/>
        <v>9.925363619423113E-3</v>
      </c>
      <c r="S99" s="9">
        <f t="shared" si="39"/>
        <v>0</v>
      </c>
      <c r="T99" s="9">
        <f t="shared" si="40"/>
        <v>0.25981961417476268</v>
      </c>
      <c r="U99" s="9">
        <f t="shared" si="41"/>
        <v>0.20906113537117904</v>
      </c>
      <c r="V99" s="9">
        <f t="shared" si="42"/>
        <v>4.5110450117710082E-4</v>
      </c>
      <c r="W99" s="9">
        <f t="shared" si="43"/>
        <v>0.36647823528362783</v>
      </c>
      <c r="X99" s="9">
        <f t="shared" si="44"/>
        <v>1.7747946885235321E-3</v>
      </c>
      <c r="Z99" s="9">
        <f t="shared" si="45"/>
        <v>1.7017508820983955</v>
      </c>
      <c r="AA99" s="9">
        <f t="shared" si="45"/>
        <v>0</v>
      </c>
      <c r="AB99" s="9">
        <f t="shared" si="46"/>
        <v>2.9776090858269339E-2</v>
      </c>
      <c r="AC99" s="9">
        <f t="shared" si="46"/>
        <v>0</v>
      </c>
      <c r="AD99" s="9">
        <f t="shared" si="35"/>
        <v>0.25981961417476268</v>
      </c>
      <c r="AE99" s="9">
        <f t="shared" si="35"/>
        <v>0.20906113537117904</v>
      </c>
      <c r="AF99" s="9">
        <f t="shared" si="35"/>
        <v>4.5110450117710082E-4</v>
      </c>
      <c r="AG99" s="9">
        <f t="shared" si="35"/>
        <v>0.36647823528362783</v>
      </c>
      <c r="AH99" s="9">
        <f t="shared" si="35"/>
        <v>1.7747946885235321E-3</v>
      </c>
      <c r="AI99" s="9">
        <f t="shared" si="47"/>
        <v>2.569111856975935</v>
      </c>
      <c r="AK99" s="9">
        <f t="shared" si="48"/>
        <v>3.9743327114643479</v>
      </c>
      <c r="AL99" s="9">
        <f t="shared" si="49"/>
        <v>0</v>
      </c>
      <c r="AM99" s="9">
        <f t="shared" si="50"/>
        <v>6.9540197194804171E-2</v>
      </c>
      <c r="AN99" s="9">
        <f t="shared" si="51"/>
        <v>0</v>
      </c>
      <c r="AO99" s="9">
        <f t="shared" si="52"/>
        <v>0.60679245273639271</v>
      </c>
      <c r="AP99" s="9">
        <f t="shared" si="53"/>
        <v>0.48824920130319732</v>
      </c>
      <c r="AQ99" s="9">
        <f t="shared" si="54"/>
        <v>1.0535263381830861E-3</v>
      </c>
      <c r="AR99" s="9">
        <f t="shared" si="55"/>
        <v>0.85588698901184668</v>
      </c>
      <c r="AS99" s="9">
        <f t="shared" si="56"/>
        <v>4.1449219512285883E-3</v>
      </c>
      <c r="AU99" s="17">
        <f t="shared" si="57"/>
        <v>1.9871663557321739</v>
      </c>
      <c r="AV99" s="17">
        <f t="shared" si="57"/>
        <v>0</v>
      </c>
      <c r="AW99" s="17">
        <f t="shared" si="58"/>
        <v>4.6360131463202781E-2</v>
      </c>
      <c r="AX99" s="17">
        <f t="shared" si="58"/>
        <v>0</v>
      </c>
      <c r="AY99" s="17">
        <f t="shared" si="59"/>
        <v>0.60679245273639271</v>
      </c>
      <c r="AZ99" s="17">
        <f t="shared" si="59"/>
        <v>0.48824920130319732</v>
      </c>
      <c r="BA99" s="17">
        <f t="shared" si="59"/>
        <v>1.0535263381830861E-3</v>
      </c>
      <c r="BB99" s="17">
        <f t="shared" si="59"/>
        <v>0.85588698901184668</v>
      </c>
      <c r="BC99" s="17">
        <f t="shared" si="60"/>
        <v>8.2898439024571766E-3</v>
      </c>
      <c r="BD99" s="17">
        <f t="shared" si="61"/>
        <v>3.9937985004874537</v>
      </c>
      <c r="BF99" s="17">
        <f t="shared" si="62"/>
        <v>0.55359467279772145</v>
      </c>
      <c r="BG99" s="17">
        <f t="shared" si="63"/>
        <v>0.44544416401404169</v>
      </c>
      <c r="BH99" s="17">
        <f t="shared" si="64"/>
        <v>9.6116318823697832E-4</v>
      </c>
      <c r="BI99" s="13">
        <f t="shared" si="65"/>
        <v>2.0729400370030779E-2</v>
      </c>
    </row>
    <row r="100" spans="2:61" x14ac:dyDescent="0.2">
      <c r="B100" s="9" t="s">
        <v>48</v>
      </c>
      <c r="C100" s="12">
        <v>79</v>
      </c>
      <c r="D100" s="13">
        <v>51.055999999999997</v>
      </c>
      <c r="E100" s="13">
        <v>0</v>
      </c>
      <c r="F100" s="13">
        <v>1.028</v>
      </c>
      <c r="G100" s="13">
        <v>5.6000000000000001E-2</v>
      </c>
      <c r="H100" s="13">
        <v>16.832000000000001</v>
      </c>
      <c r="I100" s="13">
        <v>8.2889999999999997</v>
      </c>
      <c r="J100" s="13">
        <v>4.8000000000000001E-2</v>
      </c>
      <c r="K100" s="13">
        <v>22.151</v>
      </c>
      <c r="L100" s="13">
        <v>0.157</v>
      </c>
      <c r="M100" s="13"/>
      <c r="N100" s="13">
        <f t="shared" si="100"/>
        <v>99.61699999999999</v>
      </c>
      <c r="P100" s="9">
        <f t="shared" si="36"/>
        <v>0.84974369216430323</v>
      </c>
      <c r="Q100" s="9">
        <f t="shared" si="37"/>
        <v>0</v>
      </c>
      <c r="R100" s="9">
        <f t="shared" si="38"/>
        <v>1.0082286364394229E-2</v>
      </c>
      <c r="S100" s="9">
        <f t="shared" si="39"/>
        <v>3.6844529245345085E-4</v>
      </c>
      <c r="T100" s="9">
        <f t="shared" si="40"/>
        <v>0.2342788742588314</v>
      </c>
      <c r="U100" s="9">
        <f t="shared" si="41"/>
        <v>0.20566196903533146</v>
      </c>
      <c r="V100" s="9">
        <f t="shared" si="42"/>
        <v>6.7665675176565123E-4</v>
      </c>
      <c r="W100" s="9">
        <f t="shared" si="43"/>
        <v>0.3950104320844553</v>
      </c>
      <c r="X100" s="9">
        <f t="shared" si="44"/>
        <v>2.5331160554381321E-3</v>
      </c>
      <c r="Z100" s="9">
        <f t="shared" si="45"/>
        <v>1.6994873843286065</v>
      </c>
      <c r="AA100" s="9">
        <f t="shared" si="45"/>
        <v>0</v>
      </c>
      <c r="AB100" s="9">
        <f t="shared" si="46"/>
        <v>3.0246859093182688E-2</v>
      </c>
      <c r="AC100" s="9">
        <f t="shared" si="46"/>
        <v>1.1053358773603526E-3</v>
      </c>
      <c r="AD100" s="9">
        <f t="shared" si="35"/>
        <v>0.2342788742588314</v>
      </c>
      <c r="AE100" s="9">
        <f t="shared" si="35"/>
        <v>0.20566196903533146</v>
      </c>
      <c r="AF100" s="9">
        <f t="shared" si="35"/>
        <v>6.7665675176565123E-4</v>
      </c>
      <c r="AG100" s="9">
        <f t="shared" si="35"/>
        <v>0.3950104320844553</v>
      </c>
      <c r="AH100" s="9">
        <f t="shared" si="35"/>
        <v>2.5331160554381321E-3</v>
      </c>
      <c r="AI100" s="9">
        <f t="shared" si="47"/>
        <v>2.5690006274849715</v>
      </c>
      <c r="AK100" s="9">
        <f t="shared" si="48"/>
        <v>3.9692183010302871</v>
      </c>
      <c r="AL100" s="9">
        <f t="shared" si="49"/>
        <v>0</v>
      </c>
      <c r="AM100" s="9">
        <f t="shared" si="50"/>
        <v>7.0642705423067401E-2</v>
      </c>
      <c r="AN100" s="9">
        <f t="shared" si="51"/>
        <v>2.5815545520729592E-3</v>
      </c>
      <c r="AO100" s="9">
        <f t="shared" si="52"/>
        <v>0.5471673422396669</v>
      </c>
      <c r="AP100" s="9">
        <f t="shared" si="53"/>
        <v>0.48033145691367002</v>
      </c>
      <c r="AQ100" s="9">
        <f t="shared" si="54"/>
        <v>1.5803579287438918E-3</v>
      </c>
      <c r="AR100" s="9">
        <f t="shared" si="55"/>
        <v>0.9225620917138514</v>
      </c>
      <c r="AS100" s="9">
        <f t="shared" si="56"/>
        <v>5.9161901986408546E-3</v>
      </c>
      <c r="AU100" s="17">
        <f t="shared" si="57"/>
        <v>1.9846091505151435</v>
      </c>
      <c r="AV100" s="17">
        <f t="shared" si="57"/>
        <v>0</v>
      </c>
      <c r="AW100" s="17">
        <f t="shared" si="58"/>
        <v>4.7095136948711598E-2</v>
      </c>
      <c r="AX100" s="17">
        <f t="shared" si="58"/>
        <v>1.7210363680486395E-3</v>
      </c>
      <c r="AY100" s="17">
        <f t="shared" si="59"/>
        <v>0.5471673422396669</v>
      </c>
      <c r="AZ100" s="17">
        <f t="shared" si="59"/>
        <v>0.48033145691367002</v>
      </c>
      <c r="BA100" s="17">
        <f t="shared" si="59"/>
        <v>1.5803579287438918E-3</v>
      </c>
      <c r="BB100" s="17">
        <f t="shared" si="59"/>
        <v>0.9225620917138514</v>
      </c>
      <c r="BC100" s="17">
        <f t="shared" si="60"/>
        <v>1.1832380397281709E-2</v>
      </c>
      <c r="BD100" s="17">
        <f t="shared" si="61"/>
        <v>3.9968989530251178</v>
      </c>
      <c r="BF100" s="17">
        <f t="shared" si="62"/>
        <v>0.53170578616239927</v>
      </c>
      <c r="BG100" s="17">
        <f t="shared" si="63"/>
        <v>0.46675851280054459</v>
      </c>
      <c r="BH100" s="17">
        <f t="shared" si="64"/>
        <v>1.5357010370562196E-3</v>
      </c>
      <c r="BI100" s="13">
        <f t="shared" si="65"/>
        <v>2.2403929264799997E-2</v>
      </c>
    </row>
    <row r="101" spans="2:61" x14ac:dyDescent="0.2">
      <c r="B101" s="9" t="s">
        <v>48</v>
      </c>
      <c r="C101" s="12">
        <v>80</v>
      </c>
      <c r="D101" s="13">
        <v>51.009</v>
      </c>
      <c r="E101" s="13">
        <v>8.0000000000000002E-3</v>
      </c>
      <c r="F101" s="13">
        <v>1.0609999999999999</v>
      </c>
      <c r="G101" s="13">
        <v>0</v>
      </c>
      <c r="H101" s="13">
        <v>17.004000000000001</v>
      </c>
      <c r="I101" s="13">
        <v>8.3789999999999996</v>
      </c>
      <c r="J101" s="13">
        <v>1.9E-2</v>
      </c>
      <c r="K101" s="13">
        <v>21.864999999999998</v>
      </c>
      <c r="L101" s="13">
        <v>0.17299999999999999</v>
      </c>
      <c r="M101" s="13"/>
      <c r="N101" s="13">
        <f t="shared" si="100"/>
        <v>99.518000000000015</v>
      </c>
      <c r="P101" s="9">
        <f t="shared" si="36"/>
        <v>0.84896145396444977</v>
      </c>
      <c r="Q101" s="9">
        <f t="shared" si="37"/>
        <v>1.001527329176995E-4</v>
      </c>
      <c r="R101" s="9">
        <f t="shared" si="38"/>
        <v>1.0405939525897157E-2</v>
      </c>
      <c r="S101" s="9">
        <f t="shared" si="39"/>
        <v>0</v>
      </c>
      <c r="T101" s="9">
        <f t="shared" si="40"/>
        <v>0.23667288366784511</v>
      </c>
      <c r="U101" s="9">
        <f t="shared" si="41"/>
        <v>0.20789499801508532</v>
      </c>
      <c r="V101" s="9">
        <f t="shared" si="42"/>
        <v>2.6784329757390359E-4</v>
      </c>
      <c r="W101" s="9">
        <f t="shared" si="43"/>
        <v>0.38991030190630738</v>
      </c>
      <c r="X101" s="9">
        <f t="shared" si="44"/>
        <v>2.7912680101324638E-3</v>
      </c>
      <c r="Z101" s="9">
        <f t="shared" si="45"/>
        <v>1.6979229079288995</v>
      </c>
      <c r="AA101" s="9">
        <f t="shared" si="45"/>
        <v>2.00305465835399E-4</v>
      </c>
      <c r="AB101" s="9">
        <f t="shared" si="46"/>
        <v>3.1217818577691472E-2</v>
      </c>
      <c r="AC101" s="9">
        <f t="shared" si="46"/>
        <v>0</v>
      </c>
      <c r="AD101" s="9">
        <f t="shared" si="35"/>
        <v>0.23667288366784511</v>
      </c>
      <c r="AE101" s="9">
        <f t="shared" si="35"/>
        <v>0.20789499801508532</v>
      </c>
      <c r="AF101" s="9">
        <f t="shared" si="35"/>
        <v>2.6784329757390359E-4</v>
      </c>
      <c r="AG101" s="9">
        <f t="shared" si="35"/>
        <v>0.38991030190630738</v>
      </c>
      <c r="AH101" s="9">
        <f t="shared" si="35"/>
        <v>2.7912680101324638E-3</v>
      </c>
      <c r="AI101" s="9">
        <f t="shared" si="47"/>
        <v>2.5668783268693711</v>
      </c>
      <c r="AK101" s="9">
        <f t="shared" si="48"/>
        <v>3.9688431434139586</v>
      </c>
      <c r="AL101" s="9">
        <f t="shared" si="49"/>
        <v>4.6820793273757516E-4</v>
      </c>
      <c r="AM101" s="9">
        <f t="shared" si="50"/>
        <v>7.2970701223144072E-2</v>
      </c>
      <c r="AN101" s="9">
        <f t="shared" si="51"/>
        <v>0</v>
      </c>
      <c r="AO101" s="9">
        <f t="shared" si="52"/>
        <v>0.55321566555863355</v>
      </c>
      <c r="AP101" s="9">
        <f t="shared" si="53"/>
        <v>0.48594823332036763</v>
      </c>
      <c r="AQ101" s="9">
        <f t="shared" si="54"/>
        <v>6.2607555980397089E-4</v>
      </c>
      <c r="AR101" s="9">
        <f t="shared" si="55"/>
        <v>0.91140346893306412</v>
      </c>
      <c r="AS101" s="9">
        <f t="shared" si="56"/>
        <v>6.5245040582895819E-3</v>
      </c>
      <c r="AU101" s="17">
        <f t="shared" si="57"/>
        <v>1.9844215717069793</v>
      </c>
      <c r="AV101" s="17">
        <f t="shared" si="57"/>
        <v>2.3410396636878758E-4</v>
      </c>
      <c r="AW101" s="17">
        <f t="shared" si="58"/>
        <v>4.8647134148762712E-2</v>
      </c>
      <c r="AX101" s="17">
        <f t="shared" si="58"/>
        <v>0</v>
      </c>
      <c r="AY101" s="17">
        <f t="shared" si="59"/>
        <v>0.55321566555863355</v>
      </c>
      <c r="AZ101" s="17">
        <f t="shared" si="59"/>
        <v>0.48594823332036763</v>
      </c>
      <c r="BA101" s="17">
        <f t="shared" si="59"/>
        <v>6.2607555980397089E-4</v>
      </c>
      <c r="BB101" s="17">
        <f t="shared" si="59"/>
        <v>0.91140346893306412</v>
      </c>
      <c r="BC101" s="17">
        <f t="shared" si="60"/>
        <v>1.3049008116579164E-2</v>
      </c>
      <c r="BD101" s="17">
        <f t="shared" si="61"/>
        <v>3.9975452613105587</v>
      </c>
      <c r="BF101" s="17">
        <f t="shared" si="62"/>
        <v>0.53204558531853008</v>
      </c>
      <c r="BG101" s="17">
        <f t="shared" si="63"/>
        <v>0.4673522973547069</v>
      </c>
      <c r="BH101" s="17">
        <f t="shared" si="64"/>
        <v>6.0211732676291284E-4</v>
      </c>
      <c r="BI101" s="13">
        <f t="shared" si="65"/>
        <v>2.2871512691102623E-2</v>
      </c>
    </row>
    <row r="102" spans="2:61" x14ac:dyDescent="0.2">
      <c r="B102" s="9" t="s">
        <v>48</v>
      </c>
      <c r="C102" s="12">
        <v>81</v>
      </c>
      <c r="D102" s="13">
        <v>50.652999999999999</v>
      </c>
      <c r="E102" s="13">
        <v>0</v>
      </c>
      <c r="F102" s="13">
        <v>1.0760000000000001</v>
      </c>
      <c r="G102" s="13">
        <v>2.1999999999999999E-2</v>
      </c>
      <c r="H102" s="13">
        <v>16.658000000000001</v>
      </c>
      <c r="I102" s="13">
        <v>8.1620000000000008</v>
      </c>
      <c r="J102" s="13">
        <v>1.9E-2</v>
      </c>
      <c r="K102" s="13">
        <v>22.077999999999999</v>
      </c>
      <c r="L102" s="13">
        <v>0.16900000000000001</v>
      </c>
      <c r="M102" s="13"/>
      <c r="N102" s="13">
        <f t="shared" si="100"/>
        <v>98.837000000000003</v>
      </c>
      <c r="P102" s="9">
        <f t="shared" si="36"/>
        <v>0.843036415684708</v>
      </c>
      <c r="Q102" s="9">
        <f t="shared" si="37"/>
        <v>0</v>
      </c>
      <c r="R102" s="9">
        <f t="shared" si="38"/>
        <v>1.0553054599307578E-2</v>
      </c>
      <c r="S102" s="9">
        <f t="shared" si="39"/>
        <v>1.4474636489242711E-4</v>
      </c>
      <c r="T102" s="9">
        <f t="shared" si="40"/>
        <v>0.23185702753110821</v>
      </c>
      <c r="U102" s="9">
        <f t="shared" si="41"/>
        <v>0.2025109170305677</v>
      </c>
      <c r="V102" s="9">
        <f t="shared" si="42"/>
        <v>2.6784329757390359E-4</v>
      </c>
      <c r="W102" s="9">
        <f t="shared" si="43"/>
        <v>0.39370865060541754</v>
      </c>
      <c r="X102" s="9">
        <f t="shared" si="44"/>
        <v>2.7267300214588812E-3</v>
      </c>
      <c r="Z102" s="9">
        <f t="shared" si="45"/>
        <v>1.686072831369416</v>
      </c>
      <c r="AA102" s="9">
        <f t="shared" si="45"/>
        <v>0</v>
      </c>
      <c r="AB102" s="9">
        <f t="shared" si="46"/>
        <v>3.1659163797922732E-2</v>
      </c>
      <c r="AC102" s="9">
        <f t="shared" si="46"/>
        <v>4.3423909467728132E-4</v>
      </c>
      <c r="AD102" s="9">
        <f t="shared" si="35"/>
        <v>0.23185702753110821</v>
      </c>
      <c r="AE102" s="9">
        <f t="shared" si="35"/>
        <v>0.2025109170305677</v>
      </c>
      <c r="AF102" s="9">
        <f t="shared" si="35"/>
        <v>2.6784329757390359E-4</v>
      </c>
      <c r="AG102" s="9">
        <f t="shared" si="35"/>
        <v>0.39370865060541754</v>
      </c>
      <c r="AH102" s="9">
        <f t="shared" si="35"/>
        <v>2.7267300214588812E-3</v>
      </c>
      <c r="AI102" s="9">
        <f t="shared" si="47"/>
        <v>2.5492374027481426</v>
      </c>
      <c r="AK102" s="9">
        <f t="shared" si="48"/>
        <v>3.9684169772931779</v>
      </c>
      <c r="AL102" s="9">
        <f t="shared" si="49"/>
        <v>0</v>
      </c>
      <c r="AM102" s="9">
        <f t="shared" si="50"/>
        <v>7.4514434231492163E-2</v>
      </c>
      <c r="AN102" s="9">
        <f t="shared" si="51"/>
        <v>1.0220446966826091E-3</v>
      </c>
      <c r="AO102" s="9">
        <f t="shared" si="52"/>
        <v>0.54570914567900286</v>
      </c>
      <c r="AP102" s="9">
        <f t="shared" si="53"/>
        <v>0.47663881789649509</v>
      </c>
      <c r="AQ102" s="9">
        <f t="shared" si="54"/>
        <v>6.3040805211431866E-4</v>
      </c>
      <c r="AR102" s="9">
        <f t="shared" si="55"/>
        <v>0.92665041752719368</v>
      </c>
      <c r="AS102" s="9">
        <f t="shared" si="56"/>
        <v>6.4177546238402047E-3</v>
      </c>
      <c r="AU102" s="17">
        <f t="shared" si="57"/>
        <v>1.9842084886465889</v>
      </c>
      <c r="AV102" s="17">
        <f t="shared" si="57"/>
        <v>0</v>
      </c>
      <c r="AW102" s="17">
        <f t="shared" si="58"/>
        <v>4.9676289487661444E-2</v>
      </c>
      <c r="AX102" s="17">
        <f t="shared" si="58"/>
        <v>6.8136313112173938E-4</v>
      </c>
      <c r="AY102" s="17">
        <f t="shared" si="59"/>
        <v>0.54570914567900286</v>
      </c>
      <c r="AZ102" s="17">
        <f t="shared" si="59"/>
        <v>0.47663881789649509</v>
      </c>
      <c r="BA102" s="17">
        <f t="shared" si="59"/>
        <v>6.3040805211431866E-4</v>
      </c>
      <c r="BB102" s="17">
        <f t="shared" si="59"/>
        <v>0.92665041752719368</v>
      </c>
      <c r="BC102" s="17">
        <f t="shared" si="60"/>
        <v>1.2835509247680409E-2</v>
      </c>
      <c r="BD102" s="17">
        <f t="shared" si="61"/>
        <v>3.9970304396678586</v>
      </c>
      <c r="BF102" s="17">
        <f t="shared" si="62"/>
        <v>0.53345130338459745</v>
      </c>
      <c r="BG102" s="17">
        <f t="shared" si="63"/>
        <v>0.46593244893158176</v>
      </c>
      <c r="BH102" s="17">
        <f t="shared" si="64"/>
        <v>6.1624768382082841E-4</v>
      </c>
      <c r="BI102" s="13">
        <f t="shared" si="65"/>
        <v>2.371894025952509E-2</v>
      </c>
    </row>
    <row r="103" spans="2:61" x14ac:dyDescent="0.2">
      <c r="B103" s="9" t="s">
        <v>48</v>
      </c>
      <c r="C103" s="12">
        <v>82</v>
      </c>
      <c r="D103" s="13">
        <v>50.795000000000002</v>
      </c>
      <c r="E103" s="13">
        <v>3.1E-2</v>
      </c>
      <c r="F103" s="13">
        <v>1.0449999999999999</v>
      </c>
      <c r="G103" s="13">
        <v>0</v>
      </c>
      <c r="H103" s="13">
        <v>17.114999999999998</v>
      </c>
      <c r="I103" s="13">
        <v>8.2629999999999999</v>
      </c>
      <c r="J103" s="13">
        <v>7.3999999999999996E-2</v>
      </c>
      <c r="K103" s="13">
        <v>21.954000000000001</v>
      </c>
      <c r="L103" s="13">
        <v>0.152</v>
      </c>
      <c r="M103" s="13"/>
      <c r="N103" s="13">
        <f t="shared" si="100"/>
        <v>99.429000000000016</v>
      </c>
      <c r="P103" s="9">
        <f t="shared" si="36"/>
        <v>0.84539977365022301</v>
      </c>
      <c r="Q103" s="9">
        <f t="shared" si="37"/>
        <v>3.8809184005608553E-4</v>
      </c>
      <c r="R103" s="9">
        <f t="shared" si="38"/>
        <v>1.0249016780926041E-2</v>
      </c>
      <c r="S103" s="9">
        <f t="shared" si="39"/>
        <v>0</v>
      </c>
      <c r="T103" s="9">
        <f t="shared" si="40"/>
        <v>0.23821785485622021</v>
      </c>
      <c r="U103" s="9">
        <f t="shared" si="41"/>
        <v>0.20501687177451369</v>
      </c>
      <c r="V103" s="9">
        <f t="shared" si="42"/>
        <v>1.0431791589720456E-3</v>
      </c>
      <c r="W103" s="9">
        <f t="shared" si="43"/>
        <v>0.39149740535335342</v>
      </c>
      <c r="X103" s="9">
        <f t="shared" si="44"/>
        <v>2.4524435695961536E-3</v>
      </c>
      <c r="Z103" s="9">
        <f t="shared" si="45"/>
        <v>1.690799547300446</v>
      </c>
      <c r="AA103" s="9">
        <f t="shared" si="45"/>
        <v>7.7618368011217107E-4</v>
      </c>
      <c r="AB103" s="9">
        <f t="shared" si="46"/>
        <v>3.0747050342778123E-2</v>
      </c>
      <c r="AC103" s="9">
        <f t="shared" si="46"/>
        <v>0</v>
      </c>
      <c r="AD103" s="9">
        <f t="shared" si="35"/>
        <v>0.23821785485622021</v>
      </c>
      <c r="AE103" s="9">
        <f t="shared" si="35"/>
        <v>0.20501687177451369</v>
      </c>
      <c r="AF103" s="9">
        <f t="shared" si="35"/>
        <v>1.0431791589720456E-3</v>
      </c>
      <c r="AG103" s="9">
        <f t="shared" si="35"/>
        <v>0.39149740535335342</v>
      </c>
      <c r="AH103" s="9">
        <f t="shared" si="35"/>
        <v>2.4524435695961536E-3</v>
      </c>
      <c r="AI103" s="9">
        <f t="shared" si="47"/>
        <v>2.5605505360359917</v>
      </c>
      <c r="AK103" s="9">
        <f t="shared" si="48"/>
        <v>3.9619594071780808</v>
      </c>
      <c r="AL103" s="9">
        <f t="shared" si="49"/>
        <v>1.8187893639009063E-3</v>
      </c>
      <c r="AM103" s="9">
        <f t="shared" si="50"/>
        <v>7.2047905112729085E-2</v>
      </c>
      <c r="AN103" s="9">
        <f t="shared" si="51"/>
        <v>0</v>
      </c>
      <c r="AO103" s="9">
        <f t="shared" si="52"/>
        <v>0.55820305400027082</v>
      </c>
      <c r="AP103" s="9">
        <f t="shared" si="53"/>
        <v>0.48040498062241388</v>
      </c>
      <c r="AQ103" s="9">
        <f t="shared" si="54"/>
        <v>2.4444254724696806E-3</v>
      </c>
      <c r="AR103" s="9">
        <f t="shared" si="55"/>
        <v>0.91737475947520308</v>
      </c>
      <c r="AS103" s="9">
        <f t="shared" si="56"/>
        <v>5.7466787749312701E-3</v>
      </c>
      <c r="AU103" s="17">
        <f t="shared" si="57"/>
        <v>1.9809797035890404</v>
      </c>
      <c r="AV103" s="17">
        <f t="shared" si="57"/>
        <v>9.0939468195045314E-4</v>
      </c>
      <c r="AW103" s="17">
        <f t="shared" si="58"/>
        <v>4.8031936741819388E-2</v>
      </c>
      <c r="AX103" s="17">
        <f t="shared" si="58"/>
        <v>0</v>
      </c>
      <c r="AY103" s="17">
        <f t="shared" si="59"/>
        <v>0.55820305400027082</v>
      </c>
      <c r="AZ103" s="17">
        <f t="shared" si="59"/>
        <v>0.48040498062241388</v>
      </c>
      <c r="BA103" s="17">
        <f t="shared" si="59"/>
        <v>2.4444254724696806E-3</v>
      </c>
      <c r="BB103" s="17">
        <f t="shared" si="59"/>
        <v>0.91737475947520308</v>
      </c>
      <c r="BC103" s="17">
        <f t="shared" si="60"/>
        <v>1.149335754986254E-2</v>
      </c>
      <c r="BD103" s="17">
        <f t="shared" si="61"/>
        <v>3.9998416121330305</v>
      </c>
      <c r="BF103" s="17">
        <f t="shared" si="62"/>
        <v>0.53619109064806392</v>
      </c>
      <c r="BG103" s="17">
        <f t="shared" si="63"/>
        <v>0.46146087640819167</v>
      </c>
      <c r="BH103" s="17">
        <f t="shared" si="64"/>
        <v>2.3480329437445017E-3</v>
      </c>
      <c r="BI103" s="13">
        <f t="shared" si="65"/>
        <v>2.2600626659338194E-2</v>
      </c>
    </row>
    <row r="104" spans="2:61" x14ac:dyDescent="0.2">
      <c r="B104" s="9" t="s">
        <v>48</v>
      </c>
      <c r="C104" s="12">
        <v>83</v>
      </c>
      <c r="D104" s="13">
        <v>50.670999999999999</v>
      </c>
      <c r="E104" s="13">
        <v>0</v>
      </c>
      <c r="F104" s="13">
        <v>0.99</v>
      </c>
      <c r="G104" s="13">
        <v>0</v>
      </c>
      <c r="H104" s="13">
        <v>18.847000000000001</v>
      </c>
      <c r="I104" s="13">
        <v>8.6210000000000004</v>
      </c>
      <c r="J104" s="13">
        <v>5.8000000000000003E-2</v>
      </c>
      <c r="K104" s="13">
        <v>19.021999999999998</v>
      </c>
      <c r="L104" s="13">
        <v>0.121</v>
      </c>
      <c r="M104" s="13"/>
      <c r="N104" s="13">
        <f t="shared" si="100"/>
        <v>98.33</v>
      </c>
      <c r="P104" s="9">
        <f t="shared" si="36"/>
        <v>0.84333599627188593</v>
      </c>
      <c r="Q104" s="9">
        <f t="shared" si="37"/>
        <v>0</v>
      </c>
      <c r="R104" s="9">
        <f t="shared" si="38"/>
        <v>9.7095948450878281E-3</v>
      </c>
      <c r="S104" s="9">
        <f t="shared" si="39"/>
        <v>0</v>
      </c>
      <c r="T104" s="9">
        <f t="shared" si="40"/>
        <v>0.26232497285861428</v>
      </c>
      <c r="U104" s="9">
        <f t="shared" si="41"/>
        <v>0.21389936482731242</v>
      </c>
      <c r="V104" s="9">
        <f t="shared" si="42"/>
        <v>8.1762690838349528E-4</v>
      </c>
      <c r="W104" s="9">
        <f t="shared" si="43"/>
        <v>0.33921215471583716</v>
      </c>
      <c r="X104" s="9">
        <f t="shared" si="44"/>
        <v>1.9522741573758853E-3</v>
      </c>
      <c r="Z104" s="9">
        <f t="shared" si="45"/>
        <v>1.6866719925437719</v>
      </c>
      <c r="AA104" s="9">
        <f t="shared" si="45"/>
        <v>0</v>
      </c>
      <c r="AB104" s="9">
        <f t="shared" si="46"/>
        <v>2.9128784535263484E-2</v>
      </c>
      <c r="AC104" s="9">
        <f t="shared" si="46"/>
        <v>0</v>
      </c>
      <c r="AD104" s="9">
        <f t="shared" si="35"/>
        <v>0.26232497285861428</v>
      </c>
      <c r="AE104" s="9">
        <f t="shared" si="35"/>
        <v>0.21389936482731242</v>
      </c>
      <c r="AF104" s="9">
        <f t="shared" si="35"/>
        <v>8.1762690838349528E-4</v>
      </c>
      <c r="AG104" s="9">
        <f t="shared" si="35"/>
        <v>0.33921215471583716</v>
      </c>
      <c r="AH104" s="9">
        <f t="shared" si="35"/>
        <v>1.9522741573758853E-3</v>
      </c>
      <c r="AI104" s="9">
        <f t="shared" si="47"/>
        <v>2.534007170546559</v>
      </c>
      <c r="AK104" s="9">
        <f t="shared" si="48"/>
        <v>3.9936871816664374</v>
      </c>
      <c r="AL104" s="9">
        <f t="shared" si="49"/>
        <v>0</v>
      </c>
      <c r="AM104" s="9">
        <f t="shared" si="50"/>
        <v>6.897088107840052E-2</v>
      </c>
      <c r="AN104" s="9">
        <f t="shared" si="51"/>
        <v>0</v>
      </c>
      <c r="AO104" s="9">
        <f t="shared" si="52"/>
        <v>0.62113077478474576</v>
      </c>
      <c r="AP104" s="9">
        <f t="shared" si="53"/>
        <v>0.50646904392423608</v>
      </c>
      <c r="AQ104" s="9">
        <f t="shared" si="54"/>
        <v>1.9359698375450334E-3</v>
      </c>
      <c r="AR104" s="9">
        <f t="shared" si="55"/>
        <v>0.80318357104571081</v>
      </c>
      <c r="AS104" s="9">
        <f t="shared" si="56"/>
        <v>4.6225776629230291E-3</v>
      </c>
      <c r="AU104" s="17">
        <f t="shared" si="57"/>
        <v>1.9968435908332187</v>
      </c>
      <c r="AV104" s="17">
        <f t="shared" si="57"/>
        <v>0</v>
      </c>
      <c r="AW104" s="17">
        <f t="shared" si="58"/>
        <v>4.5980587385600347E-2</v>
      </c>
      <c r="AX104" s="17">
        <f t="shared" si="58"/>
        <v>0</v>
      </c>
      <c r="AY104" s="17">
        <f t="shared" si="59"/>
        <v>0.62113077478474576</v>
      </c>
      <c r="AZ104" s="17">
        <f t="shared" si="59"/>
        <v>0.50646904392423608</v>
      </c>
      <c r="BA104" s="17">
        <f t="shared" si="59"/>
        <v>1.9359698375450334E-3</v>
      </c>
      <c r="BB104" s="17">
        <f t="shared" si="59"/>
        <v>0.80318357104571081</v>
      </c>
      <c r="BC104" s="17">
        <f t="shared" si="60"/>
        <v>9.2451553258460582E-3</v>
      </c>
      <c r="BD104" s="17">
        <f t="shared" si="61"/>
        <v>3.984788693136903</v>
      </c>
      <c r="BF104" s="17">
        <f t="shared" si="62"/>
        <v>0.54989915422158464</v>
      </c>
      <c r="BG104" s="17">
        <f t="shared" si="63"/>
        <v>0.44838689403188753</v>
      </c>
      <c r="BH104" s="17">
        <f t="shared" si="64"/>
        <v>1.7139517465278511E-3</v>
      </c>
      <c r="BI104" s="13">
        <f t="shared" si="65"/>
        <v>1.9981306500895819E-2</v>
      </c>
    </row>
    <row r="105" spans="2:61" x14ac:dyDescent="0.2">
      <c r="B105" s="9" t="s">
        <v>48</v>
      </c>
      <c r="C105" s="12">
        <v>84</v>
      </c>
      <c r="D105" s="13">
        <v>51.241</v>
      </c>
      <c r="E105" s="13">
        <v>0</v>
      </c>
      <c r="F105" s="13">
        <v>1.024</v>
      </c>
      <c r="G105" s="13">
        <v>0</v>
      </c>
      <c r="H105" s="13">
        <v>17.809999999999999</v>
      </c>
      <c r="I105" s="13">
        <v>8.3369999999999997</v>
      </c>
      <c r="J105" s="13">
        <v>2.8000000000000001E-2</v>
      </c>
      <c r="K105" s="13">
        <v>20.893999999999998</v>
      </c>
      <c r="L105" s="13">
        <v>0.14000000000000001</v>
      </c>
      <c r="M105" s="13"/>
      <c r="N105" s="13">
        <f t="shared" si="100"/>
        <v>99.474000000000004</v>
      </c>
      <c r="P105" s="9">
        <f t="shared" si="36"/>
        <v>0.85282271486585437</v>
      </c>
      <c r="Q105" s="9">
        <f t="shared" si="37"/>
        <v>0</v>
      </c>
      <c r="R105" s="9">
        <f t="shared" si="38"/>
        <v>1.004305567815145E-2</v>
      </c>
      <c r="S105" s="9">
        <f t="shared" si="39"/>
        <v>0</v>
      </c>
      <c r="T105" s="9">
        <f t="shared" si="40"/>
        <v>0.24789132310775824</v>
      </c>
      <c r="U105" s="9">
        <f t="shared" si="41"/>
        <v>0.20685291782453352</v>
      </c>
      <c r="V105" s="9">
        <f t="shared" si="42"/>
        <v>3.9471643852996324E-4</v>
      </c>
      <c r="W105" s="9">
        <f t="shared" si="43"/>
        <v>0.37259482497280522</v>
      </c>
      <c r="X105" s="9">
        <f t="shared" si="44"/>
        <v>2.2588296035754049E-3</v>
      </c>
      <c r="Z105" s="9">
        <f t="shared" si="45"/>
        <v>1.7056454297317087</v>
      </c>
      <c r="AA105" s="9">
        <f t="shared" si="45"/>
        <v>0</v>
      </c>
      <c r="AB105" s="9">
        <f t="shared" si="46"/>
        <v>3.0129167034454351E-2</v>
      </c>
      <c r="AC105" s="9">
        <f t="shared" si="46"/>
        <v>0</v>
      </c>
      <c r="AD105" s="9">
        <f t="shared" si="35"/>
        <v>0.24789132310775824</v>
      </c>
      <c r="AE105" s="9">
        <f t="shared" si="35"/>
        <v>0.20685291782453352</v>
      </c>
      <c r="AF105" s="9">
        <f t="shared" si="35"/>
        <v>3.9471643852996324E-4</v>
      </c>
      <c r="AG105" s="9">
        <f t="shared" si="35"/>
        <v>0.37259482497280522</v>
      </c>
      <c r="AH105" s="9">
        <f t="shared" si="35"/>
        <v>2.2588296035754049E-3</v>
      </c>
      <c r="AI105" s="9">
        <f t="shared" si="47"/>
        <v>2.5657672087133649</v>
      </c>
      <c r="AK105" s="9">
        <f t="shared" si="48"/>
        <v>3.9886208474548837</v>
      </c>
      <c r="AL105" s="9">
        <f t="shared" si="49"/>
        <v>0</v>
      </c>
      <c r="AM105" s="9">
        <f t="shared" si="50"/>
        <v>7.0456509691453229E-2</v>
      </c>
      <c r="AN105" s="9">
        <f t="shared" si="51"/>
        <v>0</v>
      </c>
      <c r="AO105" s="9">
        <f t="shared" si="52"/>
        <v>0.57968935513537811</v>
      </c>
      <c r="AP105" s="9">
        <f t="shared" si="53"/>
        <v>0.48372179000977045</v>
      </c>
      <c r="AQ105" s="9">
        <f t="shared" si="54"/>
        <v>9.2303721987599635E-4</v>
      </c>
      <c r="AR105" s="9">
        <f t="shared" si="55"/>
        <v>0.87130622850148765</v>
      </c>
      <c r="AS105" s="9">
        <f t="shared" si="56"/>
        <v>5.2822319871523868E-3</v>
      </c>
      <c r="AU105" s="17">
        <f t="shared" si="57"/>
        <v>1.9943104237274418</v>
      </c>
      <c r="AV105" s="17">
        <f t="shared" si="57"/>
        <v>0</v>
      </c>
      <c r="AW105" s="17">
        <f t="shared" si="58"/>
        <v>4.6971006460968821E-2</v>
      </c>
      <c r="AX105" s="17">
        <f t="shared" si="58"/>
        <v>0</v>
      </c>
      <c r="AY105" s="17">
        <f t="shared" si="59"/>
        <v>0.57968935513537811</v>
      </c>
      <c r="AZ105" s="17">
        <f t="shared" si="59"/>
        <v>0.48372179000977045</v>
      </c>
      <c r="BA105" s="17">
        <f t="shared" si="59"/>
        <v>9.2303721987599635E-4</v>
      </c>
      <c r="BB105" s="17">
        <f t="shared" si="59"/>
        <v>0.87130622850148765</v>
      </c>
      <c r="BC105" s="17">
        <f t="shared" si="60"/>
        <v>1.0564463974304774E-2</v>
      </c>
      <c r="BD105" s="17">
        <f t="shared" si="61"/>
        <v>3.9874863050292277</v>
      </c>
      <c r="BF105" s="17">
        <f t="shared" si="62"/>
        <v>0.5446497582622668</v>
      </c>
      <c r="BG105" s="17">
        <f t="shared" si="63"/>
        <v>0.45448299793858626</v>
      </c>
      <c r="BH105" s="17">
        <f t="shared" si="64"/>
        <v>8.6724379914675232E-4</v>
      </c>
      <c r="BI105" s="13">
        <f t="shared" si="65"/>
        <v>2.1607853208107222E-2</v>
      </c>
    </row>
    <row r="106" spans="2:61" x14ac:dyDescent="0.2">
      <c r="B106" s="9" t="s">
        <v>48</v>
      </c>
      <c r="C106" s="12">
        <v>85</v>
      </c>
      <c r="D106" s="13">
        <v>51.134999999999998</v>
      </c>
      <c r="E106" s="13">
        <v>0</v>
      </c>
      <c r="F106" s="13">
        <v>1.0489999999999999</v>
      </c>
      <c r="G106" s="13">
        <v>2.1999999999999999E-2</v>
      </c>
      <c r="H106" s="13">
        <v>18.798999999999999</v>
      </c>
      <c r="I106" s="13">
        <v>8.3650000000000002</v>
      </c>
      <c r="J106" s="13">
        <v>4.7E-2</v>
      </c>
      <c r="K106" s="13">
        <v>20.634</v>
      </c>
      <c r="L106" s="13">
        <v>0.153</v>
      </c>
      <c r="M106" s="13"/>
      <c r="N106" s="13">
        <f t="shared" si="100"/>
        <v>100.20399999999999</v>
      </c>
      <c r="P106" s="9">
        <f t="shared" si="36"/>
        <v>0.85105851807469535</v>
      </c>
      <c r="Q106" s="9">
        <f t="shared" si="37"/>
        <v>0</v>
      </c>
      <c r="R106" s="9">
        <f t="shared" si="38"/>
        <v>1.028824746716882E-2</v>
      </c>
      <c r="S106" s="9">
        <f t="shared" si="39"/>
        <v>1.4474636489242711E-4</v>
      </c>
      <c r="T106" s="9">
        <f t="shared" si="40"/>
        <v>0.26165687720958714</v>
      </c>
      <c r="U106" s="9">
        <f t="shared" si="41"/>
        <v>0.20754763795156808</v>
      </c>
      <c r="V106" s="9">
        <f t="shared" si="42"/>
        <v>6.6255973610386684E-4</v>
      </c>
      <c r="W106" s="9">
        <f t="shared" si="43"/>
        <v>0.36795834299267083</v>
      </c>
      <c r="X106" s="9">
        <f t="shared" si="44"/>
        <v>2.4685780667645491E-3</v>
      </c>
      <c r="Z106" s="9">
        <f t="shared" si="45"/>
        <v>1.7021170361493907</v>
      </c>
      <c r="AA106" s="9">
        <f t="shared" si="45"/>
        <v>0</v>
      </c>
      <c r="AB106" s="9">
        <f t="shared" si="46"/>
        <v>3.0864742401506461E-2</v>
      </c>
      <c r="AC106" s="9">
        <f t="shared" si="46"/>
        <v>4.3423909467728132E-4</v>
      </c>
      <c r="AD106" s="9">
        <f t="shared" si="35"/>
        <v>0.26165687720958714</v>
      </c>
      <c r="AE106" s="9">
        <f t="shared" si="35"/>
        <v>0.20754763795156808</v>
      </c>
      <c r="AF106" s="9">
        <f t="shared" si="35"/>
        <v>6.6255973610386684E-4</v>
      </c>
      <c r="AG106" s="9">
        <f t="shared" si="35"/>
        <v>0.36795834299267083</v>
      </c>
      <c r="AH106" s="9">
        <f t="shared" si="35"/>
        <v>2.4685780667645491E-3</v>
      </c>
      <c r="AI106" s="9">
        <f t="shared" si="47"/>
        <v>2.5737100136022688</v>
      </c>
      <c r="AK106" s="9">
        <f t="shared" si="48"/>
        <v>3.9680858227699991</v>
      </c>
      <c r="AL106" s="9">
        <f t="shared" si="49"/>
        <v>0</v>
      </c>
      <c r="AM106" s="9">
        <f t="shared" si="50"/>
        <v>7.1953892796897304E-2</v>
      </c>
      <c r="AN106" s="9">
        <f t="shared" si="51"/>
        <v>1.01232639042229E-3</v>
      </c>
      <c r="AO106" s="9">
        <f t="shared" si="52"/>
        <v>0.6099915122372972</v>
      </c>
      <c r="AP106" s="9">
        <f t="shared" si="53"/>
        <v>0.48384853815230566</v>
      </c>
      <c r="AQ106" s="9">
        <f t="shared" si="54"/>
        <v>1.5446023039165661E-3</v>
      </c>
      <c r="AR106" s="9">
        <f t="shared" si="55"/>
        <v>0.8578083957741488</v>
      </c>
      <c r="AS106" s="9">
        <f t="shared" si="56"/>
        <v>5.7549095750132947E-3</v>
      </c>
      <c r="AU106" s="17">
        <f t="shared" si="57"/>
        <v>1.9840429113849996</v>
      </c>
      <c r="AV106" s="17">
        <f t="shared" si="57"/>
        <v>0</v>
      </c>
      <c r="AW106" s="17">
        <f t="shared" si="58"/>
        <v>4.7969261864598205E-2</v>
      </c>
      <c r="AX106" s="17">
        <f t="shared" si="58"/>
        <v>6.7488426028152664E-4</v>
      </c>
      <c r="AY106" s="17">
        <f t="shared" si="59"/>
        <v>0.6099915122372972</v>
      </c>
      <c r="AZ106" s="17">
        <f t="shared" si="59"/>
        <v>0.48384853815230566</v>
      </c>
      <c r="BA106" s="17">
        <f t="shared" si="59"/>
        <v>1.5446023039165661E-3</v>
      </c>
      <c r="BB106" s="17">
        <f t="shared" si="59"/>
        <v>0.8578083957741488</v>
      </c>
      <c r="BC106" s="17">
        <f t="shared" si="60"/>
        <v>1.1509819150026589E-2</v>
      </c>
      <c r="BD106" s="17">
        <f t="shared" si="61"/>
        <v>3.9973899251275746</v>
      </c>
      <c r="BF106" s="17">
        <f t="shared" si="62"/>
        <v>0.55687425484494935</v>
      </c>
      <c r="BG106" s="17">
        <f t="shared" si="63"/>
        <v>0.44171564478517755</v>
      </c>
      <c r="BH106" s="17">
        <f t="shared" si="64"/>
        <v>1.410100369873207E-3</v>
      </c>
      <c r="BI106" s="13">
        <f t="shared" si="65"/>
        <v>2.1456522953076759E-2</v>
      </c>
    </row>
    <row r="107" spans="2:61" x14ac:dyDescent="0.2">
      <c r="B107" s="9" t="s">
        <v>48</v>
      </c>
      <c r="C107" s="12">
        <v>86</v>
      </c>
      <c r="D107" s="13">
        <v>50.691000000000003</v>
      </c>
      <c r="E107" s="13">
        <v>0</v>
      </c>
      <c r="F107" s="13">
        <v>1.071</v>
      </c>
      <c r="G107" s="13">
        <v>2E-3</v>
      </c>
      <c r="H107" s="13">
        <v>19.965</v>
      </c>
      <c r="I107" s="13">
        <v>8.3919999999999995</v>
      </c>
      <c r="J107" s="13">
        <v>4.3999999999999997E-2</v>
      </c>
      <c r="K107" s="13">
        <v>19.91</v>
      </c>
      <c r="L107" s="13">
        <v>0.152</v>
      </c>
      <c r="M107" s="13"/>
      <c r="N107" s="13">
        <f t="shared" si="100"/>
        <v>100.22699999999999</v>
      </c>
      <c r="P107" s="9">
        <f t="shared" si="36"/>
        <v>0.8436688635909726</v>
      </c>
      <c r="Q107" s="9">
        <f t="shared" si="37"/>
        <v>0</v>
      </c>
      <c r="R107" s="9">
        <f t="shared" si="38"/>
        <v>1.0504016241504105E-2</v>
      </c>
      <c r="S107" s="9">
        <f t="shared" si="39"/>
        <v>1.3158760444766102E-5</v>
      </c>
      <c r="T107" s="9">
        <f t="shared" si="40"/>
        <v>0.27788603401720346</v>
      </c>
      <c r="U107" s="9">
        <f t="shared" si="41"/>
        <v>0.20821754664549422</v>
      </c>
      <c r="V107" s="9">
        <f t="shared" si="42"/>
        <v>6.2026868911851355E-4</v>
      </c>
      <c r="W107" s="9">
        <f t="shared" si="43"/>
        <v>0.35504752394029637</v>
      </c>
      <c r="X107" s="9">
        <f t="shared" si="44"/>
        <v>2.4524435695961536E-3</v>
      </c>
      <c r="Z107" s="9">
        <f t="shared" si="45"/>
        <v>1.6873377271819452</v>
      </c>
      <c r="AA107" s="9">
        <f t="shared" si="45"/>
        <v>0</v>
      </c>
      <c r="AB107" s="9">
        <f t="shared" si="46"/>
        <v>3.1512048724512312E-2</v>
      </c>
      <c r="AC107" s="9">
        <f t="shared" si="46"/>
        <v>3.9476281334298305E-5</v>
      </c>
      <c r="AD107" s="9">
        <f t="shared" si="35"/>
        <v>0.27788603401720346</v>
      </c>
      <c r="AE107" s="9">
        <f t="shared" si="35"/>
        <v>0.20821754664549422</v>
      </c>
      <c r="AF107" s="9">
        <f t="shared" si="35"/>
        <v>6.2026868911851355E-4</v>
      </c>
      <c r="AG107" s="9">
        <f t="shared" si="35"/>
        <v>0.35504752394029637</v>
      </c>
      <c r="AH107" s="9">
        <f t="shared" si="35"/>
        <v>2.4524435695961536E-3</v>
      </c>
      <c r="AI107" s="9">
        <f t="shared" si="47"/>
        <v>2.5631130690495003</v>
      </c>
      <c r="AK107" s="9">
        <f t="shared" si="48"/>
        <v>3.9498945580446225</v>
      </c>
      <c r="AL107" s="9">
        <f t="shared" si="49"/>
        <v>0</v>
      </c>
      <c r="AM107" s="9">
        <f t="shared" si="50"/>
        <v>7.3766660796275002E-2</v>
      </c>
      <c r="AN107" s="9">
        <f t="shared" si="51"/>
        <v>9.2410159686644527E-5</v>
      </c>
      <c r="AO107" s="9">
        <f t="shared" si="52"/>
        <v>0.65050435122689498</v>
      </c>
      <c r="AP107" s="9">
        <f t="shared" si="53"/>
        <v>0.48741715492725229</v>
      </c>
      <c r="AQ107" s="9">
        <f t="shared" si="54"/>
        <v>1.4519890595740268E-3</v>
      </c>
      <c r="AR107" s="9">
        <f t="shared" si="55"/>
        <v>0.83113194238901411</v>
      </c>
      <c r="AS107" s="9">
        <f t="shared" si="56"/>
        <v>5.7409333966814344E-3</v>
      </c>
      <c r="AU107" s="17">
        <f t="shared" si="57"/>
        <v>1.9749472790223113</v>
      </c>
      <c r="AV107" s="17">
        <f t="shared" si="57"/>
        <v>0</v>
      </c>
      <c r="AW107" s="17">
        <f t="shared" si="58"/>
        <v>4.9177773864183337E-2</v>
      </c>
      <c r="AX107" s="17">
        <f t="shared" si="58"/>
        <v>6.1606773124429689E-5</v>
      </c>
      <c r="AY107" s="17">
        <f t="shared" si="59"/>
        <v>0.65050435122689498</v>
      </c>
      <c r="AZ107" s="17">
        <f t="shared" si="59"/>
        <v>0.48741715492725229</v>
      </c>
      <c r="BA107" s="17">
        <f t="shared" si="59"/>
        <v>1.4519890595740268E-3</v>
      </c>
      <c r="BB107" s="17">
        <f t="shared" si="59"/>
        <v>0.83113194238901411</v>
      </c>
      <c r="BC107" s="17">
        <f t="shared" si="60"/>
        <v>1.1481866793362869E-2</v>
      </c>
      <c r="BD107" s="17">
        <f t="shared" si="61"/>
        <v>4.0061739640557166</v>
      </c>
      <c r="BF107" s="17">
        <f t="shared" si="62"/>
        <v>0.57093161633084566</v>
      </c>
      <c r="BG107" s="17">
        <f t="shared" si="63"/>
        <v>0.42779400870284734</v>
      </c>
      <c r="BH107" s="17">
        <f t="shared" si="64"/>
        <v>1.2743749663069578E-3</v>
      </c>
      <c r="BI107" s="13">
        <f t="shared" si="65"/>
        <v>2.1151541593372732E-2</v>
      </c>
    </row>
    <row r="108" spans="2:61" x14ac:dyDescent="0.2">
      <c r="B108" s="9" t="s">
        <v>48</v>
      </c>
      <c r="C108" s="12">
        <v>87</v>
      </c>
      <c r="D108" s="13">
        <v>50.889000000000003</v>
      </c>
      <c r="E108" s="13">
        <v>0</v>
      </c>
      <c r="F108" s="13">
        <v>0.92300000000000004</v>
      </c>
      <c r="G108" s="13">
        <v>0</v>
      </c>
      <c r="H108" s="13">
        <v>21.702999999999999</v>
      </c>
      <c r="I108" s="13">
        <v>8.4139999999999997</v>
      </c>
      <c r="J108" s="13">
        <v>2.5999999999999999E-2</v>
      </c>
      <c r="K108" s="13">
        <v>17.285</v>
      </c>
      <c r="L108" s="13">
        <v>0.11700000000000001</v>
      </c>
      <c r="M108" s="13"/>
      <c r="N108" s="13">
        <f t="shared" si="100"/>
        <v>99.356999999999999</v>
      </c>
      <c r="P108" s="9">
        <f t="shared" si="36"/>
        <v>0.84696425004993015</v>
      </c>
      <c r="Q108" s="9">
        <f t="shared" si="37"/>
        <v>0</v>
      </c>
      <c r="R108" s="9">
        <f t="shared" si="38"/>
        <v>9.0524808505212783E-3</v>
      </c>
      <c r="S108" s="9">
        <f t="shared" si="39"/>
        <v>0</v>
      </c>
      <c r="T108" s="9">
        <f t="shared" si="40"/>
        <v>0.30207666397572586</v>
      </c>
      <c r="U108" s="9">
        <f t="shared" si="41"/>
        <v>0.20876339817387851</v>
      </c>
      <c r="V108" s="9">
        <f t="shared" si="42"/>
        <v>3.665224072063944E-4</v>
      </c>
      <c r="W108" s="9">
        <f t="shared" si="43"/>
        <v>0.30823688856393888</v>
      </c>
      <c r="X108" s="9">
        <f t="shared" si="44"/>
        <v>1.8877361687023024E-3</v>
      </c>
      <c r="Z108" s="9">
        <f t="shared" si="45"/>
        <v>1.6939285000998603</v>
      </c>
      <c r="AA108" s="9">
        <f t="shared" si="45"/>
        <v>0</v>
      </c>
      <c r="AB108" s="9">
        <f t="shared" si="46"/>
        <v>2.7157442551563833E-2</v>
      </c>
      <c r="AC108" s="9">
        <f t="shared" si="46"/>
        <v>0</v>
      </c>
      <c r="AD108" s="9">
        <f t="shared" si="35"/>
        <v>0.30207666397572586</v>
      </c>
      <c r="AE108" s="9">
        <f t="shared" si="35"/>
        <v>0.20876339817387851</v>
      </c>
      <c r="AF108" s="9">
        <f t="shared" si="35"/>
        <v>3.665224072063944E-4</v>
      </c>
      <c r="AG108" s="9">
        <f t="shared" si="35"/>
        <v>0.30823688856393888</v>
      </c>
      <c r="AH108" s="9">
        <f t="shared" si="35"/>
        <v>1.8877361687023024E-3</v>
      </c>
      <c r="AI108" s="9">
        <f t="shared" si="47"/>
        <v>2.5424171519408763</v>
      </c>
      <c r="AK108" s="9">
        <f t="shared" si="48"/>
        <v>3.9976016496113989</v>
      </c>
      <c r="AL108" s="9">
        <f t="shared" si="49"/>
        <v>0</v>
      </c>
      <c r="AM108" s="9">
        <f t="shared" si="50"/>
        <v>6.4090448408512093E-2</v>
      </c>
      <c r="AN108" s="9">
        <f t="shared" si="51"/>
        <v>0</v>
      </c>
      <c r="AO108" s="9">
        <f t="shared" si="52"/>
        <v>0.71288851338606118</v>
      </c>
      <c r="AP108" s="9">
        <f t="shared" si="53"/>
        <v>0.49267304072703161</v>
      </c>
      <c r="AQ108" s="9">
        <f t="shared" si="54"/>
        <v>8.6497781906464538E-4</v>
      </c>
      <c r="AR108" s="9">
        <f t="shared" si="55"/>
        <v>0.72742639026478739</v>
      </c>
      <c r="AS108" s="9">
        <f t="shared" si="56"/>
        <v>4.4549797831434741E-3</v>
      </c>
      <c r="AU108" s="17">
        <f t="shared" si="57"/>
        <v>1.9988008248056994</v>
      </c>
      <c r="AV108" s="17">
        <f t="shared" si="57"/>
        <v>0</v>
      </c>
      <c r="AW108" s="17">
        <f t="shared" si="58"/>
        <v>4.2726965605674731E-2</v>
      </c>
      <c r="AX108" s="17">
        <f t="shared" si="58"/>
        <v>0</v>
      </c>
      <c r="AY108" s="17">
        <f t="shared" si="59"/>
        <v>0.71288851338606118</v>
      </c>
      <c r="AZ108" s="17">
        <f t="shared" si="59"/>
        <v>0.49267304072703161</v>
      </c>
      <c r="BA108" s="17">
        <f t="shared" si="59"/>
        <v>8.6497781906464538E-4</v>
      </c>
      <c r="BB108" s="17">
        <f t="shared" si="59"/>
        <v>0.72742639026478739</v>
      </c>
      <c r="BC108" s="17">
        <f t="shared" si="60"/>
        <v>8.9099595662869482E-3</v>
      </c>
      <c r="BD108" s="17">
        <f t="shared" si="61"/>
        <v>3.9842906721746059</v>
      </c>
      <c r="BF108" s="17">
        <f t="shared" si="62"/>
        <v>0.59090918055683972</v>
      </c>
      <c r="BG108" s="17">
        <f t="shared" si="63"/>
        <v>0.40837384431357709</v>
      </c>
      <c r="BH108" s="17">
        <f t="shared" si="64"/>
        <v>7.1697512958318035E-4</v>
      </c>
      <c r="BI108" s="13">
        <f t="shared" si="65"/>
        <v>1.7412215221019413E-2</v>
      </c>
    </row>
    <row r="109" spans="2:61" x14ac:dyDescent="0.2">
      <c r="B109" s="9" t="s">
        <v>48</v>
      </c>
      <c r="C109" s="12">
        <v>88</v>
      </c>
      <c r="D109" s="13">
        <v>50.469000000000001</v>
      </c>
      <c r="E109" s="13">
        <v>1.4999999999999999E-2</v>
      </c>
      <c r="F109" s="13">
        <v>1.0580000000000001</v>
      </c>
      <c r="G109" s="13">
        <v>2.8000000000000001E-2</v>
      </c>
      <c r="H109" s="13">
        <v>18.303999999999998</v>
      </c>
      <c r="I109" s="13">
        <v>8.3699999999999992</v>
      </c>
      <c r="J109" s="13">
        <v>4.2999999999999997E-2</v>
      </c>
      <c r="K109" s="13">
        <v>20.864000000000001</v>
      </c>
      <c r="L109" s="13">
        <v>0.13100000000000001</v>
      </c>
      <c r="M109" s="13"/>
      <c r="N109" s="13">
        <f t="shared" si="100"/>
        <v>99.282000000000011</v>
      </c>
      <c r="P109" s="9">
        <f t="shared" si="36"/>
        <v>0.83997403634911127</v>
      </c>
      <c r="Q109" s="9">
        <f t="shared" si="37"/>
        <v>1.8778637422068654E-4</v>
      </c>
      <c r="R109" s="9">
        <f t="shared" si="38"/>
        <v>1.0376516511215073E-2</v>
      </c>
      <c r="S109" s="9">
        <f t="shared" si="39"/>
        <v>1.8422264622672542E-4</v>
      </c>
      <c r="T109" s="9">
        <f t="shared" si="40"/>
        <v>0.25476714082899532</v>
      </c>
      <c r="U109" s="9">
        <f t="shared" si="41"/>
        <v>0.20767169511710992</v>
      </c>
      <c r="V109" s="9">
        <f t="shared" si="42"/>
        <v>6.0617167345672915E-4</v>
      </c>
      <c r="W109" s="9">
        <f t="shared" si="43"/>
        <v>0.37205984628278976</v>
      </c>
      <c r="X109" s="9">
        <f t="shared" si="44"/>
        <v>2.1136191290598428E-3</v>
      </c>
      <c r="Z109" s="9">
        <f t="shared" si="45"/>
        <v>1.6799480726982225</v>
      </c>
      <c r="AA109" s="9">
        <f t="shared" si="45"/>
        <v>3.7557274844137307E-4</v>
      </c>
      <c r="AB109" s="9">
        <f t="shared" si="46"/>
        <v>3.1129549533645218E-2</v>
      </c>
      <c r="AC109" s="9">
        <f t="shared" si="46"/>
        <v>5.526679386801763E-4</v>
      </c>
      <c r="AD109" s="9">
        <f t="shared" si="35"/>
        <v>0.25476714082899532</v>
      </c>
      <c r="AE109" s="9">
        <f t="shared" si="35"/>
        <v>0.20767169511710992</v>
      </c>
      <c r="AF109" s="9">
        <f t="shared" si="35"/>
        <v>6.0617167345672915E-4</v>
      </c>
      <c r="AG109" s="9">
        <f t="shared" si="35"/>
        <v>0.37205984628278976</v>
      </c>
      <c r="AH109" s="9">
        <f t="shared" si="35"/>
        <v>2.1136191290598428E-3</v>
      </c>
      <c r="AI109" s="9">
        <f t="shared" si="47"/>
        <v>2.549224335950401</v>
      </c>
      <c r="AK109" s="9">
        <f t="shared" si="48"/>
        <v>3.9540217367458284</v>
      </c>
      <c r="AL109" s="9">
        <f t="shared" si="49"/>
        <v>8.8396947215244319E-4</v>
      </c>
      <c r="AM109" s="9">
        <f t="shared" si="50"/>
        <v>7.3268285794956159E-2</v>
      </c>
      <c r="AN109" s="9">
        <f t="shared" si="51"/>
        <v>1.3007908269653265E-3</v>
      </c>
      <c r="AO109" s="9">
        <f t="shared" si="52"/>
        <v>0.59963449407604952</v>
      </c>
      <c r="AP109" s="9">
        <f t="shared" si="53"/>
        <v>0.48878796311903044</v>
      </c>
      <c r="AQ109" s="9">
        <f t="shared" si="54"/>
        <v>1.4267202730843295E-3</v>
      </c>
      <c r="AR109" s="9">
        <f t="shared" si="55"/>
        <v>0.87570130498713883</v>
      </c>
      <c r="AS109" s="9">
        <f t="shared" si="56"/>
        <v>4.9747347047944543E-3</v>
      </c>
      <c r="AU109" s="17">
        <f t="shared" si="57"/>
        <v>1.9770108683729142</v>
      </c>
      <c r="AV109" s="17">
        <f t="shared" si="57"/>
        <v>4.419847360762216E-4</v>
      </c>
      <c r="AW109" s="17">
        <f t="shared" si="58"/>
        <v>4.8845523863304104E-2</v>
      </c>
      <c r="AX109" s="17">
        <f t="shared" si="58"/>
        <v>8.6719388464355106E-4</v>
      </c>
      <c r="AY109" s="17">
        <f t="shared" si="59"/>
        <v>0.59963449407604952</v>
      </c>
      <c r="AZ109" s="17">
        <f t="shared" si="59"/>
        <v>0.48878796311903044</v>
      </c>
      <c r="BA109" s="17">
        <f t="shared" si="59"/>
        <v>1.4267202730843295E-3</v>
      </c>
      <c r="BB109" s="17">
        <f t="shared" si="59"/>
        <v>0.87570130498713883</v>
      </c>
      <c r="BC109" s="17">
        <f t="shared" si="60"/>
        <v>9.9494694095889086E-3</v>
      </c>
      <c r="BD109" s="17">
        <f t="shared" si="61"/>
        <v>4.0026655227218297</v>
      </c>
      <c r="BF109" s="17">
        <f t="shared" si="62"/>
        <v>0.55019951978040138</v>
      </c>
      <c r="BG109" s="17">
        <f t="shared" si="63"/>
        <v>0.44849138139878847</v>
      </c>
      <c r="BH109" s="17">
        <f t="shared" si="64"/>
        <v>1.3090988208100064E-3</v>
      </c>
      <c r="BI109" s="13">
        <f t="shared" si="65"/>
        <v>2.1946234311737436E-2</v>
      </c>
    </row>
    <row r="110" spans="2:61" x14ac:dyDescent="0.2">
      <c r="B110" s="9" t="s">
        <v>48</v>
      </c>
      <c r="C110" s="12">
        <v>89</v>
      </c>
      <c r="D110" s="13">
        <v>51.231000000000002</v>
      </c>
      <c r="E110" s="13">
        <v>1.0999999999999999E-2</v>
      </c>
      <c r="F110" s="13">
        <v>1.093</v>
      </c>
      <c r="G110" s="13">
        <v>5.0000000000000001E-3</v>
      </c>
      <c r="H110" s="13">
        <v>18.742999999999999</v>
      </c>
      <c r="I110" s="13">
        <v>8.5399999999999991</v>
      </c>
      <c r="J110" s="13">
        <v>0</v>
      </c>
      <c r="K110" s="13">
        <v>19.998999999999999</v>
      </c>
      <c r="L110" s="13">
        <v>0.13</v>
      </c>
      <c r="M110" s="13"/>
      <c r="N110" s="13">
        <f t="shared" si="100"/>
        <v>99.75200000000001</v>
      </c>
      <c r="P110" s="9">
        <f t="shared" si="36"/>
        <v>0.8526562812063111</v>
      </c>
      <c r="Q110" s="9">
        <f t="shared" si="37"/>
        <v>1.3771000776183678E-4</v>
      </c>
      <c r="R110" s="9">
        <f t="shared" si="38"/>
        <v>1.071978501583939E-2</v>
      </c>
      <c r="S110" s="9">
        <f t="shared" si="39"/>
        <v>3.2896901111915254E-5</v>
      </c>
      <c r="T110" s="9">
        <f t="shared" si="40"/>
        <v>0.26087743228572219</v>
      </c>
      <c r="U110" s="9">
        <f t="shared" si="41"/>
        <v>0.2118896387455339</v>
      </c>
      <c r="V110" s="9">
        <f t="shared" si="42"/>
        <v>0</v>
      </c>
      <c r="W110" s="9">
        <f t="shared" si="43"/>
        <v>0.35663462738734242</v>
      </c>
      <c r="X110" s="9">
        <f t="shared" si="44"/>
        <v>2.0974846318914473E-3</v>
      </c>
      <c r="Z110" s="9">
        <f t="shared" si="45"/>
        <v>1.7053125624126222</v>
      </c>
      <c r="AA110" s="9">
        <f t="shared" si="45"/>
        <v>2.7542001552367356E-4</v>
      </c>
      <c r="AB110" s="9">
        <f t="shared" si="46"/>
        <v>3.2159355047518171E-2</v>
      </c>
      <c r="AC110" s="9">
        <f t="shared" si="46"/>
        <v>9.8690703335745756E-5</v>
      </c>
      <c r="AD110" s="9">
        <f t="shared" si="35"/>
        <v>0.26087743228572219</v>
      </c>
      <c r="AE110" s="9">
        <f t="shared" si="35"/>
        <v>0.2118896387455339</v>
      </c>
      <c r="AF110" s="9">
        <f t="shared" si="35"/>
        <v>0</v>
      </c>
      <c r="AG110" s="9">
        <f t="shared" si="35"/>
        <v>0.35663462738734242</v>
      </c>
      <c r="AH110" s="9">
        <f t="shared" si="35"/>
        <v>2.0974846318914473E-3</v>
      </c>
      <c r="AI110" s="9">
        <f t="shared" si="47"/>
        <v>2.5693452112294897</v>
      </c>
      <c r="AK110" s="9">
        <f t="shared" si="48"/>
        <v>3.9822890788503851</v>
      </c>
      <c r="AL110" s="9">
        <f t="shared" si="49"/>
        <v>6.4316779462704943E-4</v>
      </c>
      <c r="AM110" s="9">
        <f t="shared" si="50"/>
        <v>7.509934026840058E-2</v>
      </c>
      <c r="AN110" s="9">
        <f t="shared" si="51"/>
        <v>2.3046502954389696E-4</v>
      </c>
      <c r="AO110" s="9">
        <f t="shared" si="52"/>
        <v>0.60920758599243219</v>
      </c>
      <c r="AP110" s="9">
        <f t="shared" si="53"/>
        <v>0.494810050014587</v>
      </c>
      <c r="AQ110" s="9">
        <f t="shared" si="54"/>
        <v>0</v>
      </c>
      <c r="AR110" s="9">
        <f t="shared" si="55"/>
        <v>0.8328222128236743</v>
      </c>
      <c r="AS110" s="9">
        <f t="shared" si="56"/>
        <v>4.898099226349783E-3</v>
      </c>
      <c r="AU110" s="17">
        <f t="shared" si="57"/>
        <v>1.9911445394251925</v>
      </c>
      <c r="AV110" s="17">
        <f t="shared" si="57"/>
        <v>3.2158389731352471E-4</v>
      </c>
      <c r="AW110" s="17">
        <f t="shared" si="58"/>
        <v>5.0066226845600387E-2</v>
      </c>
      <c r="AX110" s="17">
        <f t="shared" si="58"/>
        <v>1.5364335302926464E-4</v>
      </c>
      <c r="AY110" s="17">
        <f t="shared" si="59"/>
        <v>0.60920758599243219</v>
      </c>
      <c r="AZ110" s="17">
        <f t="shared" si="59"/>
        <v>0.494810050014587</v>
      </c>
      <c r="BA110" s="17">
        <f t="shared" si="59"/>
        <v>0</v>
      </c>
      <c r="BB110" s="17">
        <f t="shared" si="59"/>
        <v>0.8328222128236743</v>
      </c>
      <c r="BC110" s="17">
        <f t="shared" si="60"/>
        <v>9.7961984526995661E-3</v>
      </c>
      <c r="BD110" s="17">
        <f t="shared" si="61"/>
        <v>3.9883220408045288</v>
      </c>
      <c r="BF110" s="17">
        <f t="shared" si="62"/>
        <v>0.55180965061010934</v>
      </c>
      <c r="BG110" s="17">
        <f t="shared" si="63"/>
        <v>0.44819034938989055</v>
      </c>
      <c r="BH110" s="17">
        <f t="shared" si="64"/>
        <v>0</v>
      </c>
      <c r="BI110" s="13">
        <f t="shared" si="65"/>
        <v>2.2171823042889911E-2</v>
      </c>
    </row>
    <row r="111" spans="2:61" x14ac:dyDescent="0.2">
      <c r="B111" s="9" t="s">
        <v>48</v>
      </c>
      <c r="C111" s="12">
        <v>90</v>
      </c>
      <c r="D111" s="13">
        <v>50.542000000000002</v>
      </c>
      <c r="E111" s="13">
        <v>0</v>
      </c>
      <c r="F111" s="13">
        <v>1.0209999999999999</v>
      </c>
      <c r="G111" s="13">
        <v>6.0000000000000001E-3</v>
      </c>
      <c r="H111" s="13">
        <v>16.949000000000002</v>
      </c>
      <c r="I111" s="13">
        <v>8.3230000000000004</v>
      </c>
      <c r="J111" s="13">
        <v>2.7E-2</v>
      </c>
      <c r="K111" s="13">
        <v>21.893999999999998</v>
      </c>
      <c r="L111" s="13">
        <v>0.14899999999999999</v>
      </c>
      <c r="M111" s="13"/>
      <c r="N111" s="13">
        <f t="shared" si="100"/>
        <v>98.911000000000001</v>
      </c>
      <c r="P111" s="9">
        <f t="shared" si="36"/>
        <v>0.84118900206377734</v>
      </c>
      <c r="Q111" s="9">
        <f t="shared" si="37"/>
        <v>0</v>
      </c>
      <c r="R111" s="9">
        <f t="shared" si="38"/>
        <v>1.0013632663469364E-2</v>
      </c>
      <c r="S111" s="9">
        <f t="shared" si="39"/>
        <v>3.9476281334298305E-5</v>
      </c>
      <c r="T111" s="9">
        <f t="shared" si="40"/>
        <v>0.23590735740333493</v>
      </c>
      <c r="U111" s="9">
        <f t="shared" si="41"/>
        <v>0.20650555776101628</v>
      </c>
      <c r="V111" s="9">
        <f t="shared" si="42"/>
        <v>3.806194228681788E-4</v>
      </c>
      <c r="W111" s="9">
        <f t="shared" si="43"/>
        <v>0.39042744797332241</v>
      </c>
      <c r="X111" s="9">
        <f t="shared" si="44"/>
        <v>2.4040400780909661E-3</v>
      </c>
      <c r="Z111" s="9">
        <f t="shared" si="45"/>
        <v>1.6823780041275547</v>
      </c>
      <c r="AA111" s="9">
        <f t="shared" si="45"/>
        <v>0</v>
      </c>
      <c r="AB111" s="9">
        <f t="shared" si="46"/>
        <v>3.0040897990408093E-2</v>
      </c>
      <c r="AC111" s="9">
        <f t="shared" si="46"/>
        <v>1.1842884400289492E-4</v>
      </c>
      <c r="AD111" s="9">
        <f t="shared" si="35"/>
        <v>0.23590735740333493</v>
      </c>
      <c r="AE111" s="9">
        <f t="shared" si="35"/>
        <v>0.20650555776101628</v>
      </c>
      <c r="AF111" s="9">
        <f t="shared" si="35"/>
        <v>3.806194228681788E-4</v>
      </c>
      <c r="AG111" s="9">
        <f t="shared" si="35"/>
        <v>0.39042744797332241</v>
      </c>
      <c r="AH111" s="9">
        <f t="shared" si="35"/>
        <v>2.4040400780909661E-3</v>
      </c>
      <c r="AI111" s="9">
        <f t="shared" si="47"/>
        <v>2.5481623536005986</v>
      </c>
      <c r="AK111" s="9">
        <f t="shared" si="48"/>
        <v>3.9613912396523507</v>
      </c>
      <c r="AL111" s="9">
        <f t="shared" si="49"/>
        <v>0</v>
      </c>
      <c r="AM111" s="9">
        <f t="shared" si="50"/>
        <v>7.0735441047450776E-2</v>
      </c>
      <c r="AN111" s="9">
        <f t="shared" si="51"/>
        <v>2.7885706066307632E-4</v>
      </c>
      <c r="AO111" s="9">
        <f t="shared" si="52"/>
        <v>0.5554764367427224</v>
      </c>
      <c r="AP111" s="9">
        <f t="shared" si="53"/>
        <v>0.48624584097450524</v>
      </c>
      <c r="AQ111" s="9">
        <f t="shared" si="54"/>
        <v>8.9622097037189978E-4</v>
      </c>
      <c r="AR111" s="9">
        <f t="shared" si="55"/>
        <v>0.91931531934370225</v>
      </c>
      <c r="AS111" s="9">
        <f t="shared" si="56"/>
        <v>5.6606442082326848E-3</v>
      </c>
      <c r="AU111" s="17">
        <f t="shared" si="57"/>
        <v>1.9806956198261754</v>
      </c>
      <c r="AV111" s="17">
        <f t="shared" si="57"/>
        <v>0</v>
      </c>
      <c r="AW111" s="17">
        <f t="shared" si="58"/>
        <v>4.7156960698300519E-2</v>
      </c>
      <c r="AX111" s="17">
        <f t="shared" si="58"/>
        <v>1.8590470710871755E-4</v>
      </c>
      <c r="AY111" s="17">
        <f t="shared" si="59"/>
        <v>0.5554764367427224</v>
      </c>
      <c r="AZ111" s="17">
        <f t="shared" si="59"/>
        <v>0.48624584097450524</v>
      </c>
      <c r="BA111" s="17">
        <f t="shared" si="59"/>
        <v>8.9622097037189978E-4</v>
      </c>
      <c r="BB111" s="17">
        <f t="shared" si="59"/>
        <v>0.91931531934370225</v>
      </c>
      <c r="BC111" s="17">
        <f t="shared" si="60"/>
        <v>1.132128841646537E-2</v>
      </c>
      <c r="BD111" s="17">
        <f t="shared" si="61"/>
        <v>4.0012935916793522</v>
      </c>
      <c r="BF111" s="17">
        <f t="shared" si="62"/>
        <v>0.53277055552144015</v>
      </c>
      <c r="BG111" s="17">
        <f t="shared" si="63"/>
        <v>0.46636985780184143</v>
      </c>
      <c r="BH111" s="17">
        <f t="shared" si="64"/>
        <v>8.5958667671830256E-4</v>
      </c>
      <c r="BI111" s="13">
        <f t="shared" si="65"/>
        <v>2.2133167718708324E-2</v>
      </c>
    </row>
    <row r="112" spans="2:61" x14ac:dyDescent="0.2">
      <c r="B112" s="9" t="s">
        <v>48</v>
      </c>
      <c r="C112" s="12">
        <v>91</v>
      </c>
      <c r="D112" s="13">
        <v>51.087000000000003</v>
      </c>
      <c r="E112" s="13">
        <v>1.4E-2</v>
      </c>
      <c r="F112" s="13">
        <v>1.073</v>
      </c>
      <c r="G112" s="13">
        <v>0</v>
      </c>
      <c r="H112" s="13">
        <v>16.818999999999999</v>
      </c>
      <c r="I112" s="13">
        <v>8.2669999999999995</v>
      </c>
      <c r="J112" s="13">
        <v>2.7E-2</v>
      </c>
      <c r="K112" s="13">
        <v>21.846</v>
      </c>
      <c r="L112" s="13">
        <v>0.153</v>
      </c>
      <c r="M112" s="13"/>
      <c r="N112" s="13">
        <f t="shared" si="100"/>
        <v>99.286000000000016</v>
      </c>
      <c r="P112" s="9">
        <f t="shared" si="36"/>
        <v>0.85025963650888758</v>
      </c>
      <c r="Q112" s="9">
        <f t="shared" si="37"/>
        <v>1.7526728260597411E-4</v>
      </c>
      <c r="R112" s="9">
        <f t="shared" si="38"/>
        <v>1.0523631584625494E-2</v>
      </c>
      <c r="S112" s="9">
        <f t="shared" si="39"/>
        <v>0</v>
      </c>
      <c r="T112" s="9">
        <f t="shared" si="40"/>
        <v>0.23409793168721987</v>
      </c>
      <c r="U112" s="9">
        <f t="shared" si="41"/>
        <v>0.20511611750694717</v>
      </c>
      <c r="V112" s="9">
        <f t="shared" si="42"/>
        <v>3.806194228681788E-4</v>
      </c>
      <c r="W112" s="9">
        <f t="shared" si="43"/>
        <v>0.38957148206929759</v>
      </c>
      <c r="X112" s="9">
        <f t="shared" si="44"/>
        <v>2.4685780667645491E-3</v>
      </c>
      <c r="Z112" s="9">
        <f t="shared" si="45"/>
        <v>1.7005192730177752</v>
      </c>
      <c r="AA112" s="9">
        <f t="shared" si="45"/>
        <v>3.5053456521194821E-4</v>
      </c>
      <c r="AB112" s="9">
        <f t="shared" si="46"/>
        <v>3.1570894753876484E-2</v>
      </c>
      <c r="AC112" s="9">
        <f t="shared" si="46"/>
        <v>0</v>
      </c>
      <c r="AD112" s="9">
        <f t="shared" si="35"/>
        <v>0.23409793168721987</v>
      </c>
      <c r="AE112" s="9">
        <f t="shared" si="35"/>
        <v>0.20511611750694717</v>
      </c>
      <c r="AF112" s="9">
        <f t="shared" si="35"/>
        <v>3.806194228681788E-4</v>
      </c>
      <c r="AG112" s="9">
        <f t="shared" si="35"/>
        <v>0.38957148206929759</v>
      </c>
      <c r="AH112" s="9">
        <f t="shared" si="35"/>
        <v>2.4685780667645491E-3</v>
      </c>
      <c r="AI112" s="9">
        <f t="shared" si="47"/>
        <v>2.5640754310899609</v>
      </c>
      <c r="AK112" s="9">
        <f t="shared" si="48"/>
        <v>3.979257206863613</v>
      </c>
      <c r="AL112" s="9">
        <f t="shared" si="49"/>
        <v>8.2025956248004707E-4</v>
      </c>
      <c r="AM112" s="9">
        <f t="shared" si="50"/>
        <v>7.3876675477810044E-2</v>
      </c>
      <c r="AN112" s="9">
        <f t="shared" si="51"/>
        <v>0</v>
      </c>
      <c r="AO112" s="9">
        <f t="shared" si="52"/>
        <v>0.54779495684580704</v>
      </c>
      <c r="AP112" s="9">
        <f t="shared" si="53"/>
        <v>0.47997679402065296</v>
      </c>
      <c r="AQ112" s="9">
        <f t="shared" si="54"/>
        <v>8.9065887435233902E-4</v>
      </c>
      <c r="AR112" s="9">
        <f t="shared" si="55"/>
        <v>0.91160691455249809</v>
      </c>
      <c r="AS112" s="9">
        <f t="shared" si="56"/>
        <v>5.7765338027871904E-3</v>
      </c>
      <c r="AU112" s="17">
        <f t="shared" si="57"/>
        <v>1.9896286034318065</v>
      </c>
      <c r="AV112" s="17">
        <f t="shared" si="57"/>
        <v>4.1012978124002354E-4</v>
      </c>
      <c r="AW112" s="17">
        <f t="shared" si="58"/>
        <v>4.9251116985206699E-2</v>
      </c>
      <c r="AX112" s="17">
        <f t="shared" si="58"/>
        <v>0</v>
      </c>
      <c r="AY112" s="17">
        <f t="shared" si="59"/>
        <v>0.54779495684580704</v>
      </c>
      <c r="AZ112" s="17">
        <f t="shared" si="59"/>
        <v>0.47997679402065296</v>
      </c>
      <c r="BA112" s="17">
        <f t="shared" si="59"/>
        <v>8.9065887435233902E-4</v>
      </c>
      <c r="BB112" s="17">
        <f t="shared" si="59"/>
        <v>0.91160691455249809</v>
      </c>
      <c r="BC112" s="17">
        <f t="shared" si="60"/>
        <v>1.1553067605574381E-2</v>
      </c>
      <c r="BD112" s="17">
        <f t="shared" si="61"/>
        <v>3.9911122420971381</v>
      </c>
      <c r="BF112" s="17">
        <f t="shared" si="62"/>
        <v>0.53253132578630202</v>
      </c>
      <c r="BG112" s="17">
        <f t="shared" si="63"/>
        <v>0.46660283245072665</v>
      </c>
      <c r="BH112" s="17">
        <f t="shared" si="64"/>
        <v>8.6584176297134692E-4</v>
      </c>
      <c r="BI112" s="13">
        <f t="shared" si="65"/>
        <v>2.3399488267031907E-2</v>
      </c>
    </row>
    <row r="113" spans="2:61" x14ac:dyDescent="0.2">
      <c r="B113" s="9" t="s">
        <v>48</v>
      </c>
      <c r="C113" s="12">
        <v>92</v>
      </c>
      <c r="D113" s="13">
        <v>50.732999999999997</v>
      </c>
      <c r="E113" s="13">
        <v>0</v>
      </c>
      <c r="F113" s="13">
        <v>1.1180000000000001</v>
      </c>
      <c r="G113" s="13">
        <v>0.01</v>
      </c>
      <c r="H113" s="13">
        <v>18.917000000000002</v>
      </c>
      <c r="I113" s="13">
        <v>8.282</v>
      </c>
      <c r="J113" s="13">
        <v>2.8000000000000001E-2</v>
      </c>
      <c r="K113" s="13">
        <v>20.518999999999998</v>
      </c>
      <c r="L113" s="13">
        <v>0.13300000000000001</v>
      </c>
      <c r="M113" s="13"/>
      <c r="N113" s="13">
        <f t="shared" si="100"/>
        <v>99.74</v>
      </c>
      <c r="P113" s="9">
        <f t="shared" si="36"/>
        <v>0.84436788496105442</v>
      </c>
      <c r="Q113" s="9">
        <f t="shared" si="37"/>
        <v>0</v>
      </c>
      <c r="R113" s="9">
        <f t="shared" si="38"/>
        <v>1.0964976804856761E-2</v>
      </c>
      <c r="S113" s="9">
        <f t="shared" si="39"/>
        <v>6.5793802223830508E-5</v>
      </c>
      <c r="T113" s="9">
        <f t="shared" si="40"/>
        <v>0.26329927901344541</v>
      </c>
      <c r="U113" s="9">
        <f t="shared" si="41"/>
        <v>0.20548828900357283</v>
      </c>
      <c r="V113" s="9">
        <f t="shared" si="42"/>
        <v>3.9471643852996324E-4</v>
      </c>
      <c r="W113" s="9">
        <f t="shared" si="43"/>
        <v>0.36590759134761131</v>
      </c>
      <c r="X113" s="9">
        <f t="shared" si="44"/>
        <v>2.1458881233966344E-3</v>
      </c>
      <c r="Z113" s="9">
        <f t="shared" si="45"/>
        <v>1.6887357699221088</v>
      </c>
      <c r="AA113" s="9">
        <f t="shared" si="45"/>
        <v>0</v>
      </c>
      <c r="AB113" s="9">
        <f t="shared" si="46"/>
        <v>3.2894930414570284E-2</v>
      </c>
      <c r="AC113" s="9">
        <f t="shared" si="46"/>
        <v>1.9738140667149151E-4</v>
      </c>
      <c r="AD113" s="9">
        <f t="shared" si="35"/>
        <v>0.26329927901344541</v>
      </c>
      <c r="AE113" s="9">
        <f t="shared" si="35"/>
        <v>0.20548828900357283</v>
      </c>
      <c r="AF113" s="9">
        <f t="shared" si="35"/>
        <v>3.9471643852996324E-4</v>
      </c>
      <c r="AG113" s="9">
        <f t="shared" si="35"/>
        <v>0.36590759134761131</v>
      </c>
      <c r="AH113" s="9">
        <f t="shared" si="35"/>
        <v>2.1458881233966344E-3</v>
      </c>
      <c r="AI113" s="9">
        <f t="shared" si="47"/>
        <v>2.5590638456699066</v>
      </c>
      <c r="AK113" s="9">
        <f t="shared" si="48"/>
        <v>3.9594223632510461</v>
      </c>
      <c r="AL113" s="9">
        <f t="shared" si="49"/>
        <v>0</v>
      </c>
      <c r="AM113" s="9">
        <f t="shared" si="50"/>
        <v>7.7125696891612597E-2</v>
      </c>
      <c r="AN113" s="9">
        <f t="shared" si="51"/>
        <v>4.6278190441900768E-4</v>
      </c>
      <c r="AO113" s="9">
        <f t="shared" si="52"/>
        <v>0.61733343494097803</v>
      </c>
      <c r="AP113" s="9">
        <f t="shared" si="53"/>
        <v>0.48178936063186928</v>
      </c>
      <c r="AQ113" s="9">
        <f t="shared" si="54"/>
        <v>9.2545507810877254E-4</v>
      </c>
      <c r="AR113" s="9">
        <f t="shared" si="55"/>
        <v>0.85790964215312426</v>
      </c>
      <c r="AS113" s="9">
        <f t="shared" si="56"/>
        <v>5.031265148841696E-3</v>
      </c>
      <c r="AU113" s="17">
        <f t="shared" si="57"/>
        <v>1.9797111816255231</v>
      </c>
      <c r="AV113" s="17">
        <f t="shared" si="57"/>
        <v>0</v>
      </c>
      <c r="AW113" s="17">
        <f t="shared" si="58"/>
        <v>5.1417131261075062E-2</v>
      </c>
      <c r="AX113" s="17">
        <f t="shared" si="58"/>
        <v>3.0852126961267178E-4</v>
      </c>
      <c r="AY113" s="17">
        <f t="shared" si="59"/>
        <v>0.61733343494097803</v>
      </c>
      <c r="AZ113" s="17">
        <f t="shared" si="59"/>
        <v>0.48178936063186928</v>
      </c>
      <c r="BA113" s="17">
        <f t="shared" si="59"/>
        <v>9.2545507810877254E-4</v>
      </c>
      <c r="BB113" s="17">
        <f t="shared" si="59"/>
        <v>0.85790964215312426</v>
      </c>
      <c r="BC113" s="17">
        <f t="shared" si="60"/>
        <v>1.0062530297683392E-2</v>
      </c>
      <c r="BD113" s="17">
        <f t="shared" si="61"/>
        <v>3.9994572572579745</v>
      </c>
      <c r="BF113" s="17">
        <f t="shared" si="62"/>
        <v>0.56118759752189917</v>
      </c>
      <c r="BG113" s="17">
        <f t="shared" si="63"/>
        <v>0.43797111658217658</v>
      </c>
      <c r="BH113" s="17">
        <f t="shared" si="64"/>
        <v>8.4128589592423085E-4</v>
      </c>
      <c r="BI113" s="13">
        <f t="shared" si="65"/>
        <v>2.2855484401709415E-2</v>
      </c>
    </row>
    <row r="114" spans="2:61" x14ac:dyDescent="0.2">
      <c r="B114" s="9" t="s">
        <v>48</v>
      </c>
      <c r="C114" s="12">
        <v>93</v>
      </c>
      <c r="D114" s="13">
        <v>51.16</v>
      </c>
      <c r="E114" s="13">
        <v>0</v>
      </c>
      <c r="F114" s="13">
        <v>1.0589999999999999</v>
      </c>
      <c r="G114" s="13">
        <v>2.5999999999999999E-2</v>
      </c>
      <c r="H114" s="13">
        <v>18.001999999999999</v>
      </c>
      <c r="I114" s="13">
        <v>8.4139999999999997</v>
      </c>
      <c r="J114" s="13">
        <v>3.5999999999999997E-2</v>
      </c>
      <c r="K114" s="13">
        <v>20.908000000000001</v>
      </c>
      <c r="L114" s="13">
        <v>0.127</v>
      </c>
      <c r="M114" s="13"/>
      <c r="N114" s="13">
        <f t="shared" si="100"/>
        <v>99.731999999999999</v>
      </c>
      <c r="P114" s="9">
        <f t="shared" si="36"/>
        <v>0.85147460222355364</v>
      </c>
      <c r="Q114" s="9">
        <f t="shared" si="37"/>
        <v>0</v>
      </c>
      <c r="R114" s="9">
        <f t="shared" si="38"/>
        <v>1.0386324182775767E-2</v>
      </c>
      <c r="S114" s="9">
        <f t="shared" si="39"/>
        <v>1.7106388578195931E-4</v>
      </c>
      <c r="T114" s="9">
        <f t="shared" si="40"/>
        <v>0.2505637057038666</v>
      </c>
      <c r="U114" s="9">
        <f t="shared" si="41"/>
        <v>0.20876339817387851</v>
      </c>
      <c r="V114" s="9">
        <f t="shared" si="42"/>
        <v>5.074925638242384E-4</v>
      </c>
      <c r="W114" s="9">
        <f t="shared" si="43"/>
        <v>0.37284448169481255</v>
      </c>
      <c r="X114" s="9">
        <f t="shared" si="44"/>
        <v>2.0490811403862598E-3</v>
      </c>
      <c r="Z114" s="9">
        <f t="shared" si="45"/>
        <v>1.7029492044471073</v>
      </c>
      <c r="AA114" s="9">
        <f t="shared" si="45"/>
        <v>0</v>
      </c>
      <c r="AB114" s="9">
        <f t="shared" si="46"/>
        <v>3.11589725483273E-2</v>
      </c>
      <c r="AC114" s="9">
        <f t="shared" si="46"/>
        <v>5.131916573458779E-4</v>
      </c>
      <c r="AD114" s="9">
        <f t="shared" si="35"/>
        <v>0.2505637057038666</v>
      </c>
      <c r="AE114" s="9">
        <f t="shared" si="35"/>
        <v>0.20876339817387851</v>
      </c>
      <c r="AF114" s="9">
        <f t="shared" si="35"/>
        <v>5.074925638242384E-4</v>
      </c>
      <c r="AG114" s="9">
        <f t="shared" si="35"/>
        <v>0.37284448169481255</v>
      </c>
      <c r="AH114" s="9">
        <f t="shared" si="35"/>
        <v>2.0490811403862598E-3</v>
      </c>
      <c r="AI114" s="9">
        <f t="shared" si="47"/>
        <v>2.5693495279295488</v>
      </c>
      <c r="AK114" s="9">
        <f t="shared" si="48"/>
        <v>3.9767634242104606</v>
      </c>
      <c r="AL114" s="9">
        <f t="shared" si="49"/>
        <v>0</v>
      </c>
      <c r="AM114" s="9">
        <f t="shared" si="50"/>
        <v>7.2763099476238338E-2</v>
      </c>
      <c r="AN114" s="9">
        <f t="shared" si="51"/>
        <v>1.1984161401958141E-3</v>
      </c>
      <c r="AO114" s="9">
        <f t="shared" si="52"/>
        <v>0.58512172745709123</v>
      </c>
      <c r="AP114" s="9">
        <f t="shared" si="53"/>
        <v>0.48750875481415484</v>
      </c>
      <c r="AQ114" s="9">
        <f t="shared" si="54"/>
        <v>1.1851074950472531E-3</v>
      </c>
      <c r="AR114" s="9">
        <f t="shared" si="55"/>
        <v>0.87067441227880116</v>
      </c>
      <c r="AS114" s="9">
        <f t="shared" si="56"/>
        <v>4.7850581280098493E-3</v>
      </c>
      <c r="AU114" s="17">
        <f t="shared" si="57"/>
        <v>1.9883817121052303</v>
      </c>
      <c r="AV114" s="17">
        <f t="shared" si="57"/>
        <v>0</v>
      </c>
      <c r="AW114" s="17">
        <f t="shared" si="58"/>
        <v>4.8508732984158892E-2</v>
      </c>
      <c r="AX114" s="17">
        <f t="shared" si="58"/>
        <v>7.9894409346387607E-4</v>
      </c>
      <c r="AY114" s="17">
        <f t="shared" si="59"/>
        <v>0.58512172745709123</v>
      </c>
      <c r="AZ114" s="17">
        <f t="shared" si="59"/>
        <v>0.48750875481415484</v>
      </c>
      <c r="BA114" s="17">
        <f t="shared" si="59"/>
        <v>1.1851074950472531E-3</v>
      </c>
      <c r="BB114" s="17">
        <f t="shared" si="59"/>
        <v>0.87067441227880116</v>
      </c>
      <c r="BC114" s="17">
        <f t="shared" si="60"/>
        <v>9.5701162560196985E-3</v>
      </c>
      <c r="BD114" s="17">
        <f t="shared" si="61"/>
        <v>3.9917495074839668</v>
      </c>
      <c r="BF114" s="17">
        <f t="shared" si="62"/>
        <v>0.5448996392243084</v>
      </c>
      <c r="BG114" s="17">
        <f t="shared" si="63"/>
        <v>0.4539967192320768</v>
      </c>
      <c r="BH114" s="17">
        <f t="shared" si="64"/>
        <v>1.1036415436147481E-3</v>
      </c>
      <c r="BI114" s="13">
        <f t="shared" si="65"/>
        <v>2.2112044413253446E-2</v>
      </c>
    </row>
    <row r="115" spans="2:61" x14ac:dyDescent="0.2">
      <c r="B115" s="9" t="s">
        <v>48</v>
      </c>
      <c r="C115" s="12">
        <v>94</v>
      </c>
      <c r="D115" s="13">
        <v>50.929000000000002</v>
      </c>
      <c r="E115" s="13">
        <v>2.1999999999999999E-2</v>
      </c>
      <c r="F115" s="13">
        <v>1.0449999999999999</v>
      </c>
      <c r="G115" s="13">
        <v>4.7E-2</v>
      </c>
      <c r="H115" s="13">
        <v>19.027000000000001</v>
      </c>
      <c r="I115" s="13">
        <v>8.4329999999999998</v>
      </c>
      <c r="J115" s="13">
        <v>4.2000000000000003E-2</v>
      </c>
      <c r="K115" s="13">
        <v>20.518000000000001</v>
      </c>
      <c r="L115" s="13">
        <v>0.14899999999999999</v>
      </c>
      <c r="M115" s="13"/>
      <c r="N115" s="13">
        <f t="shared" si="100"/>
        <v>100.21199999999999</v>
      </c>
      <c r="P115" s="9">
        <f t="shared" si="36"/>
        <v>0.84762998468810336</v>
      </c>
      <c r="Q115" s="9">
        <f t="shared" si="37"/>
        <v>2.7542001552367356E-4</v>
      </c>
      <c r="R115" s="9">
        <f t="shared" si="38"/>
        <v>1.0249016780926041E-2</v>
      </c>
      <c r="S115" s="9">
        <f t="shared" si="39"/>
        <v>3.0923087045200341E-4</v>
      </c>
      <c r="T115" s="9">
        <f t="shared" si="40"/>
        <v>0.26483033154246582</v>
      </c>
      <c r="U115" s="9">
        <f t="shared" si="41"/>
        <v>0.20923481540293765</v>
      </c>
      <c r="V115" s="9">
        <f t="shared" si="42"/>
        <v>5.9207465779494487E-4</v>
      </c>
      <c r="W115" s="9">
        <f t="shared" si="43"/>
        <v>0.36588975872461083</v>
      </c>
      <c r="X115" s="9">
        <f t="shared" si="44"/>
        <v>2.4040400780909661E-3</v>
      </c>
      <c r="Z115" s="9">
        <f t="shared" si="45"/>
        <v>1.6952599693762067</v>
      </c>
      <c r="AA115" s="9">
        <f t="shared" si="45"/>
        <v>5.5084003104734713E-4</v>
      </c>
      <c r="AB115" s="9">
        <f t="shared" si="46"/>
        <v>3.0747050342778123E-2</v>
      </c>
      <c r="AC115" s="9">
        <f t="shared" si="46"/>
        <v>9.2769261135601023E-4</v>
      </c>
      <c r="AD115" s="9">
        <f t="shared" si="35"/>
        <v>0.26483033154246582</v>
      </c>
      <c r="AE115" s="9">
        <f t="shared" si="35"/>
        <v>0.20923481540293765</v>
      </c>
      <c r="AF115" s="9">
        <f t="shared" si="35"/>
        <v>5.9207465779494487E-4</v>
      </c>
      <c r="AG115" s="9">
        <f t="shared" si="35"/>
        <v>0.36588975872461083</v>
      </c>
      <c r="AH115" s="9">
        <f t="shared" si="35"/>
        <v>2.4040400780909661E-3</v>
      </c>
      <c r="AI115" s="9">
        <f t="shared" si="47"/>
        <v>2.5704365727672882</v>
      </c>
      <c r="AK115" s="9">
        <f t="shared" si="48"/>
        <v>3.9571331671906274</v>
      </c>
      <c r="AL115" s="9">
        <f t="shared" si="49"/>
        <v>1.2857894340983225E-3</v>
      </c>
      <c r="AM115" s="9">
        <f t="shared" si="50"/>
        <v>7.1770805010783922E-2</v>
      </c>
      <c r="AN115" s="9">
        <f t="shared" si="51"/>
        <v>2.1654514750946113E-3</v>
      </c>
      <c r="AO115" s="9">
        <f t="shared" si="52"/>
        <v>0.61817591847602915</v>
      </c>
      <c r="AP115" s="9">
        <f t="shared" si="53"/>
        <v>0.48840298403709459</v>
      </c>
      <c r="AQ115" s="9">
        <f t="shared" si="54"/>
        <v>1.3820406947233732E-3</v>
      </c>
      <c r="AR115" s="9">
        <f t="shared" si="55"/>
        <v>0.85407225200822634</v>
      </c>
      <c r="AS115" s="9">
        <f t="shared" si="56"/>
        <v>5.6115916733229894E-3</v>
      </c>
      <c r="AU115" s="17">
        <f t="shared" si="57"/>
        <v>1.9785665835953137</v>
      </c>
      <c r="AV115" s="17">
        <f t="shared" si="57"/>
        <v>6.4289471704916123E-4</v>
      </c>
      <c r="AW115" s="17">
        <f t="shared" si="58"/>
        <v>4.7847203340522615E-2</v>
      </c>
      <c r="AX115" s="17">
        <f t="shared" si="58"/>
        <v>1.4436343167297408E-3</v>
      </c>
      <c r="AY115" s="17">
        <f t="shared" si="59"/>
        <v>0.61817591847602915</v>
      </c>
      <c r="AZ115" s="17">
        <f t="shared" si="59"/>
        <v>0.48840298403709459</v>
      </c>
      <c r="BA115" s="17">
        <f t="shared" si="59"/>
        <v>1.3820406947233732E-3</v>
      </c>
      <c r="BB115" s="17">
        <f t="shared" si="59"/>
        <v>0.85407225200822634</v>
      </c>
      <c r="BC115" s="17">
        <f t="shared" si="60"/>
        <v>1.1223183346645979E-2</v>
      </c>
      <c r="BD115" s="17">
        <f t="shared" si="61"/>
        <v>4.0017566945323351</v>
      </c>
      <c r="BF115" s="17">
        <f t="shared" si="62"/>
        <v>0.55794017132611418</v>
      </c>
      <c r="BG115" s="17">
        <f t="shared" si="63"/>
        <v>0.44081245555735538</v>
      </c>
      <c r="BH115" s="17">
        <f t="shared" si="64"/>
        <v>1.2473731165306163E-3</v>
      </c>
      <c r="BI115" s="13">
        <f t="shared" si="65"/>
        <v>2.1161918334309613E-2</v>
      </c>
    </row>
    <row r="116" spans="2:61" x14ac:dyDescent="0.2">
      <c r="B116" s="9" t="s">
        <v>48</v>
      </c>
      <c r="C116" s="12">
        <v>95</v>
      </c>
      <c r="D116" s="13">
        <v>50.970999999999997</v>
      </c>
      <c r="E116" s="13">
        <v>2.7E-2</v>
      </c>
      <c r="F116" s="13">
        <v>1.0580000000000001</v>
      </c>
      <c r="G116" s="13">
        <v>0</v>
      </c>
      <c r="H116" s="13">
        <v>17.431999999999999</v>
      </c>
      <c r="I116" s="13">
        <v>8.3420000000000005</v>
      </c>
      <c r="J116" s="13">
        <v>3.6999999999999998E-2</v>
      </c>
      <c r="K116" s="13">
        <v>21.221</v>
      </c>
      <c r="L116" s="13">
        <v>0.16</v>
      </c>
      <c r="M116" s="13"/>
      <c r="N116" s="13">
        <f t="shared" si="100"/>
        <v>99.248000000000005</v>
      </c>
      <c r="P116" s="9">
        <f t="shared" si="36"/>
        <v>0.84832900605818506</v>
      </c>
      <c r="Q116" s="9">
        <f t="shared" si="37"/>
        <v>3.380154735972358E-4</v>
      </c>
      <c r="R116" s="9">
        <f t="shared" si="38"/>
        <v>1.0376516511215073E-2</v>
      </c>
      <c r="S116" s="9">
        <f t="shared" si="39"/>
        <v>0</v>
      </c>
      <c r="T116" s="9">
        <f t="shared" si="40"/>
        <v>0.24263006987166993</v>
      </c>
      <c r="U116" s="9">
        <f t="shared" si="41"/>
        <v>0.20697697499007542</v>
      </c>
      <c r="V116" s="9">
        <f t="shared" si="42"/>
        <v>5.2158957948602279E-4</v>
      </c>
      <c r="W116" s="9">
        <f t="shared" si="43"/>
        <v>0.37842609269397437</v>
      </c>
      <c r="X116" s="9">
        <f t="shared" si="44"/>
        <v>2.5815195469433196E-3</v>
      </c>
      <c r="Z116" s="9">
        <f t="shared" si="45"/>
        <v>1.6966580121163701</v>
      </c>
      <c r="AA116" s="9">
        <f t="shared" si="45"/>
        <v>6.7603094719447161E-4</v>
      </c>
      <c r="AB116" s="9">
        <f t="shared" si="46"/>
        <v>3.1129549533645218E-2</v>
      </c>
      <c r="AC116" s="9">
        <f t="shared" si="46"/>
        <v>0</v>
      </c>
      <c r="AD116" s="9">
        <f t="shared" si="35"/>
        <v>0.24263006987166993</v>
      </c>
      <c r="AE116" s="9">
        <f t="shared" si="35"/>
        <v>0.20697697499007542</v>
      </c>
      <c r="AF116" s="9">
        <f t="shared" si="35"/>
        <v>5.2158957948602279E-4</v>
      </c>
      <c r="AG116" s="9">
        <f t="shared" si="35"/>
        <v>0.37842609269397437</v>
      </c>
      <c r="AH116" s="9">
        <f t="shared" si="35"/>
        <v>2.5815195469433196E-3</v>
      </c>
      <c r="AI116" s="9">
        <f t="shared" si="47"/>
        <v>2.5595998392793593</v>
      </c>
      <c r="AK116" s="9">
        <f t="shared" si="48"/>
        <v>3.9771638974490351</v>
      </c>
      <c r="AL116" s="9">
        <f t="shared" si="49"/>
        <v>1.5846952406079326E-3</v>
      </c>
      <c r="AM116" s="9">
        <f t="shared" si="50"/>
        <v>7.2971288064487994E-2</v>
      </c>
      <c r="AN116" s="9">
        <f t="shared" si="51"/>
        <v>0</v>
      </c>
      <c r="AO116" s="9">
        <f t="shared" si="52"/>
        <v>0.56875312964540825</v>
      </c>
      <c r="AP116" s="9">
        <f t="shared" si="53"/>
        <v>0.48517812467518029</v>
      </c>
      <c r="AQ116" s="9">
        <f t="shared" si="54"/>
        <v>1.2226666953523641E-3</v>
      </c>
      <c r="AR116" s="9">
        <f t="shared" si="55"/>
        <v>0.887074815883372</v>
      </c>
      <c r="AS116" s="9">
        <f t="shared" si="56"/>
        <v>6.0513823465549168E-3</v>
      </c>
      <c r="AU116" s="17">
        <f t="shared" si="57"/>
        <v>1.9885819487245175</v>
      </c>
      <c r="AV116" s="17">
        <f t="shared" si="57"/>
        <v>7.9234762030396628E-4</v>
      </c>
      <c r="AW116" s="17">
        <f t="shared" si="58"/>
        <v>4.8647525376325329E-2</v>
      </c>
      <c r="AX116" s="17">
        <f t="shared" si="58"/>
        <v>0</v>
      </c>
      <c r="AY116" s="17">
        <f t="shared" si="59"/>
        <v>0.56875312964540825</v>
      </c>
      <c r="AZ116" s="17">
        <f t="shared" si="59"/>
        <v>0.48517812467518029</v>
      </c>
      <c r="BA116" s="17">
        <f t="shared" si="59"/>
        <v>1.2226666953523641E-3</v>
      </c>
      <c r="BB116" s="17">
        <f t="shared" si="59"/>
        <v>0.887074815883372</v>
      </c>
      <c r="BC116" s="17">
        <f t="shared" si="60"/>
        <v>1.2102764693109834E-2</v>
      </c>
      <c r="BD116" s="17">
        <f t="shared" si="61"/>
        <v>3.9923533233135697</v>
      </c>
      <c r="BF116" s="17">
        <f t="shared" si="62"/>
        <v>0.53902385075515036</v>
      </c>
      <c r="BG116" s="17">
        <f t="shared" si="63"/>
        <v>0.45981739252604303</v>
      </c>
      <c r="BH116" s="17">
        <f t="shared" si="64"/>
        <v>1.1587567188066133E-3</v>
      </c>
      <c r="BI116" s="13">
        <f t="shared" si="65"/>
        <v>2.2558450741681314E-2</v>
      </c>
    </row>
    <row r="117" spans="2:61" x14ac:dyDescent="0.2">
      <c r="B117" s="9" t="s">
        <v>48</v>
      </c>
      <c r="C117" s="12">
        <v>96</v>
      </c>
      <c r="D117" s="13">
        <v>51.348999999999997</v>
      </c>
      <c r="E117" s="13">
        <v>0</v>
      </c>
      <c r="F117" s="13">
        <v>1.0620000000000001</v>
      </c>
      <c r="G117" s="13">
        <v>0.01</v>
      </c>
      <c r="H117" s="13">
        <v>17.622</v>
      </c>
      <c r="I117" s="13">
        <v>8.5500000000000007</v>
      </c>
      <c r="J117" s="13">
        <v>4.4999999999999998E-2</v>
      </c>
      <c r="K117" s="13">
        <v>21.484999999999999</v>
      </c>
      <c r="L117" s="13">
        <v>0.129</v>
      </c>
      <c r="M117" s="13"/>
      <c r="N117" s="13">
        <f t="shared" si="100"/>
        <v>100.252</v>
      </c>
      <c r="P117" s="9">
        <f t="shared" si="36"/>
        <v>0.85462019838892211</v>
      </c>
      <c r="Q117" s="9">
        <f t="shared" si="37"/>
        <v>0</v>
      </c>
      <c r="R117" s="9">
        <f t="shared" si="38"/>
        <v>1.0415747197457852E-2</v>
      </c>
      <c r="S117" s="9">
        <f t="shared" si="39"/>
        <v>6.5793802223830508E-5</v>
      </c>
      <c r="T117" s="9">
        <f t="shared" si="40"/>
        <v>0.24527461514906881</v>
      </c>
      <c r="U117" s="9">
        <f t="shared" si="41"/>
        <v>0.21213775307661772</v>
      </c>
      <c r="V117" s="9">
        <f t="shared" si="42"/>
        <v>6.3436570478029805E-4</v>
      </c>
      <c r="W117" s="9">
        <f t="shared" si="43"/>
        <v>0.3831339051661109</v>
      </c>
      <c r="X117" s="9">
        <f t="shared" si="44"/>
        <v>2.0813501347230513E-3</v>
      </c>
      <c r="Z117" s="9">
        <f t="shared" si="45"/>
        <v>1.7092403967778442</v>
      </c>
      <c r="AA117" s="9">
        <f t="shared" si="45"/>
        <v>0</v>
      </c>
      <c r="AB117" s="9">
        <f t="shared" si="46"/>
        <v>3.1247241592373555E-2</v>
      </c>
      <c r="AC117" s="9">
        <f t="shared" si="46"/>
        <v>1.9738140667149151E-4</v>
      </c>
      <c r="AD117" s="9">
        <f t="shared" si="35"/>
        <v>0.24527461514906881</v>
      </c>
      <c r="AE117" s="9">
        <f t="shared" si="35"/>
        <v>0.21213775307661772</v>
      </c>
      <c r="AF117" s="9">
        <f t="shared" si="35"/>
        <v>6.3436570478029805E-4</v>
      </c>
      <c r="AG117" s="9">
        <f t="shared" si="35"/>
        <v>0.3831339051661109</v>
      </c>
      <c r="AH117" s="9">
        <f t="shared" si="35"/>
        <v>2.0813501347230513E-3</v>
      </c>
      <c r="AI117" s="9">
        <f t="shared" si="47"/>
        <v>2.58394700900819</v>
      </c>
      <c r="AK117" s="9">
        <f t="shared" si="48"/>
        <v>3.9689058424628709</v>
      </c>
      <c r="AL117" s="9">
        <f t="shared" si="49"/>
        <v>0</v>
      </c>
      <c r="AM117" s="9">
        <f t="shared" si="50"/>
        <v>7.2557002485203484E-2</v>
      </c>
      <c r="AN117" s="9">
        <f t="shared" si="51"/>
        <v>4.583253588019674E-4</v>
      </c>
      <c r="AO117" s="9">
        <f t="shared" si="52"/>
        <v>0.56953477984027356</v>
      </c>
      <c r="AP117" s="9">
        <f t="shared" si="53"/>
        <v>0.49259002372044081</v>
      </c>
      <c r="AQ117" s="9">
        <f t="shared" si="54"/>
        <v>1.4730155902627198E-3</v>
      </c>
      <c r="AR117" s="9">
        <f t="shared" si="55"/>
        <v>0.88964805508106271</v>
      </c>
      <c r="AS117" s="9">
        <f t="shared" si="56"/>
        <v>4.8329554610841968E-3</v>
      </c>
      <c r="AU117" s="17">
        <f t="shared" si="57"/>
        <v>1.9844529212314355</v>
      </c>
      <c r="AV117" s="17">
        <f t="shared" si="57"/>
        <v>0</v>
      </c>
      <c r="AW117" s="17">
        <f t="shared" si="58"/>
        <v>4.8371334990135656E-2</v>
      </c>
      <c r="AX117" s="17">
        <f t="shared" si="58"/>
        <v>3.0555023920131162E-4</v>
      </c>
      <c r="AY117" s="17">
        <f t="shared" si="59"/>
        <v>0.56953477984027356</v>
      </c>
      <c r="AZ117" s="17">
        <f t="shared" si="59"/>
        <v>0.49259002372044081</v>
      </c>
      <c r="BA117" s="17">
        <f t="shared" si="59"/>
        <v>1.4730155902627198E-3</v>
      </c>
      <c r="BB117" s="17">
        <f t="shared" si="59"/>
        <v>0.88964805508106271</v>
      </c>
      <c r="BC117" s="17">
        <f t="shared" si="60"/>
        <v>9.6659109221683935E-3</v>
      </c>
      <c r="BD117" s="17">
        <f t="shared" si="61"/>
        <v>3.996041591614981</v>
      </c>
      <c r="BF117" s="17">
        <f t="shared" si="62"/>
        <v>0.53547945434384958</v>
      </c>
      <c r="BG117" s="17">
        <f t="shared" si="63"/>
        <v>0.46313560901587181</v>
      </c>
      <c r="BH117" s="17">
        <f t="shared" si="64"/>
        <v>1.3849366402787127E-3</v>
      </c>
      <c r="BI117" s="13">
        <f t="shared" si="65"/>
        <v>2.226404710207925E-2</v>
      </c>
    </row>
    <row r="118" spans="2:61" x14ac:dyDescent="0.2">
      <c r="B118" s="9" t="s">
        <v>48</v>
      </c>
      <c r="C118" s="12">
        <v>493</v>
      </c>
      <c r="D118" s="13">
        <v>50.768999999999998</v>
      </c>
      <c r="E118" s="13">
        <v>1.2999999999999999E-2</v>
      </c>
      <c r="F118" s="13">
        <v>0.995</v>
      </c>
      <c r="G118" s="13">
        <v>0</v>
      </c>
      <c r="H118" s="13">
        <v>19.34</v>
      </c>
      <c r="I118" s="13">
        <v>8.6609999999999996</v>
      </c>
      <c r="J118" s="13">
        <v>1.2999999999999999E-2</v>
      </c>
      <c r="K118" s="13">
        <v>20.123000000000001</v>
      </c>
      <c r="L118" s="13">
        <v>0.109</v>
      </c>
      <c r="M118" s="13"/>
      <c r="N118" s="13">
        <f t="shared" si="100"/>
        <v>100.023</v>
      </c>
      <c r="P118" s="9">
        <f t="shared" si="36"/>
        <v>0.8449670461354104</v>
      </c>
      <c r="Q118" s="9">
        <f t="shared" si="37"/>
        <v>1.6274819099126167E-4</v>
      </c>
      <c r="R118" s="9">
        <f t="shared" si="38"/>
        <v>9.7586332028913019E-3</v>
      </c>
      <c r="S118" s="9">
        <f t="shared" si="39"/>
        <v>0</v>
      </c>
      <c r="T118" s="9">
        <f t="shared" si="40"/>
        <v>0.26918687192049662</v>
      </c>
      <c r="U118" s="9">
        <f t="shared" si="41"/>
        <v>0.21489182215164745</v>
      </c>
      <c r="V118" s="9">
        <f t="shared" si="42"/>
        <v>1.832612036031972E-4</v>
      </c>
      <c r="W118" s="9">
        <f t="shared" si="43"/>
        <v>0.35884587263940654</v>
      </c>
      <c r="X118" s="9">
        <f t="shared" si="44"/>
        <v>1.7586601913551364E-3</v>
      </c>
      <c r="Z118" s="9">
        <f t="shared" si="45"/>
        <v>1.6899340922708208</v>
      </c>
      <c r="AA118" s="9">
        <f t="shared" si="45"/>
        <v>3.2549638198252335E-4</v>
      </c>
      <c r="AB118" s="9">
        <f t="shared" si="46"/>
        <v>2.9275899608673904E-2</v>
      </c>
      <c r="AC118" s="9">
        <f t="shared" si="46"/>
        <v>0</v>
      </c>
      <c r="AD118" s="9">
        <f t="shared" si="35"/>
        <v>0.26918687192049662</v>
      </c>
      <c r="AE118" s="9">
        <f t="shared" si="35"/>
        <v>0.21489182215164745</v>
      </c>
      <c r="AF118" s="9">
        <f t="shared" si="35"/>
        <v>1.832612036031972E-4</v>
      </c>
      <c r="AG118" s="9">
        <f t="shared" si="35"/>
        <v>0.35884587263940654</v>
      </c>
      <c r="AH118" s="9">
        <f t="shared" si="35"/>
        <v>1.7586601913551364E-3</v>
      </c>
      <c r="AI118" s="9">
        <f t="shared" si="47"/>
        <v>2.5644019763679862</v>
      </c>
      <c r="AK118" s="9">
        <f t="shared" si="48"/>
        <v>3.9539840660963179</v>
      </c>
      <c r="AL118" s="9">
        <f t="shared" si="49"/>
        <v>7.6157260440938449E-4</v>
      </c>
      <c r="AM118" s="9">
        <f t="shared" si="50"/>
        <v>6.8497606565109448E-2</v>
      </c>
      <c r="AN118" s="9">
        <f t="shared" si="51"/>
        <v>0</v>
      </c>
      <c r="AO118" s="9">
        <f t="shared" si="52"/>
        <v>0.62982373528291691</v>
      </c>
      <c r="AP118" s="9">
        <f t="shared" si="53"/>
        <v>0.5027881528683027</v>
      </c>
      <c r="AQ118" s="9">
        <f t="shared" si="54"/>
        <v>4.2878114732095246E-4</v>
      </c>
      <c r="AR118" s="9">
        <f t="shared" si="55"/>
        <v>0.83960130107444486</v>
      </c>
      <c r="AS118" s="9">
        <f t="shared" si="56"/>
        <v>4.1147843611771704E-3</v>
      </c>
      <c r="AU118" s="17">
        <f t="shared" si="57"/>
        <v>1.976992033048159</v>
      </c>
      <c r="AV118" s="17">
        <f t="shared" si="57"/>
        <v>3.8078630220469224E-4</v>
      </c>
      <c r="AW118" s="17">
        <f t="shared" si="58"/>
        <v>4.5665071043406301E-2</v>
      </c>
      <c r="AX118" s="17">
        <f t="shared" si="58"/>
        <v>0</v>
      </c>
      <c r="AY118" s="17">
        <f t="shared" si="59"/>
        <v>0.62982373528291691</v>
      </c>
      <c r="AZ118" s="17">
        <f t="shared" si="59"/>
        <v>0.5027881528683027</v>
      </c>
      <c r="BA118" s="17">
        <f t="shared" si="59"/>
        <v>4.2878114732095246E-4</v>
      </c>
      <c r="BB118" s="17">
        <f t="shared" si="59"/>
        <v>0.83960130107444486</v>
      </c>
      <c r="BC118" s="17">
        <f t="shared" si="60"/>
        <v>8.2295687223543409E-3</v>
      </c>
      <c r="BD118" s="17">
        <f t="shared" si="61"/>
        <v>4.0039094294891093</v>
      </c>
      <c r="BF118" s="17">
        <f t="shared" si="62"/>
        <v>0.55587036930707656</v>
      </c>
      <c r="BG118" s="17">
        <f t="shared" si="63"/>
        <v>0.44375119666231949</v>
      </c>
      <c r="BH118" s="17">
        <f t="shared" si="64"/>
        <v>3.7843403060404586E-4</v>
      </c>
      <c r="BI118" s="13">
        <f t="shared" si="65"/>
        <v>1.97608254052784E-2</v>
      </c>
    </row>
    <row r="119" spans="2:61" x14ac:dyDescent="0.2">
      <c r="B119" s="9" t="s">
        <v>48</v>
      </c>
      <c r="C119" s="12">
        <v>98</v>
      </c>
      <c r="D119" s="13">
        <v>50.564999999999998</v>
      </c>
      <c r="E119" s="13">
        <v>1.2E-2</v>
      </c>
      <c r="F119" s="13">
        <v>0.98499999999999999</v>
      </c>
      <c r="G119" s="13">
        <v>4.4999999999999998E-2</v>
      </c>
      <c r="H119" s="13">
        <v>21.463000000000001</v>
      </c>
      <c r="I119" s="13">
        <v>8.5690000000000008</v>
      </c>
      <c r="J119" s="13">
        <v>8.9999999999999993E-3</v>
      </c>
      <c r="K119" s="13">
        <v>17.757000000000001</v>
      </c>
      <c r="L119" s="13">
        <v>0.11</v>
      </c>
      <c r="M119" s="13"/>
      <c r="N119" s="13">
        <f t="shared" si="100"/>
        <v>99.515000000000001</v>
      </c>
      <c r="P119" s="9">
        <f t="shared" si="36"/>
        <v>0.84157179948072691</v>
      </c>
      <c r="Q119" s="9">
        <f t="shared" si="37"/>
        <v>1.5022909937654924E-4</v>
      </c>
      <c r="R119" s="9">
        <f t="shared" si="38"/>
        <v>9.6605564872843542E-3</v>
      </c>
      <c r="S119" s="9">
        <f t="shared" si="39"/>
        <v>2.9607211000723729E-4</v>
      </c>
      <c r="T119" s="9">
        <f t="shared" si="40"/>
        <v>0.29873618573059041</v>
      </c>
      <c r="U119" s="9">
        <f t="shared" si="41"/>
        <v>0.21260917030567686</v>
      </c>
      <c r="V119" s="9">
        <f t="shared" si="42"/>
        <v>1.268731409560596E-4</v>
      </c>
      <c r="W119" s="9">
        <f t="shared" si="43"/>
        <v>0.31665388662018301</v>
      </c>
      <c r="X119" s="9">
        <f t="shared" si="44"/>
        <v>1.7747946885235321E-3</v>
      </c>
      <c r="Z119" s="9">
        <f t="shared" si="45"/>
        <v>1.6831435989614538</v>
      </c>
      <c r="AA119" s="9">
        <f t="shared" si="45"/>
        <v>3.0045819875309848E-4</v>
      </c>
      <c r="AB119" s="9">
        <f t="shared" si="46"/>
        <v>2.8981669461853064E-2</v>
      </c>
      <c r="AC119" s="9">
        <f t="shared" si="46"/>
        <v>8.8821633002171183E-4</v>
      </c>
      <c r="AD119" s="9">
        <f t="shared" si="35"/>
        <v>0.29873618573059041</v>
      </c>
      <c r="AE119" s="9">
        <f t="shared" si="35"/>
        <v>0.21260917030567686</v>
      </c>
      <c r="AF119" s="9">
        <f t="shared" si="35"/>
        <v>1.268731409560596E-4</v>
      </c>
      <c r="AG119" s="9">
        <f t="shared" si="35"/>
        <v>0.31665388662018301</v>
      </c>
      <c r="AH119" s="9">
        <f t="shared" si="35"/>
        <v>1.7747946885235321E-3</v>
      </c>
      <c r="AI119" s="9">
        <f t="shared" si="47"/>
        <v>2.5432148534380117</v>
      </c>
      <c r="AK119" s="9">
        <f t="shared" si="48"/>
        <v>3.9709038267516834</v>
      </c>
      <c r="AL119" s="9">
        <f t="shared" si="49"/>
        <v>7.088465962997849E-4</v>
      </c>
      <c r="AM119" s="9">
        <f t="shared" si="50"/>
        <v>6.8374096091821518E-2</v>
      </c>
      <c r="AN119" s="9">
        <f t="shared" si="51"/>
        <v>2.0954965613408276E-3</v>
      </c>
      <c r="AO119" s="9">
        <f t="shared" si="52"/>
        <v>0.70478399100276046</v>
      </c>
      <c r="AP119" s="9">
        <f t="shared" si="53"/>
        <v>0.50159152700354181</v>
      </c>
      <c r="AQ119" s="9">
        <f t="shared" si="54"/>
        <v>2.9932148465839872E-4</v>
      </c>
      <c r="AR119" s="9">
        <f t="shared" si="55"/>
        <v>0.7470557657182253</v>
      </c>
      <c r="AS119" s="9">
        <f t="shared" si="56"/>
        <v>4.1871287896678468E-3</v>
      </c>
      <c r="AU119" s="17">
        <f t="shared" si="57"/>
        <v>1.9854519133758417</v>
      </c>
      <c r="AV119" s="17">
        <f t="shared" si="57"/>
        <v>3.5442329814989245E-4</v>
      </c>
      <c r="AW119" s="17">
        <f t="shared" si="58"/>
        <v>4.5582730727881014E-2</v>
      </c>
      <c r="AX119" s="17">
        <f t="shared" si="58"/>
        <v>1.3969977075605517E-3</v>
      </c>
      <c r="AY119" s="17">
        <f t="shared" si="59"/>
        <v>0.70478399100276046</v>
      </c>
      <c r="AZ119" s="17">
        <f t="shared" si="59"/>
        <v>0.50159152700354181</v>
      </c>
      <c r="BA119" s="17">
        <f t="shared" si="59"/>
        <v>2.9932148465839872E-4</v>
      </c>
      <c r="BB119" s="17">
        <f t="shared" si="59"/>
        <v>0.7470557657182253</v>
      </c>
      <c r="BC119" s="17">
        <f t="shared" si="60"/>
        <v>8.3742575793356935E-3</v>
      </c>
      <c r="BD119" s="17">
        <f t="shared" si="61"/>
        <v>3.9948909278979547</v>
      </c>
      <c r="BF119" s="17">
        <f t="shared" si="62"/>
        <v>0.5840711747168571</v>
      </c>
      <c r="BG119" s="17">
        <f t="shared" si="63"/>
        <v>0.41568077048423385</v>
      </c>
      <c r="BH119" s="17">
        <f t="shared" si="64"/>
        <v>2.4805479890893255E-4</v>
      </c>
      <c r="BI119" s="13">
        <f t="shared" si="65"/>
        <v>1.8542124484715244E-2</v>
      </c>
    </row>
    <row r="120" spans="2:61" x14ac:dyDescent="0.2">
      <c r="B120" s="9" t="s">
        <v>48</v>
      </c>
      <c r="C120" s="12">
        <v>494</v>
      </c>
      <c r="D120" s="13">
        <v>50.851999999999997</v>
      </c>
      <c r="E120" s="13">
        <v>2E-3</v>
      </c>
      <c r="F120" s="13">
        <v>1.014</v>
      </c>
      <c r="G120" s="13">
        <v>2.8000000000000001E-2</v>
      </c>
      <c r="H120" s="13">
        <v>17.696000000000002</v>
      </c>
      <c r="I120" s="13">
        <v>8.4109999999999996</v>
      </c>
      <c r="J120" s="13">
        <v>1.2999999999999999E-2</v>
      </c>
      <c r="K120" s="13">
        <v>20.847999999999999</v>
      </c>
      <c r="L120" s="13">
        <v>0.10199999999999999</v>
      </c>
      <c r="M120" s="13"/>
      <c r="N120" s="13">
        <f t="shared" si="100"/>
        <v>98.966000000000008</v>
      </c>
      <c r="P120" s="9">
        <f t="shared" si="36"/>
        <v>0.84634844550961974</v>
      </c>
      <c r="Q120" s="9">
        <f t="shared" si="37"/>
        <v>2.5038183229424875E-5</v>
      </c>
      <c r="R120" s="9">
        <f t="shared" si="38"/>
        <v>9.9449789625445026E-3</v>
      </c>
      <c r="S120" s="9">
        <f t="shared" si="39"/>
        <v>1.8422264622672542E-4</v>
      </c>
      <c r="T120" s="9">
        <f t="shared" si="40"/>
        <v>0.24630459594131895</v>
      </c>
      <c r="U120" s="9">
        <f t="shared" si="41"/>
        <v>0.20868896387455338</v>
      </c>
      <c r="V120" s="9">
        <f t="shared" si="42"/>
        <v>1.832612036031972E-4</v>
      </c>
      <c r="W120" s="9">
        <f t="shared" si="43"/>
        <v>0.37177452431478147</v>
      </c>
      <c r="X120" s="9">
        <f t="shared" si="44"/>
        <v>1.6457187111763661E-3</v>
      </c>
      <c r="Z120" s="9">
        <f t="shared" si="45"/>
        <v>1.6926968910192395</v>
      </c>
      <c r="AA120" s="9">
        <f t="shared" si="45"/>
        <v>5.0076366458849749E-5</v>
      </c>
      <c r="AB120" s="9">
        <f t="shared" si="46"/>
        <v>2.9834936887633508E-2</v>
      </c>
      <c r="AC120" s="9">
        <f t="shared" si="46"/>
        <v>5.526679386801763E-4</v>
      </c>
      <c r="AD120" s="9">
        <f t="shared" si="35"/>
        <v>0.24630459594131895</v>
      </c>
      <c r="AE120" s="9">
        <f t="shared" si="35"/>
        <v>0.20868896387455338</v>
      </c>
      <c r="AF120" s="9">
        <f t="shared" si="35"/>
        <v>1.832612036031972E-4</v>
      </c>
      <c r="AG120" s="9">
        <f t="shared" si="35"/>
        <v>0.37177452431478147</v>
      </c>
      <c r="AH120" s="9">
        <f t="shared" si="35"/>
        <v>1.6457187111763661E-3</v>
      </c>
      <c r="AI120" s="9">
        <f t="shared" si="47"/>
        <v>2.5517316362574456</v>
      </c>
      <c r="AK120" s="9">
        <f t="shared" si="48"/>
        <v>3.9801134264303855</v>
      </c>
      <c r="AL120" s="9">
        <f t="shared" si="49"/>
        <v>1.1774678594092763E-4</v>
      </c>
      <c r="AM120" s="9">
        <f t="shared" si="50"/>
        <v>7.0152213023603652E-2</v>
      </c>
      <c r="AN120" s="9">
        <f t="shared" si="51"/>
        <v>1.299512685802867E-3</v>
      </c>
      <c r="AO120" s="9">
        <f t="shared" si="52"/>
        <v>0.57914694266807876</v>
      </c>
      <c r="AP120" s="9">
        <f t="shared" si="53"/>
        <v>0.49069963528131444</v>
      </c>
      <c r="AQ120" s="9">
        <f t="shared" si="54"/>
        <v>4.3091021249863409E-4</v>
      </c>
      <c r="AR120" s="9">
        <f t="shared" si="55"/>
        <v>0.87416996136800551</v>
      </c>
      <c r="AS120" s="9">
        <f t="shared" si="56"/>
        <v>3.8696515443687397E-3</v>
      </c>
      <c r="AU120" s="17">
        <f t="shared" si="57"/>
        <v>1.9900567132151927</v>
      </c>
      <c r="AV120" s="17">
        <f t="shared" si="57"/>
        <v>5.8873392970463817E-5</v>
      </c>
      <c r="AW120" s="17">
        <f t="shared" si="58"/>
        <v>4.6768142015735766E-2</v>
      </c>
      <c r="AX120" s="17">
        <f t="shared" si="58"/>
        <v>8.6634179053524465E-4</v>
      </c>
      <c r="AY120" s="17">
        <f t="shared" si="59"/>
        <v>0.57914694266807876</v>
      </c>
      <c r="AZ120" s="17">
        <f t="shared" si="59"/>
        <v>0.49069963528131444</v>
      </c>
      <c r="BA120" s="17">
        <f t="shared" si="59"/>
        <v>4.3091021249863409E-4</v>
      </c>
      <c r="BB120" s="17">
        <f t="shared" si="59"/>
        <v>0.87416996136800551</v>
      </c>
      <c r="BC120" s="17">
        <f t="shared" si="60"/>
        <v>7.7393030887374795E-3</v>
      </c>
      <c r="BD120" s="17">
        <f t="shared" si="61"/>
        <v>3.989936823033069</v>
      </c>
      <c r="BF120" s="17">
        <f t="shared" si="62"/>
        <v>0.54111849410447099</v>
      </c>
      <c r="BG120" s="17">
        <f t="shared" si="63"/>
        <v>0.45847889048292345</v>
      </c>
      <c r="BH120" s="17">
        <f t="shared" si="64"/>
        <v>4.0261541260545874E-4</v>
      </c>
      <c r="BI120" s="13">
        <f t="shared" si="65"/>
        <v>2.1389878732518106E-2</v>
      </c>
    </row>
    <row r="121" spans="2:61" x14ac:dyDescent="0.2">
      <c r="B121" s="9" t="s">
        <v>48</v>
      </c>
      <c r="C121" s="12">
        <v>100</v>
      </c>
      <c r="D121" s="13">
        <v>51.265000000000001</v>
      </c>
      <c r="E121" s="13">
        <v>0</v>
      </c>
      <c r="F121" s="13">
        <v>1.05</v>
      </c>
      <c r="G121" s="13">
        <v>3.4000000000000002E-2</v>
      </c>
      <c r="H121" s="13">
        <v>16.64</v>
      </c>
      <c r="I121" s="13">
        <v>8.2620000000000005</v>
      </c>
      <c r="J121" s="13">
        <v>6.2E-2</v>
      </c>
      <c r="K121" s="13">
        <v>22.157</v>
      </c>
      <c r="L121" s="13">
        <v>0.14899999999999999</v>
      </c>
      <c r="M121" s="13"/>
      <c r="N121" s="13">
        <f t="shared" si="100"/>
        <v>99.619</v>
      </c>
      <c r="P121" s="9">
        <f t="shared" si="36"/>
        <v>0.85322215564875836</v>
      </c>
      <c r="Q121" s="9">
        <f t="shared" si="37"/>
        <v>0</v>
      </c>
      <c r="R121" s="9">
        <f t="shared" si="38"/>
        <v>1.0298055138729514E-2</v>
      </c>
      <c r="S121" s="9">
        <f t="shared" si="39"/>
        <v>2.2369892756102374E-4</v>
      </c>
      <c r="T121" s="9">
        <f t="shared" si="40"/>
        <v>0.23160649166272304</v>
      </c>
      <c r="U121" s="9">
        <f t="shared" si="41"/>
        <v>0.20499206034140532</v>
      </c>
      <c r="V121" s="9">
        <f t="shared" si="42"/>
        <v>8.7401497103063285E-4</v>
      </c>
      <c r="W121" s="9">
        <f t="shared" si="43"/>
        <v>0.3951174278224584</v>
      </c>
      <c r="X121" s="9">
        <f t="shared" si="44"/>
        <v>2.4040400780909661E-3</v>
      </c>
      <c r="Z121" s="9">
        <f t="shared" si="45"/>
        <v>1.7064443112975167</v>
      </c>
      <c r="AA121" s="9">
        <f t="shared" si="45"/>
        <v>0</v>
      </c>
      <c r="AB121" s="9">
        <f t="shared" si="46"/>
        <v>3.0894165416188543E-2</v>
      </c>
      <c r="AC121" s="9">
        <f t="shared" si="46"/>
        <v>6.7109678268307128E-4</v>
      </c>
      <c r="AD121" s="9">
        <f t="shared" si="35"/>
        <v>0.23160649166272304</v>
      </c>
      <c r="AE121" s="9">
        <f t="shared" si="35"/>
        <v>0.20499206034140532</v>
      </c>
      <c r="AF121" s="9">
        <f t="shared" si="35"/>
        <v>8.7401497103063285E-4</v>
      </c>
      <c r="AG121" s="9">
        <f t="shared" si="35"/>
        <v>0.3951174278224584</v>
      </c>
      <c r="AH121" s="9">
        <f t="shared" si="35"/>
        <v>2.4040400780909661E-3</v>
      </c>
      <c r="AI121" s="9">
        <f t="shared" si="47"/>
        <v>2.5730036083720966</v>
      </c>
      <c r="AK121" s="9">
        <f t="shared" si="48"/>
        <v>3.9792660354110274</v>
      </c>
      <c r="AL121" s="9">
        <f t="shared" si="49"/>
        <v>0</v>
      </c>
      <c r="AM121" s="9">
        <f t="shared" si="50"/>
        <v>7.2042259052411156E-2</v>
      </c>
      <c r="AN121" s="9">
        <f t="shared" si="51"/>
        <v>1.56493394840048E-3</v>
      </c>
      <c r="AO121" s="9">
        <f t="shared" si="52"/>
        <v>0.5400843377967679</v>
      </c>
      <c r="AP121" s="9">
        <f t="shared" si="53"/>
        <v>0.47802201211315271</v>
      </c>
      <c r="AQ121" s="9">
        <f t="shared" si="54"/>
        <v>2.0381198880252095E-3</v>
      </c>
      <c r="AR121" s="9">
        <f t="shared" si="55"/>
        <v>0.92137630869264964</v>
      </c>
      <c r="AS121" s="9">
        <f t="shared" si="56"/>
        <v>5.6059930975657715E-3</v>
      </c>
      <c r="AU121" s="17">
        <f t="shared" si="57"/>
        <v>1.9896330177055137</v>
      </c>
      <c r="AV121" s="17">
        <f t="shared" si="57"/>
        <v>0</v>
      </c>
      <c r="AW121" s="17">
        <f t="shared" si="58"/>
        <v>4.802817270160744E-2</v>
      </c>
      <c r="AX121" s="17">
        <f t="shared" si="58"/>
        <v>1.0432892989336534E-3</v>
      </c>
      <c r="AY121" s="17">
        <f t="shared" si="59"/>
        <v>0.5400843377967679</v>
      </c>
      <c r="AZ121" s="17">
        <f t="shared" si="59"/>
        <v>0.47802201211315271</v>
      </c>
      <c r="BA121" s="17">
        <f t="shared" si="59"/>
        <v>2.0381198880252095E-3</v>
      </c>
      <c r="BB121" s="17">
        <f t="shared" si="59"/>
        <v>0.92137630869264964</v>
      </c>
      <c r="BC121" s="17">
        <f t="shared" si="60"/>
        <v>1.1211986195131543E-2</v>
      </c>
      <c r="BD121" s="17">
        <f t="shared" si="61"/>
        <v>3.9914372443917823</v>
      </c>
      <c r="BF121" s="17">
        <f t="shared" si="62"/>
        <v>0.52941946340574619</v>
      </c>
      <c r="BG121" s="17">
        <f t="shared" si="63"/>
        <v>0.46858266281425004</v>
      </c>
      <c r="BH121" s="17">
        <f t="shared" si="64"/>
        <v>1.9978737800038148E-3</v>
      </c>
      <c r="BI121" s="13">
        <f t="shared" si="65"/>
        <v>2.3043484721372187E-2</v>
      </c>
    </row>
    <row r="122" spans="2:61" x14ac:dyDescent="0.2">
      <c r="B122" s="9" t="s">
        <v>48</v>
      </c>
      <c r="C122" s="12">
        <v>101</v>
      </c>
      <c r="D122" s="13">
        <v>51.332999999999998</v>
      </c>
      <c r="E122" s="13">
        <v>6.0999999999999999E-2</v>
      </c>
      <c r="F122" s="13">
        <v>1.008</v>
      </c>
      <c r="G122" s="13">
        <v>2E-3</v>
      </c>
      <c r="H122" s="13">
        <v>18.925999999999998</v>
      </c>
      <c r="I122" s="13">
        <v>9.0060000000000002</v>
      </c>
      <c r="J122" s="13">
        <v>0.02</v>
      </c>
      <c r="K122" s="13">
        <v>19.248000000000001</v>
      </c>
      <c r="L122" s="13">
        <v>0.13100000000000001</v>
      </c>
      <c r="M122" s="13"/>
      <c r="N122" s="13">
        <f t="shared" si="100"/>
        <v>99.734999999999999</v>
      </c>
      <c r="P122" s="9">
        <f t="shared" si="36"/>
        <v>0.85435390453365279</v>
      </c>
      <c r="Q122" s="9">
        <f t="shared" si="37"/>
        <v>7.6366458849745861E-4</v>
      </c>
      <c r="R122" s="9">
        <f t="shared" si="38"/>
        <v>9.886132933180334E-3</v>
      </c>
      <c r="S122" s="9">
        <f t="shared" si="39"/>
        <v>1.3158760444766102E-5</v>
      </c>
      <c r="T122" s="9">
        <f t="shared" si="40"/>
        <v>0.26342454694763795</v>
      </c>
      <c r="U122" s="9">
        <f t="shared" si="41"/>
        <v>0.22345176657403731</v>
      </c>
      <c r="V122" s="9">
        <f t="shared" si="42"/>
        <v>2.8194031323568804E-4</v>
      </c>
      <c r="W122" s="9">
        <f t="shared" si="43"/>
        <v>0.34324232751395406</v>
      </c>
      <c r="X122" s="9">
        <f t="shared" si="44"/>
        <v>2.1136191290598428E-3</v>
      </c>
      <c r="Z122" s="9">
        <f t="shared" si="45"/>
        <v>1.7087078090673056</v>
      </c>
      <c r="AA122" s="9">
        <f t="shared" si="45"/>
        <v>1.5273291769949172E-3</v>
      </c>
      <c r="AB122" s="9">
        <f t="shared" si="46"/>
        <v>2.9658398799541002E-2</v>
      </c>
      <c r="AC122" s="9">
        <f t="shared" si="46"/>
        <v>3.9476281334298305E-5</v>
      </c>
      <c r="AD122" s="9">
        <f t="shared" si="35"/>
        <v>0.26342454694763795</v>
      </c>
      <c r="AE122" s="9">
        <f t="shared" si="35"/>
        <v>0.22345176657403731</v>
      </c>
      <c r="AF122" s="9">
        <f t="shared" si="35"/>
        <v>2.8194031323568804E-4</v>
      </c>
      <c r="AG122" s="9">
        <f t="shared" si="35"/>
        <v>0.34324232751395406</v>
      </c>
      <c r="AH122" s="9">
        <f t="shared" si="35"/>
        <v>2.1136191290598428E-3</v>
      </c>
      <c r="AI122" s="9">
        <f t="shared" si="47"/>
        <v>2.5724472138031005</v>
      </c>
      <c r="AK122" s="9">
        <f t="shared" si="48"/>
        <v>3.9854061142218478</v>
      </c>
      <c r="AL122" s="9">
        <f t="shared" si="49"/>
        <v>3.5623568922222909E-3</v>
      </c>
      <c r="AM122" s="9">
        <f t="shared" si="50"/>
        <v>6.9175527428671529E-2</v>
      </c>
      <c r="AN122" s="9">
        <f t="shared" si="51"/>
        <v>9.2074848702384032E-5</v>
      </c>
      <c r="AO122" s="9">
        <f t="shared" si="52"/>
        <v>0.61441388309350375</v>
      </c>
      <c r="AP122" s="9">
        <f t="shared" si="53"/>
        <v>0.52118099537681872</v>
      </c>
      <c r="AQ122" s="9">
        <f t="shared" si="54"/>
        <v>6.5760022998225432E-4</v>
      </c>
      <c r="AR122" s="9">
        <f t="shared" si="55"/>
        <v>0.80058162283494716</v>
      </c>
      <c r="AS122" s="9">
        <f t="shared" si="56"/>
        <v>4.9298250733045895E-3</v>
      </c>
      <c r="AU122" s="17">
        <f t="shared" si="57"/>
        <v>1.9927030571109239</v>
      </c>
      <c r="AV122" s="17">
        <f t="shared" si="57"/>
        <v>1.7811784461111454E-3</v>
      </c>
      <c r="AW122" s="17">
        <f t="shared" si="58"/>
        <v>4.611701828578102E-2</v>
      </c>
      <c r="AX122" s="17">
        <f t="shared" si="58"/>
        <v>6.1383232468256022E-5</v>
      </c>
      <c r="AY122" s="17">
        <f t="shared" si="59"/>
        <v>0.61441388309350375</v>
      </c>
      <c r="AZ122" s="17">
        <f t="shared" si="59"/>
        <v>0.52118099537681872</v>
      </c>
      <c r="BA122" s="17">
        <f t="shared" si="59"/>
        <v>6.5760022998225432E-4</v>
      </c>
      <c r="BB122" s="17">
        <f t="shared" si="59"/>
        <v>0.80058162283494716</v>
      </c>
      <c r="BC122" s="17">
        <f t="shared" si="60"/>
        <v>9.859650146609179E-3</v>
      </c>
      <c r="BD122" s="17">
        <f t="shared" si="61"/>
        <v>3.9873563887571448</v>
      </c>
      <c r="BF122" s="17">
        <f t="shared" si="62"/>
        <v>0.54073711134720448</v>
      </c>
      <c r="BG122" s="17">
        <f t="shared" si="63"/>
        <v>0.45868414383832046</v>
      </c>
      <c r="BH122" s="17">
        <f t="shared" si="64"/>
        <v>5.7874481447507708E-4</v>
      </c>
      <c r="BI122" s="13">
        <f t="shared" si="65"/>
        <v>1.9901127800083736E-2</v>
      </c>
    </row>
    <row r="123" spans="2:61" x14ac:dyDescent="0.2">
      <c r="B123" s="9" t="s">
        <v>48</v>
      </c>
      <c r="C123" s="12">
        <v>102</v>
      </c>
      <c r="D123" s="13">
        <v>51.408000000000001</v>
      </c>
      <c r="E123" s="13">
        <v>0</v>
      </c>
      <c r="F123" s="13">
        <v>1.026</v>
      </c>
      <c r="G123" s="13">
        <v>0</v>
      </c>
      <c r="H123" s="13">
        <v>17.04</v>
      </c>
      <c r="I123" s="13">
        <v>8.7550000000000008</v>
      </c>
      <c r="J123" s="13">
        <v>0</v>
      </c>
      <c r="K123" s="13">
        <v>21.530999999999999</v>
      </c>
      <c r="L123" s="13">
        <v>0.13400000000000001</v>
      </c>
      <c r="M123" s="13"/>
      <c r="N123" s="13">
        <f t="shared" si="100"/>
        <v>99.893999999999991</v>
      </c>
      <c r="P123" s="9">
        <f t="shared" si="36"/>
        <v>0.85560215698022768</v>
      </c>
      <c r="Q123" s="9">
        <f t="shared" si="37"/>
        <v>0</v>
      </c>
      <c r="R123" s="9">
        <f t="shared" si="38"/>
        <v>1.006267102127284E-2</v>
      </c>
      <c r="S123" s="9">
        <f t="shared" si="39"/>
        <v>0</v>
      </c>
      <c r="T123" s="9">
        <f t="shared" si="40"/>
        <v>0.23717395540461542</v>
      </c>
      <c r="U123" s="9">
        <f t="shared" si="41"/>
        <v>0.21722409686383487</v>
      </c>
      <c r="V123" s="9">
        <f t="shared" si="42"/>
        <v>0</v>
      </c>
      <c r="W123" s="9">
        <f t="shared" si="43"/>
        <v>0.38395420582413464</v>
      </c>
      <c r="X123" s="9">
        <f t="shared" si="44"/>
        <v>2.1620226205650303E-3</v>
      </c>
      <c r="Z123" s="9">
        <f t="shared" si="45"/>
        <v>1.7112043139604554</v>
      </c>
      <c r="AA123" s="9">
        <f t="shared" si="45"/>
        <v>0</v>
      </c>
      <c r="AB123" s="9">
        <f t="shared" si="46"/>
        <v>3.018801306381852E-2</v>
      </c>
      <c r="AC123" s="9">
        <f t="shared" si="46"/>
        <v>0</v>
      </c>
      <c r="AD123" s="9">
        <f t="shared" si="35"/>
        <v>0.23717395540461542</v>
      </c>
      <c r="AE123" s="9">
        <f t="shared" si="35"/>
        <v>0.21722409686383487</v>
      </c>
      <c r="AF123" s="9">
        <f t="shared" si="35"/>
        <v>0</v>
      </c>
      <c r="AG123" s="9">
        <f t="shared" si="35"/>
        <v>0.38395420582413464</v>
      </c>
      <c r="AH123" s="9">
        <f t="shared" si="35"/>
        <v>2.1620226205650303E-3</v>
      </c>
      <c r="AI123" s="9">
        <f t="shared" si="47"/>
        <v>2.5819066077374244</v>
      </c>
      <c r="AK123" s="9">
        <f t="shared" si="48"/>
        <v>3.9766062230887984</v>
      </c>
      <c r="AL123" s="9">
        <f t="shared" si="49"/>
        <v>0</v>
      </c>
      <c r="AM123" s="9">
        <f t="shared" si="50"/>
        <v>7.0152838929227274E-2</v>
      </c>
      <c r="AN123" s="9">
        <f t="shared" si="51"/>
        <v>0</v>
      </c>
      <c r="AO123" s="9">
        <f t="shared" si="52"/>
        <v>0.55116003350513654</v>
      </c>
      <c r="AP123" s="9">
        <f t="shared" si="53"/>
        <v>0.50479927402376323</v>
      </c>
      <c r="AQ123" s="9">
        <f t="shared" si="54"/>
        <v>0</v>
      </c>
      <c r="AR123" s="9">
        <f t="shared" si="55"/>
        <v>0.89225738376478592</v>
      </c>
      <c r="AS123" s="9">
        <f t="shared" si="56"/>
        <v>5.0242466882866529E-3</v>
      </c>
      <c r="AU123" s="17">
        <f t="shared" si="57"/>
        <v>1.9883031115443992</v>
      </c>
      <c r="AV123" s="17">
        <f t="shared" si="57"/>
        <v>0</v>
      </c>
      <c r="AW123" s="17">
        <f t="shared" si="58"/>
        <v>4.6768559286151513E-2</v>
      </c>
      <c r="AX123" s="17">
        <f t="shared" si="58"/>
        <v>0</v>
      </c>
      <c r="AY123" s="17">
        <f t="shared" si="59"/>
        <v>0.55116003350513654</v>
      </c>
      <c r="AZ123" s="17">
        <f t="shared" si="59"/>
        <v>0.50479927402376323</v>
      </c>
      <c r="BA123" s="17">
        <f t="shared" si="59"/>
        <v>0</v>
      </c>
      <c r="BB123" s="17">
        <f t="shared" si="59"/>
        <v>0.89225738376478592</v>
      </c>
      <c r="BC123" s="17">
        <f t="shared" si="60"/>
        <v>1.0048493376573306E-2</v>
      </c>
      <c r="BD123" s="17">
        <f t="shared" si="61"/>
        <v>3.9933368555008095</v>
      </c>
      <c r="BF123" s="17">
        <f t="shared" si="62"/>
        <v>0.52195196308741498</v>
      </c>
      <c r="BG123" s="17">
        <f t="shared" si="63"/>
        <v>0.47804803691258507</v>
      </c>
      <c r="BH123" s="17">
        <f t="shared" si="64"/>
        <v>0</v>
      </c>
      <c r="BI123" s="13">
        <f t="shared" si="65"/>
        <v>2.1665278712912624E-2</v>
      </c>
    </row>
    <row r="124" spans="2:61" x14ac:dyDescent="0.2">
      <c r="B124" s="9" t="s">
        <v>48</v>
      </c>
      <c r="C124" s="12">
        <v>103</v>
      </c>
      <c r="D124" s="13">
        <v>51.167999999999999</v>
      </c>
      <c r="E124" s="13">
        <v>0</v>
      </c>
      <c r="F124" s="13">
        <v>1.0349999999999999</v>
      </c>
      <c r="G124" s="13">
        <v>2.5999999999999999E-2</v>
      </c>
      <c r="H124" s="13">
        <v>17.827000000000002</v>
      </c>
      <c r="I124" s="13">
        <v>8.734</v>
      </c>
      <c r="J124" s="13">
        <v>2.3E-2</v>
      </c>
      <c r="K124" s="13">
        <v>21.3</v>
      </c>
      <c r="L124" s="13">
        <v>0.14499999999999999</v>
      </c>
      <c r="M124" s="13"/>
      <c r="N124" s="13">
        <f t="shared" si="100"/>
        <v>100.25799999999998</v>
      </c>
      <c r="P124" s="9">
        <f t="shared" si="36"/>
        <v>0.85160774915118831</v>
      </c>
      <c r="Q124" s="9">
        <f t="shared" si="37"/>
        <v>0</v>
      </c>
      <c r="R124" s="9">
        <f t="shared" si="38"/>
        <v>1.0150940065319093E-2</v>
      </c>
      <c r="S124" s="9">
        <f t="shared" si="39"/>
        <v>1.7106388578195931E-4</v>
      </c>
      <c r="T124" s="9">
        <f t="shared" si="40"/>
        <v>0.2481279403167887</v>
      </c>
      <c r="U124" s="9">
        <f t="shared" si="41"/>
        <v>0.21670305676855894</v>
      </c>
      <c r="V124" s="9">
        <f t="shared" si="42"/>
        <v>3.2423136022104122E-4</v>
      </c>
      <c r="W124" s="9">
        <f t="shared" si="43"/>
        <v>0.37983486991101523</v>
      </c>
      <c r="X124" s="9">
        <f t="shared" si="44"/>
        <v>2.339502089417383E-3</v>
      </c>
      <c r="Z124" s="9">
        <f t="shared" si="45"/>
        <v>1.7032154983023766</v>
      </c>
      <c r="AA124" s="9">
        <f t="shared" si="45"/>
        <v>0</v>
      </c>
      <c r="AB124" s="9">
        <f t="shared" si="46"/>
        <v>3.0452820195957277E-2</v>
      </c>
      <c r="AC124" s="9">
        <f t="shared" si="46"/>
        <v>5.131916573458779E-4</v>
      </c>
      <c r="AD124" s="9">
        <f t="shared" si="35"/>
        <v>0.2481279403167887</v>
      </c>
      <c r="AE124" s="9">
        <f t="shared" si="35"/>
        <v>0.21670305676855894</v>
      </c>
      <c r="AF124" s="9">
        <f t="shared" si="35"/>
        <v>3.2423136022104122E-4</v>
      </c>
      <c r="AG124" s="9">
        <f t="shared" si="35"/>
        <v>0.37983486991101523</v>
      </c>
      <c r="AH124" s="9">
        <f t="shared" si="35"/>
        <v>2.339502089417383E-3</v>
      </c>
      <c r="AI124" s="9">
        <f t="shared" si="47"/>
        <v>2.5815111106016815</v>
      </c>
      <c r="AK124" s="9">
        <f t="shared" si="48"/>
        <v>3.9586476881102457</v>
      </c>
      <c r="AL124" s="9">
        <f t="shared" si="49"/>
        <v>0</v>
      </c>
      <c r="AM124" s="9">
        <f t="shared" si="50"/>
        <v>7.0779056663892184E-2</v>
      </c>
      <c r="AN124" s="9">
        <f t="shared" si="51"/>
        <v>1.1927703628428698E-3</v>
      </c>
      <c r="AO124" s="9">
        <f t="shared" si="52"/>
        <v>0.57670394513767564</v>
      </c>
      <c r="AP124" s="9">
        <f t="shared" si="53"/>
        <v>0.50366559929633903</v>
      </c>
      <c r="AQ124" s="9">
        <f t="shared" si="54"/>
        <v>7.5358504301491431E-4</v>
      </c>
      <c r="AR124" s="9">
        <f t="shared" si="55"/>
        <v>0.88281983761631577</v>
      </c>
      <c r="AS124" s="9">
        <f t="shared" si="56"/>
        <v>5.4375177696727572E-3</v>
      </c>
      <c r="AU124" s="17">
        <f t="shared" si="57"/>
        <v>1.9793238440551228</v>
      </c>
      <c r="AV124" s="17">
        <f t="shared" si="57"/>
        <v>0</v>
      </c>
      <c r="AW124" s="17">
        <f t="shared" si="58"/>
        <v>4.718603777592812E-2</v>
      </c>
      <c r="AX124" s="17">
        <f t="shared" si="58"/>
        <v>7.951802418952465E-4</v>
      </c>
      <c r="AY124" s="17">
        <f t="shared" si="59"/>
        <v>0.57670394513767564</v>
      </c>
      <c r="AZ124" s="17">
        <f t="shared" si="59"/>
        <v>0.50366559929633903</v>
      </c>
      <c r="BA124" s="17">
        <f t="shared" si="59"/>
        <v>7.5358504301491431E-4</v>
      </c>
      <c r="BB124" s="17">
        <f t="shared" si="59"/>
        <v>0.88281983761631577</v>
      </c>
      <c r="BC124" s="17">
        <f t="shared" si="60"/>
        <v>1.0875035539345514E-2</v>
      </c>
      <c r="BD124" s="17">
        <f t="shared" si="61"/>
        <v>4.0021230647056374</v>
      </c>
      <c r="BF124" s="17">
        <f t="shared" si="62"/>
        <v>0.53343040160156774</v>
      </c>
      <c r="BG124" s="17">
        <f t="shared" si="63"/>
        <v>0.46587255934481447</v>
      </c>
      <c r="BH124" s="17">
        <f t="shared" si="64"/>
        <v>6.9703905361773654E-4</v>
      </c>
      <c r="BI124" s="13">
        <f t="shared" si="65"/>
        <v>2.1371212821718652E-2</v>
      </c>
    </row>
    <row r="125" spans="2:61" x14ac:dyDescent="0.2">
      <c r="B125" s="9" t="s">
        <v>48</v>
      </c>
      <c r="C125" s="12">
        <v>104</v>
      </c>
      <c r="D125" s="13">
        <v>51.148000000000003</v>
      </c>
      <c r="E125" s="13">
        <v>0</v>
      </c>
      <c r="F125" s="13">
        <v>1.0740000000000001</v>
      </c>
      <c r="G125" s="13">
        <v>0</v>
      </c>
      <c r="H125" s="13">
        <v>17.094000000000001</v>
      </c>
      <c r="I125" s="13">
        <v>8.7040000000000006</v>
      </c>
      <c r="J125" s="13">
        <v>5.6000000000000001E-2</v>
      </c>
      <c r="K125" s="13">
        <v>21.895</v>
      </c>
      <c r="L125" s="13">
        <v>0.14599999999999999</v>
      </c>
      <c r="M125" s="13"/>
      <c r="N125" s="13">
        <f t="shared" si="100"/>
        <v>100.117</v>
      </c>
      <c r="P125" s="9">
        <f t="shared" si="36"/>
        <v>0.85127488183210176</v>
      </c>
      <c r="Q125" s="9">
        <f t="shared" si="37"/>
        <v>0</v>
      </c>
      <c r="R125" s="9">
        <f t="shared" si="38"/>
        <v>1.0533439256186189E-2</v>
      </c>
      <c r="S125" s="9">
        <f t="shared" si="39"/>
        <v>0</v>
      </c>
      <c r="T125" s="9">
        <f t="shared" si="40"/>
        <v>0.23792556300977091</v>
      </c>
      <c r="U125" s="9">
        <f t="shared" si="41"/>
        <v>0.21595871377530768</v>
      </c>
      <c r="V125" s="9">
        <f t="shared" si="42"/>
        <v>7.8943287705992649E-4</v>
      </c>
      <c r="W125" s="9">
        <f t="shared" si="43"/>
        <v>0.39044528059632294</v>
      </c>
      <c r="X125" s="9">
        <f t="shared" si="44"/>
        <v>2.355636586585779E-3</v>
      </c>
      <c r="Z125" s="9">
        <f t="shared" ref="Z125:AA182" si="101">P125*2</f>
        <v>1.7025497636642035</v>
      </c>
      <c r="AA125" s="9">
        <f t="shared" si="101"/>
        <v>0</v>
      </c>
      <c r="AB125" s="9">
        <f t="shared" ref="AB125:AC182" si="102">R125*3</f>
        <v>3.1600317768558567E-2</v>
      </c>
      <c r="AC125" s="9">
        <f t="shared" si="102"/>
        <v>0</v>
      </c>
      <c r="AD125" s="9">
        <f t="shared" si="35"/>
        <v>0.23792556300977091</v>
      </c>
      <c r="AE125" s="9">
        <f t="shared" si="35"/>
        <v>0.21595871377530768</v>
      </c>
      <c r="AF125" s="9">
        <f t="shared" si="35"/>
        <v>7.8943287705992649E-4</v>
      </c>
      <c r="AG125" s="9">
        <f t="shared" si="35"/>
        <v>0.39044528059632294</v>
      </c>
      <c r="AH125" s="9">
        <f t="shared" si="35"/>
        <v>2.355636586585779E-3</v>
      </c>
      <c r="AI125" s="9">
        <f t="shared" ref="AI125:AI182" si="103">SUM(Z125:AH125)</f>
        <v>2.5816247082778094</v>
      </c>
      <c r="AK125" s="9">
        <f t="shared" si="48"/>
        <v>3.9569262523830595</v>
      </c>
      <c r="AL125" s="9">
        <f t="shared" si="49"/>
        <v>0</v>
      </c>
      <c r="AM125" s="9">
        <f t="shared" si="50"/>
        <v>7.3442861777471141E-2</v>
      </c>
      <c r="AN125" s="9">
        <f t="shared" si="51"/>
        <v>0</v>
      </c>
      <c r="AO125" s="9">
        <f t="shared" si="52"/>
        <v>0.55296704183271483</v>
      </c>
      <c r="AP125" s="9">
        <f t="shared" si="53"/>
        <v>0.50191349598456425</v>
      </c>
      <c r="AQ125" s="9">
        <f t="shared" si="54"/>
        <v>1.8347350206139462E-3</v>
      </c>
      <c r="AR125" s="9">
        <f t="shared" si="55"/>
        <v>0.90744083602326686</v>
      </c>
      <c r="AS125" s="9">
        <f t="shared" si="56"/>
        <v>5.4747769783096336E-3</v>
      </c>
      <c r="AU125" s="17">
        <f t="shared" ref="AU125:AV182" si="104">AK125/2</f>
        <v>1.9784631261915298</v>
      </c>
      <c r="AV125" s="17">
        <f t="shared" si="104"/>
        <v>0</v>
      </c>
      <c r="AW125" s="17">
        <f t="shared" ref="AW125:AX182" si="105">(2*AM125)/3</f>
        <v>4.8961907851647425E-2</v>
      </c>
      <c r="AX125" s="17">
        <f t="shared" si="105"/>
        <v>0</v>
      </c>
      <c r="AY125" s="17">
        <f t="shared" ref="AY125:BB182" si="106">AO125/1</f>
        <v>0.55296704183271483</v>
      </c>
      <c r="AZ125" s="17">
        <f t="shared" si="106"/>
        <v>0.50191349598456425</v>
      </c>
      <c r="BA125" s="17">
        <f t="shared" si="106"/>
        <v>1.8347350206139462E-3</v>
      </c>
      <c r="BB125" s="17">
        <f t="shared" si="106"/>
        <v>0.90744083602326686</v>
      </c>
      <c r="BC125" s="17">
        <f t="shared" si="60"/>
        <v>1.0949553956619267E-2</v>
      </c>
      <c r="BD125" s="17">
        <f t="shared" si="61"/>
        <v>4.0025306968609558</v>
      </c>
      <c r="BF125" s="17">
        <f t="shared" si="62"/>
        <v>0.52328858685620949</v>
      </c>
      <c r="BG125" s="17">
        <f t="shared" si="63"/>
        <v>0.47497515072024615</v>
      </c>
      <c r="BH125" s="17">
        <f t="shared" si="64"/>
        <v>1.7362624235444418E-3</v>
      </c>
      <c r="BI125" s="13">
        <f t="shared" si="65"/>
        <v>2.2680959171786343E-2</v>
      </c>
    </row>
    <row r="126" spans="2:61" x14ac:dyDescent="0.2">
      <c r="B126" s="9" t="s">
        <v>48</v>
      </c>
      <c r="C126" s="12">
        <v>105</v>
      </c>
      <c r="D126" s="13">
        <v>51.314</v>
      </c>
      <c r="E126" s="13">
        <v>0</v>
      </c>
      <c r="F126" s="13">
        <v>1.083</v>
      </c>
      <c r="G126" s="13">
        <v>0</v>
      </c>
      <c r="H126" s="13">
        <v>16.657</v>
      </c>
      <c r="I126" s="13">
        <v>8.6809999999999992</v>
      </c>
      <c r="J126" s="13">
        <v>1.6E-2</v>
      </c>
      <c r="K126" s="13">
        <v>22.097000000000001</v>
      </c>
      <c r="L126" s="13">
        <v>0.125</v>
      </c>
      <c r="M126" s="13"/>
      <c r="N126" s="13">
        <f t="shared" si="100"/>
        <v>99.973000000000013</v>
      </c>
      <c r="P126" s="9">
        <f t="shared" si="36"/>
        <v>0.85403768058052054</v>
      </c>
      <c r="Q126" s="9">
        <f t="shared" si="37"/>
        <v>0</v>
      </c>
      <c r="R126" s="9">
        <f t="shared" si="38"/>
        <v>1.0621708300232442E-2</v>
      </c>
      <c r="S126" s="9">
        <f t="shared" si="39"/>
        <v>0</v>
      </c>
      <c r="T126" s="9">
        <f t="shared" si="40"/>
        <v>0.23184310887175347</v>
      </c>
      <c r="U126" s="9">
        <f t="shared" si="41"/>
        <v>0.21538805081381499</v>
      </c>
      <c r="V126" s="9">
        <f t="shared" si="42"/>
        <v>2.2555225058855041E-4</v>
      </c>
      <c r="W126" s="9">
        <f t="shared" si="43"/>
        <v>0.39404747044242744</v>
      </c>
      <c r="X126" s="9">
        <f t="shared" si="44"/>
        <v>2.0168121460494683E-3</v>
      </c>
      <c r="Z126" s="9">
        <f t="shared" si="101"/>
        <v>1.7080753611610411</v>
      </c>
      <c r="AA126" s="9">
        <f t="shared" si="101"/>
        <v>0</v>
      </c>
      <c r="AB126" s="9">
        <f t="shared" si="102"/>
        <v>3.1865124900697324E-2</v>
      </c>
      <c r="AC126" s="9">
        <f t="shared" si="102"/>
        <v>0</v>
      </c>
      <c r="AD126" s="9">
        <f t="shared" si="35"/>
        <v>0.23184310887175347</v>
      </c>
      <c r="AE126" s="9">
        <f t="shared" si="35"/>
        <v>0.21538805081381499</v>
      </c>
      <c r="AF126" s="9">
        <f t="shared" si="35"/>
        <v>2.2555225058855041E-4</v>
      </c>
      <c r="AG126" s="9">
        <f t="shared" si="35"/>
        <v>0.39404747044242744</v>
      </c>
      <c r="AH126" s="9">
        <f t="shared" si="35"/>
        <v>2.0168121460494683E-3</v>
      </c>
      <c r="AI126" s="9">
        <f t="shared" si="103"/>
        <v>2.5834614805863723</v>
      </c>
      <c r="AK126" s="9">
        <f t="shared" si="48"/>
        <v>3.9669459924133026</v>
      </c>
      <c r="AL126" s="9">
        <f t="shared" si="49"/>
        <v>0</v>
      </c>
      <c r="AM126" s="9">
        <f t="shared" si="50"/>
        <v>7.4005651270940984E-2</v>
      </c>
      <c r="AN126" s="9">
        <f t="shared" si="51"/>
        <v>0</v>
      </c>
      <c r="AO126" s="9">
        <f t="shared" si="52"/>
        <v>0.53844760747692288</v>
      </c>
      <c r="AP126" s="9">
        <f t="shared" si="53"/>
        <v>0.50023130385112935</v>
      </c>
      <c r="AQ126" s="9">
        <f t="shared" si="54"/>
        <v>5.2383730653655371E-4</v>
      </c>
      <c r="AR126" s="9">
        <f t="shared" si="55"/>
        <v>0.91516163117630045</v>
      </c>
      <c r="AS126" s="9">
        <f t="shared" si="56"/>
        <v>4.6839765048675144E-3</v>
      </c>
      <c r="AU126" s="17">
        <f t="shared" si="104"/>
        <v>1.9834729962066513</v>
      </c>
      <c r="AV126" s="17">
        <f t="shared" si="104"/>
        <v>0</v>
      </c>
      <c r="AW126" s="17">
        <f t="shared" si="105"/>
        <v>4.9337100847293987E-2</v>
      </c>
      <c r="AX126" s="17">
        <f t="shared" si="105"/>
        <v>0</v>
      </c>
      <c r="AY126" s="17">
        <f t="shared" si="106"/>
        <v>0.53844760747692288</v>
      </c>
      <c r="AZ126" s="17">
        <f t="shared" si="106"/>
        <v>0.50023130385112935</v>
      </c>
      <c r="BA126" s="17">
        <f t="shared" si="106"/>
        <v>5.2383730653655371E-4</v>
      </c>
      <c r="BB126" s="17">
        <f t="shared" si="106"/>
        <v>0.91516163117630045</v>
      </c>
      <c r="BC126" s="17">
        <f t="shared" si="60"/>
        <v>9.3679530097350288E-3</v>
      </c>
      <c r="BD126" s="17">
        <f t="shared" si="61"/>
        <v>3.9965424298745695</v>
      </c>
      <c r="BF126" s="17">
        <f t="shared" si="62"/>
        <v>0.51813528032368139</v>
      </c>
      <c r="BG126" s="17">
        <f t="shared" si="63"/>
        <v>0.48136064353985264</v>
      </c>
      <c r="BH126" s="17">
        <f t="shared" si="64"/>
        <v>5.0407613646598316E-4</v>
      </c>
      <c r="BI126" s="13">
        <f t="shared" si="65"/>
        <v>2.3198955478775863E-2</v>
      </c>
    </row>
    <row r="127" spans="2:61" x14ac:dyDescent="0.2">
      <c r="B127" s="9" t="s">
        <v>48</v>
      </c>
      <c r="C127" s="12">
        <v>106</v>
      </c>
      <c r="D127" s="13">
        <v>50.686999999999998</v>
      </c>
      <c r="E127" s="13">
        <v>0</v>
      </c>
      <c r="F127" s="13">
        <v>1.0389999999999999</v>
      </c>
      <c r="G127" s="13">
        <v>1.4E-2</v>
      </c>
      <c r="H127" s="13">
        <v>16.727</v>
      </c>
      <c r="I127" s="13">
        <v>8.5739999999999998</v>
      </c>
      <c r="J127" s="13">
        <v>3.3000000000000002E-2</v>
      </c>
      <c r="K127" s="13">
        <v>21.696999999999999</v>
      </c>
      <c r="L127" s="13">
        <v>0.13700000000000001</v>
      </c>
      <c r="M127" s="13"/>
      <c r="N127" s="13">
        <f t="shared" si="100"/>
        <v>98.908000000000001</v>
      </c>
      <c r="P127" s="9">
        <f t="shared" si="36"/>
        <v>0.84360229012715526</v>
      </c>
      <c r="Q127" s="9">
        <f t="shared" si="37"/>
        <v>0</v>
      </c>
      <c r="R127" s="9">
        <f t="shared" si="38"/>
        <v>1.0190170751561872E-2</v>
      </c>
      <c r="S127" s="9">
        <f t="shared" si="39"/>
        <v>9.2111323113362712E-5</v>
      </c>
      <c r="T127" s="9">
        <f t="shared" si="40"/>
        <v>0.23281741502658462</v>
      </c>
      <c r="U127" s="9">
        <f t="shared" si="41"/>
        <v>0.21273322747121873</v>
      </c>
      <c r="V127" s="9">
        <f t="shared" si="42"/>
        <v>4.6520151683888527E-4</v>
      </c>
      <c r="W127" s="9">
        <f t="shared" si="43"/>
        <v>0.38691442124222053</v>
      </c>
      <c r="X127" s="9">
        <f t="shared" si="44"/>
        <v>2.2104261120702174E-3</v>
      </c>
      <c r="Z127" s="9">
        <f t="shared" si="101"/>
        <v>1.6872045802543105</v>
      </c>
      <c r="AA127" s="9">
        <f t="shared" si="101"/>
        <v>0</v>
      </c>
      <c r="AB127" s="9">
        <f t="shared" si="102"/>
        <v>3.0570512254685614E-2</v>
      </c>
      <c r="AC127" s="9">
        <f t="shared" si="102"/>
        <v>2.7633396934008815E-4</v>
      </c>
      <c r="AD127" s="9">
        <f t="shared" si="35"/>
        <v>0.23281741502658462</v>
      </c>
      <c r="AE127" s="9">
        <f t="shared" si="35"/>
        <v>0.21273322747121873</v>
      </c>
      <c r="AF127" s="9">
        <f t="shared" si="35"/>
        <v>4.6520151683888527E-4</v>
      </c>
      <c r="AG127" s="9">
        <f t="shared" si="35"/>
        <v>0.38691442124222053</v>
      </c>
      <c r="AH127" s="9">
        <f t="shared" si="35"/>
        <v>2.2104261120702174E-3</v>
      </c>
      <c r="AI127" s="9">
        <f t="shared" si="103"/>
        <v>2.5531921178472694</v>
      </c>
      <c r="AK127" s="9">
        <f t="shared" si="48"/>
        <v>3.9649297876030136</v>
      </c>
      <c r="AL127" s="9">
        <f t="shared" si="49"/>
        <v>0</v>
      </c>
      <c r="AM127" s="9">
        <f t="shared" si="50"/>
        <v>7.1840686114434393E-2</v>
      </c>
      <c r="AN127" s="9">
        <f t="shared" si="51"/>
        <v>6.4938466809872459E-4</v>
      </c>
      <c r="AO127" s="9">
        <f t="shared" si="52"/>
        <v>0.54712079063494501</v>
      </c>
      <c r="AP127" s="9">
        <f t="shared" si="53"/>
        <v>0.49992296149790394</v>
      </c>
      <c r="AQ127" s="9">
        <f t="shared" si="54"/>
        <v>1.0932232954669807E-3</v>
      </c>
      <c r="AR127" s="9">
        <f t="shared" si="55"/>
        <v>0.90924866610143329</v>
      </c>
      <c r="AS127" s="9">
        <f t="shared" si="56"/>
        <v>5.1945000847032474E-3</v>
      </c>
      <c r="AU127" s="17">
        <f t="shared" si="104"/>
        <v>1.9824648938015068</v>
      </c>
      <c r="AV127" s="17">
        <f t="shared" si="104"/>
        <v>0</v>
      </c>
      <c r="AW127" s="17">
        <f t="shared" si="105"/>
        <v>4.7893790742956265E-2</v>
      </c>
      <c r="AX127" s="17">
        <f t="shared" si="105"/>
        <v>4.3292311206581641E-4</v>
      </c>
      <c r="AY127" s="17">
        <f t="shared" si="106"/>
        <v>0.54712079063494501</v>
      </c>
      <c r="AZ127" s="17">
        <f t="shared" si="106"/>
        <v>0.49992296149790394</v>
      </c>
      <c r="BA127" s="17">
        <f t="shared" si="106"/>
        <v>1.0932232954669807E-3</v>
      </c>
      <c r="BB127" s="17">
        <f t="shared" si="106"/>
        <v>0.90924866610143329</v>
      </c>
      <c r="BC127" s="17">
        <f t="shared" si="60"/>
        <v>1.0389000169406495E-2</v>
      </c>
      <c r="BD127" s="17">
        <f t="shared" si="61"/>
        <v>3.9985662493556853</v>
      </c>
      <c r="BF127" s="17">
        <f t="shared" si="62"/>
        <v>0.52199359765107689</v>
      </c>
      <c r="BG127" s="17">
        <f t="shared" si="63"/>
        <v>0.47696338667340016</v>
      </c>
      <c r="BH127" s="17">
        <f t="shared" si="64"/>
        <v>1.0430156755229826E-3</v>
      </c>
      <c r="BI127" s="13">
        <f t="shared" si="65"/>
        <v>2.2359574686558015E-2</v>
      </c>
    </row>
    <row r="128" spans="2:61" x14ac:dyDescent="0.2">
      <c r="B128" s="9" t="s">
        <v>48</v>
      </c>
      <c r="C128" s="12">
        <v>107</v>
      </c>
      <c r="D128" s="13">
        <v>50.593000000000004</v>
      </c>
      <c r="E128" s="13">
        <v>0</v>
      </c>
      <c r="F128" s="13">
        <v>0.999</v>
      </c>
      <c r="G128" s="13">
        <v>0</v>
      </c>
      <c r="H128" s="13">
        <v>17.725999999999999</v>
      </c>
      <c r="I128" s="13">
        <v>8.5020000000000007</v>
      </c>
      <c r="J128" s="13">
        <v>0.04</v>
      </c>
      <c r="K128" s="13">
        <v>20.914000000000001</v>
      </c>
      <c r="L128" s="13">
        <v>0.10100000000000001</v>
      </c>
      <c r="M128" s="13"/>
      <c r="N128" s="13">
        <f t="shared" si="100"/>
        <v>98.875000000000014</v>
      </c>
      <c r="P128" s="9">
        <f t="shared" si="36"/>
        <v>0.84203781372744824</v>
      </c>
      <c r="Q128" s="9">
        <f t="shared" si="37"/>
        <v>0</v>
      </c>
      <c r="R128" s="9">
        <f t="shared" si="38"/>
        <v>9.797863889134081E-3</v>
      </c>
      <c r="S128" s="9">
        <f t="shared" si="39"/>
        <v>0</v>
      </c>
      <c r="T128" s="9">
        <f t="shared" si="40"/>
        <v>0.24672215572196082</v>
      </c>
      <c r="U128" s="9">
        <f t="shared" si="41"/>
        <v>0.21094680428741563</v>
      </c>
      <c r="V128" s="9">
        <f t="shared" si="42"/>
        <v>5.6388062647137608E-4</v>
      </c>
      <c r="W128" s="9">
        <f t="shared" si="43"/>
        <v>0.37295147743281565</v>
      </c>
      <c r="X128" s="9">
        <f t="shared" si="44"/>
        <v>1.6295842140079705E-3</v>
      </c>
      <c r="Z128" s="9">
        <f t="shared" si="101"/>
        <v>1.6840756274548965</v>
      </c>
      <c r="AA128" s="9">
        <f t="shared" si="101"/>
        <v>0</v>
      </c>
      <c r="AB128" s="9">
        <f t="shared" si="102"/>
        <v>2.9393591667402241E-2</v>
      </c>
      <c r="AC128" s="9">
        <f t="shared" si="102"/>
        <v>0</v>
      </c>
      <c r="AD128" s="9">
        <f t="shared" ref="AD128:AH185" si="107">T128*1</f>
        <v>0.24672215572196082</v>
      </c>
      <c r="AE128" s="9">
        <f t="shared" si="107"/>
        <v>0.21094680428741563</v>
      </c>
      <c r="AF128" s="9">
        <f t="shared" si="107"/>
        <v>5.6388062647137608E-4</v>
      </c>
      <c r="AG128" s="9">
        <f t="shared" si="107"/>
        <v>0.37295147743281565</v>
      </c>
      <c r="AH128" s="9">
        <f t="shared" si="107"/>
        <v>1.6295842140079705E-3</v>
      </c>
      <c r="AI128" s="9">
        <f t="shared" si="103"/>
        <v>2.5462831214049699</v>
      </c>
      <c r="AK128" s="9">
        <f t="shared" si="48"/>
        <v>3.9683151020354779</v>
      </c>
      <c r="AL128" s="9">
        <f t="shared" si="49"/>
        <v>0</v>
      </c>
      <c r="AM128" s="9">
        <f t="shared" si="50"/>
        <v>6.9262348920218236E-2</v>
      </c>
      <c r="AN128" s="9">
        <f t="shared" si="51"/>
        <v>0</v>
      </c>
      <c r="AO128" s="9">
        <f t="shared" si="52"/>
        <v>0.5813701241183884</v>
      </c>
      <c r="AP128" s="9">
        <f t="shared" si="53"/>
        <v>0.49706995073907001</v>
      </c>
      <c r="AQ128" s="9">
        <f t="shared" si="54"/>
        <v>1.3287146784217193E-3</v>
      </c>
      <c r="AR128" s="9">
        <f t="shared" si="55"/>
        <v>0.87881384665590012</v>
      </c>
      <c r="AS128" s="9">
        <f t="shared" si="56"/>
        <v>3.8399128525239807E-3</v>
      </c>
      <c r="AU128" s="17">
        <f t="shared" si="104"/>
        <v>1.9841575510177389</v>
      </c>
      <c r="AV128" s="17">
        <f t="shared" si="104"/>
        <v>0</v>
      </c>
      <c r="AW128" s="17">
        <f t="shared" si="105"/>
        <v>4.6174899280145489E-2</v>
      </c>
      <c r="AX128" s="17">
        <f t="shared" si="105"/>
        <v>0</v>
      </c>
      <c r="AY128" s="17">
        <f t="shared" si="106"/>
        <v>0.5813701241183884</v>
      </c>
      <c r="AZ128" s="17">
        <f t="shared" si="106"/>
        <v>0.49706995073907001</v>
      </c>
      <c r="BA128" s="17">
        <f t="shared" si="106"/>
        <v>1.3287146784217193E-3</v>
      </c>
      <c r="BB128" s="17">
        <f t="shared" si="106"/>
        <v>0.87881384665590012</v>
      </c>
      <c r="BC128" s="17">
        <f t="shared" si="60"/>
        <v>7.6798257050479614E-3</v>
      </c>
      <c r="BD128" s="17">
        <f t="shared" si="61"/>
        <v>3.9965949121947126</v>
      </c>
      <c r="BF128" s="17">
        <f t="shared" si="62"/>
        <v>0.5384209376604413</v>
      </c>
      <c r="BG128" s="17">
        <f t="shared" si="63"/>
        <v>0.46034850752884499</v>
      </c>
      <c r="BH128" s="17">
        <f t="shared" si="64"/>
        <v>1.2305548107135456E-3</v>
      </c>
      <c r="BI128" s="13">
        <f t="shared" si="65"/>
        <v>2.0959485012055631E-2</v>
      </c>
    </row>
    <row r="129" spans="2:61" x14ac:dyDescent="0.2">
      <c r="B129" s="9" t="s">
        <v>48</v>
      </c>
      <c r="C129" s="12">
        <v>108</v>
      </c>
      <c r="D129" s="13">
        <v>50.935000000000002</v>
      </c>
      <c r="E129" s="13">
        <v>0</v>
      </c>
      <c r="F129" s="13">
        <v>1.0009999999999999</v>
      </c>
      <c r="G129" s="13">
        <v>0</v>
      </c>
      <c r="H129" s="13">
        <v>16.402000000000001</v>
      </c>
      <c r="I129" s="13">
        <v>8.7260000000000009</v>
      </c>
      <c r="J129" s="13">
        <v>4.3999999999999997E-2</v>
      </c>
      <c r="K129" s="13">
        <v>22.052</v>
      </c>
      <c r="L129" s="13">
        <v>0.16400000000000001</v>
      </c>
      <c r="M129" s="13"/>
      <c r="N129" s="13">
        <f t="shared" si="100"/>
        <v>99.323999999999998</v>
      </c>
      <c r="P129" s="9">
        <f t="shared" si="36"/>
        <v>0.8477298448838293</v>
      </c>
      <c r="Q129" s="9">
        <f t="shared" si="37"/>
        <v>0</v>
      </c>
      <c r="R129" s="9">
        <f t="shared" si="38"/>
        <v>9.8174792322554688E-3</v>
      </c>
      <c r="S129" s="9">
        <f t="shared" si="39"/>
        <v>0</v>
      </c>
      <c r="T129" s="9">
        <f t="shared" si="40"/>
        <v>0.22829385073629707</v>
      </c>
      <c r="U129" s="9">
        <f t="shared" si="41"/>
        <v>0.21650456530369194</v>
      </c>
      <c r="V129" s="9">
        <f t="shared" si="42"/>
        <v>6.2026868911851355E-4</v>
      </c>
      <c r="W129" s="9">
        <f t="shared" si="43"/>
        <v>0.39324500240740412</v>
      </c>
      <c r="X129" s="9">
        <f t="shared" si="44"/>
        <v>2.6460575356169027E-3</v>
      </c>
      <c r="Z129" s="9">
        <f t="shared" si="101"/>
        <v>1.6954596897676586</v>
      </c>
      <c r="AA129" s="9">
        <f t="shared" si="101"/>
        <v>0</v>
      </c>
      <c r="AB129" s="9">
        <f t="shared" si="102"/>
        <v>2.9452437696766406E-2</v>
      </c>
      <c r="AC129" s="9">
        <f t="shared" si="102"/>
        <v>0</v>
      </c>
      <c r="AD129" s="9">
        <f t="shared" si="107"/>
        <v>0.22829385073629707</v>
      </c>
      <c r="AE129" s="9">
        <f t="shared" si="107"/>
        <v>0.21650456530369194</v>
      </c>
      <c r="AF129" s="9">
        <f t="shared" si="107"/>
        <v>6.2026868911851355E-4</v>
      </c>
      <c r="AG129" s="9">
        <f t="shared" si="107"/>
        <v>0.39324500240740412</v>
      </c>
      <c r="AH129" s="9">
        <f t="shared" si="107"/>
        <v>2.6460575356169027E-3</v>
      </c>
      <c r="AI129" s="9">
        <f t="shared" si="103"/>
        <v>2.5662218721365542</v>
      </c>
      <c r="AK129" s="9">
        <f t="shared" si="48"/>
        <v>3.9640992265943233</v>
      </c>
      <c r="AL129" s="9">
        <f t="shared" si="49"/>
        <v>0</v>
      </c>
      <c r="AM129" s="9">
        <f t="shared" si="50"/>
        <v>6.8861787867730825E-2</v>
      </c>
      <c r="AN129" s="9">
        <f t="shared" si="51"/>
        <v>0</v>
      </c>
      <c r="AO129" s="9">
        <f t="shared" si="52"/>
        <v>0.53376643667889923</v>
      </c>
      <c r="AP129" s="9">
        <f t="shared" si="53"/>
        <v>0.50620229136330408</v>
      </c>
      <c r="AQ129" s="9">
        <f t="shared" si="54"/>
        <v>1.4502300736812699E-3</v>
      </c>
      <c r="AR129" s="9">
        <f t="shared" si="55"/>
        <v>0.91943336625059835</v>
      </c>
      <c r="AS129" s="9">
        <f t="shared" si="56"/>
        <v>6.186661171461094E-3</v>
      </c>
      <c r="AU129" s="17">
        <f t="shared" si="104"/>
        <v>1.9820496132971617</v>
      </c>
      <c r="AV129" s="17">
        <f t="shared" si="104"/>
        <v>0</v>
      </c>
      <c r="AW129" s="17">
        <f t="shared" si="105"/>
        <v>4.5907858578487219E-2</v>
      </c>
      <c r="AX129" s="17">
        <f t="shared" si="105"/>
        <v>0</v>
      </c>
      <c r="AY129" s="17">
        <f t="shared" si="106"/>
        <v>0.53376643667889923</v>
      </c>
      <c r="AZ129" s="17">
        <f t="shared" si="106"/>
        <v>0.50620229136330408</v>
      </c>
      <c r="BA129" s="17">
        <f t="shared" si="106"/>
        <v>1.4502300736812699E-3</v>
      </c>
      <c r="BB129" s="17">
        <f t="shared" si="106"/>
        <v>0.91943336625059835</v>
      </c>
      <c r="BC129" s="17">
        <f t="shared" si="60"/>
        <v>1.2373322342922188E-2</v>
      </c>
      <c r="BD129" s="17">
        <f t="shared" si="61"/>
        <v>4.0011831185850539</v>
      </c>
      <c r="BF129" s="17">
        <f t="shared" si="62"/>
        <v>0.51253766077446805</v>
      </c>
      <c r="BG129" s="17">
        <f t="shared" si="63"/>
        <v>0.48606978720563687</v>
      </c>
      <c r="BH129" s="17">
        <f t="shared" si="64"/>
        <v>1.3925520198950466E-3</v>
      </c>
      <c r="BI129" s="13">
        <f t="shared" si="65"/>
        <v>2.1595107725778752E-2</v>
      </c>
    </row>
    <row r="130" spans="2:61" x14ac:dyDescent="0.2">
      <c r="B130" s="9" t="s">
        <v>48</v>
      </c>
      <c r="C130" s="12">
        <v>109</v>
      </c>
      <c r="D130" s="13">
        <v>51.677</v>
      </c>
      <c r="E130" s="13">
        <v>1.0999999999999999E-2</v>
      </c>
      <c r="F130" s="13">
        <v>1.105</v>
      </c>
      <c r="G130" s="13">
        <v>1.4999999999999999E-2</v>
      </c>
      <c r="H130" s="13">
        <v>16.484999999999999</v>
      </c>
      <c r="I130" s="13">
        <v>8.7230000000000008</v>
      </c>
      <c r="J130" s="13">
        <v>1.7999999999999999E-2</v>
      </c>
      <c r="K130" s="13">
        <v>21.794</v>
      </c>
      <c r="L130" s="13">
        <v>0.114</v>
      </c>
      <c r="M130" s="13"/>
      <c r="N130" s="13">
        <f t="shared" si="100"/>
        <v>99.942000000000007</v>
      </c>
      <c r="P130" s="9">
        <f t="shared" si="36"/>
        <v>0.86007922242194257</v>
      </c>
      <c r="Q130" s="9">
        <f t="shared" si="37"/>
        <v>1.3771000776183678E-4</v>
      </c>
      <c r="R130" s="9">
        <f t="shared" si="38"/>
        <v>1.0837477074567727E-2</v>
      </c>
      <c r="S130" s="9">
        <f t="shared" si="39"/>
        <v>9.8690703335745769E-5</v>
      </c>
      <c r="T130" s="9">
        <f t="shared" si="40"/>
        <v>0.22944909946273973</v>
      </c>
      <c r="U130" s="9">
        <f t="shared" si="41"/>
        <v>0.21643013100436681</v>
      </c>
      <c r="V130" s="9">
        <f t="shared" si="42"/>
        <v>2.537462819121192E-4</v>
      </c>
      <c r="W130" s="9">
        <f t="shared" si="43"/>
        <v>0.38864418567327069</v>
      </c>
      <c r="X130" s="9">
        <f t="shared" si="44"/>
        <v>1.8393326771971152E-3</v>
      </c>
      <c r="Z130" s="9">
        <f t="shared" si="101"/>
        <v>1.7201584448438851</v>
      </c>
      <c r="AA130" s="9">
        <f t="shared" si="101"/>
        <v>2.7542001552367356E-4</v>
      </c>
      <c r="AB130" s="9">
        <f t="shared" si="102"/>
        <v>3.2512431223703182E-2</v>
      </c>
      <c r="AC130" s="9">
        <f t="shared" si="102"/>
        <v>2.9607211000723729E-4</v>
      </c>
      <c r="AD130" s="9">
        <f t="shared" si="107"/>
        <v>0.22944909946273973</v>
      </c>
      <c r="AE130" s="9">
        <f t="shared" si="107"/>
        <v>0.21643013100436681</v>
      </c>
      <c r="AF130" s="9">
        <f t="shared" si="107"/>
        <v>2.537462819121192E-4</v>
      </c>
      <c r="AG130" s="9">
        <f t="shared" si="107"/>
        <v>0.38864418567327069</v>
      </c>
      <c r="AH130" s="9">
        <f t="shared" si="107"/>
        <v>1.8393326771971152E-3</v>
      </c>
      <c r="AI130" s="9">
        <f t="shared" si="103"/>
        <v>2.5898588632926058</v>
      </c>
      <c r="AK130" s="9">
        <f t="shared" si="48"/>
        <v>3.9851402002431184</v>
      </c>
      <c r="AL130" s="9">
        <f t="shared" si="49"/>
        <v>6.3807341649541353E-4</v>
      </c>
      <c r="AM130" s="9">
        <f t="shared" si="50"/>
        <v>7.532247803427089E-2</v>
      </c>
      <c r="AN130" s="9">
        <f t="shared" si="51"/>
        <v>6.8591871364950124E-4</v>
      </c>
      <c r="AO130" s="9">
        <f t="shared" si="52"/>
        <v>0.53157128223820793</v>
      </c>
      <c r="AP130" s="9">
        <f t="shared" si="53"/>
        <v>0.50140986616361627</v>
      </c>
      <c r="AQ130" s="9">
        <f t="shared" si="54"/>
        <v>5.8786125879350807E-4</v>
      </c>
      <c r="AR130" s="9">
        <f t="shared" si="55"/>
        <v>0.90038308538366352</v>
      </c>
      <c r="AS130" s="9">
        <f t="shared" si="56"/>
        <v>4.261234548183882E-3</v>
      </c>
      <c r="AU130" s="17">
        <f t="shared" si="104"/>
        <v>1.9925701001215592</v>
      </c>
      <c r="AV130" s="17">
        <f t="shared" si="104"/>
        <v>3.1903670824770677E-4</v>
      </c>
      <c r="AW130" s="17">
        <f t="shared" si="105"/>
        <v>5.0214985356180596E-2</v>
      </c>
      <c r="AX130" s="17">
        <f t="shared" si="105"/>
        <v>4.5727914243300083E-4</v>
      </c>
      <c r="AY130" s="17">
        <f t="shared" si="106"/>
        <v>0.53157128223820793</v>
      </c>
      <c r="AZ130" s="17">
        <f t="shared" si="106"/>
        <v>0.50140986616361627</v>
      </c>
      <c r="BA130" s="17">
        <f t="shared" si="106"/>
        <v>5.8786125879350807E-4</v>
      </c>
      <c r="BB130" s="17">
        <f t="shared" si="106"/>
        <v>0.90038308538366352</v>
      </c>
      <c r="BC130" s="17">
        <f t="shared" si="60"/>
        <v>8.522469096367764E-3</v>
      </c>
      <c r="BD130" s="17">
        <f t="shared" si="61"/>
        <v>3.9860359654690694</v>
      </c>
      <c r="BF130" s="17">
        <f t="shared" si="62"/>
        <v>0.51430652164460167</v>
      </c>
      <c r="BG130" s="17">
        <f t="shared" si="63"/>
        <v>0.48512471008419561</v>
      </c>
      <c r="BH130" s="17">
        <f t="shared" si="64"/>
        <v>5.6876827120284695E-4</v>
      </c>
      <c r="BI130" s="13">
        <f t="shared" si="65"/>
        <v>2.3729101422414755E-2</v>
      </c>
    </row>
    <row r="131" spans="2:61" x14ac:dyDescent="0.2">
      <c r="B131" s="9" t="s">
        <v>48</v>
      </c>
      <c r="C131" s="12">
        <v>110</v>
      </c>
      <c r="D131" s="13">
        <v>51.393999999999998</v>
      </c>
      <c r="E131" s="13">
        <v>0</v>
      </c>
      <c r="F131" s="13">
        <v>1.03</v>
      </c>
      <c r="G131" s="13">
        <v>0</v>
      </c>
      <c r="H131" s="13">
        <v>16.018000000000001</v>
      </c>
      <c r="I131" s="13">
        <v>9.0250000000000004</v>
      </c>
      <c r="J131" s="13">
        <v>2.7E-2</v>
      </c>
      <c r="K131" s="13">
        <v>22.335999999999999</v>
      </c>
      <c r="L131" s="13">
        <v>7.2999999999999995E-2</v>
      </c>
      <c r="M131" s="13"/>
      <c r="N131" s="13">
        <f t="shared" si="100"/>
        <v>99.903000000000006</v>
      </c>
      <c r="P131" s="9">
        <f t="shared" si="36"/>
        <v>0.85536914985686696</v>
      </c>
      <c r="Q131" s="9">
        <f t="shared" si="37"/>
        <v>0</v>
      </c>
      <c r="R131" s="9">
        <f t="shared" si="38"/>
        <v>1.0101901707515619E-2</v>
      </c>
      <c r="S131" s="9">
        <f t="shared" si="39"/>
        <v>0</v>
      </c>
      <c r="T131" s="9">
        <f t="shared" si="40"/>
        <v>0.22294908554408038</v>
      </c>
      <c r="U131" s="9">
        <f t="shared" si="41"/>
        <v>0.22392318380309648</v>
      </c>
      <c r="V131" s="9">
        <f t="shared" si="42"/>
        <v>3.806194228681788E-4</v>
      </c>
      <c r="W131" s="9">
        <f t="shared" si="43"/>
        <v>0.39830946733955097</v>
      </c>
      <c r="X131" s="9">
        <f t="shared" si="44"/>
        <v>1.1778182932928895E-3</v>
      </c>
      <c r="Z131" s="9">
        <f t="shared" si="101"/>
        <v>1.7107382997137339</v>
      </c>
      <c r="AA131" s="9">
        <f t="shared" si="101"/>
        <v>0</v>
      </c>
      <c r="AB131" s="9">
        <f t="shared" si="102"/>
        <v>3.0305705122546857E-2</v>
      </c>
      <c r="AC131" s="9">
        <f t="shared" si="102"/>
        <v>0</v>
      </c>
      <c r="AD131" s="9">
        <f t="shared" si="107"/>
        <v>0.22294908554408038</v>
      </c>
      <c r="AE131" s="9">
        <f t="shared" si="107"/>
        <v>0.22392318380309648</v>
      </c>
      <c r="AF131" s="9">
        <f t="shared" si="107"/>
        <v>3.806194228681788E-4</v>
      </c>
      <c r="AG131" s="9">
        <f t="shared" si="107"/>
        <v>0.39830946733955097</v>
      </c>
      <c r="AH131" s="9">
        <f t="shared" si="107"/>
        <v>1.1778182932928895E-3</v>
      </c>
      <c r="AI131" s="9">
        <f t="shared" si="103"/>
        <v>2.5877841792391698</v>
      </c>
      <c r="AK131" s="9">
        <f t="shared" si="48"/>
        <v>3.9664937596535705</v>
      </c>
      <c r="AL131" s="9">
        <f t="shared" si="49"/>
        <v>0</v>
      </c>
      <c r="AM131" s="9">
        <f t="shared" si="50"/>
        <v>7.0266381638032088E-2</v>
      </c>
      <c r="AN131" s="9">
        <f t="shared" si="51"/>
        <v>0</v>
      </c>
      <c r="AO131" s="9">
        <f t="shared" si="52"/>
        <v>0.51692661389473971</v>
      </c>
      <c r="AP131" s="9">
        <f t="shared" si="53"/>
        <v>0.51918514441710151</v>
      </c>
      <c r="AQ131" s="9">
        <f t="shared" si="54"/>
        <v>8.8249884033238994E-4</v>
      </c>
      <c r="AR131" s="9">
        <f t="shared" si="55"/>
        <v>0.92351472862777284</v>
      </c>
      <c r="AS131" s="9">
        <f t="shared" si="56"/>
        <v>2.7308729284507287E-3</v>
      </c>
      <c r="AU131" s="17">
        <f t="shared" si="104"/>
        <v>1.9832468798267853</v>
      </c>
      <c r="AV131" s="17">
        <f t="shared" si="104"/>
        <v>0</v>
      </c>
      <c r="AW131" s="17">
        <f t="shared" si="105"/>
        <v>4.6844254425354726E-2</v>
      </c>
      <c r="AX131" s="17">
        <f t="shared" si="105"/>
        <v>0</v>
      </c>
      <c r="AY131" s="17">
        <f t="shared" si="106"/>
        <v>0.51692661389473971</v>
      </c>
      <c r="AZ131" s="17">
        <f t="shared" si="106"/>
        <v>0.51918514441710151</v>
      </c>
      <c r="BA131" s="17">
        <f t="shared" si="106"/>
        <v>8.8249884033238994E-4</v>
      </c>
      <c r="BB131" s="17">
        <f t="shared" si="106"/>
        <v>0.92351472862777284</v>
      </c>
      <c r="BC131" s="17">
        <f t="shared" si="60"/>
        <v>5.4617458569014574E-3</v>
      </c>
      <c r="BD131" s="17">
        <f t="shared" si="61"/>
        <v>3.9960618658889882</v>
      </c>
      <c r="BF131" s="17">
        <f t="shared" si="62"/>
        <v>0.49848551265302071</v>
      </c>
      <c r="BG131" s="17">
        <f t="shared" si="63"/>
        <v>0.50066347121622845</v>
      </c>
      <c r="BH131" s="17">
        <f t="shared" si="64"/>
        <v>8.5101613075074878E-4</v>
      </c>
      <c r="BI131" s="13">
        <f t="shared" si="65"/>
        <v>2.2106067142045504E-2</v>
      </c>
    </row>
    <row r="132" spans="2:61" x14ac:dyDescent="0.2">
      <c r="B132" s="9" t="s">
        <v>48</v>
      </c>
      <c r="C132" s="12">
        <v>111</v>
      </c>
      <c r="D132" s="13">
        <v>50.939</v>
      </c>
      <c r="E132" s="13">
        <v>8.0000000000000002E-3</v>
      </c>
      <c r="F132" s="13">
        <v>1.167</v>
      </c>
      <c r="G132" s="13">
        <v>1.4E-2</v>
      </c>
      <c r="H132" s="13">
        <v>17.18</v>
      </c>
      <c r="I132" s="13">
        <v>8.9860000000000007</v>
      </c>
      <c r="J132" s="13">
        <v>2.1999999999999999E-2</v>
      </c>
      <c r="K132" s="13">
        <v>21.265999999999998</v>
      </c>
      <c r="L132" s="13">
        <v>0.109</v>
      </c>
      <c r="M132" s="13"/>
      <c r="N132" s="13">
        <f t="shared" si="100"/>
        <v>99.691000000000017</v>
      </c>
      <c r="P132" s="9">
        <f t="shared" si="36"/>
        <v>0.84779641834764663</v>
      </c>
      <c r="Q132" s="9">
        <f t="shared" si="37"/>
        <v>1.001527329176995E-4</v>
      </c>
      <c r="R132" s="9">
        <f t="shared" si="38"/>
        <v>1.1445552711330803E-2</v>
      </c>
      <c r="S132" s="9">
        <f t="shared" si="39"/>
        <v>9.2111323113362712E-5</v>
      </c>
      <c r="T132" s="9">
        <f t="shared" si="40"/>
        <v>0.23912256771427776</v>
      </c>
      <c r="U132" s="9">
        <f t="shared" si="41"/>
        <v>0.22295553791186978</v>
      </c>
      <c r="V132" s="9">
        <f t="shared" si="42"/>
        <v>3.1013434455925677E-4</v>
      </c>
      <c r="W132" s="9">
        <f t="shared" si="43"/>
        <v>0.37922856072899763</v>
      </c>
      <c r="X132" s="9">
        <f t="shared" si="44"/>
        <v>1.7586601913551364E-3</v>
      </c>
      <c r="Z132" s="9">
        <f t="shared" si="101"/>
        <v>1.6955928366952933</v>
      </c>
      <c r="AA132" s="9">
        <f t="shared" si="101"/>
        <v>2.00305465835399E-4</v>
      </c>
      <c r="AB132" s="9">
        <f t="shared" si="102"/>
        <v>3.4336658133992407E-2</v>
      </c>
      <c r="AC132" s="9">
        <f t="shared" si="102"/>
        <v>2.7633396934008815E-4</v>
      </c>
      <c r="AD132" s="9">
        <f t="shared" si="107"/>
        <v>0.23912256771427776</v>
      </c>
      <c r="AE132" s="9">
        <f t="shared" si="107"/>
        <v>0.22295553791186978</v>
      </c>
      <c r="AF132" s="9">
        <f t="shared" si="107"/>
        <v>3.1013434455925677E-4</v>
      </c>
      <c r="AG132" s="9">
        <f t="shared" si="107"/>
        <v>0.37922856072899763</v>
      </c>
      <c r="AH132" s="9">
        <f t="shared" si="107"/>
        <v>1.7586601913551364E-3</v>
      </c>
      <c r="AI132" s="9">
        <f t="shared" si="103"/>
        <v>2.5737815951555212</v>
      </c>
      <c r="AK132" s="9">
        <f t="shared" si="48"/>
        <v>3.9527662484341528</v>
      </c>
      <c r="AL132" s="9">
        <f t="shared" si="49"/>
        <v>4.6695212883429336E-4</v>
      </c>
      <c r="AM132" s="9">
        <f t="shared" si="50"/>
        <v>8.0045622049568527E-2</v>
      </c>
      <c r="AN132" s="9">
        <f t="shared" si="51"/>
        <v>6.4418978640662155E-4</v>
      </c>
      <c r="AO132" s="9">
        <f t="shared" si="52"/>
        <v>0.55744256194316766</v>
      </c>
      <c r="AP132" s="9">
        <f t="shared" si="53"/>
        <v>0.51975397989835492</v>
      </c>
      <c r="AQ132" s="9">
        <f t="shared" si="54"/>
        <v>7.2298522565318959E-4</v>
      </c>
      <c r="AR132" s="9">
        <f t="shared" si="55"/>
        <v>0.88405767165978044</v>
      </c>
      <c r="AS132" s="9">
        <f t="shared" si="56"/>
        <v>4.0997888740801312E-3</v>
      </c>
      <c r="AU132" s="17">
        <f t="shared" si="104"/>
        <v>1.9763831242170764</v>
      </c>
      <c r="AV132" s="17">
        <f t="shared" si="104"/>
        <v>2.3347606441714668E-4</v>
      </c>
      <c r="AW132" s="17">
        <f t="shared" si="105"/>
        <v>5.3363748033045687E-2</v>
      </c>
      <c r="AX132" s="17">
        <f t="shared" si="105"/>
        <v>4.2945985760441439E-4</v>
      </c>
      <c r="AY132" s="17">
        <f t="shared" si="106"/>
        <v>0.55744256194316766</v>
      </c>
      <c r="AZ132" s="17">
        <f t="shared" si="106"/>
        <v>0.51975397989835492</v>
      </c>
      <c r="BA132" s="17">
        <f t="shared" si="106"/>
        <v>7.2298522565318959E-4</v>
      </c>
      <c r="BB132" s="17">
        <f t="shared" si="106"/>
        <v>0.88405767165978044</v>
      </c>
      <c r="BC132" s="17">
        <f t="shared" si="60"/>
        <v>8.1995777481602625E-3</v>
      </c>
      <c r="BD132" s="17">
        <f t="shared" si="61"/>
        <v>4.0005865846472597</v>
      </c>
      <c r="BF132" s="17">
        <f t="shared" si="62"/>
        <v>0.51714673307743864</v>
      </c>
      <c r="BG132" s="17">
        <f t="shared" si="63"/>
        <v>0.48218254410188816</v>
      </c>
      <c r="BH132" s="17">
        <f t="shared" si="64"/>
        <v>6.7072282067317374E-4</v>
      </c>
      <c r="BI132" s="13">
        <f t="shared" si="65"/>
        <v>2.4171026114124177E-2</v>
      </c>
    </row>
    <row r="133" spans="2:61" x14ac:dyDescent="0.2">
      <c r="B133" s="9" t="s">
        <v>48</v>
      </c>
      <c r="C133" s="12">
        <v>112</v>
      </c>
      <c r="D133" s="13">
        <v>50.905999999999999</v>
      </c>
      <c r="E133" s="13">
        <v>0</v>
      </c>
      <c r="F133" s="13">
        <v>1.157</v>
      </c>
      <c r="G133" s="13">
        <v>0.01</v>
      </c>
      <c r="H133" s="13">
        <v>16.704999999999998</v>
      </c>
      <c r="I133" s="13">
        <v>9.0220000000000002</v>
      </c>
      <c r="J133" s="13">
        <v>7.0000000000000001E-3</v>
      </c>
      <c r="K133" s="13">
        <v>21.698</v>
      </c>
      <c r="L133" s="13">
        <v>8.5000000000000006E-2</v>
      </c>
      <c r="M133" s="13"/>
      <c r="N133" s="13">
        <f t="shared" si="100"/>
        <v>99.589999999999989</v>
      </c>
      <c r="P133" s="9">
        <f t="shared" si="36"/>
        <v>0.84724718727115367</v>
      </c>
      <c r="Q133" s="9">
        <f t="shared" si="37"/>
        <v>0</v>
      </c>
      <c r="R133" s="9">
        <f t="shared" si="38"/>
        <v>1.1347475995723855E-2</v>
      </c>
      <c r="S133" s="9">
        <f t="shared" si="39"/>
        <v>6.5793802223830508E-5</v>
      </c>
      <c r="T133" s="9">
        <f t="shared" si="40"/>
        <v>0.23251120452078053</v>
      </c>
      <c r="U133" s="9">
        <f t="shared" si="41"/>
        <v>0.22384874950377134</v>
      </c>
      <c r="V133" s="9">
        <f t="shared" si="42"/>
        <v>9.8679109632490811E-5</v>
      </c>
      <c r="W133" s="9">
        <f t="shared" si="43"/>
        <v>0.38693225386522107</v>
      </c>
      <c r="X133" s="9">
        <f t="shared" si="44"/>
        <v>1.3714322593136386E-3</v>
      </c>
      <c r="Z133" s="9">
        <f t="shared" si="101"/>
        <v>1.6944943745423073</v>
      </c>
      <c r="AA133" s="9">
        <f t="shared" si="101"/>
        <v>0</v>
      </c>
      <c r="AB133" s="9">
        <f t="shared" si="102"/>
        <v>3.4042427987171567E-2</v>
      </c>
      <c r="AC133" s="9">
        <f t="shared" si="102"/>
        <v>1.9738140667149151E-4</v>
      </c>
      <c r="AD133" s="9">
        <f t="shared" si="107"/>
        <v>0.23251120452078053</v>
      </c>
      <c r="AE133" s="9">
        <f t="shared" si="107"/>
        <v>0.22384874950377134</v>
      </c>
      <c r="AF133" s="9">
        <f t="shared" si="107"/>
        <v>9.8679109632490811E-5</v>
      </c>
      <c r="AG133" s="9">
        <f t="shared" si="107"/>
        <v>0.38693225386522107</v>
      </c>
      <c r="AH133" s="9">
        <f t="shared" si="107"/>
        <v>1.3714322593136386E-3</v>
      </c>
      <c r="AI133" s="9">
        <f t="shared" si="103"/>
        <v>2.5734965031948693</v>
      </c>
      <c r="AK133" s="9">
        <f t="shared" si="48"/>
        <v>3.9506431171101477</v>
      </c>
      <c r="AL133" s="9">
        <f t="shared" si="49"/>
        <v>0</v>
      </c>
      <c r="AM133" s="9">
        <f t="shared" si="50"/>
        <v>7.9368504161345235E-2</v>
      </c>
      <c r="AN133" s="9">
        <f t="shared" si="51"/>
        <v>4.6018653553976592E-4</v>
      </c>
      <c r="AO133" s="9">
        <f t="shared" si="52"/>
        <v>0.54209019728325869</v>
      </c>
      <c r="AP133" s="9">
        <f t="shared" si="53"/>
        <v>0.52189404390301086</v>
      </c>
      <c r="AQ133" s="9">
        <f t="shared" si="54"/>
        <v>2.3006623753322116E-4</v>
      </c>
      <c r="AR133" s="9">
        <f t="shared" si="55"/>
        <v>0.90211644752933684</v>
      </c>
      <c r="AS133" s="9">
        <f t="shared" si="56"/>
        <v>3.197437239827774E-3</v>
      </c>
      <c r="AU133" s="17">
        <f t="shared" si="104"/>
        <v>1.9753215585550739</v>
      </c>
      <c r="AV133" s="17">
        <f t="shared" si="104"/>
        <v>0</v>
      </c>
      <c r="AW133" s="17">
        <f t="shared" si="105"/>
        <v>5.291233610756349E-2</v>
      </c>
      <c r="AX133" s="17">
        <f t="shared" si="105"/>
        <v>3.067910236931773E-4</v>
      </c>
      <c r="AY133" s="17">
        <f t="shared" si="106"/>
        <v>0.54209019728325869</v>
      </c>
      <c r="AZ133" s="17">
        <f t="shared" si="106"/>
        <v>0.52189404390301086</v>
      </c>
      <c r="BA133" s="17">
        <f t="shared" si="106"/>
        <v>2.3006623753322116E-4</v>
      </c>
      <c r="BB133" s="17">
        <f t="shared" si="106"/>
        <v>0.90211644752933684</v>
      </c>
      <c r="BC133" s="17">
        <f t="shared" si="60"/>
        <v>6.394874479655548E-3</v>
      </c>
      <c r="BD133" s="17">
        <f t="shared" si="61"/>
        <v>4.0012663151191257</v>
      </c>
      <c r="BF133" s="17">
        <f t="shared" si="62"/>
        <v>0.50938067032337098</v>
      </c>
      <c r="BG133" s="17">
        <f t="shared" si="63"/>
        <v>0.49040314555287839</v>
      </c>
      <c r="BH133" s="17">
        <f t="shared" si="64"/>
        <v>2.1618412375055742E-4</v>
      </c>
      <c r="BI133" s="13">
        <f t="shared" si="65"/>
        <v>2.4261910902787943E-2</v>
      </c>
    </row>
    <row r="134" spans="2:61" x14ac:dyDescent="0.2">
      <c r="B134" s="9" t="s">
        <v>48</v>
      </c>
      <c r="C134" s="12">
        <v>113</v>
      </c>
      <c r="D134" s="13">
        <v>51.109000000000002</v>
      </c>
      <c r="E134" s="13">
        <v>0</v>
      </c>
      <c r="F134" s="13">
        <v>1.1379999999999999</v>
      </c>
      <c r="G134" s="13">
        <v>0.05</v>
      </c>
      <c r="H134" s="13">
        <v>16.059000000000001</v>
      </c>
      <c r="I134" s="13">
        <v>9.2509999999999994</v>
      </c>
      <c r="J134" s="13">
        <v>2.1000000000000001E-2</v>
      </c>
      <c r="K134" s="13">
        <v>22.186</v>
      </c>
      <c r="L134" s="13">
        <v>0.126</v>
      </c>
      <c r="M134" s="13"/>
      <c r="N134" s="13">
        <f t="shared" si="100"/>
        <v>99.94</v>
      </c>
      <c r="P134" s="9">
        <f t="shared" si="36"/>
        <v>0.85062579055988286</v>
      </c>
      <c r="Q134" s="9">
        <f t="shared" si="37"/>
        <v>0</v>
      </c>
      <c r="R134" s="9">
        <f t="shared" si="38"/>
        <v>1.1161130236070654E-2</v>
      </c>
      <c r="S134" s="9">
        <f t="shared" si="39"/>
        <v>3.2896901111915256E-4</v>
      </c>
      <c r="T134" s="9">
        <f t="shared" si="40"/>
        <v>0.22351975057762435</v>
      </c>
      <c r="U134" s="9">
        <f t="shared" si="41"/>
        <v>0.22953056768558949</v>
      </c>
      <c r="V134" s="9">
        <f t="shared" si="42"/>
        <v>2.9603732889747243E-4</v>
      </c>
      <c r="W134" s="9">
        <f t="shared" si="43"/>
        <v>0.39563457388947343</v>
      </c>
      <c r="X134" s="9">
        <f t="shared" si="44"/>
        <v>2.0329466432178643E-3</v>
      </c>
      <c r="Z134" s="9">
        <f t="shared" si="101"/>
        <v>1.7012515811197657</v>
      </c>
      <c r="AA134" s="9">
        <f t="shared" si="101"/>
        <v>0</v>
      </c>
      <c r="AB134" s="9">
        <f t="shared" si="102"/>
        <v>3.3483390708211963E-2</v>
      </c>
      <c r="AC134" s="9">
        <f t="shared" si="102"/>
        <v>9.8690703335745761E-4</v>
      </c>
      <c r="AD134" s="9">
        <f t="shared" si="107"/>
        <v>0.22351975057762435</v>
      </c>
      <c r="AE134" s="9">
        <f t="shared" si="107"/>
        <v>0.22953056768558949</v>
      </c>
      <c r="AF134" s="9">
        <f t="shared" si="107"/>
        <v>2.9603732889747243E-4</v>
      </c>
      <c r="AG134" s="9">
        <f t="shared" si="107"/>
        <v>0.39563457388947343</v>
      </c>
      <c r="AH134" s="9">
        <f t="shared" si="107"/>
        <v>2.0329466432178643E-3</v>
      </c>
      <c r="AI134" s="9">
        <f t="shared" si="103"/>
        <v>2.5867357549861376</v>
      </c>
      <c r="AK134" s="9">
        <f t="shared" si="48"/>
        <v>3.9460967232709461</v>
      </c>
      <c r="AL134" s="9">
        <f t="shared" si="49"/>
        <v>0</v>
      </c>
      <c r="AM134" s="9">
        <f t="shared" si="50"/>
        <v>7.7665584457948786E-2</v>
      </c>
      <c r="AN134" s="9">
        <f t="shared" si="51"/>
        <v>2.2891562034238317E-3</v>
      </c>
      <c r="AO134" s="9">
        <f t="shared" si="52"/>
        <v>0.51845980049590845</v>
      </c>
      <c r="AP134" s="9">
        <f t="shared" si="53"/>
        <v>0.53240204510990619</v>
      </c>
      <c r="AQ134" s="9">
        <f t="shared" si="54"/>
        <v>6.8666618535001978E-4</v>
      </c>
      <c r="AR134" s="9">
        <f t="shared" si="55"/>
        <v>0.91768455234019908</v>
      </c>
      <c r="AS134" s="9">
        <f t="shared" si="56"/>
        <v>4.7154719363178841E-3</v>
      </c>
      <c r="AU134" s="17">
        <f t="shared" si="104"/>
        <v>1.973048361635473</v>
      </c>
      <c r="AV134" s="17">
        <f t="shared" si="104"/>
        <v>0</v>
      </c>
      <c r="AW134" s="17">
        <f t="shared" si="105"/>
        <v>5.1777056305299191E-2</v>
      </c>
      <c r="AX134" s="17">
        <f t="shared" si="105"/>
        <v>1.5261041356158878E-3</v>
      </c>
      <c r="AY134" s="17">
        <f t="shared" si="106"/>
        <v>0.51845980049590845</v>
      </c>
      <c r="AZ134" s="17">
        <f t="shared" si="106"/>
        <v>0.53240204510990619</v>
      </c>
      <c r="BA134" s="17">
        <f t="shared" si="106"/>
        <v>6.8666618535001978E-4</v>
      </c>
      <c r="BB134" s="17">
        <f t="shared" si="106"/>
        <v>0.91768455234019908</v>
      </c>
      <c r="BC134" s="17">
        <f t="shared" si="60"/>
        <v>9.4309438726357681E-3</v>
      </c>
      <c r="BD134" s="17">
        <f t="shared" si="61"/>
        <v>4.0050155300803878</v>
      </c>
      <c r="BF134" s="17">
        <f t="shared" si="62"/>
        <v>0.49304411035947865</v>
      </c>
      <c r="BG134" s="17">
        <f t="shared" si="63"/>
        <v>0.50630288487882924</v>
      </c>
      <c r="BH134" s="17">
        <f t="shared" si="64"/>
        <v>6.5300476169224075E-4</v>
      </c>
      <c r="BI134" s="13">
        <f t="shared" si="65"/>
        <v>2.4043203312095519E-2</v>
      </c>
    </row>
    <row r="135" spans="2:61" x14ac:dyDescent="0.2">
      <c r="B135" s="9" t="s">
        <v>48</v>
      </c>
      <c r="C135" s="12">
        <v>114</v>
      </c>
      <c r="D135" s="13">
        <v>51.258000000000003</v>
      </c>
      <c r="E135" s="13">
        <v>0</v>
      </c>
      <c r="F135" s="13">
        <v>1.0960000000000001</v>
      </c>
      <c r="G135" s="13">
        <v>0</v>
      </c>
      <c r="H135" s="13">
        <v>15.106</v>
      </c>
      <c r="I135" s="13">
        <v>9.4109999999999996</v>
      </c>
      <c r="J135" s="13">
        <v>0</v>
      </c>
      <c r="K135" s="13">
        <v>22.451000000000001</v>
      </c>
      <c r="L135" s="13">
        <v>0.115</v>
      </c>
      <c r="M135" s="13"/>
      <c r="N135" s="13">
        <f t="shared" si="100"/>
        <v>99.436999999999998</v>
      </c>
      <c r="P135" s="9">
        <f t="shared" si="36"/>
        <v>0.85310565208707811</v>
      </c>
      <c r="Q135" s="9">
        <f t="shared" si="37"/>
        <v>0</v>
      </c>
      <c r="R135" s="9">
        <f t="shared" si="38"/>
        <v>1.0749208030521476E-2</v>
      </c>
      <c r="S135" s="9">
        <f t="shared" si="39"/>
        <v>0</v>
      </c>
      <c r="T135" s="9">
        <f t="shared" si="40"/>
        <v>0.21025526821256577</v>
      </c>
      <c r="U135" s="9">
        <f t="shared" si="41"/>
        <v>0.23350039698292971</v>
      </c>
      <c r="V135" s="9">
        <f t="shared" si="42"/>
        <v>0</v>
      </c>
      <c r="W135" s="9">
        <f t="shared" si="43"/>
        <v>0.40036021898461049</v>
      </c>
      <c r="X135" s="9">
        <f t="shared" si="44"/>
        <v>1.8554671743655109E-3</v>
      </c>
      <c r="Z135" s="9">
        <f t="shared" si="101"/>
        <v>1.7062113041741562</v>
      </c>
      <c r="AA135" s="9">
        <f t="shared" si="101"/>
        <v>0</v>
      </c>
      <c r="AB135" s="9">
        <f t="shared" si="102"/>
        <v>3.2247624091564425E-2</v>
      </c>
      <c r="AC135" s="9">
        <f t="shared" si="102"/>
        <v>0</v>
      </c>
      <c r="AD135" s="9">
        <f t="shared" si="107"/>
        <v>0.21025526821256577</v>
      </c>
      <c r="AE135" s="9">
        <f t="shared" si="107"/>
        <v>0.23350039698292971</v>
      </c>
      <c r="AF135" s="9">
        <f t="shared" si="107"/>
        <v>0</v>
      </c>
      <c r="AG135" s="9">
        <f t="shared" si="107"/>
        <v>0.40036021898461049</v>
      </c>
      <c r="AH135" s="9">
        <f t="shared" si="107"/>
        <v>1.8554671743655109E-3</v>
      </c>
      <c r="AI135" s="9">
        <f t="shared" si="103"/>
        <v>2.5844302796201921</v>
      </c>
      <c r="AK135" s="9">
        <f t="shared" si="48"/>
        <v>3.961131358726151</v>
      </c>
      <c r="AL135" s="9">
        <f t="shared" si="49"/>
        <v>0</v>
      </c>
      <c r="AM135" s="9">
        <f t="shared" si="50"/>
        <v>7.4865917674444379E-2</v>
      </c>
      <c r="AN135" s="9">
        <f t="shared" si="51"/>
        <v>0</v>
      </c>
      <c r="AO135" s="9">
        <f t="shared" si="52"/>
        <v>0.48812754564258909</v>
      </c>
      <c r="AP135" s="9">
        <f t="shared" si="53"/>
        <v>0.54209331663745619</v>
      </c>
      <c r="AQ135" s="9">
        <f t="shared" si="54"/>
        <v>0</v>
      </c>
      <c r="AR135" s="9">
        <f t="shared" si="55"/>
        <v>0.92947421830264454</v>
      </c>
      <c r="AS135" s="9">
        <f t="shared" si="56"/>
        <v>4.3076430167151352E-3</v>
      </c>
      <c r="AU135" s="17">
        <f t="shared" si="104"/>
        <v>1.9805656793630755</v>
      </c>
      <c r="AV135" s="17">
        <f t="shared" si="104"/>
        <v>0</v>
      </c>
      <c r="AW135" s="17">
        <f t="shared" si="105"/>
        <v>4.9910611782962917E-2</v>
      </c>
      <c r="AX135" s="17">
        <f t="shared" si="105"/>
        <v>0</v>
      </c>
      <c r="AY135" s="17">
        <f t="shared" si="106"/>
        <v>0.48812754564258909</v>
      </c>
      <c r="AZ135" s="17">
        <f t="shared" si="106"/>
        <v>0.54209331663745619</v>
      </c>
      <c r="BA135" s="17">
        <f t="shared" si="106"/>
        <v>0</v>
      </c>
      <c r="BB135" s="17">
        <f t="shared" si="106"/>
        <v>0.92947421830264454</v>
      </c>
      <c r="BC135" s="17">
        <f t="shared" si="60"/>
        <v>8.6152860334302705E-3</v>
      </c>
      <c r="BD135" s="17">
        <f t="shared" si="61"/>
        <v>3.998786657762158</v>
      </c>
      <c r="BF135" s="17">
        <f t="shared" si="62"/>
        <v>0.47380863998646267</v>
      </c>
      <c r="BG135" s="17">
        <f t="shared" si="63"/>
        <v>0.52619136001353739</v>
      </c>
      <c r="BH135" s="17">
        <f t="shared" si="64"/>
        <v>0</v>
      </c>
      <c r="BI135" s="13">
        <f t="shared" si="65"/>
        <v>2.3650369146154548E-2</v>
      </c>
    </row>
    <row r="136" spans="2:61" x14ac:dyDescent="0.2">
      <c r="B136" s="9" t="s">
        <v>48</v>
      </c>
      <c r="C136" s="12">
        <v>115</v>
      </c>
      <c r="D136" s="13">
        <v>51.715000000000003</v>
      </c>
      <c r="E136" s="13">
        <v>0</v>
      </c>
      <c r="F136" s="13">
        <v>0.97</v>
      </c>
      <c r="G136" s="13">
        <v>0</v>
      </c>
      <c r="H136" s="13">
        <v>15.766</v>
      </c>
      <c r="I136" s="13">
        <v>9.5329999999999995</v>
      </c>
      <c r="J136" s="13">
        <v>6.4000000000000001E-2</v>
      </c>
      <c r="K136" s="13">
        <v>22.297000000000001</v>
      </c>
      <c r="L136" s="13">
        <v>0.108</v>
      </c>
      <c r="M136" s="13"/>
      <c r="N136" s="13">
        <f t="shared" si="100"/>
        <v>100.453</v>
      </c>
      <c r="P136" s="9">
        <f t="shared" ref="P136:P193" si="108">D136/60.084</f>
        <v>0.86071167032820717</v>
      </c>
      <c r="Q136" s="9">
        <f t="shared" ref="Q136:Q193" si="109">E136/79.878</f>
        <v>0</v>
      </c>
      <c r="R136" s="9">
        <f t="shared" ref="R136:R193" si="110">F136/101.961</f>
        <v>9.5134414138739326E-3</v>
      </c>
      <c r="S136" s="9">
        <f t="shared" ref="S136:S193" si="111">G136/151.99</f>
        <v>0</v>
      </c>
      <c r="T136" s="9">
        <f t="shared" ref="T136:T193" si="112">H136/71.846</f>
        <v>0.21944158338668818</v>
      </c>
      <c r="U136" s="9">
        <f t="shared" ref="U136:U193" si="113">I136/40.304</f>
        <v>0.23652739182215163</v>
      </c>
      <c r="V136" s="9">
        <f t="shared" ref="V136:V193" si="114">J136/70.937</f>
        <v>9.0220900235420164E-4</v>
      </c>
      <c r="W136" s="9">
        <f t="shared" ref="W136:W193" si="115">K136/56.077</f>
        <v>0.39761399504253081</v>
      </c>
      <c r="X136" s="9">
        <f t="shared" ref="X136:X193" si="116">L136/61.979</f>
        <v>1.7425256941867406E-3</v>
      </c>
      <c r="Z136" s="9">
        <f t="shared" si="101"/>
        <v>1.7214233406564143</v>
      </c>
      <c r="AA136" s="9">
        <f t="shared" si="101"/>
        <v>0</v>
      </c>
      <c r="AB136" s="9">
        <f t="shared" si="102"/>
        <v>2.8540324241621798E-2</v>
      </c>
      <c r="AC136" s="9">
        <f t="shared" si="102"/>
        <v>0</v>
      </c>
      <c r="AD136" s="9">
        <f t="shared" si="107"/>
        <v>0.21944158338668818</v>
      </c>
      <c r="AE136" s="9">
        <f t="shared" si="107"/>
        <v>0.23652739182215163</v>
      </c>
      <c r="AF136" s="9">
        <f t="shared" si="107"/>
        <v>9.0220900235420164E-4</v>
      </c>
      <c r="AG136" s="9">
        <f t="shared" si="107"/>
        <v>0.39761399504253081</v>
      </c>
      <c r="AH136" s="9">
        <f t="shared" si="107"/>
        <v>1.7425256941867406E-3</v>
      </c>
      <c r="AI136" s="9">
        <f t="shared" si="103"/>
        <v>2.6061913698459476</v>
      </c>
      <c r="AK136" s="9">
        <f t="shared" ref="AK136:AK193" si="117">Z136*(6/AI136)</f>
        <v>3.9630781390197787</v>
      </c>
      <c r="AL136" s="9">
        <f t="shared" ref="AL136:AL193" si="118">AA136*(6/AI136)</f>
        <v>0</v>
      </c>
      <c r="AM136" s="9">
        <f t="shared" ref="AM136:AM193" si="119">AB136*(6/AI136)</f>
        <v>6.5705821694840821E-2</v>
      </c>
      <c r="AN136" s="9">
        <f t="shared" ref="AN136:AN193" si="120">AC136*(6/AI136)</f>
        <v>0</v>
      </c>
      <c r="AO136" s="9">
        <f t="shared" ref="AO136:AO193" si="121">AD136*(6/AI136)</f>
        <v>0.50520062170183477</v>
      </c>
      <c r="AP136" s="9">
        <f t="shared" ref="AP136:AP193" si="122">AE136*(6/AI136)</f>
        <v>0.54453574183111386</v>
      </c>
      <c r="AQ136" s="9">
        <f t="shared" ref="AQ136:AQ193" si="123">AF136*(6/AI136)</f>
        <v>2.0770746449234032E-3</v>
      </c>
      <c r="AR136" s="9">
        <f t="shared" ref="AR136:AR193" si="124">AG136*(6/AI136)</f>
        <v>0.91539094091782025</v>
      </c>
      <c r="AS136" s="9">
        <f t="shared" ref="AS136:AS193" si="125">AH136*(6/AI136)</f>
        <v>4.011660189688392E-3</v>
      </c>
      <c r="AU136" s="17">
        <f t="shared" si="104"/>
        <v>1.9815390695098893</v>
      </c>
      <c r="AV136" s="17">
        <f t="shared" si="104"/>
        <v>0</v>
      </c>
      <c r="AW136" s="17">
        <f t="shared" si="105"/>
        <v>4.3803881129893883E-2</v>
      </c>
      <c r="AX136" s="17">
        <f t="shared" si="105"/>
        <v>0</v>
      </c>
      <c r="AY136" s="17">
        <f t="shared" si="106"/>
        <v>0.50520062170183477</v>
      </c>
      <c r="AZ136" s="17">
        <f t="shared" si="106"/>
        <v>0.54453574183111386</v>
      </c>
      <c r="BA136" s="17">
        <f t="shared" si="106"/>
        <v>2.0770746449234032E-3</v>
      </c>
      <c r="BB136" s="17">
        <f t="shared" si="106"/>
        <v>0.91539094091782025</v>
      </c>
      <c r="BC136" s="17">
        <f t="shared" ref="BC136:BC193" si="126">AS136*2</f>
        <v>8.0233203793767839E-3</v>
      </c>
      <c r="BD136" s="17">
        <f t="shared" ref="BD136:BD193" si="127">SUM(AU136:BC136)</f>
        <v>4.0005706501148524</v>
      </c>
      <c r="BF136" s="17">
        <f t="shared" ref="BF136:BF193" si="128">AY136/(AY136+AZ136+BA136)</f>
        <v>0.48031390678657626</v>
      </c>
      <c r="BG136" s="17">
        <f t="shared" ref="BG136:BG193" si="129">AZ136/(AY136+AZ136+BA136)</f>
        <v>0.5177113374539597</v>
      </c>
      <c r="BH136" s="17">
        <f t="shared" ref="BH136:BH193" si="130">BA136/(AY136+AZ136+BA136)</f>
        <v>1.9747557594640176E-3</v>
      </c>
      <c r="BI136" s="13">
        <f t="shared" ref="BI136:BI193" si="131">(AW136/2)/((AW136/2)+AY136+AZ136)</f>
        <v>2.0437810482506015E-2</v>
      </c>
    </row>
    <row r="137" spans="2:61" x14ac:dyDescent="0.2">
      <c r="B137" s="9" t="s">
        <v>48</v>
      </c>
      <c r="C137" s="12">
        <v>162</v>
      </c>
      <c r="D137" s="13">
        <v>51.061999999999998</v>
      </c>
      <c r="E137" s="13">
        <v>0</v>
      </c>
      <c r="F137" s="13">
        <v>0.96</v>
      </c>
      <c r="G137" s="13">
        <v>2E-3</v>
      </c>
      <c r="H137" s="13">
        <v>19.698</v>
      </c>
      <c r="I137" s="13">
        <v>8.84</v>
      </c>
      <c r="J137" s="13">
        <v>6.6000000000000003E-2</v>
      </c>
      <c r="K137" s="13">
        <v>20.012</v>
      </c>
      <c r="L137" s="13">
        <v>0.12</v>
      </c>
      <c r="M137" s="13"/>
      <c r="N137" s="13">
        <f t="shared" si="100"/>
        <v>100.76000000000002</v>
      </c>
      <c r="P137" s="9">
        <f t="shared" si="108"/>
        <v>0.84984355236002918</v>
      </c>
      <c r="Q137" s="9">
        <f t="shared" si="109"/>
        <v>0</v>
      </c>
      <c r="R137" s="9">
        <f t="shared" si="110"/>
        <v>9.4153646982669849E-3</v>
      </c>
      <c r="S137" s="9">
        <f t="shared" si="111"/>
        <v>1.3158760444766102E-5</v>
      </c>
      <c r="T137" s="9">
        <f t="shared" si="112"/>
        <v>0.27416975196949028</v>
      </c>
      <c r="U137" s="9">
        <f t="shared" si="113"/>
        <v>0.21933306867804683</v>
      </c>
      <c r="V137" s="9">
        <f t="shared" si="114"/>
        <v>9.3040303367777054E-4</v>
      </c>
      <c r="W137" s="9">
        <f t="shared" si="115"/>
        <v>0.35686645148634916</v>
      </c>
      <c r="X137" s="9">
        <f t="shared" si="116"/>
        <v>1.9361396602074895E-3</v>
      </c>
      <c r="Z137" s="9">
        <f t="shared" si="101"/>
        <v>1.6996871047200584</v>
      </c>
      <c r="AA137" s="9">
        <f t="shared" si="101"/>
        <v>0</v>
      </c>
      <c r="AB137" s="9">
        <f t="shared" si="102"/>
        <v>2.8246094094800955E-2</v>
      </c>
      <c r="AC137" s="9">
        <f t="shared" si="102"/>
        <v>3.9476281334298305E-5</v>
      </c>
      <c r="AD137" s="9">
        <f t="shared" si="107"/>
        <v>0.27416975196949028</v>
      </c>
      <c r="AE137" s="9">
        <f t="shared" si="107"/>
        <v>0.21933306867804683</v>
      </c>
      <c r="AF137" s="9">
        <f t="shared" si="107"/>
        <v>9.3040303367777054E-4</v>
      </c>
      <c r="AG137" s="9">
        <f t="shared" si="107"/>
        <v>0.35686645148634916</v>
      </c>
      <c r="AH137" s="9">
        <f t="shared" si="107"/>
        <v>1.9361396602074895E-3</v>
      </c>
      <c r="AI137" s="9">
        <f t="shared" si="103"/>
        <v>2.5812084899239656</v>
      </c>
      <c r="AK137" s="9">
        <f t="shared" si="117"/>
        <v>3.9509100749241508</v>
      </c>
      <c r="AL137" s="9">
        <f t="shared" si="118"/>
        <v>0</v>
      </c>
      <c r="AM137" s="9">
        <f t="shared" si="119"/>
        <v>6.5657836331461147E-2</v>
      </c>
      <c r="AN137" s="9">
        <f t="shared" si="120"/>
        <v>9.176232331886019E-5</v>
      </c>
      <c r="AO137" s="9">
        <f t="shared" si="121"/>
        <v>0.63730555599768646</v>
      </c>
      <c r="AP137" s="9">
        <f t="shared" si="122"/>
        <v>0.5098380921980642</v>
      </c>
      <c r="AQ137" s="9">
        <f t="shared" si="123"/>
        <v>2.1627149545874395E-3</v>
      </c>
      <c r="AR137" s="9">
        <f t="shared" si="124"/>
        <v>0.82953342098342775</v>
      </c>
      <c r="AS137" s="9">
        <f t="shared" si="125"/>
        <v>4.5005422873016865E-3</v>
      </c>
      <c r="AU137" s="17">
        <f t="shared" si="104"/>
        <v>1.9754550374620754</v>
      </c>
      <c r="AV137" s="17">
        <f t="shared" si="104"/>
        <v>0</v>
      </c>
      <c r="AW137" s="17">
        <f t="shared" si="105"/>
        <v>4.3771890887640767E-2</v>
      </c>
      <c r="AX137" s="17">
        <f t="shared" si="105"/>
        <v>6.1174882212573455E-5</v>
      </c>
      <c r="AY137" s="17">
        <f t="shared" si="106"/>
        <v>0.63730555599768646</v>
      </c>
      <c r="AZ137" s="17">
        <f t="shared" si="106"/>
        <v>0.5098380921980642</v>
      </c>
      <c r="BA137" s="17">
        <f t="shared" si="106"/>
        <v>2.1627149545874395E-3</v>
      </c>
      <c r="BB137" s="17">
        <f t="shared" si="106"/>
        <v>0.82953342098342775</v>
      </c>
      <c r="BC137" s="17">
        <f t="shared" si="126"/>
        <v>9.001084574603373E-3</v>
      </c>
      <c r="BD137" s="17">
        <f t="shared" si="127"/>
        <v>4.0071289719402978</v>
      </c>
      <c r="BF137" s="17">
        <f t="shared" si="128"/>
        <v>0.55451320590515341</v>
      </c>
      <c r="BG137" s="17">
        <f t="shared" si="129"/>
        <v>0.44360503739016838</v>
      </c>
      <c r="BH137" s="17">
        <f t="shared" si="130"/>
        <v>1.8817567046781761E-3</v>
      </c>
      <c r="BI137" s="13">
        <f t="shared" si="131"/>
        <v>1.8721463992782499E-2</v>
      </c>
    </row>
    <row r="138" spans="2:61" x14ac:dyDescent="0.2">
      <c r="B138" s="9" t="s">
        <v>48</v>
      </c>
      <c r="C138" s="12">
        <v>163</v>
      </c>
      <c r="D138" s="13">
        <v>51.067999999999998</v>
      </c>
      <c r="E138" s="13">
        <v>0</v>
      </c>
      <c r="F138" s="13">
        <v>0.97199999999999998</v>
      </c>
      <c r="G138" s="13">
        <v>0</v>
      </c>
      <c r="H138" s="13">
        <v>16.876000000000001</v>
      </c>
      <c r="I138" s="13">
        <v>8.5120000000000005</v>
      </c>
      <c r="J138" s="13">
        <v>6.2E-2</v>
      </c>
      <c r="K138" s="13">
        <v>22.010999999999999</v>
      </c>
      <c r="L138" s="13">
        <v>0.186</v>
      </c>
      <c r="M138" s="13"/>
      <c r="N138" s="13">
        <f t="shared" si="100"/>
        <v>99.686999999999998</v>
      </c>
      <c r="P138" s="9">
        <f t="shared" si="108"/>
        <v>0.84994341255575523</v>
      </c>
      <c r="Q138" s="9">
        <f t="shared" si="109"/>
        <v>0</v>
      </c>
      <c r="R138" s="9">
        <f t="shared" si="110"/>
        <v>9.5330567569953222E-3</v>
      </c>
      <c r="S138" s="9">
        <f t="shared" si="111"/>
        <v>0</v>
      </c>
      <c r="T138" s="9">
        <f t="shared" si="112"/>
        <v>0.23489129527043956</v>
      </c>
      <c r="U138" s="9">
        <f t="shared" si="113"/>
        <v>0.2111949186184994</v>
      </c>
      <c r="V138" s="9">
        <f t="shared" si="114"/>
        <v>8.7401497103063285E-4</v>
      </c>
      <c r="W138" s="9">
        <f t="shared" si="115"/>
        <v>0.39251386486438289</v>
      </c>
      <c r="X138" s="9">
        <f t="shared" si="116"/>
        <v>3.0010164733216089E-3</v>
      </c>
      <c r="Z138" s="9">
        <f t="shared" si="101"/>
        <v>1.6998868251115105</v>
      </c>
      <c r="AA138" s="9">
        <f t="shared" si="101"/>
        <v>0</v>
      </c>
      <c r="AB138" s="9">
        <f t="shared" si="102"/>
        <v>2.8599170270985966E-2</v>
      </c>
      <c r="AC138" s="9">
        <f t="shared" si="102"/>
        <v>0</v>
      </c>
      <c r="AD138" s="9">
        <f t="shared" si="107"/>
        <v>0.23489129527043956</v>
      </c>
      <c r="AE138" s="9">
        <f t="shared" si="107"/>
        <v>0.2111949186184994</v>
      </c>
      <c r="AF138" s="9">
        <f t="shared" si="107"/>
        <v>8.7401497103063285E-4</v>
      </c>
      <c r="AG138" s="9">
        <f t="shared" si="107"/>
        <v>0.39251386486438289</v>
      </c>
      <c r="AH138" s="9">
        <f t="shared" si="107"/>
        <v>3.0010164733216089E-3</v>
      </c>
      <c r="AI138" s="9">
        <f t="shared" si="103"/>
        <v>2.5709611055801709</v>
      </c>
      <c r="AK138" s="9">
        <f t="shared" si="117"/>
        <v>3.9671237843823599</v>
      </c>
      <c r="AL138" s="9">
        <f t="shared" si="118"/>
        <v>0</v>
      </c>
      <c r="AM138" s="9">
        <f t="shared" si="119"/>
        <v>6.6743530757223626E-2</v>
      </c>
      <c r="AN138" s="9">
        <f t="shared" si="120"/>
        <v>0</v>
      </c>
      <c r="AO138" s="9">
        <f t="shared" si="121"/>
        <v>0.54817934373402344</v>
      </c>
      <c r="AP138" s="9">
        <f t="shared" si="122"/>
        <v>0.49287774480938445</v>
      </c>
      <c r="AQ138" s="9">
        <f t="shared" si="123"/>
        <v>2.0397390745436426E-3</v>
      </c>
      <c r="AR138" s="9">
        <f t="shared" si="124"/>
        <v>0.91603221226283083</v>
      </c>
      <c r="AS138" s="9">
        <f t="shared" si="125"/>
        <v>7.0036449796335382E-3</v>
      </c>
      <c r="AU138" s="17">
        <f t="shared" si="104"/>
        <v>1.98356189219118</v>
      </c>
      <c r="AV138" s="17">
        <f t="shared" si="104"/>
        <v>0</v>
      </c>
      <c r="AW138" s="17">
        <f t="shared" si="105"/>
        <v>4.4495687171482418E-2</v>
      </c>
      <c r="AX138" s="17">
        <f t="shared" si="105"/>
        <v>0</v>
      </c>
      <c r="AY138" s="17">
        <f t="shared" si="106"/>
        <v>0.54817934373402344</v>
      </c>
      <c r="AZ138" s="17">
        <f t="shared" si="106"/>
        <v>0.49287774480938445</v>
      </c>
      <c r="BA138" s="17">
        <f t="shared" si="106"/>
        <v>2.0397390745436426E-3</v>
      </c>
      <c r="BB138" s="17">
        <f t="shared" si="106"/>
        <v>0.91603221226283083</v>
      </c>
      <c r="BC138" s="17">
        <f t="shared" si="126"/>
        <v>1.4007289959267076E-2</v>
      </c>
      <c r="BD138" s="17">
        <f t="shared" si="127"/>
        <v>4.001193909202712</v>
      </c>
      <c r="BF138" s="17">
        <f t="shared" si="128"/>
        <v>0.52553064032019237</v>
      </c>
      <c r="BG138" s="17">
        <f t="shared" si="129"/>
        <v>0.47251389493239609</v>
      </c>
      <c r="BH138" s="17">
        <f t="shared" si="130"/>
        <v>1.9554647474114692E-3</v>
      </c>
      <c r="BI138" s="13">
        <f t="shared" si="131"/>
        <v>2.092329576727571E-2</v>
      </c>
    </row>
    <row r="139" spans="2:61" x14ac:dyDescent="0.2">
      <c r="B139" s="9" t="s">
        <v>48</v>
      </c>
      <c r="C139" s="12">
        <v>164</v>
      </c>
      <c r="D139" s="13">
        <v>51.076000000000001</v>
      </c>
      <c r="E139" s="13">
        <v>0</v>
      </c>
      <c r="F139" s="13">
        <v>0.95799999999999996</v>
      </c>
      <c r="G139" s="13">
        <v>0</v>
      </c>
      <c r="H139" s="13">
        <v>16.896999999999998</v>
      </c>
      <c r="I139" s="13">
        <v>8.7110000000000003</v>
      </c>
      <c r="J139" s="13">
        <v>2.3E-2</v>
      </c>
      <c r="K139" s="13">
        <v>21.774000000000001</v>
      </c>
      <c r="L139" s="13">
        <v>0.16700000000000001</v>
      </c>
      <c r="M139" s="13"/>
      <c r="N139" s="13">
        <f t="shared" si="100"/>
        <v>99.605999999999995</v>
      </c>
      <c r="P139" s="9">
        <f t="shared" si="108"/>
        <v>0.85007655948338989</v>
      </c>
      <c r="Q139" s="9">
        <f t="shared" si="109"/>
        <v>0</v>
      </c>
      <c r="R139" s="9">
        <f t="shared" si="110"/>
        <v>9.3957493551455953E-3</v>
      </c>
      <c r="S139" s="9">
        <f t="shared" si="111"/>
        <v>0</v>
      </c>
      <c r="T139" s="9">
        <f t="shared" si="112"/>
        <v>0.23518358711688886</v>
      </c>
      <c r="U139" s="9">
        <f t="shared" si="113"/>
        <v>0.21613239380706628</v>
      </c>
      <c r="V139" s="9">
        <f t="shared" si="114"/>
        <v>3.2423136022104122E-4</v>
      </c>
      <c r="W139" s="9">
        <f t="shared" si="115"/>
        <v>0.38828753321326037</v>
      </c>
      <c r="X139" s="9">
        <f t="shared" si="116"/>
        <v>2.6944610271220897E-3</v>
      </c>
      <c r="Z139" s="9">
        <f t="shared" si="101"/>
        <v>1.7001531189667798</v>
      </c>
      <c r="AA139" s="9">
        <f t="shared" si="101"/>
        <v>0</v>
      </c>
      <c r="AB139" s="9">
        <f t="shared" si="102"/>
        <v>2.8187248065436786E-2</v>
      </c>
      <c r="AC139" s="9">
        <f t="shared" si="102"/>
        <v>0</v>
      </c>
      <c r="AD139" s="9">
        <f t="shared" si="107"/>
        <v>0.23518358711688886</v>
      </c>
      <c r="AE139" s="9">
        <f t="shared" si="107"/>
        <v>0.21613239380706628</v>
      </c>
      <c r="AF139" s="9">
        <f t="shared" si="107"/>
        <v>3.2423136022104122E-4</v>
      </c>
      <c r="AG139" s="9">
        <f t="shared" si="107"/>
        <v>0.38828753321326037</v>
      </c>
      <c r="AH139" s="9">
        <f t="shared" si="107"/>
        <v>2.6944610271220897E-3</v>
      </c>
      <c r="AI139" s="9">
        <f t="shared" si="103"/>
        <v>2.5709625735567756</v>
      </c>
      <c r="AK139" s="9">
        <f t="shared" si="117"/>
        <v>3.9677429841727756</v>
      </c>
      <c r="AL139" s="9">
        <f t="shared" si="118"/>
        <v>0</v>
      </c>
      <c r="AM139" s="9">
        <f t="shared" si="119"/>
        <v>6.5782166621993376E-2</v>
      </c>
      <c r="AN139" s="9">
        <f t="shared" si="120"/>
        <v>0</v>
      </c>
      <c r="AO139" s="9">
        <f t="shared" si="121"/>
        <v>0.5488611686591599</v>
      </c>
      <c r="AP139" s="9">
        <f t="shared" si="122"/>
        <v>0.50440032701384641</v>
      </c>
      <c r="AQ139" s="9">
        <f t="shared" si="123"/>
        <v>7.5667696657089696E-4</v>
      </c>
      <c r="AR139" s="9">
        <f t="shared" si="124"/>
        <v>0.90616846127655781</v>
      </c>
      <c r="AS139" s="9">
        <f t="shared" si="125"/>
        <v>6.2882152890956977E-3</v>
      </c>
      <c r="AU139" s="17">
        <f t="shared" si="104"/>
        <v>1.9838714920863878</v>
      </c>
      <c r="AV139" s="17">
        <f t="shared" si="104"/>
        <v>0</v>
      </c>
      <c r="AW139" s="17">
        <f t="shared" si="105"/>
        <v>4.3854777747995587E-2</v>
      </c>
      <c r="AX139" s="17">
        <f t="shared" si="105"/>
        <v>0</v>
      </c>
      <c r="AY139" s="17">
        <f t="shared" si="106"/>
        <v>0.5488611686591599</v>
      </c>
      <c r="AZ139" s="17">
        <f t="shared" si="106"/>
        <v>0.50440032701384641</v>
      </c>
      <c r="BA139" s="17">
        <f t="shared" si="106"/>
        <v>7.5667696657089696E-4</v>
      </c>
      <c r="BB139" s="17">
        <f t="shared" si="106"/>
        <v>0.90616846127655781</v>
      </c>
      <c r="BC139" s="17">
        <f t="shared" si="126"/>
        <v>1.2576430578191395E-2</v>
      </c>
      <c r="BD139" s="17">
        <f t="shared" si="127"/>
        <v>4.0004893343287096</v>
      </c>
      <c r="BF139" s="17">
        <f t="shared" si="128"/>
        <v>0.52073216848306059</v>
      </c>
      <c r="BG139" s="17">
        <f t="shared" si="129"/>
        <v>0.47854993405917939</v>
      </c>
      <c r="BH139" s="17">
        <f t="shared" si="130"/>
        <v>7.1789745776009838E-4</v>
      </c>
      <c r="BI139" s="13">
        <f t="shared" si="131"/>
        <v>2.0393987688252735E-2</v>
      </c>
    </row>
    <row r="140" spans="2:61" x14ac:dyDescent="0.2">
      <c r="B140" s="9" t="s">
        <v>48</v>
      </c>
      <c r="C140" s="12">
        <v>165</v>
      </c>
      <c r="D140" s="13">
        <v>50.811999999999998</v>
      </c>
      <c r="E140" s="13">
        <v>3.2000000000000001E-2</v>
      </c>
      <c r="F140" s="13">
        <v>0.94899999999999995</v>
      </c>
      <c r="G140" s="13">
        <v>2.3E-2</v>
      </c>
      <c r="H140" s="13">
        <v>19.291</v>
      </c>
      <c r="I140" s="13">
        <v>8.5809999999999995</v>
      </c>
      <c r="J140" s="13">
        <v>0.05</v>
      </c>
      <c r="K140" s="13">
        <v>19.706</v>
      </c>
      <c r="L140" s="13">
        <v>0.126</v>
      </c>
      <c r="M140" s="13"/>
      <c r="N140" s="13">
        <f t="shared" si="100"/>
        <v>99.570000000000007</v>
      </c>
      <c r="P140" s="9">
        <f t="shared" si="108"/>
        <v>0.84568271087144653</v>
      </c>
      <c r="Q140" s="9">
        <f t="shared" si="109"/>
        <v>4.0061093167079799E-4</v>
      </c>
      <c r="R140" s="9">
        <f t="shared" si="110"/>
        <v>9.3074803110993424E-3</v>
      </c>
      <c r="S140" s="9">
        <f t="shared" si="111"/>
        <v>1.5132574511481016E-4</v>
      </c>
      <c r="T140" s="9">
        <f t="shared" si="112"/>
        <v>0.26850485761211479</v>
      </c>
      <c r="U140" s="9">
        <f t="shared" si="113"/>
        <v>0.21290690750297736</v>
      </c>
      <c r="V140" s="9">
        <f t="shared" si="114"/>
        <v>7.0485078308922013E-4</v>
      </c>
      <c r="W140" s="9">
        <f t="shared" si="115"/>
        <v>0.35140966884819086</v>
      </c>
      <c r="X140" s="9">
        <f t="shared" si="116"/>
        <v>2.0329466432178643E-3</v>
      </c>
      <c r="Z140" s="9">
        <f t="shared" si="101"/>
        <v>1.6913654217428931</v>
      </c>
      <c r="AA140" s="9">
        <f t="shared" si="101"/>
        <v>8.0122186334159599E-4</v>
      </c>
      <c r="AB140" s="9">
        <f t="shared" si="102"/>
        <v>2.7922440933298029E-2</v>
      </c>
      <c r="AC140" s="9">
        <f t="shared" si="102"/>
        <v>4.5397723534443052E-4</v>
      </c>
      <c r="AD140" s="9">
        <f t="shared" si="107"/>
        <v>0.26850485761211479</v>
      </c>
      <c r="AE140" s="9">
        <f t="shared" si="107"/>
        <v>0.21290690750297736</v>
      </c>
      <c r="AF140" s="9">
        <f t="shared" si="107"/>
        <v>7.0485078308922013E-4</v>
      </c>
      <c r="AG140" s="9">
        <f t="shared" si="107"/>
        <v>0.35140966884819086</v>
      </c>
      <c r="AH140" s="9">
        <f t="shared" si="107"/>
        <v>2.0329466432178643E-3</v>
      </c>
      <c r="AI140" s="9">
        <f t="shared" si="103"/>
        <v>2.556102293164467</v>
      </c>
      <c r="AK140" s="9">
        <f t="shared" si="117"/>
        <v>3.9701824757153386</v>
      </c>
      <c r="AL140" s="9">
        <f t="shared" si="118"/>
        <v>1.8807272278990354E-3</v>
      </c>
      <c r="AM140" s="9">
        <f t="shared" si="119"/>
        <v>6.5543012909854814E-2</v>
      </c>
      <c r="AN140" s="9">
        <f t="shared" si="120"/>
        <v>1.065631613942346E-3</v>
      </c>
      <c r="AO140" s="9">
        <f t="shared" si="121"/>
        <v>0.6302678691619289</v>
      </c>
      <c r="AP140" s="9">
        <f t="shared" si="122"/>
        <v>0.49976147215782407</v>
      </c>
      <c r="AQ140" s="9">
        <f t="shared" si="123"/>
        <v>1.654513088089158E-3</v>
      </c>
      <c r="AR140" s="9">
        <f t="shared" si="124"/>
        <v>0.82487231388492821</v>
      </c>
      <c r="AS140" s="9">
        <f t="shared" si="125"/>
        <v>4.7719842401950192E-3</v>
      </c>
      <c r="AU140" s="17">
        <f t="shared" si="104"/>
        <v>1.9850912378576693</v>
      </c>
      <c r="AV140" s="17">
        <f t="shared" si="104"/>
        <v>9.4036361394951769E-4</v>
      </c>
      <c r="AW140" s="17">
        <f t="shared" si="105"/>
        <v>4.3695341939903209E-2</v>
      </c>
      <c r="AX140" s="17">
        <f t="shared" si="105"/>
        <v>7.10421075961564E-4</v>
      </c>
      <c r="AY140" s="17">
        <f t="shared" si="106"/>
        <v>0.6302678691619289</v>
      </c>
      <c r="AZ140" s="17">
        <f t="shared" si="106"/>
        <v>0.49976147215782407</v>
      </c>
      <c r="BA140" s="17">
        <f t="shared" si="106"/>
        <v>1.654513088089158E-3</v>
      </c>
      <c r="BB140" s="17">
        <f t="shared" si="106"/>
        <v>0.82487231388492821</v>
      </c>
      <c r="BC140" s="17">
        <f t="shared" si="126"/>
        <v>9.5439684803900384E-3</v>
      </c>
      <c r="BD140" s="17">
        <f t="shared" si="127"/>
        <v>3.9965375012606437</v>
      </c>
      <c r="BF140" s="17">
        <f t="shared" si="128"/>
        <v>0.55692927552785398</v>
      </c>
      <c r="BG140" s="17">
        <f t="shared" si="129"/>
        <v>0.44160873216603963</v>
      </c>
      <c r="BH140" s="17">
        <f t="shared" si="130"/>
        <v>1.4619923061064508E-3</v>
      </c>
      <c r="BI140" s="13">
        <f t="shared" si="131"/>
        <v>1.896701708329324E-2</v>
      </c>
    </row>
    <row r="141" spans="2:61" x14ac:dyDescent="0.2">
      <c r="B141" s="9" t="s">
        <v>48</v>
      </c>
      <c r="C141" s="12">
        <v>166</v>
      </c>
      <c r="D141" s="13">
        <v>51.143999999999998</v>
      </c>
      <c r="E141" s="13">
        <v>2E-3</v>
      </c>
      <c r="F141" s="13">
        <v>0.97899999999999998</v>
      </c>
      <c r="G141" s="13">
        <v>0</v>
      </c>
      <c r="H141" s="13">
        <v>17.852</v>
      </c>
      <c r="I141" s="13">
        <v>8.5969999999999995</v>
      </c>
      <c r="J141" s="13">
        <v>2.5999999999999999E-2</v>
      </c>
      <c r="K141" s="13">
        <v>21.231999999999999</v>
      </c>
      <c r="L141" s="13">
        <v>0.156</v>
      </c>
      <c r="M141" s="13"/>
      <c r="N141" s="13">
        <f t="shared" si="100"/>
        <v>99.988</v>
      </c>
      <c r="P141" s="9">
        <f t="shared" si="108"/>
        <v>0.85120830836828432</v>
      </c>
      <c r="Q141" s="9">
        <f t="shared" si="109"/>
        <v>2.5038183229424875E-5</v>
      </c>
      <c r="R141" s="9">
        <f t="shared" si="110"/>
        <v>9.6017104579201856E-3</v>
      </c>
      <c r="S141" s="9">
        <f t="shared" si="111"/>
        <v>0</v>
      </c>
      <c r="T141" s="9">
        <f t="shared" si="112"/>
        <v>0.24847590680065695</v>
      </c>
      <c r="U141" s="9">
        <f t="shared" si="113"/>
        <v>0.21330389043271136</v>
      </c>
      <c r="V141" s="9">
        <f t="shared" si="114"/>
        <v>3.665224072063944E-4</v>
      </c>
      <c r="W141" s="9">
        <f t="shared" si="115"/>
        <v>0.37862225154698004</v>
      </c>
      <c r="X141" s="9">
        <f t="shared" si="116"/>
        <v>2.5169815582697366E-3</v>
      </c>
      <c r="Z141" s="9">
        <f t="shared" si="101"/>
        <v>1.7024166167365686</v>
      </c>
      <c r="AA141" s="9">
        <f t="shared" si="101"/>
        <v>5.0076366458849749E-5</v>
      </c>
      <c r="AB141" s="9">
        <f t="shared" si="102"/>
        <v>2.8805131373760555E-2</v>
      </c>
      <c r="AC141" s="9">
        <f t="shared" si="102"/>
        <v>0</v>
      </c>
      <c r="AD141" s="9">
        <f t="shared" si="107"/>
        <v>0.24847590680065695</v>
      </c>
      <c r="AE141" s="9">
        <f t="shared" si="107"/>
        <v>0.21330389043271136</v>
      </c>
      <c r="AF141" s="9">
        <f t="shared" si="107"/>
        <v>3.665224072063944E-4</v>
      </c>
      <c r="AG141" s="9">
        <f t="shared" si="107"/>
        <v>0.37862225154698004</v>
      </c>
      <c r="AH141" s="9">
        <f t="shared" si="107"/>
        <v>2.5169815582697366E-3</v>
      </c>
      <c r="AI141" s="9">
        <f t="shared" si="103"/>
        <v>2.5745573772226127</v>
      </c>
      <c r="AK141" s="9">
        <f t="shared" si="117"/>
        <v>3.9674779792395363</v>
      </c>
      <c r="AL141" s="9">
        <f t="shared" si="118"/>
        <v>1.1670285595935233E-4</v>
      </c>
      <c r="AM141" s="9">
        <f t="shared" si="119"/>
        <v>6.7130291898567104E-2</v>
      </c>
      <c r="AN141" s="9">
        <f t="shared" si="120"/>
        <v>0</v>
      </c>
      <c r="AO141" s="9">
        <f t="shared" si="121"/>
        <v>0.57907252485172822</v>
      </c>
      <c r="AP141" s="9">
        <f t="shared" si="122"/>
        <v>0.49710422223214118</v>
      </c>
      <c r="AQ141" s="9">
        <f t="shared" si="123"/>
        <v>8.5417962042498899E-4</v>
      </c>
      <c r="AR141" s="9">
        <f t="shared" si="124"/>
        <v>0.88237827961425608</v>
      </c>
      <c r="AS141" s="9">
        <f t="shared" si="125"/>
        <v>5.8658196873864485E-3</v>
      </c>
      <c r="AU141" s="17">
        <f t="shared" si="104"/>
        <v>1.9837389896197681</v>
      </c>
      <c r="AV141" s="17">
        <f t="shared" si="104"/>
        <v>5.8351427979676164E-5</v>
      </c>
      <c r="AW141" s="17">
        <f t="shared" si="105"/>
        <v>4.4753527932378072E-2</v>
      </c>
      <c r="AX141" s="17">
        <f t="shared" si="105"/>
        <v>0</v>
      </c>
      <c r="AY141" s="17">
        <f t="shared" si="106"/>
        <v>0.57907252485172822</v>
      </c>
      <c r="AZ141" s="17">
        <f t="shared" si="106"/>
        <v>0.49710422223214118</v>
      </c>
      <c r="BA141" s="17">
        <f t="shared" si="106"/>
        <v>8.5417962042498899E-4</v>
      </c>
      <c r="BB141" s="17">
        <f t="shared" si="106"/>
        <v>0.88237827961425608</v>
      </c>
      <c r="BC141" s="17">
        <f t="shared" si="126"/>
        <v>1.1731639374772897E-2</v>
      </c>
      <c r="BD141" s="17">
        <f t="shared" si="127"/>
        <v>3.9996917146734496</v>
      </c>
      <c r="BF141" s="17">
        <f t="shared" si="128"/>
        <v>0.53765635739326945</v>
      </c>
      <c r="BG141" s="17">
        <f t="shared" si="129"/>
        <v>0.4615505552410421</v>
      </c>
      <c r="BH141" s="17">
        <f t="shared" si="130"/>
        <v>7.9308736568853364E-4</v>
      </c>
      <c r="BI141" s="13">
        <f t="shared" si="131"/>
        <v>2.0369298118941958E-2</v>
      </c>
    </row>
    <row r="142" spans="2:61" x14ac:dyDescent="0.2">
      <c r="B142" s="9" t="s">
        <v>48</v>
      </c>
      <c r="C142" s="12">
        <v>167</v>
      </c>
      <c r="D142" s="13">
        <v>51.143000000000001</v>
      </c>
      <c r="E142" s="13">
        <v>0</v>
      </c>
      <c r="F142" s="13">
        <v>0.98599999999999999</v>
      </c>
      <c r="G142" s="13">
        <v>0</v>
      </c>
      <c r="H142" s="13">
        <v>17.047000000000001</v>
      </c>
      <c r="I142" s="13">
        <v>8.6189999999999998</v>
      </c>
      <c r="J142" s="13">
        <v>3.1E-2</v>
      </c>
      <c r="K142" s="13">
        <v>21.535</v>
      </c>
      <c r="L142" s="13">
        <v>0.193</v>
      </c>
      <c r="M142" s="13"/>
      <c r="N142" s="13">
        <f t="shared" si="100"/>
        <v>99.554000000000002</v>
      </c>
      <c r="P142" s="9">
        <f t="shared" si="108"/>
        <v>0.85119166500233001</v>
      </c>
      <c r="Q142" s="9">
        <f t="shared" si="109"/>
        <v>0</v>
      </c>
      <c r="R142" s="9">
        <f t="shared" si="110"/>
        <v>9.670364158845049E-3</v>
      </c>
      <c r="S142" s="9">
        <f t="shared" si="111"/>
        <v>0</v>
      </c>
      <c r="T142" s="9">
        <f t="shared" si="112"/>
        <v>0.23727138602009853</v>
      </c>
      <c r="U142" s="9">
        <f t="shared" si="113"/>
        <v>0.21384974196109566</v>
      </c>
      <c r="V142" s="9">
        <f t="shared" si="114"/>
        <v>4.3700748551531643E-4</v>
      </c>
      <c r="W142" s="9">
        <f t="shared" si="115"/>
        <v>0.38402553631613673</v>
      </c>
      <c r="X142" s="9">
        <f t="shared" si="116"/>
        <v>3.1139579535003794E-3</v>
      </c>
      <c r="Z142" s="9">
        <f t="shared" si="101"/>
        <v>1.70238333000466</v>
      </c>
      <c r="AA142" s="9">
        <f t="shared" si="101"/>
        <v>0</v>
      </c>
      <c r="AB142" s="9">
        <f t="shared" si="102"/>
        <v>2.9011092476535147E-2</v>
      </c>
      <c r="AC142" s="9">
        <f t="shared" si="102"/>
        <v>0</v>
      </c>
      <c r="AD142" s="9">
        <f t="shared" si="107"/>
        <v>0.23727138602009853</v>
      </c>
      <c r="AE142" s="9">
        <f t="shared" si="107"/>
        <v>0.21384974196109566</v>
      </c>
      <c r="AF142" s="9">
        <f t="shared" si="107"/>
        <v>4.3700748551531643E-4</v>
      </c>
      <c r="AG142" s="9">
        <f t="shared" si="107"/>
        <v>0.38402553631613673</v>
      </c>
      <c r="AH142" s="9">
        <f t="shared" si="107"/>
        <v>3.1139579535003794E-3</v>
      </c>
      <c r="AI142" s="9">
        <f t="shared" si="103"/>
        <v>2.5700920522175417</v>
      </c>
      <c r="AK142" s="9">
        <f t="shared" si="117"/>
        <v>3.9742934387174182</v>
      </c>
      <c r="AL142" s="9">
        <f t="shared" si="118"/>
        <v>0</v>
      </c>
      <c r="AM142" s="9">
        <f t="shared" si="119"/>
        <v>6.7727751116549217E-2</v>
      </c>
      <c r="AN142" s="9">
        <f t="shared" si="120"/>
        <v>0</v>
      </c>
      <c r="AO142" s="9">
        <f t="shared" si="121"/>
        <v>0.55392113869705484</v>
      </c>
      <c r="AP142" s="9">
        <f t="shared" si="122"/>
        <v>0.49924221611419856</v>
      </c>
      <c r="AQ142" s="9">
        <f t="shared" si="123"/>
        <v>1.0202143969238497E-3</v>
      </c>
      <c r="AR142" s="9">
        <f t="shared" si="124"/>
        <v>0.89652556059567501</v>
      </c>
      <c r="AS142" s="9">
        <f t="shared" si="125"/>
        <v>7.2696803621805908E-3</v>
      </c>
      <c r="AU142" s="17">
        <f t="shared" si="104"/>
        <v>1.9871467193587091</v>
      </c>
      <c r="AV142" s="17">
        <f t="shared" si="104"/>
        <v>0</v>
      </c>
      <c r="AW142" s="17">
        <f t="shared" si="105"/>
        <v>4.5151834077699481E-2</v>
      </c>
      <c r="AX142" s="17">
        <f t="shared" si="105"/>
        <v>0</v>
      </c>
      <c r="AY142" s="17">
        <f t="shared" si="106"/>
        <v>0.55392113869705484</v>
      </c>
      <c r="AZ142" s="17">
        <f t="shared" si="106"/>
        <v>0.49924221611419856</v>
      </c>
      <c r="BA142" s="17">
        <f t="shared" si="106"/>
        <v>1.0202143969238497E-3</v>
      </c>
      <c r="BB142" s="17">
        <f t="shared" si="106"/>
        <v>0.89652556059567501</v>
      </c>
      <c r="BC142" s="17">
        <f t="shared" si="126"/>
        <v>1.4539360724361182E-2</v>
      </c>
      <c r="BD142" s="17">
        <f t="shared" si="127"/>
        <v>3.9975470439646217</v>
      </c>
      <c r="BF142" s="17">
        <f t="shared" si="128"/>
        <v>0.52545036260915967</v>
      </c>
      <c r="BG142" s="17">
        <f t="shared" si="129"/>
        <v>0.47358186059491658</v>
      </c>
      <c r="BH142" s="17">
        <f t="shared" si="130"/>
        <v>9.6777679592384229E-4</v>
      </c>
      <c r="BI142" s="13">
        <f t="shared" si="131"/>
        <v>2.0986420808104086E-2</v>
      </c>
    </row>
    <row r="143" spans="2:61" x14ac:dyDescent="0.2">
      <c r="B143" s="9" t="s">
        <v>48</v>
      </c>
      <c r="C143" s="12">
        <v>168</v>
      </c>
      <c r="D143" s="13">
        <v>51.488999999999997</v>
      </c>
      <c r="E143" s="13">
        <v>0</v>
      </c>
      <c r="F143" s="13">
        <v>0.96299999999999997</v>
      </c>
      <c r="G143" s="13">
        <v>0</v>
      </c>
      <c r="H143" s="13">
        <v>17.216999999999999</v>
      </c>
      <c r="I143" s="13">
        <v>8.5299999999999994</v>
      </c>
      <c r="J143" s="13">
        <v>3.4000000000000002E-2</v>
      </c>
      <c r="K143" s="13">
        <v>21.294</v>
      </c>
      <c r="L143" s="13">
        <v>0.14699999999999999</v>
      </c>
      <c r="M143" s="13"/>
      <c r="N143" s="13">
        <f t="shared" si="100"/>
        <v>99.674000000000007</v>
      </c>
      <c r="P143" s="9">
        <f t="shared" si="108"/>
        <v>0.8569502696225284</v>
      </c>
      <c r="Q143" s="9">
        <f t="shared" si="109"/>
        <v>0</v>
      </c>
      <c r="R143" s="9">
        <f t="shared" si="110"/>
        <v>9.4447877129490692E-3</v>
      </c>
      <c r="S143" s="9">
        <f t="shared" si="111"/>
        <v>0</v>
      </c>
      <c r="T143" s="9">
        <f t="shared" si="112"/>
        <v>0.23963755811040277</v>
      </c>
      <c r="U143" s="9">
        <f t="shared" si="113"/>
        <v>0.21164152441445014</v>
      </c>
      <c r="V143" s="9">
        <f t="shared" si="114"/>
        <v>4.7929853250066966E-4</v>
      </c>
      <c r="W143" s="9">
        <f t="shared" si="115"/>
        <v>0.37972787417301213</v>
      </c>
      <c r="X143" s="9">
        <f t="shared" si="116"/>
        <v>2.3717710837541746E-3</v>
      </c>
      <c r="Z143" s="9">
        <f t="shared" si="101"/>
        <v>1.7139005392450568</v>
      </c>
      <c r="AA143" s="9">
        <f t="shared" si="101"/>
        <v>0</v>
      </c>
      <c r="AB143" s="9">
        <f t="shared" si="102"/>
        <v>2.8334363138847206E-2</v>
      </c>
      <c r="AC143" s="9">
        <f t="shared" si="102"/>
        <v>0</v>
      </c>
      <c r="AD143" s="9">
        <f t="shared" si="107"/>
        <v>0.23963755811040277</v>
      </c>
      <c r="AE143" s="9">
        <f t="shared" si="107"/>
        <v>0.21164152441445014</v>
      </c>
      <c r="AF143" s="9">
        <f t="shared" si="107"/>
        <v>4.7929853250066966E-4</v>
      </c>
      <c r="AG143" s="9">
        <f t="shared" si="107"/>
        <v>0.37972787417301213</v>
      </c>
      <c r="AH143" s="9">
        <f t="shared" si="107"/>
        <v>2.3717710837541746E-3</v>
      </c>
      <c r="AI143" s="9">
        <f t="shared" si="103"/>
        <v>2.5760929286980243</v>
      </c>
      <c r="AK143" s="9">
        <f t="shared" si="117"/>
        <v>3.991860356011165</v>
      </c>
      <c r="AL143" s="9">
        <f t="shared" si="118"/>
        <v>0</v>
      </c>
      <c r="AM143" s="9">
        <f t="shared" si="119"/>
        <v>6.5993806721485609E-2</v>
      </c>
      <c r="AN143" s="9">
        <f t="shared" si="120"/>
        <v>0</v>
      </c>
      <c r="AO143" s="9">
        <f t="shared" si="121"/>
        <v>0.55814187937276927</v>
      </c>
      <c r="AP143" s="9">
        <f t="shared" si="122"/>
        <v>0.49293607864080102</v>
      </c>
      <c r="AQ143" s="9">
        <f t="shared" si="123"/>
        <v>1.1163382978025809E-3</v>
      </c>
      <c r="AR143" s="9">
        <f t="shared" si="124"/>
        <v>0.88442742870676472</v>
      </c>
      <c r="AS143" s="9">
        <f t="shared" si="125"/>
        <v>5.5241122492103983E-3</v>
      </c>
      <c r="AU143" s="17">
        <f t="shared" si="104"/>
        <v>1.9959301780055825</v>
      </c>
      <c r="AV143" s="17">
        <f t="shared" si="104"/>
        <v>0</v>
      </c>
      <c r="AW143" s="17">
        <f t="shared" si="105"/>
        <v>4.3995871147657073E-2</v>
      </c>
      <c r="AX143" s="17">
        <f t="shared" si="105"/>
        <v>0</v>
      </c>
      <c r="AY143" s="17">
        <f t="shared" si="106"/>
        <v>0.55814187937276927</v>
      </c>
      <c r="AZ143" s="17">
        <f t="shared" si="106"/>
        <v>0.49293607864080102</v>
      </c>
      <c r="BA143" s="17">
        <f t="shared" si="106"/>
        <v>1.1163382978025809E-3</v>
      </c>
      <c r="BB143" s="17">
        <f t="shared" si="106"/>
        <v>0.88442742870676472</v>
      </c>
      <c r="BC143" s="17">
        <f t="shared" si="126"/>
        <v>1.1048224498420797E-2</v>
      </c>
      <c r="BD143" s="17">
        <f t="shared" si="127"/>
        <v>3.9875959986697986</v>
      </c>
      <c r="BF143" s="17">
        <f t="shared" si="128"/>
        <v>0.53045514628754453</v>
      </c>
      <c r="BG143" s="17">
        <f t="shared" si="129"/>
        <v>0.46848389158624354</v>
      </c>
      <c r="BH143" s="17">
        <f t="shared" si="130"/>
        <v>1.0609621262119312E-3</v>
      </c>
      <c r="BI143" s="13">
        <f t="shared" si="131"/>
        <v>2.0499887943887418E-2</v>
      </c>
    </row>
    <row r="144" spans="2:61" x14ac:dyDescent="0.2">
      <c r="B144" s="9" t="s">
        <v>48</v>
      </c>
      <c r="C144" s="12">
        <v>169</v>
      </c>
      <c r="D144" s="13">
        <v>51.213999999999999</v>
      </c>
      <c r="E144" s="13">
        <v>0</v>
      </c>
      <c r="F144" s="13">
        <v>1.002</v>
      </c>
      <c r="G144" s="13">
        <v>0</v>
      </c>
      <c r="H144" s="13">
        <v>17.21</v>
      </c>
      <c r="I144" s="13">
        <v>8.7029999999999994</v>
      </c>
      <c r="J144" s="13">
        <v>6.3E-2</v>
      </c>
      <c r="K144" s="13">
        <v>21.76</v>
      </c>
      <c r="L144" s="13">
        <v>0.16400000000000001</v>
      </c>
      <c r="M144" s="13"/>
      <c r="N144" s="13">
        <f t="shared" si="100"/>
        <v>100.11600000000001</v>
      </c>
      <c r="P144" s="9">
        <f t="shared" si="108"/>
        <v>0.85237334398508746</v>
      </c>
      <c r="Q144" s="9">
        <f t="shared" si="109"/>
        <v>0</v>
      </c>
      <c r="R144" s="9">
        <f t="shared" si="110"/>
        <v>9.8272869038161653E-3</v>
      </c>
      <c r="S144" s="9">
        <f t="shared" si="111"/>
        <v>0</v>
      </c>
      <c r="T144" s="9">
        <f t="shared" si="112"/>
        <v>0.23954012749491968</v>
      </c>
      <c r="U144" s="9">
        <f t="shared" si="113"/>
        <v>0.21593390234219925</v>
      </c>
      <c r="V144" s="9">
        <f t="shared" si="114"/>
        <v>8.8811198669241725E-4</v>
      </c>
      <c r="W144" s="9">
        <f t="shared" si="115"/>
        <v>0.38803787649125315</v>
      </c>
      <c r="X144" s="9">
        <f t="shared" si="116"/>
        <v>2.6460575356169027E-3</v>
      </c>
      <c r="Z144" s="9">
        <f t="shared" si="101"/>
        <v>1.7047466879701749</v>
      </c>
      <c r="AA144" s="9">
        <f t="shared" si="101"/>
        <v>0</v>
      </c>
      <c r="AB144" s="9">
        <f t="shared" si="102"/>
        <v>2.9481860711448496E-2</v>
      </c>
      <c r="AC144" s="9">
        <f t="shared" si="102"/>
        <v>0</v>
      </c>
      <c r="AD144" s="9">
        <f t="shared" si="107"/>
        <v>0.23954012749491968</v>
      </c>
      <c r="AE144" s="9">
        <f t="shared" si="107"/>
        <v>0.21593390234219925</v>
      </c>
      <c r="AF144" s="9">
        <f t="shared" si="107"/>
        <v>8.8811198669241725E-4</v>
      </c>
      <c r="AG144" s="9">
        <f t="shared" si="107"/>
        <v>0.38803787649125315</v>
      </c>
      <c r="AH144" s="9">
        <f t="shared" si="107"/>
        <v>2.6460575356169027E-3</v>
      </c>
      <c r="AI144" s="9">
        <f t="shared" si="103"/>
        <v>2.5812746245323051</v>
      </c>
      <c r="AK144" s="9">
        <f t="shared" si="117"/>
        <v>3.9625695114382973</v>
      </c>
      <c r="AL144" s="9">
        <f t="shared" si="118"/>
        <v>0</v>
      </c>
      <c r="AM144" s="9">
        <f t="shared" si="119"/>
        <v>6.8528610860512942E-2</v>
      </c>
      <c r="AN144" s="9">
        <f t="shared" si="120"/>
        <v>0</v>
      </c>
      <c r="AO144" s="9">
        <f t="shared" si="121"/>
        <v>0.55679498465992494</v>
      </c>
      <c r="AP144" s="9">
        <f t="shared" si="122"/>
        <v>0.50192389517172853</v>
      </c>
      <c r="AQ144" s="9">
        <f t="shared" si="123"/>
        <v>2.0643568373202416E-3</v>
      </c>
      <c r="AR144" s="9">
        <f t="shared" si="124"/>
        <v>0.90196805749383013</v>
      </c>
      <c r="AS144" s="9">
        <f t="shared" si="125"/>
        <v>6.1505835383858136E-3</v>
      </c>
      <c r="AU144" s="17">
        <f t="shared" si="104"/>
        <v>1.9812847557191486</v>
      </c>
      <c r="AV144" s="17">
        <f t="shared" si="104"/>
        <v>0</v>
      </c>
      <c r="AW144" s="17">
        <f t="shared" si="105"/>
        <v>4.5685740573675297E-2</v>
      </c>
      <c r="AX144" s="17">
        <f t="shared" si="105"/>
        <v>0</v>
      </c>
      <c r="AY144" s="17">
        <f t="shared" si="106"/>
        <v>0.55679498465992494</v>
      </c>
      <c r="AZ144" s="17">
        <f t="shared" si="106"/>
        <v>0.50192389517172853</v>
      </c>
      <c r="BA144" s="17">
        <f t="shared" si="106"/>
        <v>2.0643568373202416E-3</v>
      </c>
      <c r="BB144" s="17">
        <f t="shared" si="106"/>
        <v>0.90196805749383013</v>
      </c>
      <c r="BC144" s="17">
        <f t="shared" si="126"/>
        <v>1.2301167076771627E-2</v>
      </c>
      <c r="BD144" s="17">
        <f t="shared" si="127"/>
        <v>4.0020229575324002</v>
      </c>
      <c r="BF144" s="17">
        <f t="shared" si="128"/>
        <v>0.52489044454392852</v>
      </c>
      <c r="BG144" s="17">
        <f t="shared" si="129"/>
        <v>0.47316348696068061</v>
      </c>
      <c r="BH144" s="17">
        <f t="shared" si="130"/>
        <v>1.9460684953908651E-3</v>
      </c>
      <c r="BI144" s="13">
        <f t="shared" si="131"/>
        <v>2.1120264547387226E-2</v>
      </c>
    </row>
    <row r="145" spans="2:61" x14ac:dyDescent="0.2">
      <c r="B145" s="9" t="s">
        <v>48</v>
      </c>
      <c r="C145" s="12">
        <v>170</v>
      </c>
      <c r="D145" s="13">
        <v>51.006</v>
      </c>
      <c r="E145" s="13">
        <v>1.9E-2</v>
      </c>
      <c r="F145" s="13">
        <v>1.016</v>
      </c>
      <c r="G145" s="13">
        <v>0</v>
      </c>
      <c r="H145" s="13">
        <v>17.245000000000001</v>
      </c>
      <c r="I145" s="13">
        <v>8.4179999999999993</v>
      </c>
      <c r="J145" s="13">
        <v>5.6000000000000001E-2</v>
      </c>
      <c r="K145" s="13">
        <v>21.969000000000001</v>
      </c>
      <c r="L145" s="13">
        <v>0.14199999999999999</v>
      </c>
      <c r="M145" s="13"/>
      <c r="N145" s="13">
        <f t="shared" si="100"/>
        <v>99.871000000000009</v>
      </c>
      <c r="P145" s="9">
        <f t="shared" si="108"/>
        <v>0.84891152386658675</v>
      </c>
      <c r="Q145" s="9">
        <f t="shared" si="109"/>
        <v>2.3786274067953629E-4</v>
      </c>
      <c r="R145" s="9">
        <f t="shared" si="110"/>
        <v>9.9645943056658921E-3</v>
      </c>
      <c r="S145" s="9">
        <f t="shared" si="111"/>
        <v>0</v>
      </c>
      <c r="T145" s="9">
        <f t="shared" si="112"/>
        <v>0.24002728057233527</v>
      </c>
      <c r="U145" s="9">
        <f t="shared" si="113"/>
        <v>0.20886264390631201</v>
      </c>
      <c r="V145" s="9">
        <f t="shared" si="114"/>
        <v>7.8943287705992649E-4</v>
      </c>
      <c r="W145" s="9">
        <f t="shared" si="115"/>
        <v>0.39176489469836123</v>
      </c>
      <c r="X145" s="9">
        <f t="shared" si="116"/>
        <v>2.291098597912196E-3</v>
      </c>
      <c r="Z145" s="9">
        <f t="shared" si="101"/>
        <v>1.6978230477331735</v>
      </c>
      <c r="AA145" s="9">
        <f t="shared" si="101"/>
        <v>4.7572548135907259E-4</v>
      </c>
      <c r="AB145" s="9">
        <f t="shared" si="102"/>
        <v>2.9893782916997676E-2</v>
      </c>
      <c r="AC145" s="9">
        <f t="shared" si="102"/>
        <v>0</v>
      </c>
      <c r="AD145" s="9">
        <f t="shared" si="107"/>
        <v>0.24002728057233527</v>
      </c>
      <c r="AE145" s="9">
        <f t="shared" si="107"/>
        <v>0.20886264390631201</v>
      </c>
      <c r="AF145" s="9">
        <f t="shared" si="107"/>
        <v>7.8943287705992649E-4</v>
      </c>
      <c r="AG145" s="9">
        <f t="shared" si="107"/>
        <v>0.39176489469836123</v>
      </c>
      <c r="AH145" s="9">
        <f t="shared" si="107"/>
        <v>2.291098597912196E-3</v>
      </c>
      <c r="AI145" s="9">
        <f t="shared" si="103"/>
        <v>2.571927906783511</v>
      </c>
      <c r="AK145" s="9">
        <f t="shared" si="117"/>
        <v>3.9608179760913158</v>
      </c>
      <c r="AL145" s="9">
        <f t="shared" si="118"/>
        <v>1.1098106135191514E-3</v>
      </c>
      <c r="AM145" s="9">
        <f t="shared" si="119"/>
        <v>6.9738617878406836E-2</v>
      </c>
      <c r="AN145" s="9">
        <f t="shared" si="120"/>
        <v>0</v>
      </c>
      <c r="AO145" s="9">
        <f t="shared" si="121"/>
        <v>0.55995491927886132</v>
      </c>
      <c r="AP145" s="9">
        <f t="shared" si="122"/>
        <v>0.48725155169886208</v>
      </c>
      <c r="AQ145" s="9">
        <f t="shared" si="123"/>
        <v>1.8416524234084047E-3</v>
      </c>
      <c r="AR145" s="9">
        <f t="shared" si="124"/>
        <v>0.91394061318376807</v>
      </c>
      <c r="AS145" s="9">
        <f t="shared" si="125"/>
        <v>5.3448588318577147E-3</v>
      </c>
      <c r="AU145" s="17">
        <f t="shared" si="104"/>
        <v>1.9804089880456579</v>
      </c>
      <c r="AV145" s="17">
        <f t="shared" si="104"/>
        <v>5.5490530675957571E-4</v>
      </c>
      <c r="AW145" s="17">
        <f t="shared" si="105"/>
        <v>4.6492411918937888E-2</v>
      </c>
      <c r="AX145" s="17">
        <f t="shared" si="105"/>
        <v>0</v>
      </c>
      <c r="AY145" s="17">
        <f t="shared" si="106"/>
        <v>0.55995491927886132</v>
      </c>
      <c r="AZ145" s="17">
        <f t="shared" si="106"/>
        <v>0.48725155169886208</v>
      </c>
      <c r="BA145" s="17">
        <f t="shared" si="106"/>
        <v>1.8416524234084047E-3</v>
      </c>
      <c r="BB145" s="17">
        <f t="shared" si="106"/>
        <v>0.91394061318376807</v>
      </c>
      <c r="BC145" s="17">
        <f t="shared" si="126"/>
        <v>1.0689717663715429E-2</v>
      </c>
      <c r="BD145" s="17">
        <f t="shared" si="127"/>
        <v>4.0011347595199709</v>
      </c>
      <c r="BF145" s="17">
        <f t="shared" si="128"/>
        <v>0.5337742919394628</v>
      </c>
      <c r="BG145" s="17">
        <f t="shared" si="129"/>
        <v>0.46447016188269596</v>
      </c>
      <c r="BH145" s="17">
        <f t="shared" si="130"/>
        <v>1.7555461778412614E-3</v>
      </c>
      <c r="BI145" s="13">
        <f t="shared" si="131"/>
        <v>2.1716238802804069E-2</v>
      </c>
    </row>
    <row r="146" spans="2:61" x14ac:dyDescent="0.2">
      <c r="B146" s="9" t="s">
        <v>48</v>
      </c>
      <c r="C146" s="12">
        <v>525</v>
      </c>
      <c r="D146" s="13">
        <v>50.652000000000001</v>
      </c>
      <c r="E146" s="13">
        <v>1.2E-2</v>
      </c>
      <c r="F146" s="13">
        <v>1.024</v>
      </c>
      <c r="G146" s="13">
        <v>1.0999999999999999E-2</v>
      </c>
      <c r="H146" s="13">
        <v>16.966999999999999</v>
      </c>
      <c r="I146" s="13">
        <v>8.2789999999999999</v>
      </c>
      <c r="J146" s="13">
        <v>4.0000000000000001E-3</v>
      </c>
      <c r="K146" s="13">
        <v>22.061</v>
      </c>
      <c r="L146" s="13">
        <v>0.156</v>
      </c>
      <c r="M146" s="13"/>
      <c r="N146" s="13">
        <f t="shared" si="100"/>
        <v>99.165999999999997</v>
      </c>
      <c r="P146" s="9">
        <f t="shared" si="108"/>
        <v>0.84301977231875369</v>
      </c>
      <c r="Q146" s="9">
        <f t="shared" si="109"/>
        <v>1.5022909937654924E-4</v>
      </c>
      <c r="R146" s="9">
        <f t="shared" si="110"/>
        <v>1.004305567815145E-2</v>
      </c>
      <c r="S146" s="9">
        <f t="shared" si="111"/>
        <v>7.2373182446213553E-5</v>
      </c>
      <c r="T146" s="9">
        <f t="shared" si="112"/>
        <v>0.23615789327172004</v>
      </c>
      <c r="U146" s="9">
        <f t="shared" si="113"/>
        <v>0.20541385470424769</v>
      </c>
      <c r="V146" s="9">
        <f t="shared" si="114"/>
        <v>5.6388062647137602E-5</v>
      </c>
      <c r="W146" s="9">
        <f t="shared" si="115"/>
        <v>0.39340549601440877</v>
      </c>
      <c r="X146" s="9">
        <f t="shared" si="116"/>
        <v>2.5169815582697366E-3</v>
      </c>
      <c r="Z146" s="9">
        <f t="shared" si="101"/>
        <v>1.6860395446375074</v>
      </c>
      <c r="AA146" s="9">
        <f t="shared" si="101"/>
        <v>3.0045819875309848E-4</v>
      </c>
      <c r="AB146" s="9">
        <f t="shared" si="102"/>
        <v>3.0129167034454351E-2</v>
      </c>
      <c r="AC146" s="9">
        <f t="shared" si="102"/>
        <v>2.1711954733864066E-4</v>
      </c>
      <c r="AD146" s="9">
        <f t="shared" si="107"/>
        <v>0.23615789327172004</v>
      </c>
      <c r="AE146" s="9">
        <f t="shared" si="107"/>
        <v>0.20541385470424769</v>
      </c>
      <c r="AF146" s="9">
        <f t="shared" si="107"/>
        <v>5.6388062647137602E-5</v>
      </c>
      <c r="AG146" s="9">
        <f t="shared" si="107"/>
        <v>0.39340549601440877</v>
      </c>
      <c r="AH146" s="9">
        <f t="shared" si="107"/>
        <v>2.5169815582697366E-3</v>
      </c>
      <c r="AI146" s="9">
        <f t="shared" si="103"/>
        <v>2.5542369030293468</v>
      </c>
      <c r="AK146" s="9">
        <f t="shared" si="117"/>
        <v>3.9605712593953601</v>
      </c>
      <c r="AL146" s="9">
        <f t="shared" si="118"/>
        <v>7.0578777966151648E-4</v>
      </c>
      <c r="AM146" s="9">
        <f t="shared" si="119"/>
        <v>7.0774563624981468E-2</v>
      </c>
      <c r="AN146" s="9">
        <f t="shared" si="120"/>
        <v>5.1002210581438639E-4</v>
      </c>
      <c r="AO146" s="9">
        <f t="shared" si="121"/>
        <v>0.55474390725065814</v>
      </c>
      <c r="AP146" s="9">
        <f t="shared" si="122"/>
        <v>0.48252498692026208</v>
      </c>
      <c r="AQ146" s="9">
        <f t="shared" si="123"/>
        <v>1.324577119223222E-4</v>
      </c>
      <c r="AR146" s="9">
        <f t="shared" si="124"/>
        <v>0.92412452943850243</v>
      </c>
      <c r="AS146" s="9">
        <f t="shared" si="125"/>
        <v>5.9124857728378487E-3</v>
      </c>
      <c r="AU146" s="17">
        <f t="shared" si="104"/>
        <v>1.9802856296976801</v>
      </c>
      <c r="AV146" s="17">
        <f t="shared" si="104"/>
        <v>3.5289388983075824E-4</v>
      </c>
      <c r="AW146" s="17">
        <f t="shared" si="105"/>
        <v>4.718304241665431E-2</v>
      </c>
      <c r="AX146" s="17">
        <f t="shared" si="105"/>
        <v>3.4001473720959093E-4</v>
      </c>
      <c r="AY146" s="17">
        <f t="shared" si="106"/>
        <v>0.55474390725065814</v>
      </c>
      <c r="AZ146" s="17">
        <f t="shared" si="106"/>
        <v>0.48252498692026208</v>
      </c>
      <c r="BA146" s="17">
        <f t="shared" si="106"/>
        <v>1.324577119223222E-4</v>
      </c>
      <c r="BB146" s="17">
        <f t="shared" si="106"/>
        <v>0.92412452943850243</v>
      </c>
      <c r="BC146" s="17">
        <f t="shared" si="126"/>
        <v>1.1824971545675697E-2</v>
      </c>
      <c r="BD146" s="17">
        <f t="shared" si="127"/>
        <v>4.0015124336083954</v>
      </c>
      <c r="BF146" s="17">
        <f t="shared" si="128"/>
        <v>0.53474376743756868</v>
      </c>
      <c r="BG146" s="17">
        <f t="shared" si="129"/>
        <v>0.46512855033830275</v>
      </c>
      <c r="BH146" s="17">
        <f t="shared" si="130"/>
        <v>1.2768222412850788E-4</v>
      </c>
      <c r="BI146" s="13">
        <f t="shared" si="131"/>
        <v>2.2238101135947666E-2</v>
      </c>
    </row>
    <row r="147" spans="2:61" x14ac:dyDescent="0.2">
      <c r="B147" s="9" t="s">
        <v>48</v>
      </c>
      <c r="C147" s="12">
        <v>172</v>
      </c>
      <c r="D147" s="13">
        <v>50.994999999999997</v>
      </c>
      <c r="E147" s="13">
        <v>1.2E-2</v>
      </c>
      <c r="F147" s="13">
        <v>0.95899999999999996</v>
      </c>
      <c r="G147" s="13">
        <v>0</v>
      </c>
      <c r="H147" s="13">
        <v>19.231000000000002</v>
      </c>
      <c r="I147" s="13">
        <v>8.5169999999999995</v>
      </c>
      <c r="J147" s="13">
        <v>4.4999999999999998E-2</v>
      </c>
      <c r="K147" s="13">
        <v>19.798999999999999</v>
      </c>
      <c r="L147" s="13">
        <v>0.14000000000000001</v>
      </c>
      <c r="M147" s="13"/>
      <c r="N147" s="13">
        <f t="shared" si="100"/>
        <v>99.697999999999993</v>
      </c>
      <c r="P147" s="9">
        <f t="shared" si="108"/>
        <v>0.84872844684108906</v>
      </c>
      <c r="Q147" s="9">
        <f t="shared" si="109"/>
        <v>1.5022909937654924E-4</v>
      </c>
      <c r="R147" s="9">
        <f t="shared" si="110"/>
        <v>9.4055570267062901E-3</v>
      </c>
      <c r="S147" s="9">
        <f t="shared" si="111"/>
        <v>0</v>
      </c>
      <c r="T147" s="9">
        <f t="shared" si="112"/>
        <v>0.26766973805083094</v>
      </c>
      <c r="U147" s="9">
        <f t="shared" si="113"/>
        <v>0.21131897578404127</v>
      </c>
      <c r="V147" s="9">
        <f t="shared" si="114"/>
        <v>6.3436570478029805E-4</v>
      </c>
      <c r="W147" s="9">
        <f t="shared" si="115"/>
        <v>0.35306810278723899</v>
      </c>
      <c r="X147" s="9">
        <f t="shared" si="116"/>
        <v>2.2588296035754049E-3</v>
      </c>
      <c r="Z147" s="9">
        <f t="shared" si="101"/>
        <v>1.6974568936821781</v>
      </c>
      <c r="AA147" s="9">
        <f t="shared" si="101"/>
        <v>3.0045819875309848E-4</v>
      </c>
      <c r="AB147" s="9">
        <f t="shared" si="102"/>
        <v>2.8216671080118869E-2</v>
      </c>
      <c r="AC147" s="9">
        <f t="shared" si="102"/>
        <v>0</v>
      </c>
      <c r="AD147" s="9">
        <f t="shared" si="107"/>
        <v>0.26766973805083094</v>
      </c>
      <c r="AE147" s="9">
        <f t="shared" si="107"/>
        <v>0.21131897578404127</v>
      </c>
      <c r="AF147" s="9">
        <f t="shared" si="107"/>
        <v>6.3436570478029805E-4</v>
      </c>
      <c r="AG147" s="9">
        <f t="shared" si="107"/>
        <v>0.35306810278723899</v>
      </c>
      <c r="AH147" s="9">
        <f t="shared" si="107"/>
        <v>2.2588296035754049E-3</v>
      </c>
      <c r="AI147" s="9">
        <f t="shared" si="103"/>
        <v>2.5609240348915177</v>
      </c>
      <c r="AK147" s="9">
        <f t="shared" si="117"/>
        <v>3.9769790994696574</v>
      </c>
      <c r="AL147" s="9">
        <f t="shared" si="118"/>
        <v>7.0394481365198191E-4</v>
      </c>
      <c r="AM147" s="9">
        <f t="shared" si="119"/>
        <v>6.6108960739979489E-2</v>
      </c>
      <c r="AN147" s="9">
        <f t="shared" si="120"/>
        <v>0</v>
      </c>
      <c r="AO147" s="9">
        <f t="shared" si="121"/>
        <v>0.62712458722853825</v>
      </c>
      <c r="AP147" s="9">
        <f t="shared" si="122"/>
        <v>0.49510014253818241</v>
      </c>
      <c r="AQ147" s="9">
        <f t="shared" si="123"/>
        <v>1.486258154019403E-3</v>
      </c>
      <c r="AR147" s="9">
        <f t="shared" si="124"/>
        <v>0.82720478540597209</v>
      </c>
      <c r="AS147" s="9">
        <f t="shared" si="125"/>
        <v>5.292221649997729E-3</v>
      </c>
      <c r="AU147" s="17">
        <f t="shared" si="104"/>
        <v>1.9884895497348287</v>
      </c>
      <c r="AV147" s="17">
        <f t="shared" si="104"/>
        <v>3.5197240682599096E-4</v>
      </c>
      <c r="AW147" s="17">
        <f t="shared" si="105"/>
        <v>4.4072640493319659E-2</v>
      </c>
      <c r="AX147" s="17">
        <f t="shared" si="105"/>
        <v>0</v>
      </c>
      <c r="AY147" s="17">
        <f t="shared" si="106"/>
        <v>0.62712458722853825</v>
      </c>
      <c r="AZ147" s="17">
        <f t="shared" si="106"/>
        <v>0.49510014253818241</v>
      </c>
      <c r="BA147" s="17">
        <f t="shared" si="106"/>
        <v>1.486258154019403E-3</v>
      </c>
      <c r="BB147" s="17">
        <f t="shared" si="106"/>
        <v>0.82720478540597209</v>
      </c>
      <c r="BC147" s="17">
        <f t="shared" si="126"/>
        <v>1.0584443299995458E-2</v>
      </c>
      <c r="BD147" s="17">
        <f t="shared" si="127"/>
        <v>3.9944143792616824</v>
      </c>
      <c r="BF147" s="17">
        <f t="shared" si="128"/>
        <v>0.55808352322774646</v>
      </c>
      <c r="BG147" s="17">
        <f t="shared" si="129"/>
        <v>0.44059384295448739</v>
      </c>
      <c r="BH147" s="17">
        <f t="shared" si="130"/>
        <v>1.32263381776617E-3</v>
      </c>
      <c r="BI147" s="13">
        <f t="shared" si="131"/>
        <v>1.9258123176002666E-2</v>
      </c>
    </row>
    <row r="148" spans="2:61" x14ac:dyDescent="0.2">
      <c r="B148" s="9" t="s">
        <v>48</v>
      </c>
      <c r="C148" s="12">
        <v>173</v>
      </c>
      <c r="D148" s="13">
        <v>51.128999999999998</v>
      </c>
      <c r="E148" s="13">
        <v>0</v>
      </c>
      <c r="F148" s="13">
        <v>0.97</v>
      </c>
      <c r="G148" s="13">
        <v>8.9999999999999993E-3</v>
      </c>
      <c r="H148" s="13">
        <v>16.963999999999999</v>
      </c>
      <c r="I148" s="13">
        <v>8.6059999999999999</v>
      </c>
      <c r="J148" s="13">
        <v>0.06</v>
      </c>
      <c r="K148" s="13">
        <v>21.937000000000001</v>
      </c>
      <c r="L148" s="13">
        <v>0.14799999999999999</v>
      </c>
      <c r="M148" s="13"/>
      <c r="N148" s="13">
        <f t="shared" si="100"/>
        <v>99.822999999999993</v>
      </c>
      <c r="P148" s="9">
        <f t="shared" si="108"/>
        <v>0.8509586578789694</v>
      </c>
      <c r="Q148" s="9">
        <f t="shared" si="109"/>
        <v>0</v>
      </c>
      <c r="R148" s="9">
        <f t="shared" si="110"/>
        <v>9.5134414138739326E-3</v>
      </c>
      <c r="S148" s="9">
        <f t="shared" si="111"/>
        <v>5.9214422001447458E-5</v>
      </c>
      <c r="T148" s="9">
        <f t="shared" si="112"/>
        <v>0.23611613729365585</v>
      </c>
      <c r="U148" s="9">
        <f t="shared" si="113"/>
        <v>0.21352719333068676</v>
      </c>
      <c r="V148" s="9">
        <f t="shared" si="114"/>
        <v>8.4582093970706406E-4</v>
      </c>
      <c r="W148" s="9">
        <f t="shared" si="115"/>
        <v>0.39119425076234465</v>
      </c>
      <c r="X148" s="9">
        <f t="shared" si="116"/>
        <v>2.3879055809225705E-3</v>
      </c>
      <c r="Z148" s="9">
        <f t="shared" si="101"/>
        <v>1.7019173157579388</v>
      </c>
      <c r="AA148" s="9">
        <f t="shared" si="101"/>
        <v>0</v>
      </c>
      <c r="AB148" s="9">
        <f t="shared" si="102"/>
        <v>2.8540324241621798E-2</v>
      </c>
      <c r="AC148" s="9">
        <f t="shared" si="102"/>
        <v>1.7764326600434237E-4</v>
      </c>
      <c r="AD148" s="9">
        <f t="shared" si="107"/>
        <v>0.23611613729365585</v>
      </c>
      <c r="AE148" s="9">
        <f t="shared" si="107"/>
        <v>0.21352719333068676</v>
      </c>
      <c r="AF148" s="9">
        <f t="shared" si="107"/>
        <v>8.4582093970706406E-4</v>
      </c>
      <c r="AG148" s="9">
        <f t="shared" si="107"/>
        <v>0.39119425076234465</v>
      </c>
      <c r="AH148" s="9">
        <f t="shared" si="107"/>
        <v>2.3879055809225705E-3</v>
      </c>
      <c r="AI148" s="9">
        <f t="shared" si="103"/>
        <v>2.5747065911728813</v>
      </c>
      <c r="AK148" s="9">
        <f t="shared" si="117"/>
        <v>3.9660844966011783</v>
      </c>
      <c r="AL148" s="9">
        <f t="shared" si="118"/>
        <v>0</v>
      </c>
      <c r="AM148" s="9">
        <f t="shared" si="119"/>
        <v>6.6509304802658417E-2</v>
      </c>
      <c r="AN148" s="9">
        <f t="shared" si="120"/>
        <v>4.1397322696117884E-4</v>
      </c>
      <c r="AO148" s="9">
        <f t="shared" si="121"/>
        <v>0.55023622055380428</v>
      </c>
      <c r="AP148" s="9">
        <f t="shared" si="122"/>
        <v>0.49759578989561676</v>
      </c>
      <c r="AQ148" s="9">
        <f t="shared" si="123"/>
        <v>1.9710695019157713E-3</v>
      </c>
      <c r="AR148" s="9">
        <f t="shared" si="124"/>
        <v>0.91162445950971083</v>
      </c>
      <c r="AS148" s="9">
        <f t="shared" si="125"/>
        <v>5.5646859081557361E-3</v>
      </c>
      <c r="AU148" s="17">
        <f t="shared" si="104"/>
        <v>1.9830422483005892</v>
      </c>
      <c r="AV148" s="17">
        <f t="shared" si="104"/>
        <v>0</v>
      </c>
      <c r="AW148" s="17">
        <f t="shared" si="105"/>
        <v>4.4339536535105611E-2</v>
      </c>
      <c r="AX148" s="17">
        <f t="shared" si="105"/>
        <v>2.7598215130745254E-4</v>
      </c>
      <c r="AY148" s="17">
        <f t="shared" si="106"/>
        <v>0.55023622055380428</v>
      </c>
      <c r="AZ148" s="17">
        <f t="shared" si="106"/>
        <v>0.49759578989561676</v>
      </c>
      <c r="BA148" s="17">
        <f t="shared" si="106"/>
        <v>1.9710695019157713E-3</v>
      </c>
      <c r="BB148" s="17">
        <f t="shared" si="106"/>
        <v>0.91162445950971083</v>
      </c>
      <c r="BC148" s="17">
        <f t="shared" si="126"/>
        <v>1.1129371816311472E-2</v>
      </c>
      <c r="BD148" s="17">
        <f t="shared" si="127"/>
        <v>4.0002146782643626</v>
      </c>
      <c r="BF148" s="17">
        <f t="shared" si="128"/>
        <v>0.52413279315136918</v>
      </c>
      <c r="BG148" s="17">
        <f t="shared" si="129"/>
        <v>0.47398964567591351</v>
      </c>
      <c r="BH148" s="17">
        <f t="shared" si="130"/>
        <v>1.8775611727174012E-3</v>
      </c>
      <c r="BI148" s="13">
        <f t="shared" si="131"/>
        <v>2.0719375152942556E-2</v>
      </c>
    </row>
    <row r="149" spans="2:61" x14ac:dyDescent="0.2">
      <c r="B149" s="9" t="s">
        <v>48</v>
      </c>
      <c r="C149" s="12">
        <v>174</v>
      </c>
      <c r="D149" s="13">
        <v>50.607999999999997</v>
      </c>
      <c r="E149" s="13">
        <v>0</v>
      </c>
      <c r="F149" s="13">
        <v>0.98199999999999998</v>
      </c>
      <c r="G149" s="13">
        <v>1.2999999999999999E-2</v>
      </c>
      <c r="H149" s="13">
        <v>17.14</v>
      </c>
      <c r="I149" s="13">
        <v>8.5009999999999994</v>
      </c>
      <c r="J149" s="13">
        <v>2.7E-2</v>
      </c>
      <c r="K149" s="13">
        <v>21.934000000000001</v>
      </c>
      <c r="L149" s="13">
        <v>0.152</v>
      </c>
      <c r="M149" s="13"/>
      <c r="N149" s="13">
        <f t="shared" si="100"/>
        <v>99.356999999999999</v>
      </c>
      <c r="P149" s="9">
        <f t="shared" si="108"/>
        <v>0.84228746421676315</v>
      </c>
      <c r="Q149" s="9">
        <f t="shared" si="109"/>
        <v>0</v>
      </c>
      <c r="R149" s="9">
        <f t="shared" si="110"/>
        <v>9.6311334726022699E-3</v>
      </c>
      <c r="S149" s="9">
        <f t="shared" si="111"/>
        <v>8.5531942890979654E-5</v>
      </c>
      <c r="T149" s="9">
        <f t="shared" si="112"/>
        <v>0.23856582134008852</v>
      </c>
      <c r="U149" s="9">
        <f t="shared" si="113"/>
        <v>0.21092199285430724</v>
      </c>
      <c r="V149" s="9">
        <f t="shared" si="114"/>
        <v>3.806194228681788E-4</v>
      </c>
      <c r="W149" s="9">
        <f t="shared" si="115"/>
        <v>0.3911407528933431</v>
      </c>
      <c r="X149" s="9">
        <f t="shared" si="116"/>
        <v>2.4524435695961536E-3</v>
      </c>
      <c r="Z149" s="9">
        <f t="shared" si="101"/>
        <v>1.6845749284335263</v>
      </c>
      <c r="AA149" s="9">
        <f t="shared" si="101"/>
        <v>0</v>
      </c>
      <c r="AB149" s="9">
        <f t="shared" si="102"/>
        <v>2.889340041780681E-2</v>
      </c>
      <c r="AC149" s="9">
        <f t="shared" si="102"/>
        <v>2.5659582867293895E-4</v>
      </c>
      <c r="AD149" s="9">
        <f t="shared" si="107"/>
        <v>0.23856582134008852</v>
      </c>
      <c r="AE149" s="9">
        <f t="shared" si="107"/>
        <v>0.21092199285430724</v>
      </c>
      <c r="AF149" s="9">
        <f t="shared" si="107"/>
        <v>3.806194228681788E-4</v>
      </c>
      <c r="AG149" s="9">
        <f t="shared" si="107"/>
        <v>0.3911407528933431</v>
      </c>
      <c r="AH149" s="9">
        <f t="shared" si="107"/>
        <v>2.4524435695961536E-3</v>
      </c>
      <c r="AI149" s="9">
        <f t="shared" si="103"/>
        <v>2.5571865547602095</v>
      </c>
      <c r="AK149" s="9">
        <f t="shared" si="117"/>
        <v>3.9525663670435436</v>
      </c>
      <c r="AL149" s="9">
        <f t="shared" si="118"/>
        <v>0</v>
      </c>
      <c r="AM149" s="9">
        <f t="shared" si="119"/>
        <v>6.7793412328142427E-2</v>
      </c>
      <c r="AN149" s="9">
        <f t="shared" si="120"/>
        <v>6.0205813657658678E-4</v>
      </c>
      <c r="AO149" s="9">
        <f t="shared" si="121"/>
        <v>0.55975381435350724</v>
      </c>
      <c r="AP149" s="9">
        <f t="shared" si="122"/>
        <v>0.49489230841216975</v>
      </c>
      <c r="AQ149" s="9">
        <f t="shared" si="123"/>
        <v>8.9305824518665967E-4</v>
      </c>
      <c r="AR149" s="9">
        <f t="shared" si="124"/>
        <v>0.91774474294470276</v>
      </c>
      <c r="AS149" s="9">
        <f t="shared" si="125"/>
        <v>5.7542385361699713E-3</v>
      </c>
      <c r="AU149" s="17">
        <f t="shared" si="104"/>
        <v>1.9762831835217718</v>
      </c>
      <c r="AV149" s="17">
        <f t="shared" si="104"/>
        <v>0</v>
      </c>
      <c r="AW149" s="17">
        <f t="shared" si="105"/>
        <v>4.5195608218761618E-2</v>
      </c>
      <c r="AX149" s="17">
        <f t="shared" si="105"/>
        <v>4.0137209105105785E-4</v>
      </c>
      <c r="AY149" s="17">
        <f t="shared" si="106"/>
        <v>0.55975381435350724</v>
      </c>
      <c r="AZ149" s="17">
        <f t="shared" si="106"/>
        <v>0.49489230841216975</v>
      </c>
      <c r="BA149" s="17">
        <f t="shared" si="106"/>
        <v>8.9305824518665967E-4</v>
      </c>
      <c r="BB149" s="17">
        <f t="shared" si="106"/>
        <v>0.91774474294470276</v>
      </c>
      <c r="BC149" s="17">
        <f t="shared" si="126"/>
        <v>1.1508477072339943E-2</v>
      </c>
      <c r="BD149" s="17">
        <f t="shared" si="127"/>
        <v>4.0066725648594899</v>
      </c>
      <c r="BF149" s="17">
        <f t="shared" si="128"/>
        <v>0.53030131370153866</v>
      </c>
      <c r="BG149" s="17">
        <f t="shared" si="129"/>
        <v>0.46885261799398453</v>
      </c>
      <c r="BH149" s="17">
        <f t="shared" si="130"/>
        <v>8.4606830447676981E-4</v>
      </c>
      <c r="BI149" s="13">
        <f t="shared" si="131"/>
        <v>2.0977425396060529E-2</v>
      </c>
    </row>
    <row r="150" spans="2:61" x14ac:dyDescent="0.2">
      <c r="B150" s="9" t="s">
        <v>48</v>
      </c>
      <c r="C150" s="12">
        <v>175</v>
      </c>
      <c r="D150" s="13">
        <v>50.673999999999999</v>
      </c>
      <c r="E150" s="13">
        <v>0</v>
      </c>
      <c r="F150" s="13">
        <v>0.97399999999999998</v>
      </c>
      <c r="G150" s="13">
        <v>0</v>
      </c>
      <c r="H150" s="13">
        <v>17.146999999999998</v>
      </c>
      <c r="I150" s="13">
        <v>8.5440000000000005</v>
      </c>
      <c r="J150" s="13">
        <v>5.8999999999999997E-2</v>
      </c>
      <c r="K150" s="13">
        <v>21.725999999999999</v>
      </c>
      <c r="L150" s="13">
        <v>0.13</v>
      </c>
      <c r="M150" s="13"/>
      <c r="N150" s="13">
        <f t="shared" si="100"/>
        <v>99.253999999999976</v>
      </c>
      <c r="P150" s="9">
        <f t="shared" si="108"/>
        <v>0.84338592636974896</v>
      </c>
      <c r="Q150" s="9">
        <f t="shared" si="109"/>
        <v>0</v>
      </c>
      <c r="R150" s="9">
        <f t="shared" si="110"/>
        <v>9.5526721001167117E-3</v>
      </c>
      <c r="S150" s="9">
        <f t="shared" si="111"/>
        <v>0</v>
      </c>
      <c r="T150" s="9">
        <f t="shared" si="112"/>
        <v>0.23866325195557161</v>
      </c>
      <c r="U150" s="9">
        <f t="shared" si="113"/>
        <v>0.21198888447796746</v>
      </c>
      <c r="V150" s="9">
        <f t="shared" si="114"/>
        <v>8.3172392404527956E-4</v>
      </c>
      <c r="W150" s="9">
        <f t="shared" si="115"/>
        <v>0.3874315673092355</v>
      </c>
      <c r="X150" s="9">
        <f t="shared" si="116"/>
        <v>2.0974846318914473E-3</v>
      </c>
      <c r="Z150" s="9">
        <f t="shared" si="101"/>
        <v>1.6867718527394979</v>
      </c>
      <c r="AA150" s="9">
        <f t="shared" si="101"/>
        <v>0</v>
      </c>
      <c r="AB150" s="9">
        <f t="shared" si="102"/>
        <v>2.8658016300350135E-2</v>
      </c>
      <c r="AC150" s="9">
        <f t="shared" si="102"/>
        <v>0</v>
      </c>
      <c r="AD150" s="9">
        <f t="shared" si="107"/>
        <v>0.23866325195557161</v>
      </c>
      <c r="AE150" s="9">
        <f t="shared" si="107"/>
        <v>0.21198888447796746</v>
      </c>
      <c r="AF150" s="9">
        <f t="shared" si="107"/>
        <v>8.3172392404527956E-4</v>
      </c>
      <c r="AG150" s="9">
        <f t="shared" si="107"/>
        <v>0.3874315673092355</v>
      </c>
      <c r="AH150" s="9">
        <f t="shared" si="107"/>
        <v>2.0974846318914473E-3</v>
      </c>
      <c r="AI150" s="9">
        <f t="shared" si="103"/>
        <v>2.5564427813385593</v>
      </c>
      <c r="AK150" s="9">
        <f t="shared" si="117"/>
        <v>3.9588725358201846</v>
      </c>
      <c r="AL150" s="9">
        <f t="shared" si="118"/>
        <v>0</v>
      </c>
      <c r="AM150" s="9">
        <f t="shared" si="119"/>
        <v>6.7260687020762655E-2</v>
      </c>
      <c r="AN150" s="9">
        <f t="shared" si="120"/>
        <v>0</v>
      </c>
      <c r="AO150" s="9">
        <f t="shared" si="121"/>
        <v>0.56014534030902186</v>
      </c>
      <c r="AP150" s="9">
        <f t="shared" si="122"/>
        <v>0.49754029941629185</v>
      </c>
      <c r="AQ150" s="9">
        <f t="shared" si="123"/>
        <v>1.9520654171100681E-3</v>
      </c>
      <c r="AR150" s="9">
        <f t="shared" si="124"/>
        <v>0.90930625196244474</v>
      </c>
      <c r="AS150" s="9">
        <f t="shared" si="125"/>
        <v>4.9228200541845089E-3</v>
      </c>
      <c r="AU150" s="17">
        <f t="shared" si="104"/>
        <v>1.9794362679100923</v>
      </c>
      <c r="AV150" s="17">
        <f t="shared" si="104"/>
        <v>0</v>
      </c>
      <c r="AW150" s="17">
        <f t="shared" si="105"/>
        <v>4.4840458013841768E-2</v>
      </c>
      <c r="AX150" s="17">
        <f t="shared" si="105"/>
        <v>0</v>
      </c>
      <c r="AY150" s="17">
        <f t="shared" si="106"/>
        <v>0.56014534030902186</v>
      </c>
      <c r="AZ150" s="17">
        <f t="shared" si="106"/>
        <v>0.49754029941629185</v>
      </c>
      <c r="BA150" s="17">
        <f t="shared" si="106"/>
        <v>1.9520654171100681E-3</v>
      </c>
      <c r="BB150" s="17">
        <f t="shared" si="106"/>
        <v>0.90930625196244474</v>
      </c>
      <c r="BC150" s="17">
        <f t="shared" si="126"/>
        <v>9.8456401083690179E-3</v>
      </c>
      <c r="BD150" s="17">
        <f t="shared" si="127"/>
        <v>4.0030663231371717</v>
      </c>
      <c r="BF150" s="17">
        <f t="shared" si="128"/>
        <v>0.52861967594266923</v>
      </c>
      <c r="BG150" s="17">
        <f t="shared" si="129"/>
        <v>0.46953812326772421</v>
      </c>
      <c r="BH150" s="17">
        <f t="shared" si="130"/>
        <v>1.842200789606382E-3</v>
      </c>
      <c r="BI150" s="13">
        <f t="shared" si="131"/>
        <v>2.0757436521696194E-2</v>
      </c>
    </row>
    <row r="151" spans="2:61" x14ac:dyDescent="0.2">
      <c r="B151" s="9" t="s">
        <v>48</v>
      </c>
      <c r="C151" s="12">
        <v>176</v>
      </c>
      <c r="D151" s="13">
        <v>51.088000000000001</v>
      </c>
      <c r="E151" s="13">
        <v>0</v>
      </c>
      <c r="F151" s="13">
        <v>1</v>
      </c>
      <c r="G151" s="13">
        <v>0</v>
      </c>
      <c r="H151" s="13">
        <v>17.257999999999999</v>
      </c>
      <c r="I151" s="13">
        <v>8.4320000000000004</v>
      </c>
      <c r="J151" s="13">
        <v>5.1999999999999998E-2</v>
      </c>
      <c r="K151" s="13">
        <v>21.975999999999999</v>
      </c>
      <c r="L151" s="13">
        <v>0.184</v>
      </c>
      <c r="M151" s="13"/>
      <c r="N151" s="13">
        <f t="shared" si="100"/>
        <v>99.990000000000009</v>
      </c>
      <c r="P151" s="9">
        <f t="shared" si="108"/>
        <v>0.85027627987484189</v>
      </c>
      <c r="Q151" s="9">
        <f t="shared" si="109"/>
        <v>0</v>
      </c>
      <c r="R151" s="9">
        <f t="shared" si="110"/>
        <v>9.8076715606947758E-3</v>
      </c>
      <c r="S151" s="9">
        <f t="shared" si="111"/>
        <v>0</v>
      </c>
      <c r="T151" s="9">
        <f t="shared" si="112"/>
        <v>0.24020822314394674</v>
      </c>
      <c r="U151" s="9">
        <f t="shared" si="113"/>
        <v>0.20921000396982931</v>
      </c>
      <c r="V151" s="9">
        <f t="shared" si="114"/>
        <v>7.3304481441278881E-4</v>
      </c>
      <c r="W151" s="9">
        <f t="shared" si="115"/>
        <v>0.39188972305936481</v>
      </c>
      <c r="X151" s="9">
        <f t="shared" si="116"/>
        <v>2.9687474789848174E-3</v>
      </c>
      <c r="Z151" s="9">
        <f t="shared" si="101"/>
        <v>1.7005525597496838</v>
      </c>
      <c r="AA151" s="9">
        <f t="shared" si="101"/>
        <v>0</v>
      </c>
      <c r="AB151" s="9">
        <f t="shared" si="102"/>
        <v>2.9423014682084327E-2</v>
      </c>
      <c r="AC151" s="9">
        <f t="shared" si="102"/>
        <v>0</v>
      </c>
      <c r="AD151" s="9">
        <f t="shared" si="107"/>
        <v>0.24020822314394674</v>
      </c>
      <c r="AE151" s="9">
        <f t="shared" si="107"/>
        <v>0.20921000396982931</v>
      </c>
      <c r="AF151" s="9">
        <f t="shared" si="107"/>
        <v>7.3304481441278881E-4</v>
      </c>
      <c r="AG151" s="9">
        <f t="shared" si="107"/>
        <v>0.39188972305936481</v>
      </c>
      <c r="AH151" s="9">
        <f t="shared" si="107"/>
        <v>2.9687474789848174E-3</v>
      </c>
      <c r="AI151" s="9">
        <f t="shared" si="103"/>
        <v>2.574985316898307</v>
      </c>
      <c r="AK151" s="9">
        <f t="shared" si="117"/>
        <v>3.9624751611354756</v>
      </c>
      <c r="AL151" s="9">
        <f t="shared" si="118"/>
        <v>0</v>
      </c>
      <c r="AM151" s="9">
        <f t="shared" si="119"/>
        <v>6.8558871747336617E-2</v>
      </c>
      <c r="AN151" s="9">
        <f t="shared" si="120"/>
        <v>0</v>
      </c>
      <c r="AO151" s="9">
        <f t="shared" si="121"/>
        <v>0.55971167268624822</v>
      </c>
      <c r="AP151" s="9">
        <f t="shared" si="122"/>
        <v>0.487482400610733</v>
      </c>
      <c r="AQ151" s="9">
        <f t="shared" si="123"/>
        <v>1.7080753267263902E-3</v>
      </c>
      <c r="AR151" s="9">
        <f t="shared" si="124"/>
        <v>0.91314630919468243</v>
      </c>
      <c r="AS151" s="9">
        <f t="shared" si="125"/>
        <v>6.9175092987966607E-3</v>
      </c>
      <c r="AU151" s="17">
        <f t="shared" si="104"/>
        <v>1.9812375805677378</v>
      </c>
      <c r="AV151" s="17">
        <f t="shared" si="104"/>
        <v>0</v>
      </c>
      <c r="AW151" s="17">
        <f t="shared" si="105"/>
        <v>4.5705914498224413E-2</v>
      </c>
      <c r="AX151" s="17">
        <f t="shared" si="105"/>
        <v>0</v>
      </c>
      <c r="AY151" s="17">
        <f t="shared" si="106"/>
        <v>0.55971167268624822</v>
      </c>
      <c r="AZ151" s="17">
        <f t="shared" si="106"/>
        <v>0.487482400610733</v>
      </c>
      <c r="BA151" s="17">
        <f t="shared" si="106"/>
        <v>1.7080753267263902E-3</v>
      </c>
      <c r="BB151" s="17">
        <f t="shared" si="106"/>
        <v>0.91314630919468243</v>
      </c>
      <c r="BC151" s="17">
        <f t="shared" si="126"/>
        <v>1.3835018597593321E-2</v>
      </c>
      <c r="BD151" s="17">
        <f t="shared" si="127"/>
        <v>4.0028269714819453</v>
      </c>
      <c r="BF151" s="17">
        <f t="shared" si="128"/>
        <v>0.5336166709360457</v>
      </c>
      <c r="BG151" s="17">
        <f t="shared" si="129"/>
        <v>0.46475488800396836</v>
      </c>
      <c r="BH151" s="17">
        <f t="shared" si="130"/>
        <v>1.6284410599860066E-3</v>
      </c>
      <c r="BI151" s="13">
        <f t="shared" si="131"/>
        <v>2.1356965251750952E-2</v>
      </c>
    </row>
    <row r="152" spans="2:61" x14ac:dyDescent="0.2">
      <c r="B152" s="9" t="s">
        <v>48</v>
      </c>
      <c r="C152" s="12">
        <v>177</v>
      </c>
      <c r="D152" s="13">
        <v>50.448</v>
      </c>
      <c r="E152" s="13">
        <v>0</v>
      </c>
      <c r="F152" s="13">
        <v>0.92500000000000004</v>
      </c>
      <c r="G152" s="13">
        <v>5.1999999999999998E-2</v>
      </c>
      <c r="H152" s="13">
        <v>17.581</v>
      </c>
      <c r="I152" s="13">
        <v>8.4149999999999991</v>
      </c>
      <c r="J152" s="13">
        <v>0.03</v>
      </c>
      <c r="K152" s="13">
        <v>21.49</v>
      </c>
      <c r="L152" s="13">
        <v>0.151</v>
      </c>
      <c r="M152" s="13"/>
      <c r="N152" s="13">
        <f t="shared" si="100"/>
        <v>99.091999999999985</v>
      </c>
      <c r="P152" s="9">
        <f t="shared" si="108"/>
        <v>0.83962452566407031</v>
      </c>
      <c r="Q152" s="9">
        <f t="shared" si="109"/>
        <v>0</v>
      </c>
      <c r="R152" s="9">
        <f t="shared" si="110"/>
        <v>9.0720961936426679E-3</v>
      </c>
      <c r="S152" s="9">
        <f t="shared" si="111"/>
        <v>3.4212777156391862E-4</v>
      </c>
      <c r="T152" s="9">
        <f t="shared" si="112"/>
        <v>0.24470395011552484</v>
      </c>
      <c r="U152" s="9">
        <f t="shared" si="113"/>
        <v>0.20878820960698688</v>
      </c>
      <c r="V152" s="9">
        <f t="shared" si="114"/>
        <v>4.2291046985353203E-4</v>
      </c>
      <c r="W152" s="9">
        <f t="shared" si="115"/>
        <v>0.38322306828111347</v>
      </c>
      <c r="X152" s="9">
        <f t="shared" si="116"/>
        <v>2.4363090724277576E-3</v>
      </c>
      <c r="Z152" s="9">
        <f t="shared" si="101"/>
        <v>1.6792490513281406</v>
      </c>
      <c r="AA152" s="9">
        <f t="shared" si="101"/>
        <v>0</v>
      </c>
      <c r="AB152" s="9">
        <f t="shared" si="102"/>
        <v>2.7216288580928005E-2</v>
      </c>
      <c r="AC152" s="9">
        <f t="shared" si="102"/>
        <v>1.0263833146917558E-3</v>
      </c>
      <c r="AD152" s="9">
        <f t="shared" si="107"/>
        <v>0.24470395011552484</v>
      </c>
      <c r="AE152" s="9">
        <f t="shared" si="107"/>
        <v>0.20878820960698688</v>
      </c>
      <c r="AF152" s="9">
        <f t="shared" si="107"/>
        <v>4.2291046985353203E-4</v>
      </c>
      <c r="AG152" s="9">
        <f t="shared" si="107"/>
        <v>0.38322306828111347</v>
      </c>
      <c r="AH152" s="9">
        <f t="shared" si="107"/>
        <v>2.4363090724277576E-3</v>
      </c>
      <c r="AI152" s="9">
        <f t="shared" si="103"/>
        <v>2.5470661707696669</v>
      </c>
      <c r="AK152" s="9">
        <f t="shared" si="117"/>
        <v>3.9557253845997469</v>
      </c>
      <c r="AL152" s="9">
        <f t="shared" si="118"/>
        <v>0</v>
      </c>
      <c r="AM152" s="9">
        <f t="shared" si="119"/>
        <v>6.4112088393927791E-2</v>
      </c>
      <c r="AN152" s="9">
        <f t="shared" si="120"/>
        <v>2.4178012957902987E-3</v>
      </c>
      <c r="AO152" s="9">
        <f t="shared" si="121"/>
        <v>0.57643720353346162</v>
      </c>
      <c r="AP152" s="9">
        <f t="shared" si="122"/>
        <v>0.49183223899651357</v>
      </c>
      <c r="AQ152" s="9">
        <f t="shared" si="123"/>
        <v>9.9622964186848258E-4</v>
      </c>
      <c r="AR152" s="9">
        <f t="shared" si="124"/>
        <v>0.90273995865284962</v>
      </c>
      <c r="AS152" s="9">
        <f t="shared" si="125"/>
        <v>5.7390948858424655E-3</v>
      </c>
      <c r="AU152" s="17">
        <f t="shared" si="104"/>
        <v>1.9778626922998734</v>
      </c>
      <c r="AV152" s="17">
        <f t="shared" si="104"/>
        <v>0</v>
      </c>
      <c r="AW152" s="17">
        <f t="shared" si="105"/>
        <v>4.2741392262618527E-2</v>
      </c>
      <c r="AX152" s="17">
        <f t="shared" si="105"/>
        <v>1.6118675305268658E-3</v>
      </c>
      <c r="AY152" s="17">
        <f t="shared" si="106"/>
        <v>0.57643720353346162</v>
      </c>
      <c r="AZ152" s="17">
        <f t="shared" si="106"/>
        <v>0.49183223899651357</v>
      </c>
      <c r="BA152" s="17">
        <f t="shared" si="106"/>
        <v>9.9622964186848258E-4</v>
      </c>
      <c r="BB152" s="17">
        <f t="shared" si="106"/>
        <v>0.90273995865284962</v>
      </c>
      <c r="BC152" s="17">
        <f t="shared" si="126"/>
        <v>1.1478189771684931E-2</v>
      </c>
      <c r="BD152" s="17">
        <f t="shared" si="127"/>
        <v>4.0056997726893968</v>
      </c>
      <c r="BF152" s="17">
        <f t="shared" si="128"/>
        <v>0.53909633361990261</v>
      </c>
      <c r="BG152" s="17">
        <f t="shared" si="129"/>
        <v>0.45997197122912059</v>
      </c>
      <c r="BH152" s="17">
        <f t="shared" si="130"/>
        <v>9.316951509768254E-4</v>
      </c>
      <c r="BI152" s="13">
        <f t="shared" si="131"/>
        <v>1.9612618306778771E-2</v>
      </c>
    </row>
    <row r="153" spans="2:61" x14ac:dyDescent="0.2">
      <c r="B153" s="9" t="s">
        <v>48</v>
      </c>
      <c r="C153" s="12">
        <v>178</v>
      </c>
      <c r="D153" s="13">
        <v>50.628</v>
      </c>
      <c r="E153" s="13">
        <v>7.0000000000000001E-3</v>
      </c>
      <c r="F153" s="13">
        <v>0.94499999999999995</v>
      </c>
      <c r="G153" s="13">
        <v>0</v>
      </c>
      <c r="H153" s="13">
        <v>16.808</v>
      </c>
      <c r="I153" s="13">
        <v>8.2279999999999998</v>
      </c>
      <c r="J153" s="13">
        <v>2.9000000000000001E-2</v>
      </c>
      <c r="K153" s="13">
        <v>22.236999999999998</v>
      </c>
      <c r="L153" s="13">
        <v>0.161</v>
      </c>
      <c r="M153" s="13"/>
      <c r="N153" s="13">
        <f t="shared" si="100"/>
        <v>99.042999999999992</v>
      </c>
      <c r="P153" s="9">
        <f t="shared" si="108"/>
        <v>0.84262033153584981</v>
      </c>
      <c r="Q153" s="9">
        <f t="shared" si="109"/>
        <v>8.7633641302987053E-5</v>
      </c>
      <c r="R153" s="9">
        <f t="shared" si="110"/>
        <v>9.2682496248565633E-3</v>
      </c>
      <c r="S153" s="9">
        <f t="shared" si="111"/>
        <v>0</v>
      </c>
      <c r="T153" s="9">
        <f t="shared" si="112"/>
        <v>0.23394482643431783</v>
      </c>
      <c r="U153" s="9">
        <f t="shared" si="113"/>
        <v>0.2041484716157205</v>
      </c>
      <c r="V153" s="9">
        <f t="shared" si="114"/>
        <v>4.0881345419174764E-4</v>
      </c>
      <c r="W153" s="9">
        <f t="shared" si="115"/>
        <v>0.39654403766249974</v>
      </c>
      <c r="X153" s="9">
        <f t="shared" si="116"/>
        <v>2.5976540441117152E-3</v>
      </c>
      <c r="Z153" s="9">
        <f t="shared" si="101"/>
        <v>1.6852406630716996</v>
      </c>
      <c r="AA153" s="9">
        <f t="shared" si="101"/>
        <v>1.7526728260597411E-4</v>
      </c>
      <c r="AB153" s="9">
        <f t="shared" si="102"/>
        <v>2.7804748874569692E-2</v>
      </c>
      <c r="AC153" s="9">
        <f t="shared" si="102"/>
        <v>0</v>
      </c>
      <c r="AD153" s="9">
        <f t="shared" si="107"/>
        <v>0.23394482643431783</v>
      </c>
      <c r="AE153" s="9">
        <f t="shared" si="107"/>
        <v>0.2041484716157205</v>
      </c>
      <c r="AF153" s="9">
        <f t="shared" si="107"/>
        <v>4.0881345419174764E-4</v>
      </c>
      <c r="AG153" s="9">
        <f t="shared" si="107"/>
        <v>0.39654403766249974</v>
      </c>
      <c r="AH153" s="9">
        <f t="shared" si="107"/>
        <v>2.5976540441117152E-3</v>
      </c>
      <c r="AI153" s="9">
        <f t="shared" si="103"/>
        <v>2.5508644824397169</v>
      </c>
      <c r="AK153" s="9">
        <f t="shared" si="117"/>
        <v>3.9639283262744458</v>
      </c>
      <c r="AL153" s="9">
        <f t="shared" si="118"/>
        <v>4.1225384683315748E-4</v>
      </c>
      <c r="AM153" s="9">
        <f t="shared" si="119"/>
        <v>6.5400766836448632E-2</v>
      </c>
      <c r="AN153" s="9">
        <f t="shared" si="120"/>
        <v>0</v>
      </c>
      <c r="AO153" s="9">
        <f t="shared" si="121"/>
        <v>0.55027186597674504</v>
      </c>
      <c r="AP153" s="9">
        <f t="shared" si="122"/>
        <v>0.48018655562713536</v>
      </c>
      <c r="AQ153" s="9">
        <f t="shared" si="123"/>
        <v>9.6158801929159456E-4</v>
      </c>
      <c r="AR153" s="9">
        <f t="shared" si="124"/>
        <v>0.93272858764312117</v>
      </c>
      <c r="AS153" s="9">
        <f t="shared" si="125"/>
        <v>6.1100557759789283E-3</v>
      </c>
      <c r="AU153" s="17">
        <f t="shared" si="104"/>
        <v>1.9819641631372229</v>
      </c>
      <c r="AV153" s="17">
        <f t="shared" si="104"/>
        <v>2.0612692341657874E-4</v>
      </c>
      <c r="AW153" s="17">
        <f t="shared" si="105"/>
        <v>4.3600511224299088E-2</v>
      </c>
      <c r="AX153" s="17">
        <f t="shared" si="105"/>
        <v>0</v>
      </c>
      <c r="AY153" s="17">
        <f t="shared" si="106"/>
        <v>0.55027186597674504</v>
      </c>
      <c r="AZ153" s="17">
        <f t="shared" si="106"/>
        <v>0.48018655562713536</v>
      </c>
      <c r="BA153" s="17">
        <f t="shared" si="106"/>
        <v>9.6158801929159456E-4</v>
      </c>
      <c r="BB153" s="17">
        <f t="shared" si="106"/>
        <v>0.93272858764312117</v>
      </c>
      <c r="BC153" s="17">
        <f t="shared" si="126"/>
        <v>1.2220111551957857E-2</v>
      </c>
      <c r="BD153" s="17">
        <f t="shared" si="127"/>
        <v>4.0021395101031896</v>
      </c>
      <c r="BF153" s="17">
        <f t="shared" si="128"/>
        <v>0.53350900781708332</v>
      </c>
      <c r="BG153" s="17">
        <f t="shared" si="129"/>
        <v>0.4655586968906788</v>
      </c>
      <c r="BH153" s="17">
        <f t="shared" si="130"/>
        <v>9.3229529223784349E-4</v>
      </c>
      <c r="BI153" s="13">
        <f t="shared" si="131"/>
        <v>2.0717582172690339E-2</v>
      </c>
    </row>
    <row r="154" spans="2:61" x14ac:dyDescent="0.2">
      <c r="B154" s="9" t="s">
        <v>48</v>
      </c>
      <c r="C154" s="12">
        <v>179</v>
      </c>
      <c r="D154" s="13">
        <v>51.247999999999998</v>
      </c>
      <c r="E154" s="13">
        <v>5.0000000000000001E-3</v>
      </c>
      <c r="F154" s="13">
        <v>0.95199999999999996</v>
      </c>
      <c r="G154" s="13">
        <v>3.3000000000000002E-2</v>
      </c>
      <c r="H154" s="13">
        <v>17.363</v>
      </c>
      <c r="I154" s="13">
        <v>8.4670000000000005</v>
      </c>
      <c r="J154" s="13">
        <v>1.7999999999999999E-2</v>
      </c>
      <c r="K154" s="13">
        <v>21.838999999999999</v>
      </c>
      <c r="L154" s="13">
        <v>0.13</v>
      </c>
      <c r="M154" s="13"/>
      <c r="N154" s="13">
        <f t="shared" si="100"/>
        <v>100.05499999999999</v>
      </c>
      <c r="P154" s="9">
        <f t="shared" si="108"/>
        <v>0.85293921842753473</v>
      </c>
      <c r="Q154" s="9">
        <f t="shared" si="109"/>
        <v>6.2595458073562188E-5</v>
      </c>
      <c r="R154" s="9">
        <f t="shared" si="110"/>
        <v>9.3369033257814267E-3</v>
      </c>
      <c r="S154" s="9">
        <f t="shared" si="111"/>
        <v>2.1711954733864068E-4</v>
      </c>
      <c r="T154" s="9">
        <f t="shared" si="112"/>
        <v>0.24166968237619352</v>
      </c>
      <c r="U154" s="9">
        <f t="shared" si="113"/>
        <v>0.21007840412862247</v>
      </c>
      <c r="V154" s="9">
        <f t="shared" si="114"/>
        <v>2.537462819121192E-4</v>
      </c>
      <c r="W154" s="9">
        <f t="shared" si="115"/>
        <v>0.38944665370829396</v>
      </c>
      <c r="X154" s="9">
        <f t="shared" si="116"/>
        <v>2.0974846318914473E-3</v>
      </c>
      <c r="Z154" s="9">
        <f t="shared" si="101"/>
        <v>1.7058784368550695</v>
      </c>
      <c r="AA154" s="9">
        <f t="shared" si="101"/>
        <v>1.2519091614712438E-4</v>
      </c>
      <c r="AB154" s="9">
        <f t="shared" si="102"/>
        <v>2.801070997734428E-2</v>
      </c>
      <c r="AC154" s="9">
        <f t="shared" si="102"/>
        <v>6.5135864201592208E-4</v>
      </c>
      <c r="AD154" s="9">
        <f t="shared" si="107"/>
        <v>0.24166968237619352</v>
      </c>
      <c r="AE154" s="9">
        <f t="shared" si="107"/>
        <v>0.21007840412862247</v>
      </c>
      <c r="AF154" s="9">
        <f t="shared" si="107"/>
        <v>2.537462819121192E-4</v>
      </c>
      <c r="AG154" s="9">
        <f t="shared" si="107"/>
        <v>0.38944665370829396</v>
      </c>
      <c r="AH154" s="9">
        <f t="shared" si="107"/>
        <v>2.0974846318914473E-3</v>
      </c>
      <c r="AI154" s="9">
        <f t="shared" si="103"/>
        <v>2.5782116675174902</v>
      </c>
      <c r="AK154" s="9">
        <f t="shared" si="117"/>
        <v>3.9699109076586248</v>
      </c>
      <c r="AL154" s="9">
        <f t="shared" si="118"/>
        <v>2.9134361090143139E-4</v>
      </c>
      <c r="AM154" s="9">
        <f t="shared" si="119"/>
        <v>6.5186370064755569E-2</v>
      </c>
      <c r="AN154" s="9">
        <f t="shared" si="120"/>
        <v>1.5158382460733395E-3</v>
      </c>
      <c r="AO154" s="9">
        <f t="shared" si="121"/>
        <v>0.56241235447256943</v>
      </c>
      <c r="AP154" s="9">
        <f t="shared" si="122"/>
        <v>0.4888933056398031</v>
      </c>
      <c r="AQ154" s="9">
        <f t="shared" si="123"/>
        <v>5.9051695043280887E-4</v>
      </c>
      <c r="AR154" s="9">
        <f t="shared" si="124"/>
        <v>0.90631810866782214</v>
      </c>
      <c r="AS154" s="9">
        <f t="shared" si="125"/>
        <v>4.8812546890172311E-3</v>
      </c>
      <c r="AU154" s="17">
        <f t="shared" si="104"/>
        <v>1.9849554538293124</v>
      </c>
      <c r="AV154" s="17">
        <f t="shared" si="104"/>
        <v>1.4567180545071569E-4</v>
      </c>
      <c r="AW154" s="17">
        <f t="shared" si="105"/>
        <v>4.345758004317038E-2</v>
      </c>
      <c r="AX154" s="17">
        <f t="shared" si="105"/>
        <v>1.0105588307155597E-3</v>
      </c>
      <c r="AY154" s="17">
        <f t="shared" si="106"/>
        <v>0.56241235447256943</v>
      </c>
      <c r="AZ154" s="17">
        <f t="shared" si="106"/>
        <v>0.4888933056398031</v>
      </c>
      <c r="BA154" s="17">
        <f t="shared" si="106"/>
        <v>5.9051695043280887E-4</v>
      </c>
      <c r="BB154" s="17">
        <f t="shared" si="106"/>
        <v>0.90631810866782214</v>
      </c>
      <c r="BC154" s="17">
        <f t="shared" si="126"/>
        <v>9.7625093780344622E-3</v>
      </c>
      <c r="BD154" s="17">
        <f t="shared" si="127"/>
        <v>3.9975460596173105</v>
      </c>
      <c r="BF154" s="17">
        <f t="shared" si="128"/>
        <v>0.53466527090438287</v>
      </c>
      <c r="BG154" s="17">
        <f t="shared" si="129"/>
        <v>0.46477334579248392</v>
      </c>
      <c r="BH154" s="17">
        <f t="shared" si="130"/>
        <v>5.6138330313330062E-4</v>
      </c>
      <c r="BI154" s="13">
        <f t="shared" si="131"/>
        <v>2.0249853132741979E-2</v>
      </c>
    </row>
    <row r="155" spans="2:61" x14ac:dyDescent="0.2">
      <c r="B155" s="9" t="s">
        <v>48</v>
      </c>
      <c r="C155" s="12">
        <v>180</v>
      </c>
      <c r="D155" s="13">
        <v>51.344999999999999</v>
      </c>
      <c r="E155" s="13">
        <v>0</v>
      </c>
      <c r="F155" s="13">
        <v>0.96599999999999997</v>
      </c>
      <c r="G155" s="13">
        <v>1.7999999999999999E-2</v>
      </c>
      <c r="H155" s="13">
        <v>17.53</v>
      </c>
      <c r="I155" s="13">
        <v>8.5459999999999994</v>
      </c>
      <c r="J155" s="13">
        <v>2.4E-2</v>
      </c>
      <c r="K155" s="13">
        <v>21.876999999999999</v>
      </c>
      <c r="L155" s="13">
        <v>0.16700000000000001</v>
      </c>
      <c r="M155" s="13"/>
      <c r="N155" s="13">
        <f t="shared" si="100"/>
        <v>100.473</v>
      </c>
      <c r="P155" s="9">
        <f t="shared" si="108"/>
        <v>0.85455362492510478</v>
      </c>
      <c r="Q155" s="9">
        <f t="shared" si="109"/>
        <v>0</v>
      </c>
      <c r="R155" s="9">
        <f t="shared" si="110"/>
        <v>9.4742107276311535E-3</v>
      </c>
      <c r="S155" s="9">
        <f t="shared" si="111"/>
        <v>1.1842884400289492E-4</v>
      </c>
      <c r="T155" s="9">
        <f t="shared" si="112"/>
        <v>0.24399409848843359</v>
      </c>
      <c r="U155" s="9">
        <f t="shared" si="113"/>
        <v>0.21203850734418417</v>
      </c>
      <c r="V155" s="9">
        <f t="shared" si="114"/>
        <v>3.3832837588282561E-4</v>
      </c>
      <c r="W155" s="9">
        <f t="shared" si="115"/>
        <v>0.39012429338231358</v>
      </c>
      <c r="X155" s="9">
        <f t="shared" si="116"/>
        <v>2.6944610271220897E-3</v>
      </c>
      <c r="Z155" s="9">
        <f t="shared" si="101"/>
        <v>1.7091072498502096</v>
      </c>
      <c r="AA155" s="9">
        <f t="shared" si="101"/>
        <v>0</v>
      </c>
      <c r="AB155" s="9">
        <f t="shared" si="102"/>
        <v>2.8422632182893461E-2</v>
      </c>
      <c r="AC155" s="9">
        <f t="shared" si="102"/>
        <v>3.5528653200868473E-4</v>
      </c>
      <c r="AD155" s="9">
        <f t="shared" si="107"/>
        <v>0.24399409848843359</v>
      </c>
      <c r="AE155" s="9">
        <f t="shared" si="107"/>
        <v>0.21203850734418417</v>
      </c>
      <c r="AF155" s="9">
        <f t="shared" si="107"/>
        <v>3.3832837588282561E-4</v>
      </c>
      <c r="AG155" s="9">
        <f t="shared" si="107"/>
        <v>0.39012429338231358</v>
      </c>
      <c r="AH155" s="9">
        <f t="shared" si="107"/>
        <v>2.6944610271220897E-3</v>
      </c>
      <c r="AI155" s="9">
        <f t="shared" si="103"/>
        <v>2.5870748571830484</v>
      </c>
      <c r="AK155" s="9">
        <f t="shared" si="117"/>
        <v>3.9637985235058428</v>
      </c>
      <c r="AL155" s="9">
        <f t="shared" si="118"/>
        <v>0</v>
      </c>
      <c r="AM155" s="9">
        <f t="shared" si="119"/>
        <v>6.591838370036561E-2</v>
      </c>
      <c r="AN155" s="9">
        <f t="shared" si="120"/>
        <v>8.239882143855873E-4</v>
      </c>
      <c r="AO155" s="9">
        <f t="shared" si="121"/>
        <v>0.56587639389942035</v>
      </c>
      <c r="AP155" s="9">
        <f t="shared" si="122"/>
        <v>0.49176429531319443</v>
      </c>
      <c r="AQ155" s="9">
        <f t="shared" si="123"/>
        <v>7.8465849167862829E-4</v>
      </c>
      <c r="AR155" s="9">
        <f t="shared" si="124"/>
        <v>0.9047847045456644</v>
      </c>
      <c r="AS155" s="9">
        <f t="shared" si="125"/>
        <v>6.2490523294466303E-3</v>
      </c>
      <c r="AU155" s="17">
        <f t="shared" si="104"/>
        <v>1.9818992617529214</v>
      </c>
      <c r="AV155" s="17">
        <f t="shared" si="104"/>
        <v>0</v>
      </c>
      <c r="AW155" s="17">
        <f t="shared" si="105"/>
        <v>4.3945589133577073E-2</v>
      </c>
      <c r="AX155" s="17">
        <f t="shared" si="105"/>
        <v>5.4932547625705823E-4</v>
      </c>
      <c r="AY155" s="17">
        <f t="shared" si="106"/>
        <v>0.56587639389942035</v>
      </c>
      <c r="AZ155" s="17">
        <f t="shared" si="106"/>
        <v>0.49176429531319443</v>
      </c>
      <c r="BA155" s="17">
        <f t="shared" si="106"/>
        <v>7.8465849167862829E-4</v>
      </c>
      <c r="BB155" s="17">
        <f t="shared" si="106"/>
        <v>0.9047847045456644</v>
      </c>
      <c r="BC155" s="17">
        <f t="shared" si="126"/>
        <v>1.2498104658893261E-2</v>
      </c>
      <c r="BD155" s="17">
        <f t="shared" si="127"/>
        <v>4.0021023332716066</v>
      </c>
      <c r="BF155" s="17">
        <f t="shared" si="128"/>
        <v>0.53463987339947661</v>
      </c>
      <c r="BG155" s="17">
        <f t="shared" si="129"/>
        <v>0.46461878145664487</v>
      </c>
      <c r="BH155" s="17">
        <f t="shared" si="130"/>
        <v>7.4134514387862996E-4</v>
      </c>
      <c r="BI155" s="13">
        <f t="shared" si="131"/>
        <v>2.0352464003939971E-2</v>
      </c>
    </row>
    <row r="156" spans="2:61" x14ac:dyDescent="0.2">
      <c r="B156" s="9" t="s">
        <v>48</v>
      </c>
      <c r="C156" s="12">
        <v>181</v>
      </c>
      <c r="D156" s="13">
        <v>51.307000000000002</v>
      </c>
      <c r="E156" s="13">
        <v>2E-3</v>
      </c>
      <c r="F156" s="13">
        <v>1.0049999999999999</v>
      </c>
      <c r="G156" s="13">
        <v>2E-3</v>
      </c>
      <c r="H156" s="13">
        <v>17.027000000000001</v>
      </c>
      <c r="I156" s="13">
        <v>8.5980000000000008</v>
      </c>
      <c r="J156" s="13">
        <v>1.7000000000000001E-2</v>
      </c>
      <c r="K156" s="13">
        <v>21.96</v>
      </c>
      <c r="L156" s="13">
        <v>0.16</v>
      </c>
      <c r="M156" s="13"/>
      <c r="N156" s="13">
        <f t="shared" si="100"/>
        <v>100.078</v>
      </c>
      <c r="P156" s="9">
        <f t="shared" si="108"/>
        <v>0.85392117701884029</v>
      </c>
      <c r="Q156" s="9">
        <f t="shared" si="109"/>
        <v>2.5038183229424875E-5</v>
      </c>
      <c r="R156" s="9">
        <f t="shared" si="110"/>
        <v>9.8567099184982479E-3</v>
      </c>
      <c r="S156" s="9">
        <f t="shared" si="111"/>
        <v>1.3158760444766102E-5</v>
      </c>
      <c r="T156" s="9">
        <f t="shared" si="112"/>
        <v>0.23699301283300392</v>
      </c>
      <c r="U156" s="9">
        <f t="shared" si="113"/>
        <v>0.21332870186581979</v>
      </c>
      <c r="V156" s="9">
        <f t="shared" si="114"/>
        <v>2.3964926625033483E-4</v>
      </c>
      <c r="W156" s="9">
        <f t="shared" si="115"/>
        <v>0.39160440109135658</v>
      </c>
      <c r="X156" s="9">
        <f t="shared" si="116"/>
        <v>2.5815195469433196E-3</v>
      </c>
      <c r="Z156" s="9">
        <f t="shared" si="101"/>
        <v>1.7078423540376806</v>
      </c>
      <c r="AA156" s="9">
        <f t="shared" si="101"/>
        <v>5.0076366458849749E-5</v>
      </c>
      <c r="AB156" s="9">
        <f t="shared" si="102"/>
        <v>2.9570129755494744E-2</v>
      </c>
      <c r="AC156" s="9">
        <f t="shared" si="102"/>
        <v>3.9476281334298305E-5</v>
      </c>
      <c r="AD156" s="9">
        <f t="shared" si="107"/>
        <v>0.23699301283300392</v>
      </c>
      <c r="AE156" s="9">
        <f t="shared" si="107"/>
        <v>0.21332870186581979</v>
      </c>
      <c r="AF156" s="9">
        <f t="shared" si="107"/>
        <v>2.3964926625033483E-4</v>
      </c>
      <c r="AG156" s="9">
        <f t="shared" si="107"/>
        <v>0.39160440109135658</v>
      </c>
      <c r="AH156" s="9">
        <f t="shared" si="107"/>
        <v>2.5815195469433196E-3</v>
      </c>
      <c r="AI156" s="9">
        <f t="shared" si="103"/>
        <v>2.5822493210443422</v>
      </c>
      <c r="AK156" s="9">
        <f t="shared" si="117"/>
        <v>3.968266751284053</v>
      </c>
      <c r="AL156" s="9">
        <f t="shared" si="118"/>
        <v>1.1635522422427584E-4</v>
      </c>
      <c r="AM156" s="9">
        <f t="shared" si="119"/>
        <v>6.870784206895017E-2</v>
      </c>
      <c r="AN156" s="9">
        <f t="shared" si="120"/>
        <v>9.1725336541088597E-5</v>
      </c>
      <c r="AO156" s="9">
        <f t="shared" si="121"/>
        <v>0.55066645401340997</v>
      </c>
      <c r="AP156" s="9">
        <f t="shared" si="122"/>
        <v>0.49568111055878139</v>
      </c>
      <c r="AQ156" s="9">
        <f t="shared" si="123"/>
        <v>5.5683840664947064E-4</v>
      </c>
      <c r="AR156" s="9">
        <f t="shared" si="124"/>
        <v>0.90991461877812685</v>
      </c>
      <c r="AS156" s="9">
        <f t="shared" si="125"/>
        <v>5.9983043292642386E-3</v>
      </c>
      <c r="AU156" s="17">
        <f t="shared" si="104"/>
        <v>1.9841333756420265</v>
      </c>
      <c r="AV156" s="17">
        <f t="shared" si="104"/>
        <v>5.8177612112137922E-5</v>
      </c>
      <c r="AW156" s="17">
        <f t="shared" si="105"/>
        <v>4.5805228045966782E-2</v>
      </c>
      <c r="AX156" s="17">
        <f t="shared" si="105"/>
        <v>6.1150224360725727E-5</v>
      </c>
      <c r="AY156" s="17">
        <f t="shared" si="106"/>
        <v>0.55066645401340997</v>
      </c>
      <c r="AZ156" s="17">
        <f t="shared" si="106"/>
        <v>0.49568111055878139</v>
      </c>
      <c r="BA156" s="17">
        <f t="shared" si="106"/>
        <v>5.5683840664947064E-4</v>
      </c>
      <c r="BB156" s="17">
        <f t="shared" si="106"/>
        <v>0.90991461877812685</v>
      </c>
      <c r="BC156" s="17">
        <f t="shared" si="126"/>
        <v>1.1996608658528477E-2</v>
      </c>
      <c r="BD156" s="17">
        <f t="shared" si="127"/>
        <v>3.9988735619399622</v>
      </c>
      <c r="BF156" s="17">
        <f t="shared" si="128"/>
        <v>0.52599497379756421</v>
      </c>
      <c r="BG156" s="17">
        <f t="shared" si="129"/>
        <v>0.47347313579767197</v>
      </c>
      <c r="BH156" s="17">
        <f t="shared" si="130"/>
        <v>5.3189040476384834E-4</v>
      </c>
      <c r="BI156" s="13">
        <f t="shared" si="131"/>
        <v>2.1419322139439614E-2</v>
      </c>
    </row>
    <row r="157" spans="2:61" x14ac:dyDescent="0.2">
      <c r="B157" s="9" t="s">
        <v>48</v>
      </c>
      <c r="C157" s="12">
        <v>182</v>
      </c>
      <c r="D157" s="13">
        <v>50.533000000000001</v>
      </c>
      <c r="E157" s="13">
        <v>0.03</v>
      </c>
      <c r="F157" s="13">
        <v>0.95399999999999996</v>
      </c>
      <c r="G157" s="13">
        <v>0.04</v>
      </c>
      <c r="H157" s="13">
        <v>17.234999999999999</v>
      </c>
      <c r="I157" s="13">
        <v>8.298</v>
      </c>
      <c r="J157" s="13">
        <v>7.1999999999999995E-2</v>
      </c>
      <c r="K157" s="13">
        <v>21.635999999999999</v>
      </c>
      <c r="L157" s="13">
        <v>0.13700000000000001</v>
      </c>
      <c r="M157" s="13"/>
      <c r="N157" s="13">
        <f t="shared" si="100"/>
        <v>98.935000000000002</v>
      </c>
      <c r="P157" s="9">
        <f t="shared" si="108"/>
        <v>0.84103921177018837</v>
      </c>
      <c r="Q157" s="9">
        <f t="shared" si="109"/>
        <v>3.7557274844137307E-4</v>
      </c>
      <c r="R157" s="9">
        <f t="shared" si="110"/>
        <v>9.3565186689028162E-3</v>
      </c>
      <c r="S157" s="9">
        <f t="shared" si="111"/>
        <v>2.6317520889532203E-4</v>
      </c>
      <c r="T157" s="9">
        <f t="shared" si="112"/>
        <v>0.23988809397878794</v>
      </c>
      <c r="U157" s="9">
        <f t="shared" si="113"/>
        <v>0.20588527193330686</v>
      </c>
      <c r="V157" s="9">
        <f t="shared" si="114"/>
        <v>1.0149851276484768E-3</v>
      </c>
      <c r="W157" s="9">
        <f t="shared" si="115"/>
        <v>0.38582663123918898</v>
      </c>
      <c r="X157" s="9">
        <f t="shared" si="116"/>
        <v>2.2104261120702174E-3</v>
      </c>
      <c r="Z157" s="9">
        <f t="shared" si="101"/>
        <v>1.6820784235403767</v>
      </c>
      <c r="AA157" s="9">
        <f t="shared" si="101"/>
        <v>7.5114549688274615E-4</v>
      </c>
      <c r="AB157" s="9">
        <f t="shared" si="102"/>
        <v>2.8069556006708449E-2</v>
      </c>
      <c r="AC157" s="9">
        <f t="shared" si="102"/>
        <v>7.8952562668596605E-4</v>
      </c>
      <c r="AD157" s="9">
        <f t="shared" si="107"/>
        <v>0.23988809397878794</v>
      </c>
      <c r="AE157" s="9">
        <f t="shared" si="107"/>
        <v>0.20588527193330686</v>
      </c>
      <c r="AF157" s="9">
        <f t="shared" si="107"/>
        <v>1.0149851276484768E-3</v>
      </c>
      <c r="AG157" s="9">
        <f t="shared" si="107"/>
        <v>0.38582663123918898</v>
      </c>
      <c r="AH157" s="9">
        <f t="shared" si="107"/>
        <v>2.2104261120702174E-3</v>
      </c>
      <c r="AI157" s="9">
        <f t="shared" si="103"/>
        <v>2.5465140590616562</v>
      </c>
      <c r="AK157" s="9">
        <f t="shared" si="117"/>
        <v>3.9632494881890228</v>
      </c>
      <c r="AL157" s="9">
        <f t="shared" si="118"/>
        <v>1.7698205769801157E-3</v>
      </c>
      <c r="AM157" s="9">
        <f t="shared" si="119"/>
        <v>6.6136424984949579E-2</v>
      </c>
      <c r="AN157" s="9">
        <f t="shared" si="120"/>
        <v>1.860250385525596E-3</v>
      </c>
      <c r="AO157" s="9">
        <f t="shared" si="121"/>
        <v>0.56521524346230934</v>
      </c>
      <c r="AP157" s="9">
        <f t="shared" si="122"/>
        <v>0.48509908170506266</v>
      </c>
      <c r="AQ157" s="9">
        <f t="shared" si="123"/>
        <v>2.391469524474128E-3</v>
      </c>
      <c r="AR157" s="9">
        <f t="shared" si="124"/>
        <v>0.90907009886611578</v>
      </c>
      <c r="AS157" s="9">
        <f t="shared" si="125"/>
        <v>5.2081223055600616E-3</v>
      </c>
      <c r="AU157" s="17">
        <f t="shared" si="104"/>
        <v>1.9816247440945114</v>
      </c>
      <c r="AV157" s="17">
        <f t="shared" si="104"/>
        <v>8.8491028849005783E-4</v>
      </c>
      <c r="AW157" s="17">
        <f t="shared" si="105"/>
        <v>4.4090949989966384E-2</v>
      </c>
      <c r="AX157" s="17">
        <f t="shared" si="105"/>
        <v>1.2401669236837306E-3</v>
      </c>
      <c r="AY157" s="17">
        <f t="shared" si="106"/>
        <v>0.56521524346230934</v>
      </c>
      <c r="AZ157" s="17">
        <f t="shared" si="106"/>
        <v>0.48509908170506266</v>
      </c>
      <c r="BA157" s="17">
        <f t="shared" si="106"/>
        <v>2.391469524474128E-3</v>
      </c>
      <c r="BB157" s="17">
        <f t="shared" si="106"/>
        <v>0.90907009886611578</v>
      </c>
      <c r="BC157" s="17">
        <f t="shared" si="126"/>
        <v>1.0416244611120123E-2</v>
      </c>
      <c r="BD157" s="17">
        <f t="shared" si="127"/>
        <v>4.0000329094657339</v>
      </c>
      <c r="BF157" s="17">
        <f t="shared" si="128"/>
        <v>0.53691662600542855</v>
      </c>
      <c r="BG157" s="17">
        <f t="shared" si="129"/>
        <v>0.46081163811496217</v>
      </c>
      <c r="BH157" s="17">
        <f t="shared" si="130"/>
        <v>2.2717358796093376E-3</v>
      </c>
      <c r="BI157" s="13">
        <f t="shared" si="131"/>
        <v>2.0557908820943781E-2</v>
      </c>
    </row>
    <row r="158" spans="2:61" x14ac:dyDescent="0.2">
      <c r="B158" s="9" t="s">
        <v>48</v>
      </c>
      <c r="C158" s="12">
        <v>183</v>
      </c>
      <c r="D158" s="13">
        <v>50.866</v>
      </c>
      <c r="E158" s="13">
        <v>2.7E-2</v>
      </c>
      <c r="F158" s="13">
        <v>0.90800000000000003</v>
      </c>
      <c r="G158" s="13">
        <v>0</v>
      </c>
      <c r="H158" s="13">
        <v>17.032</v>
      </c>
      <c r="I158" s="13">
        <v>8.3960000000000008</v>
      </c>
      <c r="J158" s="13">
        <v>4.4999999999999998E-2</v>
      </c>
      <c r="K158" s="13">
        <v>22.227</v>
      </c>
      <c r="L158" s="13">
        <v>0.161</v>
      </c>
      <c r="M158" s="13"/>
      <c r="N158" s="13">
        <f t="shared" si="100"/>
        <v>99.662000000000006</v>
      </c>
      <c r="P158" s="9">
        <f t="shared" si="108"/>
        <v>0.84658145263298046</v>
      </c>
      <c r="Q158" s="9">
        <f t="shared" si="109"/>
        <v>3.380154735972358E-4</v>
      </c>
      <c r="R158" s="9">
        <f t="shared" si="110"/>
        <v>8.9053657771108567E-3</v>
      </c>
      <c r="S158" s="9">
        <f t="shared" si="111"/>
        <v>0</v>
      </c>
      <c r="T158" s="9">
        <f t="shared" si="112"/>
        <v>0.23706260612977756</v>
      </c>
      <c r="U158" s="9">
        <f t="shared" si="113"/>
        <v>0.20831679237792775</v>
      </c>
      <c r="V158" s="9">
        <f t="shared" si="114"/>
        <v>6.3436570478029805E-4</v>
      </c>
      <c r="W158" s="9">
        <f t="shared" si="115"/>
        <v>0.39636571143249461</v>
      </c>
      <c r="X158" s="9">
        <f t="shared" si="116"/>
        <v>2.5976540441117152E-3</v>
      </c>
      <c r="Z158" s="9">
        <f t="shared" si="101"/>
        <v>1.6931629052659609</v>
      </c>
      <c r="AA158" s="9">
        <f t="shared" si="101"/>
        <v>6.7603094719447161E-4</v>
      </c>
      <c r="AB158" s="9">
        <f t="shared" si="102"/>
        <v>2.671609733133257E-2</v>
      </c>
      <c r="AC158" s="9">
        <f t="shared" si="102"/>
        <v>0</v>
      </c>
      <c r="AD158" s="9">
        <f t="shared" si="107"/>
        <v>0.23706260612977756</v>
      </c>
      <c r="AE158" s="9">
        <f t="shared" si="107"/>
        <v>0.20831679237792775</v>
      </c>
      <c r="AF158" s="9">
        <f t="shared" si="107"/>
        <v>6.3436570478029805E-4</v>
      </c>
      <c r="AG158" s="9">
        <f t="shared" si="107"/>
        <v>0.39636571143249461</v>
      </c>
      <c r="AH158" s="9">
        <f t="shared" si="107"/>
        <v>2.5976540441117152E-3</v>
      </c>
      <c r="AI158" s="9">
        <f t="shared" si="103"/>
        <v>2.5655321632335797</v>
      </c>
      <c r="AK158" s="9">
        <f t="shared" si="117"/>
        <v>3.9597934405902975</v>
      </c>
      <c r="AL158" s="9">
        <f t="shared" si="118"/>
        <v>1.581030922666134E-3</v>
      </c>
      <c r="AM158" s="9">
        <f t="shared" si="119"/>
        <v>6.248083196351694E-2</v>
      </c>
      <c r="AN158" s="9">
        <f t="shared" si="120"/>
        <v>0</v>
      </c>
      <c r="AO158" s="9">
        <f t="shared" si="121"/>
        <v>0.55441738644426597</v>
      </c>
      <c r="AP158" s="9">
        <f t="shared" si="122"/>
        <v>0.48718966465507091</v>
      </c>
      <c r="AQ158" s="9">
        <f t="shared" si="123"/>
        <v>1.4835885837753389E-3</v>
      </c>
      <c r="AR158" s="9">
        <f t="shared" si="124"/>
        <v>0.92697893352368155</v>
      </c>
      <c r="AS158" s="9">
        <f t="shared" si="125"/>
        <v>6.0751233167257957E-3</v>
      </c>
      <c r="AU158" s="17">
        <f t="shared" si="104"/>
        <v>1.9798967202951487</v>
      </c>
      <c r="AV158" s="17">
        <f t="shared" si="104"/>
        <v>7.9051546133306701E-4</v>
      </c>
      <c r="AW158" s="17">
        <f t="shared" si="105"/>
        <v>4.1653887975677963E-2</v>
      </c>
      <c r="AX158" s="17">
        <f t="shared" si="105"/>
        <v>0</v>
      </c>
      <c r="AY158" s="17">
        <f t="shared" si="106"/>
        <v>0.55441738644426597</v>
      </c>
      <c r="AZ158" s="17">
        <f t="shared" si="106"/>
        <v>0.48718966465507091</v>
      </c>
      <c r="BA158" s="17">
        <f t="shared" si="106"/>
        <v>1.4835885837753389E-3</v>
      </c>
      <c r="BB158" s="17">
        <f t="shared" si="106"/>
        <v>0.92697893352368155</v>
      </c>
      <c r="BC158" s="17">
        <f t="shared" si="126"/>
        <v>1.2150246633451591E-2</v>
      </c>
      <c r="BD158" s="17">
        <f t="shared" si="127"/>
        <v>4.0045609435724048</v>
      </c>
      <c r="BF158" s="17">
        <f t="shared" si="128"/>
        <v>0.53151410371460739</v>
      </c>
      <c r="BG158" s="17">
        <f t="shared" si="129"/>
        <v>0.46706359555012172</v>
      </c>
      <c r="BH158" s="17">
        <f t="shared" si="130"/>
        <v>1.4223007352707608E-3</v>
      </c>
      <c r="BI158" s="13">
        <f t="shared" si="131"/>
        <v>1.9603047421435406E-2</v>
      </c>
    </row>
    <row r="159" spans="2:61" x14ac:dyDescent="0.2">
      <c r="B159" s="9" t="s">
        <v>48</v>
      </c>
      <c r="C159" s="12">
        <v>184</v>
      </c>
      <c r="D159" s="13">
        <v>51.146999999999998</v>
      </c>
      <c r="E159" s="13">
        <v>8.9999999999999993E-3</v>
      </c>
      <c r="F159" s="13">
        <v>0.995</v>
      </c>
      <c r="G159" s="13">
        <v>1.9E-2</v>
      </c>
      <c r="H159" s="13">
        <v>17.309000000000001</v>
      </c>
      <c r="I159" s="13">
        <v>8.5370000000000008</v>
      </c>
      <c r="J159" s="13">
        <v>3.7999999999999999E-2</v>
      </c>
      <c r="K159" s="13">
        <v>21.946000000000002</v>
      </c>
      <c r="L159" s="13">
        <v>0.14499999999999999</v>
      </c>
      <c r="M159" s="13"/>
      <c r="N159" s="13">
        <f t="shared" si="100"/>
        <v>100.145</v>
      </c>
      <c r="P159" s="9">
        <f t="shared" si="108"/>
        <v>0.85125823846614734</v>
      </c>
      <c r="Q159" s="9">
        <f t="shared" si="109"/>
        <v>1.1267182453241192E-4</v>
      </c>
      <c r="R159" s="9">
        <f t="shared" si="110"/>
        <v>9.7586332028913019E-3</v>
      </c>
      <c r="S159" s="9">
        <f t="shared" si="111"/>
        <v>1.2500822422527796E-4</v>
      </c>
      <c r="T159" s="9">
        <f t="shared" si="112"/>
        <v>0.24091807477103805</v>
      </c>
      <c r="U159" s="9">
        <f t="shared" si="113"/>
        <v>0.21181520444620883</v>
      </c>
      <c r="V159" s="9">
        <f t="shared" si="114"/>
        <v>5.3568659514780718E-4</v>
      </c>
      <c r="W159" s="9">
        <f t="shared" si="115"/>
        <v>0.39135474436934931</v>
      </c>
      <c r="X159" s="9">
        <f t="shared" si="116"/>
        <v>2.339502089417383E-3</v>
      </c>
      <c r="Z159" s="9">
        <f t="shared" si="101"/>
        <v>1.7025164769322947</v>
      </c>
      <c r="AA159" s="9">
        <f t="shared" si="101"/>
        <v>2.2534364906482383E-4</v>
      </c>
      <c r="AB159" s="9">
        <f t="shared" si="102"/>
        <v>2.9275899608673904E-2</v>
      </c>
      <c r="AC159" s="9">
        <f t="shared" si="102"/>
        <v>3.7502467267583388E-4</v>
      </c>
      <c r="AD159" s="9">
        <f t="shared" si="107"/>
        <v>0.24091807477103805</v>
      </c>
      <c r="AE159" s="9">
        <f t="shared" si="107"/>
        <v>0.21181520444620883</v>
      </c>
      <c r="AF159" s="9">
        <f t="shared" si="107"/>
        <v>5.3568659514780718E-4</v>
      </c>
      <c r="AG159" s="9">
        <f t="shared" si="107"/>
        <v>0.39135474436934931</v>
      </c>
      <c r="AH159" s="9">
        <f t="shared" si="107"/>
        <v>2.339502089417383E-3</v>
      </c>
      <c r="AI159" s="9">
        <f t="shared" si="103"/>
        <v>2.5793559571338709</v>
      </c>
      <c r="AK159" s="9">
        <f t="shared" si="117"/>
        <v>3.9603292571315296</v>
      </c>
      <c r="AL159" s="9">
        <f t="shared" si="118"/>
        <v>5.241858498240496E-4</v>
      </c>
      <c r="AM159" s="9">
        <f t="shared" si="119"/>
        <v>6.8100487319799091E-2</v>
      </c>
      <c r="AN159" s="9">
        <f t="shared" si="120"/>
        <v>8.7236816998120846E-4</v>
      </c>
      <c r="AO159" s="9">
        <f t="shared" si="121"/>
        <v>0.56041448820908324</v>
      </c>
      <c r="AP159" s="9">
        <f t="shared" si="122"/>
        <v>0.49271649504686515</v>
      </c>
      <c r="AQ159" s="9">
        <f t="shared" si="123"/>
        <v>1.2460938405951187E-3</v>
      </c>
      <c r="AR159" s="9">
        <f t="shared" si="124"/>
        <v>0.91035456340244314</v>
      </c>
      <c r="AS159" s="9">
        <f t="shared" si="125"/>
        <v>5.4420610298789272E-3</v>
      </c>
      <c r="AU159" s="17">
        <f t="shared" si="104"/>
        <v>1.9801646285657648</v>
      </c>
      <c r="AV159" s="17">
        <f t="shared" si="104"/>
        <v>2.620929249120248E-4</v>
      </c>
      <c r="AW159" s="17">
        <f t="shared" si="105"/>
        <v>4.5400324879866061E-2</v>
      </c>
      <c r="AX159" s="17">
        <f t="shared" si="105"/>
        <v>5.8157877998747231E-4</v>
      </c>
      <c r="AY159" s="17">
        <f t="shared" si="106"/>
        <v>0.56041448820908324</v>
      </c>
      <c r="AZ159" s="17">
        <f t="shared" si="106"/>
        <v>0.49271649504686515</v>
      </c>
      <c r="BA159" s="17">
        <f t="shared" si="106"/>
        <v>1.2460938405951187E-3</v>
      </c>
      <c r="BB159" s="17">
        <f t="shared" si="106"/>
        <v>0.91035456340244314</v>
      </c>
      <c r="BC159" s="17">
        <f t="shared" si="126"/>
        <v>1.0884122059757854E-2</v>
      </c>
      <c r="BD159" s="17">
        <f t="shared" si="127"/>
        <v>4.0020243877092749</v>
      </c>
      <c r="BF159" s="17">
        <f t="shared" si="128"/>
        <v>0.53151239758768876</v>
      </c>
      <c r="BG159" s="17">
        <f t="shared" si="129"/>
        <v>0.46730577300074383</v>
      </c>
      <c r="BH159" s="17">
        <f t="shared" si="130"/>
        <v>1.1818294115673578E-3</v>
      </c>
      <c r="BI159" s="13">
        <f t="shared" si="131"/>
        <v>2.1100116436255294E-2</v>
      </c>
    </row>
    <row r="160" spans="2:61" x14ac:dyDescent="0.2">
      <c r="B160" s="9" t="s">
        <v>48</v>
      </c>
      <c r="C160" s="12">
        <v>185</v>
      </c>
      <c r="D160" s="13">
        <v>51.247999999999998</v>
      </c>
      <c r="E160" s="13">
        <v>0</v>
      </c>
      <c r="F160" s="13">
        <v>0.96</v>
      </c>
      <c r="G160" s="13">
        <v>0</v>
      </c>
      <c r="H160" s="13">
        <v>17.228000000000002</v>
      </c>
      <c r="I160" s="13">
        <v>8.5030000000000001</v>
      </c>
      <c r="J160" s="13">
        <v>4.9000000000000002E-2</v>
      </c>
      <c r="K160" s="13">
        <v>21.972999999999999</v>
      </c>
      <c r="L160" s="13">
        <v>0.15</v>
      </c>
      <c r="M160" s="13"/>
      <c r="N160" s="13">
        <f t="shared" si="100"/>
        <v>100.11100000000002</v>
      </c>
      <c r="P160" s="9">
        <f t="shared" si="108"/>
        <v>0.85293921842753473</v>
      </c>
      <c r="Q160" s="9">
        <f t="shared" si="109"/>
        <v>0</v>
      </c>
      <c r="R160" s="9">
        <f t="shared" si="110"/>
        <v>9.4153646982669849E-3</v>
      </c>
      <c r="S160" s="9">
        <f t="shared" si="111"/>
        <v>0</v>
      </c>
      <c r="T160" s="9">
        <f t="shared" si="112"/>
        <v>0.23979066336330485</v>
      </c>
      <c r="U160" s="9">
        <f t="shared" si="113"/>
        <v>0.210971615720524</v>
      </c>
      <c r="V160" s="9">
        <f t="shared" si="114"/>
        <v>6.9075376742743562E-4</v>
      </c>
      <c r="W160" s="9">
        <f t="shared" si="115"/>
        <v>0.39183622519036326</v>
      </c>
      <c r="X160" s="9">
        <f t="shared" si="116"/>
        <v>2.420174575259362E-3</v>
      </c>
      <c r="Z160" s="9">
        <f t="shared" si="101"/>
        <v>1.7058784368550695</v>
      </c>
      <c r="AA160" s="9">
        <f t="shared" si="101"/>
        <v>0</v>
      </c>
      <c r="AB160" s="9">
        <f t="shared" si="102"/>
        <v>2.8246094094800955E-2</v>
      </c>
      <c r="AC160" s="9">
        <f t="shared" si="102"/>
        <v>0</v>
      </c>
      <c r="AD160" s="9">
        <f t="shared" si="107"/>
        <v>0.23979066336330485</v>
      </c>
      <c r="AE160" s="9">
        <f t="shared" si="107"/>
        <v>0.210971615720524</v>
      </c>
      <c r="AF160" s="9">
        <f t="shared" si="107"/>
        <v>6.9075376742743562E-4</v>
      </c>
      <c r="AG160" s="9">
        <f t="shared" si="107"/>
        <v>0.39183622519036326</v>
      </c>
      <c r="AH160" s="9">
        <f t="shared" si="107"/>
        <v>2.420174575259362E-3</v>
      </c>
      <c r="AI160" s="9">
        <f t="shared" si="103"/>
        <v>2.5798339635667493</v>
      </c>
      <c r="AK160" s="9">
        <f t="shared" si="117"/>
        <v>3.9674144792557287</v>
      </c>
      <c r="AL160" s="9">
        <f t="shared" si="118"/>
        <v>0</v>
      </c>
      <c r="AM160" s="9">
        <f t="shared" si="119"/>
        <v>6.5692818593060115E-2</v>
      </c>
      <c r="AN160" s="9">
        <f t="shared" si="120"/>
        <v>0</v>
      </c>
      <c r="AO160" s="9">
        <f t="shared" si="121"/>
        <v>0.55768859566089812</v>
      </c>
      <c r="AP160" s="9">
        <f t="shared" si="122"/>
        <v>0.49066324120063576</v>
      </c>
      <c r="AQ160" s="9">
        <f t="shared" si="123"/>
        <v>1.6065074974184015E-3</v>
      </c>
      <c r="AR160" s="9">
        <f t="shared" si="124"/>
        <v>0.91130568259198386</v>
      </c>
      <c r="AS160" s="9">
        <f t="shared" si="125"/>
        <v>5.6286752002753307E-3</v>
      </c>
      <c r="AU160" s="17">
        <f t="shared" si="104"/>
        <v>1.9837072396278643</v>
      </c>
      <c r="AV160" s="17">
        <f t="shared" si="104"/>
        <v>0</v>
      </c>
      <c r="AW160" s="17">
        <f t="shared" si="105"/>
        <v>4.3795212395373408E-2</v>
      </c>
      <c r="AX160" s="17">
        <f t="shared" si="105"/>
        <v>0</v>
      </c>
      <c r="AY160" s="17">
        <f t="shared" si="106"/>
        <v>0.55768859566089812</v>
      </c>
      <c r="AZ160" s="17">
        <f t="shared" si="106"/>
        <v>0.49066324120063576</v>
      </c>
      <c r="BA160" s="17">
        <f t="shared" si="106"/>
        <v>1.6065074974184015E-3</v>
      </c>
      <c r="BB160" s="17">
        <f t="shared" si="106"/>
        <v>0.91130568259198386</v>
      </c>
      <c r="BC160" s="17">
        <f t="shared" si="126"/>
        <v>1.1257350400550661E-2</v>
      </c>
      <c r="BD160" s="17">
        <f t="shared" si="127"/>
        <v>4.000023829374725</v>
      </c>
      <c r="BF160" s="17">
        <f t="shared" si="128"/>
        <v>0.53115306779279192</v>
      </c>
      <c r="BG160" s="17">
        <f t="shared" si="129"/>
        <v>0.46731686436589848</v>
      </c>
      <c r="BH160" s="17">
        <f t="shared" si="130"/>
        <v>1.5300678413096931E-3</v>
      </c>
      <c r="BI160" s="13">
        <f t="shared" si="131"/>
        <v>2.0460282730999785E-2</v>
      </c>
    </row>
    <row r="161" spans="2:61" x14ac:dyDescent="0.2">
      <c r="B161" s="9" t="s">
        <v>48</v>
      </c>
      <c r="C161" s="12">
        <v>186</v>
      </c>
      <c r="D161" s="13">
        <v>51.151000000000003</v>
      </c>
      <c r="E161" s="13">
        <v>0</v>
      </c>
      <c r="F161" s="13">
        <v>0.97499999999999998</v>
      </c>
      <c r="G161" s="13">
        <v>0</v>
      </c>
      <c r="H161" s="13">
        <v>17.248000000000001</v>
      </c>
      <c r="I161" s="13">
        <v>8.7129999999999992</v>
      </c>
      <c r="J161" s="13">
        <v>3.5000000000000003E-2</v>
      </c>
      <c r="K161" s="13">
        <v>22.033999999999999</v>
      </c>
      <c r="L161" s="13">
        <v>0.17699999999999999</v>
      </c>
      <c r="M161" s="13"/>
      <c r="N161" s="13">
        <f t="shared" si="100"/>
        <v>100.33300000000001</v>
      </c>
      <c r="P161" s="9">
        <f t="shared" si="108"/>
        <v>0.85132481192996468</v>
      </c>
      <c r="Q161" s="9">
        <f t="shared" si="109"/>
        <v>0</v>
      </c>
      <c r="R161" s="9">
        <f t="shared" si="110"/>
        <v>9.5624797716774065E-3</v>
      </c>
      <c r="S161" s="9">
        <f t="shared" si="111"/>
        <v>0</v>
      </c>
      <c r="T161" s="9">
        <f t="shared" si="112"/>
        <v>0.24006903655039946</v>
      </c>
      <c r="U161" s="9">
        <f t="shared" si="113"/>
        <v>0.21618201667328302</v>
      </c>
      <c r="V161" s="9">
        <f t="shared" si="114"/>
        <v>4.9339554816245411E-4</v>
      </c>
      <c r="W161" s="9">
        <f t="shared" si="115"/>
        <v>0.39292401519339482</v>
      </c>
      <c r="X161" s="9">
        <f t="shared" si="116"/>
        <v>2.8558059988060473E-3</v>
      </c>
      <c r="Z161" s="9">
        <f t="shared" si="101"/>
        <v>1.7026496238599294</v>
      </c>
      <c r="AA161" s="9">
        <f t="shared" si="101"/>
        <v>0</v>
      </c>
      <c r="AB161" s="9">
        <f t="shared" si="102"/>
        <v>2.8687439315032218E-2</v>
      </c>
      <c r="AC161" s="9">
        <f t="shared" si="102"/>
        <v>0</v>
      </c>
      <c r="AD161" s="9">
        <f t="shared" si="107"/>
        <v>0.24006903655039946</v>
      </c>
      <c r="AE161" s="9">
        <f t="shared" si="107"/>
        <v>0.21618201667328302</v>
      </c>
      <c r="AF161" s="9">
        <f t="shared" si="107"/>
        <v>4.9339554816245411E-4</v>
      </c>
      <c r="AG161" s="9">
        <f t="shared" si="107"/>
        <v>0.39292401519339482</v>
      </c>
      <c r="AH161" s="9">
        <f t="shared" si="107"/>
        <v>2.8558059988060473E-3</v>
      </c>
      <c r="AI161" s="9">
        <f t="shared" si="103"/>
        <v>2.5838613331390072</v>
      </c>
      <c r="AK161" s="9">
        <f t="shared" si="117"/>
        <v>3.9537329701624429</v>
      </c>
      <c r="AL161" s="9">
        <f t="shared" si="118"/>
        <v>0</v>
      </c>
      <c r="AM161" s="9">
        <f t="shared" si="119"/>
        <v>6.6615276014478489E-2</v>
      </c>
      <c r="AN161" s="9">
        <f t="shared" si="120"/>
        <v>0</v>
      </c>
      <c r="AO161" s="9">
        <f t="shared" si="121"/>
        <v>0.55746575902837159</v>
      </c>
      <c r="AP161" s="9">
        <f t="shared" si="122"/>
        <v>0.50199756596996792</v>
      </c>
      <c r="AQ161" s="9">
        <f t="shared" si="123"/>
        <v>1.1457167809304657E-3</v>
      </c>
      <c r="AR161" s="9">
        <f t="shared" si="124"/>
        <v>0.91241122769398131</v>
      </c>
      <c r="AS161" s="9">
        <f t="shared" si="125"/>
        <v>6.6314843498277076E-3</v>
      </c>
      <c r="AU161" s="17">
        <f t="shared" si="104"/>
        <v>1.9768664850812214</v>
      </c>
      <c r="AV161" s="17">
        <f t="shared" si="104"/>
        <v>0</v>
      </c>
      <c r="AW161" s="17">
        <f t="shared" si="105"/>
        <v>4.4410184009652326E-2</v>
      </c>
      <c r="AX161" s="17">
        <f t="shared" si="105"/>
        <v>0</v>
      </c>
      <c r="AY161" s="17">
        <f t="shared" si="106"/>
        <v>0.55746575902837159</v>
      </c>
      <c r="AZ161" s="17">
        <f t="shared" si="106"/>
        <v>0.50199756596996792</v>
      </c>
      <c r="BA161" s="17">
        <f t="shared" si="106"/>
        <v>1.1457167809304657E-3</v>
      </c>
      <c r="BB161" s="17">
        <f t="shared" si="106"/>
        <v>0.91241122769398131</v>
      </c>
      <c r="BC161" s="17">
        <f t="shared" si="126"/>
        <v>1.3262968699655415E-2</v>
      </c>
      <c r="BD161" s="17">
        <f t="shared" si="127"/>
        <v>4.0075599072637802</v>
      </c>
      <c r="BF161" s="17">
        <f t="shared" si="128"/>
        <v>0.52560909540538248</v>
      </c>
      <c r="BG161" s="17">
        <f t="shared" si="129"/>
        <v>0.47331066038039848</v>
      </c>
      <c r="BH161" s="17">
        <f t="shared" si="130"/>
        <v>1.0802442142190487E-3</v>
      </c>
      <c r="BI161" s="13">
        <f t="shared" si="131"/>
        <v>2.0528557232304932E-2</v>
      </c>
    </row>
    <row r="162" spans="2:61" x14ac:dyDescent="0.2">
      <c r="B162" s="9" t="s">
        <v>48</v>
      </c>
      <c r="C162" s="12">
        <v>187</v>
      </c>
      <c r="D162" s="13">
        <v>51.542999999999999</v>
      </c>
      <c r="E162" s="13">
        <v>2.7E-2</v>
      </c>
      <c r="F162" s="13">
        <v>0.93700000000000006</v>
      </c>
      <c r="G162" s="13">
        <v>8.0000000000000002E-3</v>
      </c>
      <c r="H162" s="13">
        <v>16.77</v>
      </c>
      <c r="I162" s="13">
        <v>8.5210000000000008</v>
      </c>
      <c r="J162" s="13">
        <v>4.2000000000000003E-2</v>
      </c>
      <c r="K162" s="13">
        <v>21.984000000000002</v>
      </c>
      <c r="L162" s="13">
        <v>0.15</v>
      </c>
      <c r="M162" s="13"/>
      <c r="N162" s="13">
        <f t="shared" si="100"/>
        <v>99.981999999999999</v>
      </c>
      <c r="P162" s="9">
        <f t="shared" si="108"/>
        <v>0.85784901138406222</v>
      </c>
      <c r="Q162" s="9">
        <f t="shared" si="109"/>
        <v>3.380154735972358E-4</v>
      </c>
      <c r="R162" s="9">
        <f t="shared" si="110"/>
        <v>9.1897882523710051E-3</v>
      </c>
      <c r="S162" s="9">
        <f t="shared" si="111"/>
        <v>5.2635041779064407E-5</v>
      </c>
      <c r="T162" s="9">
        <f t="shared" si="112"/>
        <v>0.23341591737883804</v>
      </c>
      <c r="U162" s="9">
        <f t="shared" si="113"/>
        <v>0.2114182215164748</v>
      </c>
      <c r="V162" s="9">
        <f t="shared" si="114"/>
        <v>5.9207465779494487E-4</v>
      </c>
      <c r="W162" s="9">
        <f t="shared" si="115"/>
        <v>0.39203238404336899</v>
      </c>
      <c r="X162" s="9">
        <f t="shared" si="116"/>
        <v>2.420174575259362E-3</v>
      </c>
      <c r="Z162" s="9">
        <f t="shared" si="101"/>
        <v>1.7156980227681244</v>
      </c>
      <c r="AA162" s="9">
        <f t="shared" si="101"/>
        <v>6.7603094719447161E-4</v>
      </c>
      <c r="AB162" s="9">
        <f t="shared" si="102"/>
        <v>2.7569364757113017E-2</v>
      </c>
      <c r="AC162" s="9">
        <f t="shared" si="102"/>
        <v>1.5790512533719322E-4</v>
      </c>
      <c r="AD162" s="9">
        <f t="shared" si="107"/>
        <v>0.23341591737883804</v>
      </c>
      <c r="AE162" s="9">
        <f t="shared" si="107"/>
        <v>0.2114182215164748</v>
      </c>
      <c r="AF162" s="9">
        <f t="shared" si="107"/>
        <v>5.9207465779494487E-4</v>
      </c>
      <c r="AG162" s="9">
        <f t="shared" si="107"/>
        <v>0.39203238404336899</v>
      </c>
      <c r="AH162" s="9">
        <f t="shared" si="107"/>
        <v>2.420174575259362E-3</v>
      </c>
      <c r="AI162" s="9">
        <f t="shared" si="103"/>
        <v>2.5839800957695047</v>
      </c>
      <c r="AK162" s="9">
        <f t="shared" si="117"/>
        <v>3.983849625414067</v>
      </c>
      <c r="AL162" s="9">
        <f t="shared" si="118"/>
        <v>1.5697433930731981E-3</v>
      </c>
      <c r="AM162" s="9">
        <f t="shared" si="119"/>
        <v>6.4016045949230674E-2</v>
      </c>
      <c r="AN162" s="9">
        <f t="shared" si="120"/>
        <v>3.6665559211322642E-4</v>
      </c>
      <c r="AO162" s="9">
        <f t="shared" si="121"/>
        <v>0.54199159914812078</v>
      </c>
      <c r="AP162" s="9">
        <f t="shared" si="122"/>
        <v>0.49091296452927546</v>
      </c>
      <c r="AQ162" s="9">
        <f t="shared" si="123"/>
        <v>1.3747969469988337E-3</v>
      </c>
      <c r="AR162" s="9">
        <f t="shared" si="124"/>
        <v>0.91029892533275669</v>
      </c>
      <c r="AS162" s="9">
        <f t="shared" si="125"/>
        <v>5.6196436943651571E-3</v>
      </c>
      <c r="AU162" s="17">
        <f t="shared" si="104"/>
        <v>1.9919248127070335</v>
      </c>
      <c r="AV162" s="17">
        <f t="shared" si="104"/>
        <v>7.8487169653659904E-4</v>
      </c>
      <c r="AW162" s="17">
        <f t="shared" si="105"/>
        <v>4.2677363966153785E-2</v>
      </c>
      <c r="AX162" s="17">
        <f t="shared" si="105"/>
        <v>2.4443706140881761E-4</v>
      </c>
      <c r="AY162" s="17">
        <f t="shared" si="106"/>
        <v>0.54199159914812078</v>
      </c>
      <c r="AZ162" s="17">
        <f t="shared" si="106"/>
        <v>0.49091296452927546</v>
      </c>
      <c r="BA162" s="17">
        <f t="shared" si="106"/>
        <v>1.3747969469988337E-3</v>
      </c>
      <c r="BB162" s="17">
        <f t="shared" si="106"/>
        <v>0.91029892533275669</v>
      </c>
      <c r="BC162" s="17">
        <f t="shared" si="126"/>
        <v>1.1239287388730314E-2</v>
      </c>
      <c r="BD162" s="17">
        <f t="shared" si="127"/>
        <v>3.9914490587770146</v>
      </c>
      <c r="BF162" s="17">
        <f t="shared" si="128"/>
        <v>0.52402824592856634</v>
      </c>
      <c r="BG162" s="17">
        <f t="shared" si="129"/>
        <v>0.47464252233836618</v>
      </c>
      <c r="BH162" s="17">
        <f t="shared" si="130"/>
        <v>1.3292317330676194E-3</v>
      </c>
      <c r="BI162" s="13">
        <f t="shared" si="131"/>
        <v>2.0240757596420186E-2</v>
      </c>
    </row>
    <row r="163" spans="2:61" x14ac:dyDescent="0.2">
      <c r="B163" s="9" t="s">
        <v>48</v>
      </c>
      <c r="C163" s="12">
        <v>188</v>
      </c>
      <c r="D163" s="13">
        <v>51.737000000000002</v>
      </c>
      <c r="E163" s="13">
        <v>2E-3</v>
      </c>
      <c r="F163" s="13">
        <v>0.93</v>
      </c>
      <c r="G163" s="13">
        <v>2.9000000000000001E-2</v>
      </c>
      <c r="H163" s="13">
        <v>16.731999999999999</v>
      </c>
      <c r="I163" s="13">
        <v>8.6560000000000006</v>
      </c>
      <c r="J163" s="13">
        <v>3.5000000000000003E-2</v>
      </c>
      <c r="K163" s="13">
        <v>22.306000000000001</v>
      </c>
      <c r="L163" s="13">
        <v>0.14000000000000001</v>
      </c>
      <c r="M163" s="13"/>
      <c r="N163" s="13">
        <f t="shared" ref="N163:N177" si="132">SUM(D163:L163)</f>
        <v>100.56700000000001</v>
      </c>
      <c r="P163" s="9">
        <f t="shared" si="108"/>
        <v>0.86107782437920244</v>
      </c>
      <c r="Q163" s="9">
        <f t="shared" si="109"/>
        <v>2.5038183229424875E-5</v>
      </c>
      <c r="R163" s="9">
        <f t="shared" si="110"/>
        <v>9.1211345514461417E-3</v>
      </c>
      <c r="S163" s="9">
        <f t="shared" si="111"/>
        <v>1.9080202644910848E-4</v>
      </c>
      <c r="T163" s="9">
        <f t="shared" si="112"/>
        <v>0.23288700832335826</v>
      </c>
      <c r="U163" s="9">
        <f t="shared" si="113"/>
        <v>0.21476776498610561</v>
      </c>
      <c r="V163" s="9">
        <f t="shared" si="114"/>
        <v>4.9339554816245411E-4</v>
      </c>
      <c r="W163" s="9">
        <f t="shared" si="115"/>
        <v>0.39777448864953546</v>
      </c>
      <c r="X163" s="9">
        <f t="shared" si="116"/>
        <v>2.2588296035754049E-3</v>
      </c>
      <c r="Z163" s="9">
        <f t="shared" si="101"/>
        <v>1.7221556487584049</v>
      </c>
      <c r="AA163" s="9">
        <f t="shared" si="101"/>
        <v>5.0076366458849749E-5</v>
      </c>
      <c r="AB163" s="9">
        <f t="shared" si="102"/>
        <v>2.7363403654338425E-2</v>
      </c>
      <c r="AC163" s="9">
        <f t="shared" si="102"/>
        <v>5.724060793473255E-4</v>
      </c>
      <c r="AD163" s="9">
        <f t="shared" si="107"/>
        <v>0.23288700832335826</v>
      </c>
      <c r="AE163" s="9">
        <f t="shared" si="107"/>
        <v>0.21476776498610561</v>
      </c>
      <c r="AF163" s="9">
        <f t="shared" si="107"/>
        <v>4.9339554816245411E-4</v>
      </c>
      <c r="AG163" s="9">
        <f t="shared" si="107"/>
        <v>0.39777448864953546</v>
      </c>
      <c r="AH163" s="9">
        <f t="shared" si="107"/>
        <v>2.2588296035754049E-3</v>
      </c>
      <c r="AI163" s="9">
        <f t="shared" si="103"/>
        <v>2.5983230219692866</v>
      </c>
      <c r="AK163" s="9">
        <f t="shared" si="117"/>
        <v>3.9767703265466317</v>
      </c>
      <c r="AL163" s="9">
        <f t="shared" si="118"/>
        <v>1.1563542954924027E-4</v>
      </c>
      <c r="AM163" s="9">
        <f t="shared" si="119"/>
        <v>6.3187071252440788E-2</v>
      </c>
      <c r="AN163" s="9">
        <f t="shared" si="120"/>
        <v>1.3217896493412011E-3</v>
      </c>
      <c r="AO163" s="9">
        <f t="shared" si="121"/>
        <v>0.53777842020624134</v>
      </c>
      <c r="AP163" s="9">
        <f t="shared" si="122"/>
        <v>0.49593779488586842</v>
      </c>
      <c r="AQ163" s="9">
        <f t="shared" si="123"/>
        <v>1.1393399758014068E-3</v>
      </c>
      <c r="AR163" s="9">
        <f t="shared" si="124"/>
        <v>0.91853357404667768</v>
      </c>
      <c r="AS163" s="9">
        <f t="shared" si="125"/>
        <v>5.2160480074492574E-3</v>
      </c>
      <c r="AU163" s="17">
        <f t="shared" si="104"/>
        <v>1.9883851632733158</v>
      </c>
      <c r="AV163" s="17">
        <f t="shared" si="104"/>
        <v>5.7817714774620133E-5</v>
      </c>
      <c r="AW163" s="17">
        <f t="shared" si="105"/>
        <v>4.2124714168293859E-2</v>
      </c>
      <c r="AX163" s="17">
        <f t="shared" si="105"/>
        <v>8.8119309956080074E-4</v>
      </c>
      <c r="AY163" s="17">
        <f t="shared" si="106"/>
        <v>0.53777842020624134</v>
      </c>
      <c r="AZ163" s="17">
        <f t="shared" si="106"/>
        <v>0.49593779488586842</v>
      </c>
      <c r="BA163" s="17">
        <f t="shared" si="106"/>
        <v>1.1393399758014068E-3</v>
      </c>
      <c r="BB163" s="17">
        <f t="shared" si="106"/>
        <v>0.91853357404667768</v>
      </c>
      <c r="BC163" s="17">
        <f t="shared" si="126"/>
        <v>1.0432096014898515E-2</v>
      </c>
      <c r="BD163" s="17">
        <f t="shared" si="127"/>
        <v>3.9952701133854323</v>
      </c>
      <c r="BF163" s="17">
        <f t="shared" si="128"/>
        <v>0.51966520116998383</v>
      </c>
      <c r="BG163" s="17">
        <f t="shared" si="129"/>
        <v>0.47923383360813387</v>
      </c>
      <c r="BH163" s="17">
        <f t="shared" si="130"/>
        <v>1.1009652218822354E-3</v>
      </c>
      <c r="BI163" s="13">
        <f t="shared" si="131"/>
        <v>1.9968510585771877E-2</v>
      </c>
    </row>
    <row r="164" spans="2:61" x14ac:dyDescent="0.2">
      <c r="B164" s="9" t="s">
        <v>48</v>
      </c>
      <c r="C164" s="12">
        <v>189</v>
      </c>
      <c r="D164" s="13">
        <v>51.54</v>
      </c>
      <c r="E164" s="13">
        <v>7.0000000000000001E-3</v>
      </c>
      <c r="F164" s="13">
        <v>0.95299999999999996</v>
      </c>
      <c r="G164" s="13">
        <v>0</v>
      </c>
      <c r="H164" s="13">
        <v>16.507000000000001</v>
      </c>
      <c r="I164" s="13">
        <v>8.7560000000000002</v>
      </c>
      <c r="J164" s="13">
        <v>5.7000000000000002E-2</v>
      </c>
      <c r="K164" s="13">
        <v>22.355</v>
      </c>
      <c r="L164" s="13">
        <v>0.125</v>
      </c>
      <c r="M164" s="13"/>
      <c r="N164" s="13">
        <f t="shared" si="132"/>
        <v>100.30000000000001</v>
      </c>
      <c r="P164" s="9">
        <f t="shared" si="108"/>
        <v>0.85779908128619931</v>
      </c>
      <c r="Q164" s="9">
        <f t="shared" si="109"/>
        <v>8.7633641302987053E-5</v>
      </c>
      <c r="R164" s="9">
        <f t="shared" si="110"/>
        <v>9.3467109973421215E-3</v>
      </c>
      <c r="S164" s="9">
        <f t="shared" si="111"/>
        <v>0</v>
      </c>
      <c r="T164" s="9">
        <f t="shared" si="112"/>
        <v>0.22975530996854385</v>
      </c>
      <c r="U164" s="9">
        <f t="shared" si="113"/>
        <v>0.21724890829694324</v>
      </c>
      <c r="V164" s="9">
        <f t="shared" si="114"/>
        <v>8.0352989272171088E-4</v>
      </c>
      <c r="W164" s="9">
        <f t="shared" si="115"/>
        <v>0.39864828717656081</v>
      </c>
      <c r="X164" s="9">
        <f t="shared" si="116"/>
        <v>2.0168121460494683E-3</v>
      </c>
      <c r="Z164" s="9">
        <f t="shared" si="101"/>
        <v>1.7155981625723986</v>
      </c>
      <c r="AA164" s="9">
        <f t="shared" si="101"/>
        <v>1.7526728260597411E-4</v>
      </c>
      <c r="AB164" s="9">
        <f t="shared" si="102"/>
        <v>2.8040132992026366E-2</v>
      </c>
      <c r="AC164" s="9">
        <f t="shared" si="102"/>
        <v>0</v>
      </c>
      <c r="AD164" s="9">
        <f t="shared" si="107"/>
        <v>0.22975530996854385</v>
      </c>
      <c r="AE164" s="9">
        <f t="shared" si="107"/>
        <v>0.21724890829694324</v>
      </c>
      <c r="AF164" s="9">
        <f t="shared" si="107"/>
        <v>8.0352989272171088E-4</v>
      </c>
      <c r="AG164" s="9">
        <f t="shared" si="107"/>
        <v>0.39864828717656081</v>
      </c>
      <c r="AH164" s="9">
        <f t="shared" si="107"/>
        <v>2.0168121460494683E-3</v>
      </c>
      <c r="AI164" s="9">
        <f t="shared" si="103"/>
        <v>2.59228641032785</v>
      </c>
      <c r="AK164" s="9">
        <f t="shared" si="117"/>
        <v>3.9708532723945993</v>
      </c>
      <c r="AL164" s="9">
        <f t="shared" si="118"/>
        <v>4.056664770706594E-4</v>
      </c>
      <c r="AM164" s="9">
        <f t="shared" si="119"/>
        <v>6.4900543891244084E-2</v>
      </c>
      <c r="AN164" s="9">
        <f t="shared" si="120"/>
        <v>0</v>
      </c>
      <c r="AO164" s="9">
        <f t="shared" si="121"/>
        <v>0.53178223452435502</v>
      </c>
      <c r="AP164" s="9">
        <f t="shared" si="122"/>
        <v>0.50283542921355084</v>
      </c>
      <c r="AQ164" s="9">
        <f t="shared" si="123"/>
        <v>1.8598173940666243E-3</v>
      </c>
      <c r="AR164" s="9">
        <f t="shared" si="124"/>
        <v>0.92269500527793125</v>
      </c>
      <c r="AS164" s="9">
        <f t="shared" si="125"/>
        <v>4.6680308271825552E-3</v>
      </c>
      <c r="AU164" s="17">
        <f t="shared" si="104"/>
        <v>1.9854266361972996</v>
      </c>
      <c r="AV164" s="17">
        <f t="shared" si="104"/>
        <v>2.028332385353297E-4</v>
      </c>
      <c r="AW164" s="17">
        <f t="shared" si="105"/>
        <v>4.3267029260829391E-2</v>
      </c>
      <c r="AX164" s="17">
        <f t="shared" si="105"/>
        <v>0</v>
      </c>
      <c r="AY164" s="17">
        <f t="shared" si="106"/>
        <v>0.53178223452435502</v>
      </c>
      <c r="AZ164" s="17">
        <f t="shared" si="106"/>
        <v>0.50283542921355084</v>
      </c>
      <c r="BA164" s="17">
        <f t="shared" si="106"/>
        <v>1.8598173940666243E-3</v>
      </c>
      <c r="BB164" s="17">
        <f t="shared" si="106"/>
        <v>0.92269500527793125</v>
      </c>
      <c r="BC164" s="17">
        <f t="shared" si="126"/>
        <v>9.3360616543651104E-3</v>
      </c>
      <c r="BD164" s="17">
        <f t="shared" si="127"/>
        <v>3.997405046760933</v>
      </c>
      <c r="BF164" s="17">
        <f t="shared" si="128"/>
        <v>0.51306684824794979</v>
      </c>
      <c r="BG164" s="17">
        <f t="shared" si="129"/>
        <v>0.48513878821987239</v>
      </c>
      <c r="BH164" s="17">
        <f t="shared" si="130"/>
        <v>1.7943635321777123E-3</v>
      </c>
      <c r="BI164" s="13">
        <f t="shared" si="131"/>
        <v>2.0481411120254363E-2</v>
      </c>
    </row>
    <row r="165" spans="2:61" x14ac:dyDescent="0.2">
      <c r="B165" s="9" t="s">
        <v>48</v>
      </c>
      <c r="C165" s="12">
        <v>190</v>
      </c>
      <c r="D165" s="13">
        <v>51.844999999999999</v>
      </c>
      <c r="E165" s="13">
        <v>0</v>
      </c>
      <c r="F165" s="13">
        <v>0.88300000000000001</v>
      </c>
      <c r="G165" s="13">
        <v>0</v>
      </c>
      <c r="H165" s="13">
        <v>16.247</v>
      </c>
      <c r="I165" s="13">
        <v>8.9090000000000007</v>
      </c>
      <c r="J165" s="13">
        <v>5.3999999999999999E-2</v>
      </c>
      <c r="K165" s="13">
        <v>22.192</v>
      </c>
      <c r="L165" s="13">
        <v>0.151</v>
      </c>
      <c r="M165" s="13"/>
      <c r="N165" s="13">
        <f t="shared" si="132"/>
        <v>100.28099999999999</v>
      </c>
      <c r="P165" s="9">
        <f t="shared" si="108"/>
        <v>0.86287530790227007</v>
      </c>
      <c r="Q165" s="9">
        <f t="shared" si="109"/>
        <v>0</v>
      </c>
      <c r="R165" s="9">
        <f t="shared" si="110"/>
        <v>8.6601739880934874E-3</v>
      </c>
      <c r="S165" s="9">
        <f t="shared" si="111"/>
        <v>0</v>
      </c>
      <c r="T165" s="9">
        <f t="shared" si="112"/>
        <v>0.22613645853631376</v>
      </c>
      <c r="U165" s="9">
        <f t="shared" si="113"/>
        <v>0.22104505756252482</v>
      </c>
      <c r="V165" s="9">
        <f t="shared" si="114"/>
        <v>7.6123884573635759E-4</v>
      </c>
      <c r="W165" s="9">
        <f t="shared" si="115"/>
        <v>0.39574156962747653</v>
      </c>
      <c r="X165" s="9">
        <f t="shared" si="116"/>
        <v>2.4363090724277576E-3</v>
      </c>
      <c r="Z165" s="9">
        <f t="shared" si="101"/>
        <v>1.7257506158045401</v>
      </c>
      <c r="AA165" s="9">
        <f t="shared" si="101"/>
        <v>0</v>
      </c>
      <c r="AB165" s="9">
        <f t="shared" si="102"/>
        <v>2.5980521964280461E-2</v>
      </c>
      <c r="AC165" s="9">
        <f t="shared" si="102"/>
        <v>0</v>
      </c>
      <c r="AD165" s="9">
        <f t="shared" si="107"/>
        <v>0.22613645853631376</v>
      </c>
      <c r="AE165" s="9">
        <f t="shared" si="107"/>
        <v>0.22104505756252482</v>
      </c>
      <c r="AF165" s="9">
        <f t="shared" si="107"/>
        <v>7.6123884573635759E-4</v>
      </c>
      <c r="AG165" s="9">
        <f t="shared" si="107"/>
        <v>0.39574156962747653</v>
      </c>
      <c r="AH165" s="9">
        <f t="shared" si="107"/>
        <v>2.4363090724277576E-3</v>
      </c>
      <c r="AI165" s="9">
        <f t="shared" si="103"/>
        <v>2.5978517714132998</v>
      </c>
      <c r="AK165" s="9">
        <f t="shared" si="117"/>
        <v>3.9857946510913198</v>
      </c>
      <c r="AL165" s="9">
        <f t="shared" si="118"/>
        <v>0</v>
      </c>
      <c r="AM165" s="9">
        <f t="shared" si="119"/>
        <v>6.0004629017335435E-2</v>
      </c>
      <c r="AN165" s="9">
        <f t="shared" si="120"/>
        <v>0</v>
      </c>
      <c r="AO165" s="9">
        <f t="shared" si="121"/>
        <v>0.52228489944972389</v>
      </c>
      <c r="AP165" s="9">
        <f t="shared" si="122"/>
        <v>0.5105257967253547</v>
      </c>
      <c r="AQ165" s="9">
        <f t="shared" si="123"/>
        <v>1.7581576919353415E-3</v>
      </c>
      <c r="AR165" s="9">
        <f t="shared" si="124"/>
        <v>0.9140049651382135</v>
      </c>
      <c r="AS165" s="9">
        <f t="shared" si="125"/>
        <v>5.6269008861171655E-3</v>
      </c>
      <c r="AU165" s="17">
        <f t="shared" si="104"/>
        <v>1.9928973255456599</v>
      </c>
      <c r="AV165" s="17">
        <f t="shared" si="104"/>
        <v>0</v>
      </c>
      <c r="AW165" s="17">
        <f t="shared" si="105"/>
        <v>4.0003086011556957E-2</v>
      </c>
      <c r="AX165" s="17">
        <f t="shared" si="105"/>
        <v>0</v>
      </c>
      <c r="AY165" s="17">
        <f t="shared" si="106"/>
        <v>0.52228489944972389</v>
      </c>
      <c r="AZ165" s="17">
        <f t="shared" si="106"/>
        <v>0.5105257967253547</v>
      </c>
      <c r="BA165" s="17">
        <f t="shared" si="106"/>
        <v>1.7581576919353415E-3</v>
      </c>
      <c r="BB165" s="17">
        <f t="shared" si="106"/>
        <v>0.9140049651382135</v>
      </c>
      <c r="BC165" s="17">
        <f t="shared" si="126"/>
        <v>1.1253801772234331E-2</v>
      </c>
      <c r="BD165" s="17">
        <f t="shared" si="127"/>
        <v>3.9927280323346785</v>
      </c>
      <c r="BF165" s="17">
        <f t="shared" si="128"/>
        <v>0.50483338783835041</v>
      </c>
      <c r="BG165" s="17">
        <f t="shared" si="129"/>
        <v>0.49346720116028059</v>
      </c>
      <c r="BH165" s="17">
        <f t="shared" si="130"/>
        <v>1.69941100136902E-3</v>
      </c>
      <c r="BI165" s="13">
        <f t="shared" si="131"/>
        <v>1.8998205246303673E-2</v>
      </c>
    </row>
    <row r="166" spans="2:61" x14ac:dyDescent="0.2">
      <c r="B166" s="9" t="s">
        <v>48</v>
      </c>
      <c r="C166" s="12">
        <v>526</v>
      </c>
      <c r="D166" s="13">
        <v>51.253999999999998</v>
      </c>
      <c r="E166" s="13">
        <v>0</v>
      </c>
      <c r="F166" s="13">
        <v>0.89300000000000002</v>
      </c>
      <c r="G166" s="13">
        <v>0</v>
      </c>
      <c r="H166" s="13">
        <v>19.916</v>
      </c>
      <c r="I166" s="13">
        <v>8.9749999999999996</v>
      </c>
      <c r="J166" s="13">
        <v>2.5999999999999999E-2</v>
      </c>
      <c r="K166" s="13">
        <v>19.332000000000001</v>
      </c>
      <c r="L166" s="13">
        <v>0.106</v>
      </c>
      <c r="M166" s="13"/>
      <c r="N166" s="13">
        <f t="shared" si="132"/>
        <v>100.50199999999998</v>
      </c>
      <c r="P166" s="9">
        <f t="shared" si="108"/>
        <v>0.85303907862326067</v>
      </c>
      <c r="Q166" s="9">
        <f t="shared" si="109"/>
        <v>0</v>
      </c>
      <c r="R166" s="9">
        <f t="shared" si="110"/>
        <v>8.7582507037004351E-3</v>
      </c>
      <c r="S166" s="9">
        <f t="shared" si="111"/>
        <v>0</v>
      </c>
      <c r="T166" s="9">
        <f t="shared" si="112"/>
        <v>0.27720401970882164</v>
      </c>
      <c r="U166" s="9">
        <f t="shared" si="113"/>
        <v>0.22268261214767762</v>
      </c>
      <c r="V166" s="9">
        <f t="shared" si="114"/>
        <v>3.665224072063944E-4</v>
      </c>
      <c r="W166" s="9">
        <f t="shared" si="115"/>
        <v>0.34474026784599748</v>
      </c>
      <c r="X166" s="9">
        <f t="shared" si="116"/>
        <v>1.7102566998499491E-3</v>
      </c>
      <c r="Z166" s="9">
        <f t="shared" si="101"/>
        <v>1.7060781572465213</v>
      </c>
      <c r="AA166" s="9">
        <f t="shared" si="101"/>
        <v>0</v>
      </c>
      <c r="AB166" s="9">
        <f t="shared" si="102"/>
        <v>2.6274752111101307E-2</v>
      </c>
      <c r="AC166" s="9">
        <f t="shared" si="102"/>
        <v>0</v>
      </c>
      <c r="AD166" s="9">
        <f t="shared" si="107"/>
        <v>0.27720401970882164</v>
      </c>
      <c r="AE166" s="9">
        <f t="shared" si="107"/>
        <v>0.22268261214767762</v>
      </c>
      <c r="AF166" s="9">
        <f t="shared" si="107"/>
        <v>3.665224072063944E-4</v>
      </c>
      <c r="AG166" s="9">
        <f t="shared" si="107"/>
        <v>0.34474026784599748</v>
      </c>
      <c r="AH166" s="9">
        <f t="shared" si="107"/>
        <v>1.7102566998499491E-3</v>
      </c>
      <c r="AI166" s="9">
        <f t="shared" si="103"/>
        <v>2.5790565881671759</v>
      </c>
      <c r="AK166" s="9">
        <f t="shared" si="117"/>
        <v>3.9690749673522072</v>
      </c>
      <c r="AL166" s="9">
        <f t="shared" si="118"/>
        <v>0</v>
      </c>
      <c r="AM166" s="9">
        <f t="shared" si="119"/>
        <v>6.1126426380059322E-2</v>
      </c>
      <c r="AN166" s="9">
        <f t="shared" si="120"/>
        <v>0</v>
      </c>
      <c r="AO166" s="9">
        <f t="shared" si="121"/>
        <v>0.64489632599915592</v>
      </c>
      <c r="AP166" s="9">
        <f t="shared" si="122"/>
        <v>0.51805597403955039</v>
      </c>
      <c r="AQ166" s="9">
        <f t="shared" si="123"/>
        <v>8.5268948860140999E-4</v>
      </c>
      <c r="AR166" s="9">
        <f t="shared" si="124"/>
        <v>0.80201482067748542</v>
      </c>
      <c r="AS166" s="9">
        <f t="shared" si="125"/>
        <v>3.9787960629402586E-3</v>
      </c>
      <c r="AU166" s="17">
        <f t="shared" si="104"/>
        <v>1.9845374836761036</v>
      </c>
      <c r="AV166" s="17">
        <f t="shared" si="104"/>
        <v>0</v>
      </c>
      <c r="AW166" s="17">
        <f t="shared" si="105"/>
        <v>4.0750950920039546E-2</v>
      </c>
      <c r="AX166" s="17">
        <f t="shared" si="105"/>
        <v>0</v>
      </c>
      <c r="AY166" s="17">
        <f t="shared" si="106"/>
        <v>0.64489632599915592</v>
      </c>
      <c r="AZ166" s="17">
        <f t="shared" si="106"/>
        <v>0.51805597403955039</v>
      </c>
      <c r="BA166" s="17">
        <f t="shared" si="106"/>
        <v>8.5268948860140999E-4</v>
      </c>
      <c r="BB166" s="17">
        <f t="shared" si="106"/>
        <v>0.80201482067748542</v>
      </c>
      <c r="BC166" s="17">
        <f t="shared" si="126"/>
        <v>7.9575921258805173E-3</v>
      </c>
      <c r="BD166" s="17">
        <f t="shared" si="127"/>
        <v>3.9990658369268166</v>
      </c>
      <c r="BF166" s="17">
        <f t="shared" si="128"/>
        <v>0.55412747994927203</v>
      </c>
      <c r="BG166" s="17">
        <f t="shared" si="129"/>
        <v>0.44513984619533603</v>
      </c>
      <c r="BH166" s="17">
        <f t="shared" si="130"/>
        <v>7.3267385539199246E-4</v>
      </c>
      <c r="BI166" s="13">
        <f t="shared" si="131"/>
        <v>1.7218792528918975E-2</v>
      </c>
    </row>
    <row r="167" spans="2:61" x14ac:dyDescent="0.2">
      <c r="B167" s="9" t="s">
        <v>48</v>
      </c>
      <c r="C167" s="12">
        <v>192</v>
      </c>
      <c r="D167" s="13">
        <v>51.817</v>
      </c>
      <c r="E167" s="13">
        <v>4.5999999999999999E-2</v>
      </c>
      <c r="F167" s="13">
        <v>0.871</v>
      </c>
      <c r="G167" s="13">
        <v>0</v>
      </c>
      <c r="H167" s="13">
        <v>18.190000000000001</v>
      </c>
      <c r="I167" s="13">
        <v>9.19</v>
      </c>
      <c r="J167" s="13">
        <v>4.2000000000000003E-2</v>
      </c>
      <c r="K167" s="13">
        <v>20.684000000000001</v>
      </c>
      <c r="L167" s="13">
        <v>0.129</v>
      </c>
      <c r="M167" s="13"/>
      <c r="N167" s="13">
        <f t="shared" si="132"/>
        <v>100.96900000000001</v>
      </c>
      <c r="P167" s="9">
        <f t="shared" si="108"/>
        <v>0.86240929365554886</v>
      </c>
      <c r="Q167" s="9">
        <f t="shared" si="109"/>
        <v>5.7587821427677204E-4</v>
      </c>
      <c r="R167" s="9">
        <f t="shared" si="110"/>
        <v>8.5424819293651501E-3</v>
      </c>
      <c r="S167" s="9">
        <f t="shared" si="111"/>
        <v>0</v>
      </c>
      <c r="T167" s="9">
        <f t="shared" si="112"/>
        <v>0.253180413662556</v>
      </c>
      <c r="U167" s="9">
        <f t="shared" si="113"/>
        <v>0.22801707026597853</v>
      </c>
      <c r="V167" s="9">
        <f t="shared" si="114"/>
        <v>5.9207465779494487E-4</v>
      </c>
      <c r="W167" s="9">
        <f t="shared" si="115"/>
        <v>0.36884997414269666</v>
      </c>
      <c r="X167" s="9">
        <f t="shared" si="116"/>
        <v>2.0813501347230513E-3</v>
      </c>
      <c r="Z167" s="9">
        <f t="shared" si="101"/>
        <v>1.7248185873110977</v>
      </c>
      <c r="AA167" s="9">
        <f t="shared" si="101"/>
        <v>1.1517564285535441E-3</v>
      </c>
      <c r="AB167" s="9">
        <f t="shared" si="102"/>
        <v>2.5627445788095449E-2</v>
      </c>
      <c r="AC167" s="9">
        <f t="shared" si="102"/>
        <v>0</v>
      </c>
      <c r="AD167" s="9">
        <f t="shared" si="107"/>
        <v>0.253180413662556</v>
      </c>
      <c r="AE167" s="9">
        <f t="shared" si="107"/>
        <v>0.22801707026597853</v>
      </c>
      <c r="AF167" s="9">
        <f t="shared" si="107"/>
        <v>5.9207465779494487E-4</v>
      </c>
      <c r="AG167" s="9">
        <f t="shared" si="107"/>
        <v>0.36884997414269666</v>
      </c>
      <c r="AH167" s="9">
        <f t="shared" si="107"/>
        <v>2.0813501347230513E-3</v>
      </c>
      <c r="AI167" s="9">
        <f t="shared" si="103"/>
        <v>2.6043186723914959</v>
      </c>
      <c r="AK167" s="9">
        <f t="shared" si="117"/>
        <v>3.9737500765846669</v>
      </c>
      <c r="AL167" s="9">
        <f t="shared" si="118"/>
        <v>2.6534919265373347E-3</v>
      </c>
      <c r="AM167" s="9">
        <f t="shared" si="119"/>
        <v>5.9042188791502054E-2</v>
      </c>
      <c r="AN167" s="9">
        <f t="shared" si="120"/>
        <v>0</v>
      </c>
      <c r="AO167" s="9">
        <f t="shared" si="121"/>
        <v>0.58329362611388547</v>
      </c>
      <c r="AP167" s="9">
        <f t="shared" si="122"/>
        <v>0.52532066682130296</v>
      </c>
      <c r="AQ167" s="9">
        <f t="shared" si="123"/>
        <v>1.3640603910839851E-3</v>
      </c>
      <c r="AR167" s="9">
        <f t="shared" si="124"/>
        <v>0.84978073855452285</v>
      </c>
      <c r="AS167" s="9">
        <f t="shared" si="125"/>
        <v>4.7951508164977077E-3</v>
      </c>
      <c r="AU167" s="17">
        <f t="shared" si="104"/>
        <v>1.9868750382923335</v>
      </c>
      <c r="AV167" s="17">
        <f t="shared" si="104"/>
        <v>1.3267459632686674E-3</v>
      </c>
      <c r="AW167" s="17">
        <f t="shared" si="105"/>
        <v>3.9361459194334703E-2</v>
      </c>
      <c r="AX167" s="17">
        <f t="shared" si="105"/>
        <v>0</v>
      </c>
      <c r="AY167" s="17">
        <f t="shared" si="106"/>
        <v>0.58329362611388547</v>
      </c>
      <c r="AZ167" s="17">
        <f t="shared" si="106"/>
        <v>0.52532066682130296</v>
      </c>
      <c r="BA167" s="17">
        <f t="shared" si="106"/>
        <v>1.3640603910839851E-3</v>
      </c>
      <c r="BB167" s="17">
        <f t="shared" si="106"/>
        <v>0.84978073855452285</v>
      </c>
      <c r="BC167" s="17">
        <f t="shared" si="126"/>
        <v>9.5903016329954155E-3</v>
      </c>
      <c r="BD167" s="17">
        <f t="shared" si="127"/>
        <v>3.9969126369637271</v>
      </c>
      <c r="BF167" s="17">
        <f t="shared" si="128"/>
        <v>0.52550000129815988</v>
      </c>
      <c r="BG167" s="17">
        <f t="shared" si="129"/>
        <v>0.47327109150108593</v>
      </c>
      <c r="BH167" s="17">
        <f t="shared" si="130"/>
        <v>1.2289072007542355E-3</v>
      </c>
      <c r="BI167" s="13">
        <f t="shared" si="131"/>
        <v>1.7442893218651039E-2</v>
      </c>
    </row>
    <row r="168" spans="2:61" x14ac:dyDescent="0.2">
      <c r="B168" s="9" t="s">
        <v>48</v>
      </c>
      <c r="C168" s="12">
        <v>193</v>
      </c>
      <c r="D168" s="13">
        <v>51.92</v>
      </c>
      <c r="E168" s="13">
        <v>3.0000000000000001E-3</v>
      </c>
      <c r="F168" s="13">
        <v>0.90400000000000003</v>
      </c>
      <c r="G168" s="13">
        <v>1.4E-2</v>
      </c>
      <c r="H168" s="13">
        <v>15.675000000000001</v>
      </c>
      <c r="I168" s="13">
        <v>9.31</v>
      </c>
      <c r="J168" s="13">
        <v>0</v>
      </c>
      <c r="K168" s="13">
        <v>22.265000000000001</v>
      </c>
      <c r="L168" s="13">
        <v>0.158</v>
      </c>
      <c r="M168" s="13"/>
      <c r="N168" s="13">
        <f t="shared" si="132"/>
        <v>100.24900000000001</v>
      </c>
      <c r="P168" s="9">
        <f t="shared" si="108"/>
        <v>0.86412356034884497</v>
      </c>
      <c r="Q168" s="9">
        <f t="shared" si="109"/>
        <v>3.755727484413731E-5</v>
      </c>
      <c r="R168" s="9">
        <f t="shared" si="110"/>
        <v>8.8661350908680776E-3</v>
      </c>
      <c r="S168" s="9">
        <f t="shared" si="111"/>
        <v>9.2111323113362712E-5</v>
      </c>
      <c r="T168" s="9">
        <f t="shared" si="112"/>
        <v>0.21817498538540767</v>
      </c>
      <c r="U168" s="9">
        <f t="shared" si="113"/>
        <v>0.23099444223898372</v>
      </c>
      <c r="V168" s="9">
        <f t="shared" si="114"/>
        <v>0</v>
      </c>
      <c r="W168" s="9">
        <f t="shared" si="115"/>
        <v>0.39704335110651429</v>
      </c>
      <c r="X168" s="9">
        <f t="shared" si="116"/>
        <v>2.5492505526065281E-3</v>
      </c>
      <c r="Z168" s="9">
        <f t="shared" si="101"/>
        <v>1.7282471206976899</v>
      </c>
      <c r="AA168" s="9">
        <f t="shared" si="101"/>
        <v>7.511454968827462E-5</v>
      </c>
      <c r="AB168" s="9">
        <f t="shared" si="102"/>
        <v>2.6598405272604233E-2</v>
      </c>
      <c r="AC168" s="9">
        <f t="shared" si="102"/>
        <v>2.7633396934008815E-4</v>
      </c>
      <c r="AD168" s="9">
        <f t="shared" si="107"/>
        <v>0.21817498538540767</v>
      </c>
      <c r="AE168" s="9">
        <f t="shared" si="107"/>
        <v>0.23099444223898372</v>
      </c>
      <c r="AF168" s="9">
        <f t="shared" si="107"/>
        <v>0</v>
      </c>
      <c r="AG168" s="9">
        <f t="shared" si="107"/>
        <v>0.39704335110651429</v>
      </c>
      <c r="AH168" s="9">
        <f t="shared" si="107"/>
        <v>2.5492505526065281E-3</v>
      </c>
      <c r="AI168" s="9">
        <f t="shared" si="103"/>
        <v>2.6039590037728342</v>
      </c>
      <c r="AK168" s="9">
        <f t="shared" si="117"/>
        <v>3.9821989167886143</v>
      </c>
      <c r="AL168" s="9">
        <f t="shared" si="118"/>
        <v>1.730777241410691E-4</v>
      </c>
      <c r="AM168" s="9">
        <f t="shared" si="119"/>
        <v>6.1287612978697975E-2</v>
      </c>
      <c r="AN168" s="9">
        <f t="shared" si="120"/>
        <v>6.3672423937484186E-4</v>
      </c>
      <c r="AO168" s="9">
        <f t="shared" si="121"/>
        <v>0.50271525412488627</v>
      </c>
      <c r="AP168" s="9">
        <f t="shared" si="122"/>
        <v>0.53225363818162941</v>
      </c>
      <c r="AQ168" s="9">
        <f t="shared" si="123"/>
        <v>0</v>
      </c>
      <c r="AR168" s="9">
        <f t="shared" si="124"/>
        <v>0.91486083428635689</v>
      </c>
      <c r="AS168" s="9">
        <f t="shared" si="125"/>
        <v>5.8739416763004954E-3</v>
      </c>
      <c r="AU168" s="17">
        <f t="shared" si="104"/>
        <v>1.9910994583943071</v>
      </c>
      <c r="AV168" s="17">
        <f t="shared" si="104"/>
        <v>8.653886207053455E-5</v>
      </c>
      <c r="AW168" s="17">
        <f t="shared" si="105"/>
        <v>4.0858408652465317E-2</v>
      </c>
      <c r="AX168" s="17">
        <f t="shared" si="105"/>
        <v>4.2448282624989457E-4</v>
      </c>
      <c r="AY168" s="17">
        <f t="shared" si="106"/>
        <v>0.50271525412488627</v>
      </c>
      <c r="AZ168" s="17">
        <f t="shared" si="106"/>
        <v>0.53225363818162941</v>
      </c>
      <c r="BA168" s="17">
        <f t="shared" si="106"/>
        <v>0</v>
      </c>
      <c r="BB168" s="17">
        <f t="shared" si="106"/>
        <v>0.91486083428635689</v>
      </c>
      <c r="BC168" s="17">
        <f t="shared" si="126"/>
        <v>1.1747883352600991E-2</v>
      </c>
      <c r="BD168" s="17">
        <f t="shared" si="127"/>
        <v>3.9940464986805662</v>
      </c>
      <c r="BF168" s="17">
        <f t="shared" si="128"/>
        <v>0.48572982034710516</v>
      </c>
      <c r="BG168" s="17">
        <f t="shared" si="129"/>
        <v>0.5142701796528949</v>
      </c>
      <c r="BH168" s="17">
        <f t="shared" si="130"/>
        <v>0</v>
      </c>
      <c r="BI168" s="13">
        <f t="shared" si="131"/>
        <v>1.9356870541468771E-2</v>
      </c>
    </row>
    <row r="169" spans="2:61" x14ac:dyDescent="0.2">
      <c r="B169" s="9" t="s">
        <v>48</v>
      </c>
      <c r="C169" s="12">
        <v>194</v>
      </c>
      <c r="D169" s="13">
        <v>51.332999999999998</v>
      </c>
      <c r="E169" s="13">
        <v>0</v>
      </c>
      <c r="F169" s="13">
        <v>0.85899999999999999</v>
      </c>
      <c r="G169" s="13">
        <v>7.0000000000000001E-3</v>
      </c>
      <c r="H169" s="13">
        <v>16.603000000000002</v>
      </c>
      <c r="I169" s="13">
        <v>9.1039999999999992</v>
      </c>
      <c r="J169" s="13">
        <v>4.1000000000000002E-2</v>
      </c>
      <c r="K169" s="13">
        <v>21.916</v>
      </c>
      <c r="L169" s="13">
        <v>0.13</v>
      </c>
      <c r="M169" s="13"/>
      <c r="N169" s="13">
        <f t="shared" si="132"/>
        <v>99.992999999999981</v>
      </c>
      <c r="P169" s="9">
        <f t="shared" si="108"/>
        <v>0.85435390453365279</v>
      </c>
      <c r="Q169" s="9">
        <f t="shared" si="109"/>
        <v>0</v>
      </c>
      <c r="R169" s="9">
        <f t="shared" si="110"/>
        <v>8.4247898706368129E-3</v>
      </c>
      <c r="S169" s="9">
        <f t="shared" si="111"/>
        <v>4.6055661556681356E-5</v>
      </c>
      <c r="T169" s="9">
        <f t="shared" si="112"/>
        <v>0.231091501266598</v>
      </c>
      <c r="U169" s="9">
        <f t="shared" si="113"/>
        <v>0.22588328701865817</v>
      </c>
      <c r="V169" s="9">
        <f t="shared" si="114"/>
        <v>5.7797764213316047E-4</v>
      </c>
      <c r="W169" s="9">
        <f t="shared" si="115"/>
        <v>0.3908197656793338</v>
      </c>
      <c r="X169" s="9">
        <f t="shared" si="116"/>
        <v>2.0974846318914473E-3</v>
      </c>
      <c r="Z169" s="9">
        <f t="shared" si="101"/>
        <v>1.7087078090673056</v>
      </c>
      <c r="AA169" s="9">
        <f t="shared" si="101"/>
        <v>0</v>
      </c>
      <c r="AB169" s="9">
        <f t="shared" si="102"/>
        <v>2.5274369611910437E-2</v>
      </c>
      <c r="AC169" s="9">
        <f t="shared" si="102"/>
        <v>1.3816698467004407E-4</v>
      </c>
      <c r="AD169" s="9">
        <f t="shared" si="107"/>
        <v>0.231091501266598</v>
      </c>
      <c r="AE169" s="9">
        <f t="shared" si="107"/>
        <v>0.22588328701865817</v>
      </c>
      <c r="AF169" s="9">
        <f t="shared" si="107"/>
        <v>5.7797764213316047E-4</v>
      </c>
      <c r="AG169" s="9">
        <f t="shared" si="107"/>
        <v>0.3908197656793338</v>
      </c>
      <c r="AH169" s="9">
        <f t="shared" si="107"/>
        <v>2.0974846318914473E-3</v>
      </c>
      <c r="AI169" s="9">
        <f t="shared" si="103"/>
        <v>2.5845903619025008</v>
      </c>
      <c r="AK169" s="9">
        <f t="shared" si="117"/>
        <v>3.9666815312493928</v>
      </c>
      <c r="AL169" s="9">
        <f t="shared" si="118"/>
        <v>0</v>
      </c>
      <c r="AM169" s="9">
        <f t="shared" si="119"/>
        <v>5.8673211781164733E-2</v>
      </c>
      <c r="AN169" s="9">
        <f t="shared" si="120"/>
        <v>3.2074789113197856E-4</v>
      </c>
      <c r="AO169" s="9">
        <f t="shared" si="121"/>
        <v>0.53646760741572908</v>
      </c>
      <c r="AP169" s="9">
        <f t="shared" si="122"/>
        <v>0.52437699300028395</v>
      </c>
      <c r="AQ169" s="9">
        <f t="shared" si="123"/>
        <v>1.3417468020914109E-3</v>
      </c>
      <c r="AR169" s="9">
        <f t="shared" si="124"/>
        <v>0.9072689539668185</v>
      </c>
      <c r="AS169" s="9">
        <f t="shared" si="125"/>
        <v>4.8692078933874122E-3</v>
      </c>
      <c r="AU169" s="17">
        <f t="shared" si="104"/>
        <v>1.9833407656246964</v>
      </c>
      <c r="AV169" s="17">
        <f t="shared" si="104"/>
        <v>0</v>
      </c>
      <c r="AW169" s="17">
        <f t="shared" si="105"/>
        <v>3.9115474520776489E-2</v>
      </c>
      <c r="AX169" s="17">
        <f t="shared" si="105"/>
        <v>2.1383192742131904E-4</v>
      </c>
      <c r="AY169" s="17">
        <f t="shared" si="106"/>
        <v>0.53646760741572908</v>
      </c>
      <c r="AZ169" s="17">
        <f t="shared" si="106"/>
        <v>0.52437699300028395</v>
      </c>
      <c r="BA169" s="17">
        <f t="shared" si="106"/>
        <v>1.3417468020914109E-3</v>
      </c>
      <c r="BB169" s="17">
        <f t="shared" si="106"/>
        <v>0.9072689539668185</v>
      </c>
      <c r="BC169" s="17">
        <f t="shared" si="126"/>
        <v>9.7384157867748244E-3</v>
      </c>
      <c r="BD169" s="17">
        <f t="shared" si="127"/>
        <v>4.0018637890445925</v>
      </c>
      <c r="BF169" s="17">
        <f t="shared" si="128"/>
        <v>0.50505978430315235</v>
      </c>
      <c r="BG169" s="17">
        <f t="shared" si="129"/>
        <v>0.49367702227922805</v>
      </c>
      <c r="BH169" s="17">
        <f t="shared" si="130"/>
        <v>1.263193417619689E-3</v>
      </c>
      <c r="BI169" s="13">
        <f t="shared" si="131"/>
        <v>1.8102272253918535E-2</v>
      </c>
    </row>
    <row r="170" spans="2:61" x14ac:dyDescent="0.2">
      <c r="B170" s="9" t="s">
        <v>48</v>
      </c>
      <c r="C170" s="12">
        <v>195</v>
      </c>
      <c r="D170" s="13">
        <v>51.29</v>
      </c>
      <c r="E170" s="13">
        <v>2.4E-2</v>
      </c>
      <c r="F170" s="13">
        <v>0.92200000000000004</v>
      </c>
      <c r="G170" s="13">
        <v>0</v>
      </c>
      <c r="H170" s="13">
        <v>16.867999999999999</v>
      </c>
      <c r="I170" s="13">
        <v>8.94</v>
      </c>
      <c r="J170" s="13">
        <v>4.3999999999999997E-2</v>
      </c>
      <c r="K170" s="13">
        <v>21.84</v>
      </c>
      <c r="L170" s="13">
        <v>0.14699999999999999</v>
      </c>
      <c r="M170" s="13"/>
      <c r="N170" s="13">
        <f t="shared" si="132"/>
        <v>100.075</v>
      </c>
      <c r="P170" s="9">
        <f t="shared" si="108"/>
        <v>0.85363823979761666</v>
      </c>
      <c r="Q170" s="9">
        <f t="shared" si="109"/>
        <v>3.0045819875309848E-4</v>
      </c>
      <c r="R170" s="9">
        <f t="shared" si="110"/>
        <v>9.0426731789605835E-3</v>
      </c>
      <c r="S170" s="9">
        <f t="shared" si="111"/>
        <v>0</v>
      </c>
      <c r="T170" s="9">
        <f t="shared" si="112"/>
        <v>0.23477994599560167</v>
      </c>
      <c r="U170" s="9">
        <f t="shared" si="113"/>
        <v>0.22181421198888446</v>
      </c>
      <c r="V170" s="9">
        <f t="shared" si="114"/>
        <v>6.2026868911851355E-4</v>
      </c>
      <c r="W170" s="9">
        <f t="shared" si="115"/>
        <v>0.38946448633129449</v>
      </c>
      <c r="X170" s="9">
        <f t="shared" si="116"/>
        <v>2.3717710837541746E-3</v>
      </c>
      <c r="Z170" s="9">
        <f t="shared" si="101"/>
        <v>1.7072764795952333</v>
      </c>
      <c r="AA170" s="9">
        <f t="shared" si="101"/>
        <v>6.0091639750619696E-4</v>
      </c>
      <c r="AB170" s="9">
        <f t="shared" si="102"/>
        <v>2.7128019536881751E-2</v>
      </c>
      <c r="AC170" s="9">
        <f t="shared" si="102"/>
        <v>0</v>
      </c>
      <c r="AD170" s="9">
        <f t="shared" si="107"/>
        <v>0.23477994599560167</v>
      </c>
      <c r="AE170" s="9">
        <f t="shared" si="107"/>
        <v>0.22181421198888446</v>
      </c>
      <c r="AF170" s="9">
        <f t="shared" si="107"/>
        <v>6.2026868911851355E-4</v>
      </c>
      <c r="AG170" s="9">
        <f t="shared" si="107"/>
        <v>0.38946448633129449</v>
      </c>
      <c r="AH170" s="9">
        <f t="shared" si="107"/>
        <v>2.3717710837541746E-3</v>
      </c>
      <c r="AI170" s="9">
        <f t="shared" si="103"/>
        <v>2.5840560996182749</v>
      </c>
      <c r="AK170" s="9">
        <f t="shared" si="117"/>
        <v>3.9641782076962748</v>
      </c>
      <c r="AL170" s="9">
        <f t="shared" si="118"/>
        <v>1.3952864202792647E-3</v>
      </c>
      <c r="AM170" s="9">
        <f t="shared" si="119"/>
        <v>6.2989389915077743E-2</v>
      </c>
      <c r="AN170" s="9">
        <f t="shared" si="120"/>
        <v>0</v>
      </c>
      <c r="AO170" s="9">
        <f t="shared" si="121"/>
        <v>0.54514283810699959</v>
      </c>
      <c r="AP170" s="9">
        <f t="shared" si="122"/>
        <v>0.51503729819561939</v>
      </c>
      <c r="AQ170" s="9">
        <f t="shared" si="123"/>
        <v>1.4402211063687237E-3</v>
      </c>
      <c r="AR170" s="9">
        <f t="shared" si="124"/>
        <v>0.90430966972155302</v>
      </c>
      <c r="AS170" s="9">
        <f t="shared" si="125"/>
        <v>5.5070888378264083E-3</v>
      </c>
      <c r="AU170" s="17">
        <f t="shared" si="104"/>
        <v>1.9820891038481374</v>
      </c>
      <c r="AV170" s="17">
        <f t="shared" si="104"/>
        <v>6.9764321013963233E-4</v>
      </c>
      <c r="AW170" s="17">
        <f t="shared" si="105"/>
        <v>4.1992926610051828E-2</v>
      </c>
      <c r="AX170" s="17">
        <f t="shared" si="105"/>
        <v>0</v>
      </c>
      <c r="AY170" s="17">
        <f t="shared" si="106"/>
        <v>0.54514283810699959</v>
      </c>
      <c r="AZ170" s="17">
        <f t="shared" si="106"/>
        <v>0.51503729819561939</v>
      </c>
      <c r="BA170" s="17">
        <f t="shared" si="106"/>
        <v>1.4402211063687237E-3</v>
      </c>
      <c r="BB170" s="17">
        <f t="shared" si="106"/>
        <v>0.90430966972155302</v>
      </c>
      <c r="BC170" s="17">
        <f t="shared" si="126"/>
        <v>1.1014177675652817E-2</v>
      </c>
      <c r="BD170" s="17">
        <f t="shared" si="127"/>
        <v>4.0017238784745226</v>
      </c>
      <c r="BF170" s="17">
        <f t="shared" si="128"/>
        <v>0.51350073903771631</v>
      </c>
      <c r="BG170" s="17">
        <f t="shared" si="129"/>
        <v>0.48514263559586407</v>
      </c>
      <c r="BH170" s="17">
        <f t="shared" si="130"/>
        <v>1.3566253664198348E-3</v>
      </c>
      <c r="BI170" s="13">
        <f t="shared" si="131"/>
        <v>1.9420012708974144E-2</v>
      </c>
    </row>
    <row r="171" spans="2:61" x14ac:dyDescent="0.2">
      <c r="B171" s="9" t="s">
        <v>48</v>
      </c>
      <c r="C171" s="12">
        <v>196</v>
      </c>
      <c r="D171" s="13">
        <v>51.427999999999997</v>
      </c>
      <c r="E171" s="13">
        <v>0</v>
      </c>
      <c r="F171" s="13">
        <v>0.86599999999999999</v>
      </c>
      <c r="G171" s="13">
        <v>0.03</v>
      </c>
      <c r="H171" s="13">
        <v>17.231999999999999</v>
      </c>
      <c r="I171" s="13">
        <v>8.9849999999999994</v>
      </c>
      <c r="J171" s="13">
        <v>2.7E-2</v>
      </c>
      <c r="K171" s="13">
        <v>21.634</v>
      </c>
      <c r="L171" s="13">
        <v>0.158</v>
      </c>
      <c r="M171" s="13"/>
      <c r="N171" s="13">
        <f t="shared" si="132"/>
        <v>100.36</v>
      </c>
      <c r="P171" s="9">
        <f t="shared" si="108"/>
        <v>0.85593502429931423</v>
      </c>
      <c r="Q171" s="9">
        <f t="shared" si="109"/>
        <v>0</v>
      </c>
      <c r="R171" s="9">
        <f t="shared" si="110"/>
        <v>8.4934435715616763E-3</v>
      </c>
      <c r="S171" s="9">
        <f t="shared" si="111"/>
        <v>1.9738140667149154E-4</v>
      </c>
      <c r="T171" s="9">
        <f t="shared" si="112"/>
        <v>0.23984633800072375</v>
      </c>
      <c r="U171" s="9">
        <f t="shared" si="113"/>
        <v>0.22293072647876139</v>
      </c>
      <c r="V171" s="9">
        <f t="shared" si="114"/>
        <v>3.806194228681788E-4</v>
      </c>
      <c r="W171" s="9">
        <f t="shared" si="115"/>
        <v>0.38579096599318796</v>
      </c>
      <c r="X171" s="9">
        <f t="shared" si="116"/>
        <v>2.5492505526065281E-3</v>
      </c>
      <c r="Z171" s="9">
        <f t="shared" si="101"/>
        <v>1.7118700485986285</v>
      </c>
      <c r="AA171" s="9">
        <f t="shared" si="101"/>
        <v>0</v>
      </c>
      <c r="AB171" s="9">
        <f t="shared" si="102"/>
        <v>2.5480330714685029E-2</v>
      </c>
      <c r="AC171" s="9">
        <f t="shared" si="102"/>
        <v>5.9214422001447459E-4</v>
      </c>
      <c r="AD171" s="9">
        <f t="shared" si="107"/>
        <v>0.23984633800072375</v>
      </c>
      <c r="AE171" s="9">
        <f t="shared" si="107"/>
        <v>0.22293072647876139</v>
      </c>
      <c r="AF171" s="9">
        <f t="shared" si="107"/>
        <v>3.806194228681788E-4</v>
      </c>
      <c r="AG171" s="9">
        <f t="shared" si="107"/>
        <v>0.38579096599318796</v>
      </c>
      <c r="AH171" s="9">
        <f t="shared" si="107"/>
        <v>2.5492505526065281E-3</v>
      </c>
      <c r="AI171" s="9">
        <f t="shared" si="103"/>
        <v>2.5894404239814754</v>
      </c>
      <c r="AK171" s="9">
        <f t="shared" si="117"/>
        <v>3.9665791097054601</v>
      </c>
      <c r="AL171" s="9">
        <f t="shared" si="118"/>
        <v>0</v>
      </c>
      <c r="AM171" s="9">
        <f t="shared" si="119"/>
        <v>5.9040549020641944E-2</v>
      </c>
      <c r="AN171" s="9">
        <f t="shared" si="120"/>
        <v>1.3720591086718371E-3</v>
      </c>
      <c r="AO171" s="9">
        <f t="shared" si="121"/>
        <v>0.55574865313627986</v>
      </c>
      <c r="AP171" s="9">
        <f t="shared" si="122"/>
        <v>0.51655344007332804</v>
      </c>
      <c r="AQ171" s="9">
        <f t="shared" si="123"/>
        <v>8.8193438090291047E-4</v>
      </c>
      <c r="AR171" s="9">
        <f t="shared" si="124"/>
        <v>0.89391737864353626</v>
      </c>
      <c r="AS171" s="9">
        <f t="shared" si="125"/>
        <v>5.9068759311794033E-3</v>
      </c>
      <c r="AU171" s="17">
        <f t="shared" si="104"/>
        <v>1.9832895548527301</v>
      </c>
      <c r="AV171" s="17">
        <f t="shared" si="104"/>
        <v>0</v>
      </c>
      <c r="AW171" s="17">
        <f t="shared" si="105"/>
        <v>3.9360366013761298E-2</v>
      </c>
      <c r="AX171" s="17">
        <f t="shared" si="105"/>
        <v>9.1470607244789138E-4</v>
      </c>
      <c r="AY171" s="17">
        <f t="shared" si="106"/>
        <v>0.55574865313627986</v>
      </c>
      <c r="AZ171" s="17">
        <f t="shared" si="106"/>
        <v>0.51655344007332804</v>
      </c>
      <c r="BA171" s="17">
        <f t="shared" si="106"/>
        <v>8.8193438090291047E-4</v>
      </c>
      <c r="BB171" s="17">
        <f t="shared" si="106"/>
        <v>0.89391737864353626</v>
      </c>
      <c r="BC171" s="17">
        <f t="shared" si="126"/>
        <v>1.1813751862358807E-2</v>
      </c>
      <c r="BD171" s="17">
        <f t="shared" si="127"/>
        <v>4.0024797850353453</v>
      </c>
      <c r="BF171" s="17">
        <f t="shared" si="128"/>
        <v>0.51785028368716446</v>
      </c>
      <c r="BG171" s="17">
        <f t="shared" si="129"/>
        <v>0.48132792400300856</v>
      </c>
      <c r="BH171" s="17">
        <f t="shared" si="130"/>
        <v>8.2179230982687109E-4</v>
      </c>
      <c r="BI171" s="13">
        <f t="shared" si="131"/>
        <v>1.8022438125157809E-2</v>
      </c>
    </row>
    <row r="172" spans="2:61" x14ac:dyDescent="0.2">
      <c r="B172" s="9" t="s">
        <v>48</v>
      </c>
      <c r="C172" s="12">
        <v>197</v>
      </c>
      <c r="D172" s="13">
        <v>51.155999999999999</v>
      </c>
      <c r="E172" s="13">
        <v>1E-3</v>
      </c>
      <c r="F172" s="13">
        <v>0.876</v>
      </c>
      <c r="G172" s="13">
        <v>0</v>
      </c>
      <c r="H172" s="13">
        <v>17.004000000000001</v>
      </c>
      <c r="I172" s="13">
        <v>8.843</v>
      </c>
      <c r="J172" s="13">
        <v>6.9000000000000006E-2</v>
      </c>
      <c r="K172" s="13">
        <v>21.513000000000002</v>
      </c>
      <c r="L172" s="13">
        <v>0.14299999999999999</v>
      </c>
      <c r="M172" s="13"/>
      <c r="N172" s="13">
        <f t="shared" si="132"/>
        <v>99.605000000000004</v>
      </c>
      <c r="P172" s="9">
        <f t="shared" si="108"/>
        <v>0.85140802875973631</v>
      </c>
      <c r="Q172" s="9">
        <f t="shared" si="109"/>
        <v>1.2519091614712437E-5</v>
      </c>
      <c r="R172" s="9">
        <f t="shared" si="110"/>
        <v>8.591520287168624E-3</v>
      </c>
      <c r="S172" s="9">
        <f t="shared" si="111"/>
        <v>0</v>
      </c>
      <c r="T172" s="9">
        <f t="shared" si="112"/>
        <v>0.23667288366784511</v>
      </c>
      <c r="U172" s="9">
        <f t="shared" si="113"/>
        <v>0.21940750297737197</v>
      </c>
      <c r="V172" s="9">
        <f t="shared" si="114"/>
        <v>9.7269408066312372E-4</v>
      </c>
      <c r="W172" s="9">
        <f t="shared" si="115"/>
        <v>0.38363321861012539</v>
      </c>
      <c r="X172" s="9">
        <f t="shared" si="116"/>
        <v>2.3072330950805915E-3</v>
      </c>
      <c r="Z172" s="9">
        <f t="shared" si="101"/>
        <v>1.7028160575194726</v>
      </c>
      <c r="AA172" s="9">
        <f t="shared" si="101"/>
        <v>2.5038183229424875E-5</v>
      </c>
      <c r="AB172" s="9">
        <f t="shared" si="102"/>
        <v>2.5774560861505872E-2</v>
      </c>
      <c r="AC172" s="9">
        <f t="shared" si="102"/>
        <v>0</v>
      </c>
      <c r="AD172" s="9">
        <f t="shared" si="107"/>
        <v>0.23667288366784511</v>
      </c>
      <c r="AE172" s="9">
        <f t="shared" si="107"/>
        <v>0.21940750297737197</v>
      </c>
      <c r="AF172" s="9">
        <f t="shared" si="107"/>
        <v>9.7269408066312372E-4</v>
      </c>
      <c r="AG172" s="9">
        <f t="shared" si="107"/>
        <v>0.38363321861012539</v>
      </c>
      <c r="AH172" s="9">
        <f t="shared" si="107"/>
        <v>2.3072330950805915E-3</v>
      </c>
      <c r="AI172" s="9">
        <f t="shared" si="103"/>
        <v>2.5716091889952941</v>
      </c>
      <c r="AK172" s="9">
        <f t="shared" si="117"/>
        <v>3.9729584062920895</v>
      </c>
      <c r="AL172" s="9">
        <f t="shared" si="118"/>
        <v>5.8418324222601839E-5</v>
      </c>
      <c r="AM172" s="9">
        <f t="shared" si="119"/>
        <v>6.0136418018266087E-2</v>
      </c>
      <c r="AN172" s="9">
        <f t="shared" si="120"/>
        <v>0</v>
      </c>
      <c r="AO172" s="9">
        <f t="shared" si="121"/>
        <v>0.55219794208383088</v>
      </c>
      <c r="AP172" s="9">
        <f t="shared" si="122"/>
        <v>0.51191488329474966</v>
      </c>
      <c r="AQ172" s="9">
        <f t="shared" si="123"/>
        <v>2.2694601142947708E-3</v>
      </c>
      <c r="AR172" s="9">
        <f t="shared" si="124"/>
        <v>0.8950813060984768</v>
      </c>
      <c r="AS172" s="9">
        <f t="shared" si="125"/>
        <v>5.3831657740700672E-3</v>
      </c>
      <c r="AU172" s="17">
        <f t="shared" si="104"/>
        <v>1.9864792031460448</v>
      </c>
      <c r="AV172" s="17">
        <f t="shared" si="104"/>
        <v>2.920916211130092E-5</v>
      </c>
      <c r="AW172" s="17">
        <f t="shared" si="105"/>
        <v>4.0090945345510727E-2</v>
      </c>
      <c r="AX172" s="17">
        <f t="shared" si="105"/>
        <v>0</v>
      </c>
      <c r="AY172" s="17">
        <f t="shared" si="106"/>
        <v>0.55219794208383088</v>
      </c>
      <c r="AZ172" s="17">
        <f t="shared" si="106"/>
        <v>0.51191488329474966</v>
      </c>
      <c r="BA172" s="17">
        <f t="shared" si="106"/>
        <v>2.2694601142947708E-3</v>
      </c>
      <c r="BB172" s="17">
        <f t="shared" si="106"/>
        <v>0.8950813060984768</v>
      </c>
      <c r="BC172" s="17">
        <f t="shared" si="126"/>
        <v>1.0766331548140134E-2</v>
      </c>
      <c r="BD172" s="17">
        <f t="shared" si="127"/>
        <v>3.9988292807931591</v>
      </c>
      <c r="BF172" s="17">
        <f t="shared" si="128"/>
        <v>0.51782362628858603</v>
      </c>
      <c r="BG172" s="17">
        <f t="shared" si="129"/>
        <v>0.48004818746416605</v>
      </c>
      <c r="BH172" s="17">
        <f t="shared" si="130"/>
        <v>2.1281862472479467E-3</v>
      </c>
      <c r="BI172" s="13">
        <f t="shared" si="131"/>
        <v>1.8489433423869057E-2</v>
      </c>
    </row>
    <row r="173" spans="2:61" x14ac:dyDescent="0.2">
      <c r="B173" s="9" t="s">
        <v>48</v>
      </c>
      <c r="C173" s="12">
        <v>198</v>
      </c>
      <c r="D173" s="13">
        <v>50.951000000000001</v>
      </c>
      <c r="E173" s="13">
        <v>0</v>
      </c>
      <c r="F173" s="13">
        <v>0.875</v>
      </c>
      <c r="G173" s="13">
        <v>0</v>
      </c>
      <c r="H173" s="13">
        <v>17.576000000000001</v>
      </c>
      <c r="I173" s="13">
        <v>8.9610000000000003</v>
      </c>
      <c r="J173" s="13">
        <v>2.5000000000000001E-2</v>
      </c>
      <c r="K173" s="13">
        <v>21.318999999999999</v>
      </c>
      <c r="L173" s="13">
        <v>0.17299999999999999</v>
      </c>
      <c r="M173" s="13"/>
      <c r="N173" s="13">
        <f t="shared" si="132"/>
        <v>99.88000000000001</v>
      </c>
      <c r="P173" s="9">
        <f t="shared" si="108"/>
        <v>0.84799613873909852</v>
      </c>
      <c r="Q173" s="9">
        <f t="shared" si="109"/>
        <v>0</v>
      </c>
      <c r="R173" s="9">
        <f t="shared" si="110"/>
        <v>8.5817126156079292E-3</v>
      </c>
      <c r="S173" s="9">
        <f t="shared" si="111"/>
        <v>0</v>
      </c>
      <c r="T173" s="9">
        <f t="shared" si="112"/>
        <v>0.2446343568187512</v>
      </c>
      <c r="U173" s="9">
        <f t="shared" si="113"/>
        <v>0.22233525208416038</v>
      </c>
      <c r="V173" s="9">
        <f t="shared" si="114"/>
        <v>3.5242539154461006E-4</v>
      </c>
      <c r="W173" s="9">
        <f t="shared" si="115"/>
        <v>0.38017368974802501</v>
      </c>
      <c r="X173" s="9">
        <f t="shared" si="116"/>
        <v>2.7912680101324638E-3</v>
      </c>
      <c r="Z173" s="9">
        <f t="shared" si="101"/>
        <v>1.695992277478197</v>
      </c>
      <c r="AA173" s="9">
        <f t="shared" si="101"/>
        <v>0</v>
      </c>
      <c r="AB173" s="9">
        <f t="shared" si="102"/>
        <v>2.5745137846823786E-2</v>
      </c>
      <c r="AC173" s="9">
        <f t="shared" si="102"/>
        <v>0</v>
      </c>
      <c r="AD173" s="9">
        <f t="shared" si="107"/>
        <v>0.2446343568187512</v>
      </c>
      <c r="AE173" s="9">
        <f t="shared" si="107"/>
        <v>0.22233525208416038</v>
      </c>
      <c r="AF173" s="9">
        <f t="shared" si="107"/>
        <v>3.5242539154461006E-4</v>
      </c>
      <c r="AG173" s="9">
        <f t="shared" si="107"/>
        <v>0.38017368974802501</v>
      </c>
      <c r="AH173" s="9">
        <f t="shared" si="107"/>
        <v>2.7912680101324638E-3</v>
      </c>
      <c r="AI173" s="9">
        <f t="shared" si="103"/>
        <v>2.5720244073776346</v>
      </c>
      <c r="AK173" s="9">
        <f t="shared" si="117"/>
        <v>3.9563985612579411</v>
      </c>
      <c r="AL173" s="9">
        <f t="shared" si="118"/>
        <v>0</v>
      </c>
      <c r="AM173" s="9">
        <f t="shared" si="119"/>
        <v>6.0058072014346445E-2</v>
      </c>
      <c r="AN173" s="9">
        <f t="shared" si="120"/>
        <v>0</v>
      </c>
      <c r="AO173" s="9">
        <f t="shared" si="121"/>
        <v>0.57068126441655431</v>
      </c>
      <c r="AP173" s="9">
        <f t="shared" si="122"/>
        <v>0.5186620736095906</v>
      </c>
      <c r="AQ173" s="9">
        <f t="shared" si="123"/>
        <v>8.2213541333521012E-4</v>
      </c>
      <c r="AR173" s="9">
        <f t="shared" si="124"/>
        <v>0.88686644339189535</v>
      </c>
      <c r="AS173" s="9">
        <f t="shared" si="125"/>
        <v>6.5114498963367859E-3</v>
      </c>
      <c r="AU173" s="17">
        <f t="shared" si="104"/>
        <v>1.9781992806289705</v>
      </c>
      <c r="AV173" s="17">
        <f t="shared" si="104"/>
        <v>0</v>
      </c>
      <c r="AW173" s="17">
        <f t="shared" si="105"/>
        <v>4.0038714676230963E-2</v>
      </c>
      <c r="AX173" s="17">
        <f t="shared" si="105"/>
        <v>0</v>
      </c>
      <c r="AY173" s="17">
        <f t="shared" si="106"/>
        <v>0.57068126441655431</v>
      </c>
      <c r="AZ173" s="17">
        <f t="shared" si="106"/>
        <v>0.5186620736095906</v>
      </c>
      <c r="BA173" s="17">
        <f t="shared" si="106"/>
        <v>8.2213541333521012E-4</v>
      </c>
      <c r="BB173" s="17">
        <f t="shared" si="106"/>
        <v>0.88686644339189535</v>
      </c>
      <c r="BC173" s="17">
        <f t="shared" si="126"/>
        <v>1.3022899792673572E-2</v>
      </c>
      <c r="BD173" s="17">
        <f t="shared" si="127"/>
        <v>4.00829281192925</v>
      </c>
      <c r="BF173" s="17">
        <f t="shared" si="128"/>
        <v>0.52348132308396333</v>
      </c>
      <c r="BG173" s="17">
        <f t="shared" si="129"/>
        <v>0.47576453872934349</v>
      </c>
      <c r="BH173" s="17">
        <f t="shared" si="130"/>
        <v>7.5413818669322447E-4</v>
      </c>
      <c r="BI173" s="13">
        <f t="shared" si="131"/>
        <v>1.804581803748332E-2</v>
      </c>
    </row>
    <row r="174" spans="2:61" x14ac:dyDescent="0.2">
      <c r="B174" s="9" t="s">
        <v>48</v>
      </c>
      <c r="C174" s="12">
        <v>199</v>
      </c>
      <c r="D174" s="13">
        <v>51.296999999999997</v>
      </c>
      <c r="E174" s="13">
        <v>0</v>
      </c>
      <c r="F174" s="13">
        <v>0.86699999999999999</v>
      </c>
      <c r="G174" s="13">
        <v>0.04</v>
      </c>
      <c r="H174" s="13">
        <v>16.497</v>
      </c>
      <c r="I174" s="13">
        <v>8.8740000000000006</v>
      </c>
      <c r="J174" s="13">
        <v>2.5999999999999999E-2</v>
      </c>
      <c r="K174" s="13">
        <v>22.25</v>
      </c>
      <c r="L174" s="13">
        <v>0.13800000000000001</v>
      </c>
      <c r="M174" s="13"/>
      <c r="N174" s="13">
        <f t="shared" si="132"/>
        <v>99.98899999999999</v>
      </c>
      <c r="P174" s="9">
        <f t="shared" si="108"/>
        <v>0.85375474335929691</v>
      </c>
      <c r="Q174" s="9">
        <f t="shared" si="109"/>
        <v>0</v>
      </c>
      <c r="R174" s="9">
        <f t="shared" si="110"/>
        <v>8.5032512431223711E-3</v>
      </c>
      <c r="S174" s="9">
        <f t="shared" si="111"/>
        <v>2.6317520889532203E-4</v>
      </c>
      <c r="T174" s="9">
        <f t="shared" si="112"/>
        <v>0.22961612337499651</v>
      </c>
      <c r="U174" s="9">
        <f t="shared" si="113"/>
        <v>0.22017665740373163</v>
      </c>
      <c r="V174" s="9">
        <f t="shared" si="114"/>
        <v>3.665224072063944E-4</v>
      </c>
      <c r="W174" s="9">
        <f t="shared" si="115"/>
        <v>0.39677586176150653</v>
      </c>
      <c r="X174" s="9">
        <f t="shared" si="116"/>
        <v>2.2265606092386134E-3</v>
      </c>
      <c r="Z174" s="9">
        <f t="shared" si="101"/>
        <v>1.7075094867185938</v>
      </c>
      <c r="AA174" s="9">
        <f t="shared" si="101"/>
        <v>0</v>
      </c>
      <c r="AB174" s="9">
        <f t="shared" si="102"/>
        <v>2.5509753729367111E-2</v>
      </c>
      <c r="AC174" s="9">
        <f t="shared" si="102"/>
        <v>7.8952562668596605E-4</v>
      </c>
      <c r="AD174" s="9">
        <f t="shared" si="107"/>
        <v>0.22961612337499651</v>
      </c>
      <c r="AE174" s="9">
        <f t="shared" si="107"/>
        <v>0.22017665740373163</v>
      </c>
      <c r="AF174" s="9">
        <f t="shared" si="107"/>
        <v>3.665224072063944E-4</v>
      </c>
      <c r="AG174" s="9">
        <f t="shared" si="107"/>
        <v>0.39677586176150653</v>
      </c>
      <c r="AH174" s="9">
        <f t="shared" si="107"/>
        <v>2.2265606092386134E-3</v>
      </c>
      <c r="AI174" s="9">
        <f t="shared" si="103"/>
        <v>2.5829704916313263</v>
      </c>
      <c r="AK174" s="9">
        <f t="shared" si="117"/>
        <v>3.9663855833835306</v>
      </c>
      <c r="AL174" s="9">
        <f t="shared" si="118"/>
        <v>0</v>
      </c>
      <c r="AM174" s="9">
        <f t="shared" si="119"/>
        <v>5.9256783177393378E-2</v>
      </c>
      <c r="AN174" s="9">
        <f t="shared" si="120"/>
        <v>1.8339945328310556E-3</v>
      </c>
      <c r="AO174" s="9">
        <f t="shared" si="121"/>
        <v>0.53337687933858946</v>
      </c>
      <c r="AP174" s="9">
        <f t="shared" si="122"/>
        <v>0.51144987861942171</v>
      </c>
      <c r="AQ174" s="9">
        <f t="shared" si="123"/>
        <v>8.5139743189611874E-4</v>
      </c>
      <c r="AR174" s="9">
        <f t="shared" si="124"/>
        <v>0.92167339049448038</v>
      </c>
      <c r="AS174" s="9">
        <f t="shared" si="125"/>
        <v>5.1720930218580657E-3</v>
      </c>
      <c r="AU174" s="17">
        <f t="shared" si="104"/>
        <v>1.9831927916917653</v>
      </c>
      <c r="AV174" s="17">
        <f t="shared" si="104"/>
        <v>0</v>
      </c>
      <c r="AW174" s="17">
        <f t="shared" si="105"/>
        <v>3.9504522118262254E-2</v>
      </c>
      <c r="AX174" s="17">
        <f t="shared" si="105"/>
        <v>1.2226630218873703E-3</v>
      </c>
      <c r="AY174" s="17">
        <f t="shared" si="106"/>
        <v>0.53337687933858946</v>
      </c>
      <c r="AZ174" s="17">
        <f t="shared" si="106"/>
        <v>0.51144987861942171</v>
      </c>
      <c r="BA174" s="17">
        <f t="shared" si="106"/>
        <v>8.5139743189611874E-4</v>
      </c>
      <c r="BB174" s="17">
        <f t="shared" si="106"/>
        <v>0.92167339049448038</v>
      </c>
      <c r="BC174" s="17">
        <f t="shared" si="126"/>
        <v>1.0344186043716131E-2</v>
      </c>
      <c r="BD174" s="17">
        <f t="shared" si="127"/>
        <v>4.0016157087600197</v>
      </c>
      <c r="BF174" s="17">
        <f t="shared" si="128"/>
        <v>0.510077480904922</v>
      </c>
      <c r="BG174" s="17">
        <f t="shared" si="129"/>
        <v>0.4891083130915313</v>
      </c>
      <c r="BH174" s="17">
        <f t="shared" si="130"/>
        <v>8.1420600354671646E-4</v>
      </c>
      <c r="BI174" s="13">
        <f t="shared" si="131"/>
        <v>1.8554058182892921E-2</v>
      </c>
    </row>
    <row r="175" spans="2:61" x14ac:dyDescent="0.2">
      <c r="B175" s="9" t="s">
        <v>48</v>
      </c>
      <c r="C175" s="12">
        <v>200</v>
      </c>
      <c r="D175" s="13">
        <v>51.585999999999999</v>
      </c>
      <c r="E175" s="13">
        <v>0</v>
      </c>
      <c r="F175" s="13">
        <v>0.85499999999999998</v>
      </c>
      <c r="G175" s="13">
        <v>2.7E-2</v>
      </c>
      <c r="H175" s="13">
        <v>16.113</v>
      </c>
      <c r="I175" s="13">
        <v>9.0210000000000008</v>
      </c>
      <c r="J175" s="13">
        <v>5.0000000000000001E-3</v>
      </c>
      <c r="K175" s="13">
        <v>22.645</v>
      </c>
      <c r="L175" s="13">
        <v>0.14899999999999999</v>
      </c>
      <c r="M175" s="13"/>
      <c r="N175" s="13">
        <f t="shared" si="132"/>
        <v>100.40099999999998</v>
      </c>
      <c r="P175" s="9">
        <f t="shared" si="108"/>
        <v>0.85856467612009846</v>
      </c>
      <c r="Q175" s="9">
        <f t="shared" si="109"/>
        <v>0</v>
      </c>
      <c r="R175" s="9">
        <f t="shared" si="110"/>
        <v>8.3855591843940338E-3</v>
      </c>
      <c r="S175" s="9">
        <f t="shared" si="111"/>
        <v>1.7764326600434237E-4</v>
      </c>
      <c r="T175" s="9">
        <f t="shared" si="112"/>
        <v>0.22427135818277982</v>
      </c>
      <c r="U175" s="9">
        <f t="shared" si="113"/>
        <v>0.22382393807066298</v>
      </c>
      <c r="V175" s="9">
        <f t="shared" si="114"/>
        <v>7.048507830892201E-5</v>
      </c>
      <c r="W175" s="9">
        <f t="shared" si="115"/>
        <v>0.40381974784671076</v>
      </c>
      <c r="X175" s="9">
        <f t="shared" si="116"/>
        <v>2.4040400780909661E-3</v>
      </c>
      <c r="Z175" s="9">
        <f t="shared" si="101"/>
        <v>1.7171293522401969</v>
      </c>
      <c r="AA175" s="9">
        <f t="shared" si="101"/>
        <v>0</v>
      </c>
      <c r="AB175" s="9">
        <f t="shared" si="102"/>
        <v>2.51566775531821E-2</v>
      </c>
      <c r="AC175" s="9">
        <f t="shared" si="102"/>
        <v>5.329297980130271E-4</v>
      </c>
      <c r="AD175" s="9">
        <f t="shared" si="107"/>
        <v>0.22427135818277982</v>
      </c>
      <c r="AE175" s="9">
        <f t="shared" si="107"/>
        <v>0.22382393807066298</v>
      </c>
      <c r="AF175" s="9">
        <f t="shared" si="107"/>
        <v>7.048507830892201E-5</v>
      </c>
      <c r="AG175" s="9">
        <f t="shared" si="107"/>
        <v>0.40381974784671076</v>
      </c>
      <c r="AH175" s="9">
        <f t="shared" si="107"/>
        <v>2.4040400780909661E-3</v>
      </c>
      <c r="AI175" s="9">
        <f t="shared" si="103"/>
        <v>2.5972085288479456</v>
      </c>
      <c r="AK175" s="9">
        <f t="shared" si="117"/>
        <v>3.9668651935357793</v>
      </c>
      <c r="AL175" s="9">
        <f t="shared" si="118"/>
        <v>0</v>
      </c>
      <c r="AM175" s="9">
        <f t="shared" si="119"/>
        <v>5.8116267385755781E-2</v>
      </c>
      <c r="AN175" s="9">
        <f t="shared" si="120"/>
        <v>1.2311598212318075E-3</v>
      </c>
      <c r="AO175" s="9">
        <f t="shared" si="121"/>
        <v>0.5181055483802699</v>
      </c>
      <c r="AP175" s="9">
        <f t="shared" si="122"/>
        <v>0.5170719306930941</v>
      </c>
      <c r="AQ175" s="9">
        <f t="shared" si="123"/>
        <v>1.6283269716549259E-4</v>
      </c>
      <c r="AR175" s="9">
        <f t="shared" si="124"/>
        <v>0.93289331995032698</v>
      </c>
      <c r="AS175" s="9">
        <f t="shared" si="125"/>
        <v>5.5537475363766865E-3</v>
      </c>
      <c r="AU175" s="17">
        <f t="shared" si="104"/>
        <v>1.9834325967678896</v>
      </c>
      <c r="AV175" s="17">
        <f t="shared" si="104"/>
        <v>0</v>
      </c>
      <c r="AW175" s="17">
        <f t="shared" si="105"/>
        <v>3.8744178257170518E-2</v>
      </c>
      <c r="AX175" s="17">
        <f t="shared" si="105"/>
        <v>8.207732141545383E-4</v>
      </c>
      <c r="AY175" s="17">
        <f t="shared" si="106"/>
        <v>0.5181055483802699</v>
      </c>
      <c r="AZ175" s="17">
        <f t="shared" si="106"/>
        <v>0.5170719306930941</v>
      </c>
      <c r="BA175" s="17">
        <f t="shared" si="106"/>
        <v>1.6283269716549259E-4</v>
      </c>
      <c r="BB175" s="17">
        <f t="shared" si="106"/>
        <v>0.93289331995032698</v>
      </c>
      <c r="BC175" s="17">
        <f t="shared" si="126"/>
        <v>1.1107495072753373E-2</v>
      </c>
      <c r="BD175" s="17">
        <f t="shared" si="127"/>
        <v>4.0023386750328243</v>
      </c>
      <c r="BF175" s="17">
        <f t="shared" si="128"/>
        <v>0.50042053080523885</v>
      </c>
      <c r="BG175" s="17">
        <f t="shared" si="129"/>
        <v>0.4994221946297564</v>
      </c>
      <c r="BH175" s="17">
        <f t="shared" si="130"/>
        <v>1.5727456500465371E-4</v>
      </c>
      <c r="BI175" s="13">
        <f t="shared" si="131"/>
        <v>1.8370012859248972E-2</v>
      </c>
    </row>
    <row r="176" spans="2:61" x14ac:dyDescent="0.2">
      <c r="B176" s="9" t="s">
        <v>48</v>
      </c>
      <c r="C176" s="12">
        <v>201</v>
      </c>
      <c r="D176" s="13">
        <v>51.142000000000003</v>
      </c>
      <c r="E176" s="13">
        <v>0</v>
      </c>
      <c r="F176" s="13">
        <v>0.88</v>
      </c>
      <c r="G176" s="13">
        <v>0</v>
      </c>
      <c r="H176" s="13">
        <v>16.286999999999999</v>
      </c>
      <c r="I176" s="13">
        <v>8.8819999999999997</v>
      </c>
      <c r="J176" s="13">
        <v>3.0000000000000001E-3</v>
      </c>
      <c r="K176" s="13">
        <v>22.291</v>
      </c>
      <c r="L176" s="13">
        <v>0.13800000000000001</v>
      </c>
      <c r="M176" s="13"/>
      <c r="N176" s="13">
        <f t="shared" si="132"/>
        <v>99.623000000000005</v>
      </c>
      <c r="P176" s="9">
        <f t="shared" si="108"/>
        <v>0.85117502163637571</v>
      </c>
      <c r="Q176" s="9">
        <f t="shared" si="109"/>
        <v>0</v>
      </c>
      <c r="R176" s="9">
        <f t="shared" si="110"/>
        <v>8.6307509734114031E-3</v>
      </c>
      <c r="S176" s="9">
        <f t="shared" si="111"/>
        <v>0</v>
      </c>
      <c r="T176" s="9">
        <f t="shared" si="112"/>
        <v>0.22669320491050299</v>
      </c>
      <c r="U176" s="9">
        <f t="shared" si="113"/>
        <v>0.22037514886859863</v>
      </c>
      <c r="V176" s="9">
        <f t="shared" si="114"/>
        <v>4.2291046985353202E-5</v>
      </c>
      <c r="W176" s="9">
        <f t="shared" si="115"/>
        <v>0.39750699930452771</v>
      </c>
      <c r="X176" s="9">
        <f t="shared" si="116"/>
        <v>2.2265606092386134E-3</v>
      </c>
      <c r="Z176" s="9">
        <f t="shared" si="101"/>
        <v>1.7023500432727514</v>
      </c>
      <c r="AA176" s="9">
        <f t="shared" si="101"/>
        <v>0</v>
      </c>
      <c r="AB176" s="9">
        <f t="shared" si="102"/>
        <v>2.5892252920234209E-2</v>
      </c>
      <c r="AC176" s="9">
        <f t="shared" si="102"/>
        <v>0</v>
      </c>
      <c r="AD176" s="9">
        <f t="shared" si="107"/>
        <v>0.22669320491050299</v>
      </c>
      <c r="AE176" s="9">
        <f t="shared" si="107"/>
        <v>0.22037514886859863</v>
      </c>
      <c r="AF176" s="9">
        <f t="shared" si="107"/>
        <v>4.2291046985353202E-5</v>
      </c>
      <c r="AG176" s="9">
        <f t="shared" si="107"/>
        <v>0.39750699930452771</v>
      </c>
      <c r="AH176" s="9">
        <f t="shared" si="107"/>
        <v>2.2265606092386134E-3</v>
      </c>
      <c r="AI176" s="9">
        <f t="shared" si="103"/>
        <v>2.575086500932839</v>
      </c>
      <c r="AK176" s="9">
        <f t="shared" si="117"/>
        <v>3.9665076322431871</v>
      </c>
      <c r="AL176" s="9">
        <f t="shared" si="118"/>
        <v>0</v>
      </c>
      <c r="AM176" s="9">
        <f t="shared" si="119"/>
        <v>6.0329436492765433E-2</v>
      </c>
      <c r="AN176" s="9">
        <f t="shared" si="120"/>
        <v>0</v>
      </c>
      <c r="AO176" s="9">
        <f t="shared" si="121"/>
        <v>0.52819943290071725</v>
      </c>
      <c r="AP176" s="9">
        <f t="shared" si="122"/>
        <v>0.51347824344254034</v>
      </c>
      <c r="AQ176" s="9">
        <f t="shared" si="123"/>
        <v>9.8538935224194702E-5</v>
      </c>
      <c r="AR176" s="9">
        <f t="shared" si="124"/>
        <v>0.92619878787107612</v>
      </c>
      <c r="AS176" s="9">
        <f t="shared" si="125"/>
        <v>5.1879281144894271E-3</v>
      </c>
      <c r="AU176" s="17">
        <f t="shared" si="104"/>
        <v>1.9832538161215936</v>
      </c>
      <c r="AV176" s="17">
        <f t="shared" si="104"/>
        <v>0</v>
      </c>
      <c r="AW176" s="17">
        <f t="shared" si="105"/>
        <v>4.0219624328510291E-2</v>
      </c>
      <c r="AX176" s="17">
        <f t="shared" si="105"/>
        <v>0</v>
      </c>
      <c r="AY176" s="17">
        <f t="shared" si="106"/>
        <v>0.52819943290071725</v>
      </c>
      <c r="AZ176" s="17">
        <f t="shared" si="106"/>
        <v>0.51347824344254034</v>
      </c>
      <c r="BA176" s="17">
        <f t="shared" si="106"/>
        <v>9.8538935224194702E-5</v>
      </c>
      <c r="BB176" s="17">
        <f t="shared" si="106"/>
        <v>0.92619878787107612</v>
      </c>
      <c r="BC176" s="17">
        <f t="shared" si="126"/>
        <v>1.0375856228978854E-2</v>
      </c>
      <c r="BD176" s="17">
        <f t="shared" si="127"/>
        <v>4.0018242998286411</v>
      </c>
      <c r="BF176" s="17">
        <f t="shared" si="128"/>
        <v>0.50701813417723496</v>
      </c>
      <c r="BG176" s="17">
        <f t="shared" si="129"/>
        <v>0.49288727839239471</v>
      </c>
      <c r="BH176" s="17">
        <f t="shared" si="130"/>
        <v>9.4587430370402369E-5</v>
      </c>
      <c r="BI176" s="13">
        <f t="shared" si="131"/>
        <v>1.8939582903281554E-2</v>
      </c>
    </row>
    <row r="177" spans="1:61" x14ac:dyDescent="0.2">
      <c r="B177" s="9" t="s">
        <v>48</v>
      </c>
      <c r="C177" s="12">
        <v>202</v>
      </c>
      <c r="D177" s="13">
        <v>51.454999999999998</v>
      </c>
      <c r="E177" s="13">
        <v>0</v>
      </c>
      <c r="F177" s="13">
        <v>0.86099999999999999</v>
      </c>
      <c r="G177" s="13">
        <v>8.9999999999999993E-3</v>
      </c>
      <c r="H177" s="13">
        <v>16.164000000000001</v>
      </c>
      <c r="I177" s="13">
        <v>8.8179999999999996</v>
      </c>
      <c r="J177" s="13">
        <v>3.7999999999999999E-2</v>
      </c>
      <c r="K177" s="13">
        <v>22.262</v>
      </c>
      <c r="L177" s="13">
        <v>0.122</v>
      </c>
      <c r="M177" s="13"/>
      <c r="N177" s="13">
        <f t="shared" si="132"/>
        <v>99.728999999999999</v>
      </c>
      <c r="P177" s="9">
        <f t="shared" si="108"/>
        <v>0.85638439518008114</v>
      </c>
      <c r="Q177" s="9">
        <f t="shared" si="109"/>
        <v>0</v>
      </c>
      <c r="R177" s="9">
        <f t="shared" si="110"/>
        <v>8.4444052137582024E-3</v>
      </c>
      <c r="S177" s="9">
        <f t="shared" si="111"/>
        <v>5.9214422001447458E-5</v>
      </c>
      <c r="T177" s="9">
        <f t="shared" si="112"/>
        <v>0.22498120980987113</v>
      </c>
      <c r="U177" s="9">
        <f t="shared" si="113"/>
        <v>0.21878721714966254</v>
      </c>
      <c r="V177" s="9">
        <f t="shared" si="114"/>
        <v>5.3568659514780718E-4</v>
      </c>
      <c r="W177" s="9">
        <f t="shared" si="115"/>
        <v>0.39698985323751274</v>
      </c>
      <c r="X177" s="9">
        <f t="shared" si="116"/>
        <v>1.9684086545442812E-3</v>
      </c>
      <c r="Z177" s="9">
        <f t="shared" si="101"/>
        <v>1.7127687903601623</v>
      </c>
      <c r="AA177" s="9">
        <f t="shared" si="101"/>
        <v>0</v>
      </c>
      <c r="AB177" s="9">
        <f t="shared" si="102"/>
        <v>2.5333215641274609E-2</v>
      </c>
      <c r="AC177" s="9">
        <f t="shared" si="102"/>
        <v>1.7764326600434237E-4</v>
      </c>
      <c r="AD177" s="9">
        <f t="shared" si="107"/>
        <v>0.22498120980987113</v>
      </c>
      <c r="AE177" s="9">
        <f t="shared" si="107"/>
        <v>0.21878721714966254</v>
      </c>
      <c r="AF177" s="9">
        <f t="shared" si="107"/>
        <v>5.3568659514780718E-4</v>
      </c>
      <c r="AG177" s="9">
        <f t="shared" si="107"/>
        <v>0.39698985323751274</v>
      </c>
      <c r="AH177" s="9">
        <f t="shared" si="107"/>
        <v>1.9684086545442812E-3</v>
      </c>
      <c r="AI177" s="9">
        <f t="shared" si="103"/>
        <v>2.5815420247141798</v>
      </c>
      <c r="AK177" s="9">
        <f t="shared" si="117"/>
        <v>3.9808039705643639</v>
      </c>
      <c r="AL177" s="9">
        <f t="shared" si="118"/>
        <v>0</v>
      </c>
      <c r="AM177" s="9">
        <f t="shared" si="119"/>
        <v>5.8879263785944581E-2</v>
      </c>
      <c r="AN177" s="9">
        <f t="shared" si="120"/>
        <v>4.1287710439037414E-4</v>
      </c>
      <c r="AO177" s="9">
        <f t="shared" si="121"/>
        <v>0.52289958712126028</v>
      </c>
      <c r="AP177" s="9">
        <f t="shared" si="122"/>
        <v>0.50850355730440444</v>
      </c>
      <c r="AQ177" s="9">
        <f t="shared" si="123"/>
        <v>1.2450386397419582E-3</v>
      </c>
      <c r="AR177" s="9">
        <f t="shared" si="124"/>
        <v>0.92268074531492361</v>
      </c>
      <c r="AS177" s="9">
        <f t="shared" si="125"/>
        <v>4.5749601649708975E-3</v>
      </c>
      <c r="AU177" s="17">
        <f t="shared" si="104"/>
        <v>1.9904019852821819</v>
      </c>
      <c r="AV177" s="17">
        <f t="shared" si="104"/>
        <v>0</v>
      </c>
      <c r="AW177" s="17">
        <f t="shared" si="105"/>
        <v>3.9252842523963057E-2</v>
      </c>
      <c r="AX177" s="17">
        <f t="shared" si="105"/>
        <v>2.7525140292691607E-4</v>
      </c>
      <c r="AY177" s="17">
        <f t="shared" si="106"/>
        <v>0.52289958712126028</v>
      </c>
      <c r="AZ177" s="17">
        <f t="shared" si="106"/>
        <v>0.50850355730440444</v>
      </c>
      <c r="BA177" s="17">
        <f t="shared" si="106"/>
        <v>1.2450386397419582E-3</v>
      </c>
      <c r="BB177" s="17">
        <f t="shared" si="106"/>
        <v>0.92268074531492361</v>
      </c>
      <c r="BC177" s="17">
        <f t="shared" si="126"/>
        <v>9.149920329941795E-3</v>
      </c>
      <c r="BD177" s="17">
        <f t="shared" si="127"/>
        <v>3.994408927919344</v>
      </c>
      <c r="BF177" s="17">
        <f t="shared" si="128"/>
        <v>0.50636760485941834</v>
      </c>
      <c r="BG177" s="17">
        <f t="shared" si="129"/>
        <v>0.49242671961608087</v>
      </c>
      <c r="BH177" s="17">
        <f t="shared" si="130"/>
        <v>1.2056755245005827E-3</v>
      </c>
      <c r="BI177" s="13">
        <f t="shared" si="131"/>
        <v>1.867351966368401E-2</v>
      </c>
    </row>
    <row r="178" spans="1:61" x14ac:dyDescent="0.2">
      <c r="B178" s="9" t="s">
        <v>48</v>
      </c>
      <c r="C178" s="12">
        <v>204</v>
      </c>
      <c r="D178" s="13">
        <v>51.152000000000001</v>
      </c>
      <c r="E178" s="13">
        <v>2E-3</v>
      </c>
      <c r="F178" s="13">
        <v>0.85199999999999998</v>
      </c>
      <c r="G178" s="13">
        <v>0</v>
      </c>
      <c r="H178" s="13">
        <v>17.228000000000002</v>
      </c>
      <c r="I178" s="13">
        <v>9.1769999999999996</v>
      </c>
      <c r="J178" s="13">
        <v>1.9E-2</v>
      </c>
      <c r="K178" s="13">
        <v>21.318000000000001</v>
      </c>
      <c r="L178" s="13">
        <v>0.122</v>
      </c>
      <c r="M178" s="13"/>
      <c r="N178" s="13">
        <f>SUM(D178:L178)</f>
        <v>99.87</v>
      </c>
      <c r="P178" s="9">
        <f t="shared" si="108"/>
        <v>0.85134145529591898</v>
      </c>
      <c r="Q178" s="9">
        <f t="shared" si="109"/>
        <v>2.5038183229424875E-5</v>
      </c>
      <c r="R178" s="9">
        <f t="shared" si="110"/>
        <v>8.3561361697119495E-3</v>
      </c>
      <c r="S178" s="9">
        <f t="shared" si="111"/>
        <v>0</v>
      </c>
      <c r="T178" s="9">
        <f t="shared" si="112"/>
        <v>0.23979066336330485</v>
      </c>
      <c r="U178" s="9">
        <f t="shared" si="113"/>
        <v>0.22769452163556964</v>
      </c>
      <c r="V178" s="9">
        <f t="shared" si="114"/>
        <v>2.6784329757390359E-4</v>
      </c>
      <c r="W178" s="9">
        <f t="shared" si="115"/>
        <v>0.38015585712502453</v>
      </c>
      <c r="X178" s="9">
        <f t="shared" si="116"/>
        <v>1.9684086545442812E-3</v>
      </c>
      <c r="Z178" s="9">
        <f t="shared" si="101"/>
        <v>1.702682910591838</v>
      </c>
      <c r="AA178" s="9">
        <f t="shared" si="101"/>
        <v>5.0076366458849749E-5</v>
      </c>
      <c r="AB178" s="9">
        <f t="shared" si="102"/>
        <v>2.5068408509135848E-2</v>
      </c>
      <c r="AC178" s="9">
        <f t="shared" si="102"/>
        <v>0</v>
      </c>
      <c r="AD178" s="9">
        <f t="shared" si="107"/>
        <v>0.23979066336330485</v>
      </c>
      <c r="AE178" s="9">
        <f t="shared" si="107"/>
        <v>0.22769452163556964</v>
      </c>
      <c r="AF178" s="9">
        <f t="shared" si="107"/>
        <v>2.6784329757390359E-4</v>
      </c>
      <c r="AG178" s="9">
        <f t="shared" si="107"/>
        <v>0.38015585712502453</v>
      </c>
      <c r="AH178" s="9">
        <f t="shared" si="107"/>
        <v>1.9684086545442812E-3</v>
      </c>
      <c r="AI178" s="9">
        <f t="shared" si="103"/>
        <v>2.57767868954345</v>
      </c>
      <c r="AK178" s="9">
        <f t="shared" si="117"/>
        <v>3.9632936040451461</v>
      </c>
      <c r="AL178" s="9">
        <f t="shared" si="118"/>
        <v>1.1656154041693796E-4</v>
      </c>
      <c r="AM178" s="9">
        <f t="shared" si="119"/>
        <v>5.8351124857014394E-2</v>
      </c>
      <c r="AN178" s="9">
        <f t="shared" si="120"/>
        <v>0</v>
      </c>
      <c r="AO178" s="9">
        <f t="shared" si="121"/>
        <v>0.55815489572699806</v>
      </c>
      <c r="AP178" s="9">
        <f t="shared" si="122"/>
        <v>0.52999900078911266</v>
      </c>
      <c r="AQ178" s="9">
        <f t="shared" si="123"/>
        <v>6.2345233017698529E-4</v>
      </c>
      <c r="AR178" s="9">
        <f t="shared" si="124"/>
        <v>0.88487954375498179</v>
      </c>
      <c r="AS178" s="9">
        <f t="shared" si="125"/>
        <v>4.5818169561534904E-3</v>
      </c>
      <c r="AU178" s="17">
        <f t="shared" si="104"/>
        <v>1.981646802022573</v>
      </c>
      <c r="AV178" s="17">
        <f t="shared" si="104"/>
        <v>5.8280770208468982E-5</v>
      </c>
      <c r="AW178" s="17">
        <f t="shared" si="105"/>
        <v>3.8900749904676263E-2</v>
      </c>
      <c r="AX178" s="17">
        <f t="shared" si="105"/>
        <v>0</v>
      </c>
      <c r="AY178" s="17">
        <f t="shared" si="106"/>
        <v>0.55815489572699806</v>
      </c>
      <c r="AZ178" s="17">
        <f t="shared" si="106"/>
        <v>0.52999900078911266</v>
      </c>
      <c r="BA178" s="17">
        <f t="shared" si="106"/>
        <v>6.2345233017698529E-4</v>
      </c>
      <c r="BB178" s="17">
        <f t="shared" si="106"/>
        <v>0.88487954375498179</v>
      </c>
      <c r="BC178" s="17">
        <f t="shared" si="126"/>
        <v>9.1636339123069808E-3</v>
      </c>
      <c r="BD178" s="17">
        <f t="shared" si="127"/>
        <v>4.0034263592110344</v>
      </c>
      <c r="BF178" s="17">
        <f t="shared" si="128"/>
        <v>0.51264374329466111</v>
      </c>
      <c r="BG178" s="17">
        <f t="shared" si="129"/>
        <v>0.48678363978707023</v>
      </c>
      <c r="BH178" s="17">
        <f t="shared" si="130"/>
        <v>5.726169182685702E-4</v>
      </c>
      <c r="BI178" s="13">
        <f t="shared" si="131"/>
        <v>1.7560761955667661E-2</v>
      </c>
    </row>
    <row r="179" spans="1:61" x14ac:dyDescent="0.2">
      <c r="B179" s="9" t="s">
        <v>48</v>
      </c>
      <c r="C179" s="12">
        <v>205</v>
      </c>
      <c r="D179" s="13">
        <v>51.59</v>
      </c>
      <c r="E179" s="13">
        <v>0</v>
      </c>
      <c r="F179" s="13">
        <v>0.84799999999999998</v>
      </c>
      <c r="G179" s="13">
        <v>0</v>
      </c>
      <c r="H179" s="13">
        <v>15.680999999999999</v>
      </c>
      <c r="I179" s="13">
        <v>9.0670000000000002</v>
      </c>
      <c r="J179" s="13">
        <v>2.3E-2</v>
      </c>
      <c r="K179" s="13">
        <v>21.827999999999999</v>
      </c>
      <c r="L179" s="13">
        <v>0.157</v>
      </c>
      <c r="M179" s="13"/>
      <c r="N179" s="13">
        <f>SUM(D179:L179)</f>
        <v>99.194000000000003</v>
      </c>
      <c r="P179" s="9">
        <f t="shared" si="108"/>
        <v>0.8586312495839159</v>
      </c>
      <c r="Q179" s="9">
        <f t="shared" si="109"/>
        <v>0</v>
      </c>
      <c r="R179" s="9">
        <f t="shared" si="110"/>
        <v>8.3169054834691687E-3</v>
      </c>
      <c r="S179" s="9">
        <f t="shared" si="111"/>
        <v>0</v>
      </c>
      <c r="T179" s="9">
        <f t="shared" si="112"/>
        <v>0.21825849734153605</v>
      </c>
      <c r="U179" s="9">
        <f t="shared" si="113"/>
        <v>0.22496526399364827</v>
      </c>
      <c r="V179" s="9">
        <f t="shared" si="114"/>
        <v>3.2423136022104122E-4</v>
      </c>
      <c r="W179" s="9">
        <f t="shared" si="115"/>
        <v>0.38925049485528829</v>
      </c>
      <c r="X179" s="9">
        <f t="shared" si="116"/>
        <v>2.5331160554381321E-3</v>
      </c>
      <c r="Z179" s="9">
        <f t="shared" si="101"/>
        <v>1.7172624991678318</v>
      </c>
      <c r="AA179" s="9">
        <f t="shared" si="101"/>
        <v>0</v>
      </c>
      <c r="AB179" s="9">
        <f t="shared" si="102"/>
        <v>2.4950716450407508E-2</v>
      </c>
      <c r="AC179" s="9">
        <f t="shared" si="102"/>
        <v>0</v>
      </c>
      <c r="AD179" s="9">
        <f t="shared" ref="AD179:AH236" si="133">T179*1</f>
        <v>0.21825849734153605</v>
      </c>
      <c r="AE179" s="9">
        <f t="shared" si="133"/>
        <v>0.22496526399364827</v>
      </c>
      <c r="AF179" s="9">
        <f t="shared" si="133"/>
        <v>3.2423136022104122E-4</v>
      </c>
      <c r="AG179" s="9">
        <f t="shared" si="133"/>
        <v>0.38925049485528829</v>
      </c>
      <c r="AH179" s="9">
        <f t="shared" si="133"/>
        <v>2.5331160554381321E-3</v>
      </c>
      <c r="AI179" s="9">
        <f t="shared" si="103"/>
        <v>2.5775448192243715</v>
      </c>
      <c r="AK179" s="9">
        <f t="shared" si="117"/>
        <v>3.9974377625400583</v>
      </c>
      <c r="AL179" s="9">
        <f t="shared" si="118"/>
        <v>0</v>
      </c>
      <c r="AM179" s="9">
        <f t="shared" si="119"/>
        <v>5.8080192276731661E-2</v>
      </c>
      <c r="AN179" s="9">
        <f t="shared" si="120"/>
        <v>0</v>
      </c>
      <c r="AO179" s="9">
        <f t="shared" si="121"/>
        <v>0.50806138239849619</v>
      </c>
      <c r="AP179" s="9">
        <f t="shared" si="122"/>
        <v>0.52367337083514442</v>
      </c>
      <c r="AQ179" s="9">
        <f t="shared" si="123"/>
        <v>7.5474464956603498E-4</v>
      </c>
      <c r="AR179" s="9">
        <f t="shared" si="124"/>
        <v>0.9060959684241392</v>
      </c>
      <c r="AS179" s="9">
        <f t="shared" si="125"/>
        <v>5.896578875863096E-3</v>
      </c>
      <c r="AU179" s="17">
        <f t="shared" si="104"/>
        <v>1.9987188812700292</v>
      </c>
      <c r="AV179" s="17">
        <f t="shared" si="104"/>
        <v>0</v>
      </c>
      <c r="AW179" s="17">
        <f t="shared" si="105"/>
        <v>3.8720128184487772E-2</v>
      </c>
      <c r="AX179" s="17">
        <f t="shared" si="105"/>
        <v>0</v>
      </c>
      <c r="AY179" s="17">
        <f t="shared" si="106"/>
        <v>0.50806138239849619</v>
      </c>
      <c r="AZ179" s="17">
        <f t="shared" si="106"/>
        <v>0.52367337083514442</v>
      </c>
      <c r="BA179" s="17">
        <f t="shared" si="106"/>
        <v>7.5474464956603498E-4</v>
      </c>
      <c r="BB179" s="17">
        <f t="shared" si="106"/>
        <v>0.9060959684241392</v>
      </c>
      <c r="BC179" s="17">
        <f t="shared" si="126"/>
        <v>1.1793157751726192E-2</v>
      </c>
      <c r="BD179" s="17">
        <f t="shared" si="127"/>
        <v>3.9878176335135889</v>
      </c>
      <c r="BF179" s="17">
        <f t="shared" si="128"/>
        <v>0.49207414064754706</v>
      </c>
      <c r="BG179" s="17">
        <f t="shared" si="129"/>
        <v>0.50719486436304806</v>
      </c>
      <c r="BH179" s="17">
        <f t="shared" si="130"/>
        <v>7.3099498940512272E-4</v>
      </c>
      <c r="BI179" s="13">
        <f t="shared" si="131"/>
        <v>1.8418951148002318E-2</v>
      </c>
    </row>
    <row r="180" spans="1:61" x14ac:dyDescent="0.2">
      <c r="B180" s="9" t="s">
        <v>48</v>
      </c>
      <c r="C180" s="12">
        <v>206</v>
      </c>
      <c r="D180" s="13">
        <v>51.387999999999998</v>
      </c>
      <c r="E180" s="13">
        <v>0</v>
      </c>
      <c r="F180" s="13">
        <v>0.85699999999999998</v>
      </c>
      <c r="G180" s="13">
        <v>2.5000000000000001E-2</v>
      </c>
      <c r="H180" s="13">
        <v>15.975</v>
      </c>
      <c r="I180" s="13">
        <v>9.1630000000000003</v>
      </c>
      <c r="J180" s="13">
        <v>6.9000000000000006E-2</v>
      </c>
      <c r="K180" s="13">
        <v>22.306999999999999</v>
      </c>
      <c r="L180" s="13">
        <v>0.14299999999999999</v>
      </c>
      <c r="M180" s="13"/>
      <c r="N180" s="13">
        <f>SUM(D180:L180)</f>
        <v>99.926999999999992</v>
      </c>
      <c r="P180" s="9">
        <f t="shared" si="108"/>
        <v>0.85526928966114102</v>
      </c>
      <c r="Q180" s="9">
        <f t="shared" si="109"/>
        <v>0</v>
      </c>
      <c r="R180" s="9">
        <f t="shared" si="110"/>
        <v>8.4051745275154233E-3</v>
      </c>
      <c r="S180" s="9">
        <f t="shared" si="111"/>
        <v>1.6448450555957628E-4</v>
      </c>
      <c r="T180" s="9">
        <f t="shared" si="112"/>
        <v>0.22235058319182693</v>
      </c>
      <c r="U180" s="9">
        <f t="shared" si="113"/>
        <v>0.2273471615720524</v>
      </c>
      <c r="V180" s="9">
        <f t="shared" si="114"/>
        <v>9.7269408066312372E-4</v>
      </c>
      <c r="W180" s="9">
        <f t="shared" si="115"/>
        <v>0.39779232127253594</v>
      </c>
      <c r="X180" s="9">
        <f t="shared" si="116"/>
        <v>2.3072330950805915E-3</v>
      </c>
      <c r="Z180" s="9">
        <f t="shared" si="101"/>
        <v>1.710538579322282</v>
      </c>
      <c r="AA180" s="9">
        <f t="shared" si="101"/>
        <v>0</v>
      </c>
      <c r="AB180" s="9">
        <f t="shared" si="102"/>
        <v>2.5215523582546272E-2</v>
      </c>
      <c r="AC180" s="9">
        <f t="shared" si="102"/>
        <v>4.9345351667872881E-4</v>
      </c>
      <c r="AD180" s="9">
        <f t="shared" si="133"/>
        <v>0.22235058319182693</v>
      </c>
      <c r="AE180" s="9">
        <f t="shared" si="133"/>
        <v>0.2273471615720524</v>
      </c>
      <c r="AF180" s="9">
        <f t="shared" si="133"/>
        <v>9.7269408066312372E-4</v>
      </c>
      <c r="AG180" s="9">
        <f t="shared" si="133"/>
        <v>0.39779232127253594</v>
      </c>
      <c r="AH180" s="9">
        <f t="shared" si="133"/>
        <v>2.3072330950805915E-3</v>
      </c>
      <c r="AI180" s="9">
        <f t="shared" si="103"/>
        <v>2.587017549633666</v>
      </c>
      <c r="AK180" s="9">
        <f t="shared" si="117"/>
        <v>3.9672059732980993</v>
      </c>
      <c r="AL180" s="9">
        <f t="shared" si="118"/>
        <v>0</v>
      </c>
      <c r="AM180" s="9">
        <f t="shared" si="119"/>
        <v>5.8481683480153222E-2</v>
      </c>
      <c r="AN180" s="9">
        <f t="shared" si="120"/>
        <v>1.1444534268782308E-3</v>
      </c>
      <c r="AO180" s="9">
        <f t="shared" si="121"/>
        <v>0.51569170813699228</v>
      </c>
      <c r="AP180" s="9">
        <f t="shared" si="122"/>
        <v>0.52728013755665282</v>
      </c>
      <c r="AQ180" s="9">
        <f t="shared" si="123"/>
        <v>2.2559431360661512E-3</v>
      </c>
      <c r="AR180" s="9">
        <f t="shared" si="124"/>
        <v>0.92258899750146317</v>
      </c>
      <c r="AS180" s="9">
        <f t="shared" si="125"/>
        <v>5.3511034636946472E-3</v>
      </c>
      <c r="AU180" s="17">
        <f t="shared" si="104"/>
        <v>1.9836029866490497</v>
      </c>
      <c r="AV180" s="17">
        <f t="shared" si="104"/>
        <v>0</v>
      </c>
      <c r="AW180" s="17">
        <f t="shared" si="105"/>
        <v>3.8987788986768815E-2</v>
      </c>
      <c r="AX180" s="17">
        <f t="shared" si="105"/>
        <v>7.6296895125215391E-4</v>
      </c>
      <c r="AY180" s="17">
        <f t="shared" si="106"/>
        <v>0.51569170813699228</v>
      </c>
      <c r="AZ180" s="17">
        <f t="shared" si="106"/>
        <v>0.52728013755665282</v>
      </c>
      <c r="BA180" s="17">
        <f t="shared" si="106"/>
        <v>2.2559431360661512E-3</v>
      </c>
      <c r="BB180" s="17">
        <f t="shared" si="106"/>
        <v>0.92258899750146317</v>
      </c>
      <c r="BC180" s="17">
        <f t="shared" si="126"/>
        <v>1.0702206927389294E-2</v>
      </c>
      <c r="BD180" s="17">
        <f t="shared" si="127"/>
        <v>4.001872737845634</v>
      </c>
      <c r="BF180" s="17">
        <f t="shared" si="128"/>
        <v>0.49337734190399418</v>
      </c>
      <c r="BG180" s="17">
        <f t="shared" si="129"/>
        <v>0.5044643313081274</v>
      </c>
      <c r="BH180" s="17">
        <f t="shared" si="130"/>
        <v>2.1583267878784746E-3</v>
      </c>
      <c r="BI180" s="13">
        <f t="shared" si="131"/>
        <v>1.8347786433050378E-2</v>
      </c>
    </row>
    <row r="181" spans="1:61" customFormat="1" ht="15" x14ac:dyDescent="0.2"/>
    <row r="182" spans="1:61" x14ac:dyDescent="0.2">
      <c r="B182" s="9" t="s">
        <v>48</v>
      </c>
      <c r="C182" s="16" t="s">
        <v>16</v>
      </c>
      <c r="D182" s="13">
        <f t="shared" ref="D182:L182" si="134">AVERAGE(D92:D180)</f>
        <v>51.114842696629196</v>
      </c>
      <c r="E182" s="13">
        <f t="shared" si="134"/>
        <v>5.8876404494382041E-3</v>
      </c>
      <c r="F182" s="13">
        <f t="shared" si="134"/>
        <v>0.98905617977528049</v>
      </c>
      <c r="G182" s="13">
        <f t="shared" si="134"/>
        <v>1.0651685393258432E-2</v>
      </c>
      <c r="H182" s="13">
        <f t="shared" si="134"/>
        <v>17.4081797752809</v>
      </c>
      <c r="I182" s="13">
        <f t="shared" si="134"/>
        <v>8.6562696629213445</v>
      </c>
      <c r="J182" s="13">
        <f t="shared" si="134"/>
        <v>3.5011235955056168E-2</v>
      </c>
      <c r="K182" s="13">
        <f t="shared" si="134"/>
        <v>21.408370786516855</v>
      </c>
      <c r="L182" s="13">
        <f t="shared" si="134"/>
        <v>0.1399325842696629</v>
      </c>
      <c r="M182" s="13"/>
      <c r="N182" s="13">
        <f>SUM(D182:L182)</f>
        <v>99.768202247190985</v>
      </c>
      <c r="P182" s="9">
        <f t="shared" si="108"/>
        <v>0.85072303269804261</v>
      </c>
      <c r="Q182" s="9">
        <f t="shared" si="109"/>
        <v>7.3707910181003582E-5</v>
      </c>
      <c r="R182" s="9">
        <f t="shared" si="110"/>
        <v>9.7003381663114379E-3</v>
      </c>
      <c r="S182" s="9">
        <f t="shared" si="111"/>
        <v>7.0081488211450957E-5</v>
      </c>
      <c r="T182" s="9">
        <f t="shared" si="112"/>
        <v>0.24229852427805165</v>
      </c>
      <c r="U182" s="9">
        <f t="shared" si="113"/>
        <v>0.21477445570964032</v>
      </c>
      <c r="V182" s="9">
        <f t="shared" si="114"/>
        <v>4.9355394159685591E-4</v>
      </c>
      <c r="W182" s="9">
        <f t="shared" si="115"/>
        <v>0.38176740529123981</v>
      </c>
      <c r="X182" s="9">
        <f t="shared" si="116"/>
        <v>2.2577418846651755E-3</v>
      </c>
      <c r="Z182" s="9">
        <f t="shared" si="101"/>
        <v>1.7014460653960852</v>
      </c>
      <c r="AA182" s="9">
        <f t="shared" si="101"/>
        <v>1.4741582036200716E-4</v>
      </c>
      <c r="AB182" s="9">
        <f t="shared" si="102"/>
        <v>2.9101014498934312E-2</v>
      </c>
      <c r="AC182" s="9">
        <f t="shared" si="102"/>
        <v>2.1024446463435286E-4</v>
      </c>
      <c r="AD182" s="9">
        <f t="shared" si="133"/>
        <v>0.24229852427805165</v>
      </c>
      <c r="AE182" s="9">
        <f t="shared" si="133"/>
        <v>0.21477445570964032</v>
      </c>
      <c r="AF182" s="9">
        <f t="shared" si="133"/>
        <v>4.9355394159685591E-4</v>
      </c>
      <c r="AG182" s="9">
        <f t="shared" si="133"/>
        <v>0.38176740529123981</v>
      </c>
      <c r="AH182" s="9">
        <f t="shared" si="133"/>
        <v>2.2577418846651755E-3</v>
      </c>
      <c r="AI182" s="9">
        <f t="shared" si="103"/>
        <v>2.5724964212852095</v>
      </c>
      <c r="AK182" s="9">
        <f t="shared" si="117"/>
        <v>3.9683928451400123</v>
      </c>
      <c r="AL182" s="9">
        <f t="shared" si="118"/>
        <v>3.4382746458016557E-4</v>
      </c>
      <c r="AM182" s="9">
        <f t="shared" si="119"/>
        <v>6.7874180717566693E-2</v>
      </c>
      <c r="AN182" s="9">
        <f t="shared" si="120"/>
        <v>4.9036678044274721E-4</v>
      </c>
      <c r="AO182" s="9">
        <f t="shared" si="121"/>
        <v>0.5651285395926815</v>
      </c>
      <c r="AP182" s="9">
        <f t="shared" si="122"/>
        <v>0.50093237199297602</v>
      </c>
      <c r="AQ182" s="9">
        <f t="shared" si="123"/>
        <v>1.1511478208788605E-3</v>
      </c>
      <c r="AR182" s="9">
        <f t="shared" si="124"/>
        <v>0.89042084288034185</v>
      </c>
      <c r="AS182" s="9">
        <f t="shared" si="125"/>
        <v>5.2658776105209502E-3</v>
      </c>
      <c r="AU182" s="17">
        <f t="shared" si="104"/>
        <v>1.9841964225700062</v>
      </c>
      <c r="AV182" s="17">
        <f t="shared" si="104"/>
        <v>1.7191373229008279E-4</v>
      </c>
      <c r="AW182" s="17">
        <f t="shared" si="105"/>
        <v>4.5249453811711131E-2</v>
      </c>
      <c r="AX182" s="17">
        <f t="shared" si="105"/>
        <v>3.2691118696183148E-4</v>
      </c>
      <c r="AY182" s="17">
        <f t="shared" si="106"/>
        <v>0.5651285395926815</v>
      </c>
      <c r="AZ182" s="17">
        <f t="shared" si="106"/>
        <v>0.50093237199297602</v>
      </c>
      <c r="BA182" s="17">
        <f t="shared" si="106"/>
        <v>1.1511478208788605E-3</v>
      </c>
      <c r="BB182" s="17">
        <f t="shared" si="106"/>
        <v>0.89042084288034185</v>
      </c>
      <c r="BC182" s="17">
        <f t="shared" si="126"/>
        <v>1.05317552210419E-2</v>
      </c>
      <c r="BD182" s="17">
        <f t="shared" si="127"/>
        <v>3.9981093588088887</v>
      </c>
      <c r="BF182" s="17">
        <f t="shared" si="128"/>
        <v>0.52953725045699229</v>
      </c>
      <c r="BG182" s="17">
        <f t="shared" si="129"/>
        <v>0.46938409998059666</v>
      </c>
      <c r="BH182" s="17">
        <f t="shared" si="130"/>
        <v>1.0786495624112418E-3</v>
      </c>
      <c r="BI182" s="13">
        <f t="shared" si="131"/>
        <v>2.0781689503321151E-2</v>
      </c>
    </row>
    <row r="183" spans="1:61" x14ac:dyDescent="0.2">
      <c r="C183" s="16" t="s">
        <v>17</v>
      </c>
      <c r="D183" s="13">
        <f t="shared" ref="D183:L183" si="135">STDEV(D92:D180)</f>
        <v>0.33125058829712445</v>
      </c>
      <c r="E183" s="13">
        <f t="shared" si="135"/>
        <v>1.1317161347270944E-2</v>
      </c>
      <c r="F183" s="13">
        <f t="shared" si="135"/>
        <v>7.4761645421627332E-2</v>
      </c>
      <c r="G183" s="13">
        <f t="shared" si="135"/>
        <v>1.5253241923362561E-2</v>
      </c>
      <c r="H183" s="13">
        <f t="shared" si="135"/>
        <v>1.1920893857749184</v>
      </c>
      <c r="I183" s="13">
        <f t="shared" si="135"/>
        <v>0.29374671232376615</v>
      </c>
      <c r="J183" s="13">
        <f t="shared" si="135"/>
        <v>1.9273447574567511E-2</v>
      </c>
      <c r="K183" s="13">
        <f t="shared" si="135"/>
        <v>1.0202559770382771</v>
      </c>
      <c r="L183" s="13">
        <f t="shared" si="135"/>
        <v>2.2086502332671863E-2</v>
      </c>
      <c r="M183" s="13"/>
      <c r="N183" s="1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</row>
    <row r="184" spans="1:61" customFormat="1" ht="15" x14ac:dyDescent="0.2"/>
    <row r="185" spans="1:61" customFormat="1" ht="15" x14ac:dyDescent="0.2"/>
    <row r="186" spans="1:61" customFormat="1" ht="15" x14ac:dyDescent="0.2"/>
    <row r="187" spans="1:61" customFormat="1" ht="15" x14ac:dyDescent="0.2"/>
    <row r="188" spans="1:61" customFormat="1" ht="15" x14ac:dyDescent="0.2"/>
    <row r="189" spans="1:61" customFormat="1" ht="15" x14ac:dyDescent="0.2"/>
    <row r="190" spans="1:61" x14ac:dyDescent="0.2">
      <c r="A190" s="9" t="s">
        <v>7</v>
      </c>
      <c r="B190" s="9" t="s">
        <v>46</v>
      </c>
      <c r="C190" s="9">
        <v>1</v>
      </c>
      <c r="D190" s="11">
        <v>50.098999999999997</v>
      </c>
      <c r="E190" s="11">
        <v>0</v>
      </c>
      <c r="F190" s="11">
        <v>3.1E-2</v>
      </c>
      <c r="G190" s="11">
        <v>0</v>
      </c>
      <c r="H190" s="11">
        <v>36.933999999999997</v>
      </c>
      <c r="I190" s="11">
        <v>12.698</v>
      </c>
      <c r="J190" s="11">
        <v>0.21299999999999999</v>
      </c>
      <c r="K190" s="11">
        <v>0.51900000000000002</v>
      </c>
      <c r="L190" s="11">
        <v>0</v>
      </c>
      <c r="N190" s="11">
        <f t="shared" ref="N190:N202" si="136">SUM(D190:L190)</f>
        <v>100.494</v>
      </c>
      <c r="P190" s="9">
        <f t="shared" ref="P190:P245" si="137">D190/60.084</f>
        <v>0.83381599094600878</v>
      </c>
      <c r="Q190" s="9">
        <f t="shared" ref="Q190:Q245" si="138">E190/79.878</f>
        <v>0</v>
      </c>
      <c r="R190" s="9">
        <f t="shared" ref="R190:R245" si="139">F190/101.961</f>
        <v>3.0403781838153805E-4</v>
      </c>
      <c r="S190" s="9">
        <f t="shared" ref="S190:S245" si="140">G190/151.99</f>
        <v>0</v>
      </c>
      <c r="T190" s="9">
        <f t="shared" ref="T190:T245" si="141">H190/71.846</f>
        <v>0.51407176460763293</v>
      </c>
      <c r="U190" s="9">
        <f t="shared" ref="U190:U245" si="142">I190/40.304</f>
        <v>0.31505557761016273</v>
      </c>
      <c r="V190" s="9">
        <f t="shared" ref="V190:V245" si="143">J190/70.937</f>
        <v>3.0026643359600774E-3</v>
      </c>
      <c r="W190" s="9">
        <f t="shared" ref="W190:W245" si="144">K190/56.077</f>
        <v>9.2551313372683987E-3</v>
      </c>
      <c r="X190" s="9">
        <f t="shared" ref="X190:X245" si="145">L190/61.979</f>
        <v>0</v>
      </c>
      <c r="Z190" s="9">
        <f t="shared" ref="Z190:AA245" si="146">P190*2</f>
        <v>1.6676319818920176</v>
      </c>
      <c r="AA190" s="9">
        <f t="shared" si="146"/>
        <v>0</v>
      </c>
      <c r="AB190" s="9">
        <f t="shared" ref="AB190:AC245" si="147">R190*3</f>
        <v>9.1211345514461415E-4</v>
      </c>
      <c r="AC190" s="9">
        <f t="shared" si="147"/>
        <v>0</v>
      </c>
      <c r="AD190" s="9">
        <f t="shared" ref="AD190:AH245" si="148">T190*1</f>
        <v>0.51407176460763293</v>
      </c>
      <c r="AE190" s="9">
        <f t="shared" si="148"/>
        <v>0.31505557761016273</v>
      </c>
      <c r="AF190" s="9">
        <f t="shared" si="148"/>
        <v>3.0026643359600774E-3</v>
      </c>
      <c r="AG190" s="9">
        <f t="shared" si="148"/>
        <v>9.2551313372683987E-3</v>
      </c>
      <c r="AH190" s="9">
        <f t="shared" si="148"/>
        <v>0</v>
      </c>
      <c r="AI190" s="9">
        <f t="shared" ref="AI190:AI245" si="149">SUM(Z190:AH190)</f>
        <v>2.5099292332381862</v>
      </c>
      <c r="AK190" s="9">
        <f t="shared" ref="AK190:AK245" si="150">Z190*(6/AI190)</f>
        <v>3.9864836660925014</v>
      </c>
      <c r="AL190" s="9">
        <f t="shared" ref="AL190:AL245" si="151">AA190*(6/AI190)</f>
        <v>0</v>
      </c>
      <c r="AM190" s="9">
        <f t="shared" ref="AM190:AM245" si="152">AB190*(6/AI190)</f>
        <v>2.1804123631832856E-3</v>
      </c>
      <c r="AN190" s="9">
        <f t="shared" ref="AN190:AN245" si="153">AC190*(6/AI190)</f>
        <v>0</v>
      </c>
      <c r="AO190" s="9">
        <f t="shared" ref="AO190:AO245" si="154">AD190*(6/AI190)</f>
        <v>1.2288914551054566</v>
      </c>
      <c r="AP190" s="9">
        <f t="shared" ref="AP190:AP245" si="155">AE190*(6/AI190)</f>
        <v>0.75314213668971142</v>
      </c>
      <c r="AQ190" s="9">
        <f t="shared" ref="AQ190:AQ245" si="156">AF190*(6/AI190)</f>
        <v>7.1778860444272905E-3</v>
      </c>
      <c r="AR190" s="9">
        <f t="shared" ref="AR190:AR245" si="157">AG190*(6/AI190)</f>
        <v>2.2124443704720442E-2</v>
      </c>
      <c r="AS190" s="9">
        <f t="shared" ref="AS190:AS245" si="158">AH190*(6/AI190)</f>
        <v>0</v>
      </c>
      <c r="AU190" s="17">
        <f t="shared" ref="AU190:AV245" si="159">AK190/2</f>
        <v>1.9932418330462507</v>
      </c>
      <c r="AV190" s="17">
        <f t="shared" si="159"/>
        <v>0</v>
      </c>
      <c r="AW190" s="17">
        <f t="shared" ref="AW190:AX245" si="160">(2*AM190)/3</f>
        <v>1.4536082421221905E-3</v>
      </c>
      <c r="AX190" s="17">
        <f t="shared" si="160"/>
        <v>0</v>
      </c>
      <c r="AY190" s="17">
        <f t="shared" ref="AY190:BB245" si="161">AO190/1</f>
        <v>1.2288914551054566</v>
      </c>
      <c r="AZ190" s="17">
        <f t="shared" si="161"/>
        <v>0.75314213668971142</v>
      </c>
      <c r="BA190" s="17">
        <f t="shared" si="161"/>
        <v>7.1778860444272905E-3</v>
      </c>
      <c r="BB190" s="17">
        <f t="shared" si="161"/>
        <v>2.2124443704720442E-2</v>
      </c>
      <c r="BC190" s="17">
        <f t="shared" ref="BC190:BC245" si="162">AS190*2</f>
        <v>0</v>
      </c>
      <c r="BD190" s="17">
        <f t="shared" ref="BD190:BD245" si="163">SUM(AU190:BC190)</f>
        <v>4.0060313628326885</v>
      </c>
      <c r="BF190" s="17">
        <f t="shared" ref="BF190:BF245" si="164">AY190/(AY190+AZ190+BA190)</f>
        <v>0.61777818436886733</v>
      </c>
      <c r="BG190" s="17">
        <f t="shared" ref="BG190:BG245" si="165">AZ190/(AY190+AZ190+BA190)</f>
        <v>0.37861340791561771</v>
      </c>
      <c r="BH190" s="17">
        <f t="shared" ref="BH190:BH245" si="166">BA190/(AY190+AZ190+BA190)</f>
        <v>3.6084077155149495E-3</v>
      </c>
      <c r="BI190" s="13">
        <f t="shared" ref="BI190:BI245" si="167">(AW190/2)/((AW190/2)+AY190+AZ190)</f>
        <v>3.66561750253863E-4</v>
      </c>
    </row>
    <row r="191" spans="1:61" x14ac:dyDescent="0.2">
      <c r="B191" s="9" t="s">
        <v>46</v>
      </c>
      <c r="C191" s="9">
        <v>2</v>
      </c>
      <c r="D191" s="11">
        <v>53.517000000000003</v>
      </c>
      <c r="E191" s="11">
        <v>0</v>
      </c>
      <c r="F191" s="11">
        <v>0.13800000000000001</v>
      </c>
      <c r="G191" s="11">
        <v>0</v>
      </c>
      <c r="H191" s="11">
        <v>29.800999999999998</v>
      </c>
      <c r="I191" s="11">
        <v>14.385</v>
      </c>
      <c r="J191" s="11">
        <v>0.14699999999999999</v>
      </c>
      <c r="K191" s="11">
        <v>0.73699999999999999</v>
      </c>
      <c r="L191" s="11">
        <v>2.1999999999999999E-2</v>
      </c>
      <c r="N191" s="11">
        <f t="shared" si="136"/>
        <v>98.747000000000014</v>
      </c>
      <c r="P191" s="9">
        <f t="shared" si="137"/>
        <v>0.89070301577791089</v>
      </c>
      <c r="Q191" s="9">
        <f t="shared" si="138"/>
        <v>0</v>
      </c>
      <c r="R191" s="9">
        <f t="shared" si="139"/>
        <v>1.3534586753758792E-3</v>
      </c>
      <c r="S191" s="9">
        <f t="shared" si="140"/>
        <v>0</v>
      </c>
      <c r="T191" s="9">
        <f t="shared" si="141"/>
        <v>0.41478996743033708</v>
      </c>
      <c r="U191" s="9">
        <f t="shared" si="142"/>
        <v>0.35691246526399362</v>
      </c>
      <c r="V191" s="9">
        <f t="shared" si="143"/>
        <v>2.072261302282307E-3</v>
      </c>
      <c r="W191" s="9">
        <f t="shared" si="144"/>
        <v>1.3142643151381138E-2</v>
      </c>
      <c r="X191" s="9">
        <f t="shared" si="145"/>
        <v>3.5495893770470642E-4</v>
      </c>
      <c r="Z191" s="9">
        <f t="shared" si="146"/>
        <v>1.7814060315558218</v>
      </c>
      <c r="AA191" s="9">
        <f t="shared" si="146"/>
        <v>0</v>
      </c>
      <c r="AB191" s="9">
        <f t="shared" si="147"/>
        <v>4.0603760261276375E-3</v>
      </c>
      <c r="AC191" s="9">
        <f t="shared" si="147"/>
        <v>0</v>
      </c>
      <c r="AD191" s="9">
        <f t="shared" si="148"/>
        <v>0.41478996743033708</v>
      </c>
      <c r="AE191" s="9">
        <f t="shared" si="148"/>
        <v>0.35691246526399362</v>
      </c>
      <c r="AF191" s="9">
        <f t="shared" si="148"/>
        <v>2.072261302282307E-3</v>
      </c>
      <c r="AG191" s="9">
        <f t="shared" si="148"/>
        <v>1.3142643151381138E-2</v>
      </c>
      <c r="AH191" s="9">
        <f t="shared" si="148"/>
        <v>3.5495893770470642E-4</v>
      </c>
      <c r="AI191" s="9">
        <f t="shared" si="149"/>
        <v>2.5727387036676479</v>
      </c>
      <c r="AK191" s="9">
        <f t="shared" si="150"/>
        <v>4.1544973743729585</v>
      </c>
      <c r="AL191" s="9">
        <f t="shared" si="151"/>
        <v>0</v>
      </c>
      <c r="AM191" s="9">
        <f t="shared" si="152"/>
        <v>9.4693861145072576E-3</v>
      </c>
      <c r="AN191" s="9">
        <f t="shared" si="153"/>
        <v>0</v>
      </c>
      <c r="AO191" s="9">
        <f t="shared" si="154"/>
        <v>0.96735039630496555</v>
      </c>
      <c r="AP191" s="9">
        <f t="shared" si="155"/>
        <v>0.83237166235774962</v>
      </c>
      <c r="AQ191" s="9">
        <f t="shared" si="156"/>
        <v>4.8328140731776536E-3</v>
      </c>
      <c r="AR191" s="9">
        <f t="shared" si="157"/>
        <v>3.0650551024039636E-2</v>
      </c>
      <c r="AS191" s="9">
        <f t="shared" si="158"/>
        <v>8.2781575260328685E-4</v>
      </c>
      <c r="AU191" s="17">
        <f t="shared" si="159"/>
        <v>2.0772486871864793</v>
      </c>
      <c r="AV191" s="17">
        <f t="shared" si="159"/>
        <v>0</v>
      </c>
      <c r="AW191" s="17">
        <f t="shared" si="160"/>
        <v>6.312924076338172E-3</v>
      </c>
      <c r="AX191" s="17">
        <f t="shared" si="160"/>
        <v>0</v>
      </c>
      <c r="AY191" s="17">
        <f t="shared" si="161"/>
        <v>0.96735039630496555</v>
      </c>
      <c r="AZ191" s="17">
        <f t="shared" si="161"/>
        <v>0.83237166235774962</v>
      </c>
      <c r="BA191" s="17">
        <f t="shared" si="161"/>
        <v>4.8328140731776536E-3</v>
      </c>
      <c r="BB191" s="17">
        <f t="shared" si="161"/>
        <v>3.0650551024039636E-2</v>
      </c>
      <c r="BC191" s="17">
        <f t="shared" si="162"/>
        <v>1.6556315052065737E-3</v>
      </c>
      <c r="BD191" s="17">
        <f t="shared" si="163"/>
        <v>3.9204226665279567</v>
      </c>
      <c r="BF191" s="17">
        <f t="shared" si="164"/>
        <v>0.5360603941283103</v>
      </c>
      <c r="BG191" s="17">
        <f t="shared" si="165"/>
        <v>0.46126148610587142</v>
      </c>
      <c r="BH191" s="17">
        <f t="shared" si="166"/>
        <v>2.6781197658182622E-3</v>
      </c>
      <c r="BI191" s="13">
        <f t="shared" si="167"/>
        <v>1.7507901957487322E-3</v>
      </c>
    </row>
    <row r="192" spans="1:61" x14ac:dyDescent="0.2">
      <c r="B192" s="9" t="s">
        <v>46</v>
      </c>
      <c r="C192" s="9">
        <v>3</v>
      </c>
      <c r="D192" s="11">
        <v>50.36</v>
      </c>
      <c r="E192" s="11">
        <v>0</v>
      </c>
      <c r="F192" s="11">
        <v>0</v>
      </c>
      <c r="G192" s="11">
        <v>1.2E-2</v>
      </c>
      <c r="H192" s="11">
        <v>37.027000000000001</v>
      </c>
      <c r="I192" s="11">
        <v>12.673999999999999</v>
      </c>
      <c r="J192" s="11">
        <v>3.6999999999999998E-2</v>
      </c>
      <c r="K192" s="11">
        <v>0.75700000000000001</v>
      </c>
      <c r="L192" s="11">
        <v>3.0000000000000001E-3</v>
      </c>
      <c r="N192" s="11">
        <f t="shared" si="136"/>
        <v>100.87000000000002</v>
      </c>
      <c r="P192" s="9">
        <f t="shared" si="137"/>
        <v>0.83815990946008911</v>
      </c>
      <c r="Q192" s="9">
        <f t="shared" si="138"/>
        <v>0</v>
      </c>
      <c r="R192" s="9">
        <f t="shared" si="139"/>
        <v>0</v>
      </c>
      <c r="S192" s="9">
        <f t="shared" si="140"/>
        <v>7.895256266859661E-5</v>
      </c>
      <c r="T192" s="9">
        <f t="shared" si="141"/>
        <v>0.515366199927623</v>
      </c>
      <c r="U192" s="9">
        <f t="shared" si="142"/>
        <v>0.31446010321556173</v>
      </c>
      <c r="V192" s="9">
        <f t="shared" si="143"/>
        <v>5.2158957948602279E-4</v>
      </c>
      <c r="W192" s="9">
        <f t="shared" si="144"/>
        <v>1.3499295611391481E-2</v>
      </c>
      <c r="X192" s="9">
        <f t="shared" si="145"/>
        <v>4.8403491505187242E-5</v>
      </c>
      <c r="Z192" s="9">
        <f t="shared" si="146"/>
        <v>1.6763198189201782</v>
      </c>
      <c r="AA192" s="9">
        <f t="shared" si="146"/>
        <v>0</v>
      </c>
      <c r="AB192" s="9">
        <f t="shared" si="147"/>
        <v>0</v>
      </c>
      <c r="AC192" s="9">
        <f t="shared" si="147"/>
        <v>2.3685768800578983E-4</v>
      </c>
      <c r="AD192" s="9">
        <f t="shared" si="148"/>
        <v>0.515366199927623</v>
      </c>
      <c r="AE192" s="9">
        <f t="shared" si="148"/>
        <v>0.31446010321556173</v>
      </c>
      <c r="AF192" s="9">
        <f t="shared" si="148"/>
        <v>5.2158957948602279E-4</v>
      </c>
      <c r="AG192" s="9">
        <f t="shared" si="148"/>
        <v>1.3499295611391481E-2</v>
      </c>
      <c r="AH192" s="9">
        <f t="shared" si="148"/>
        <v>4.8403491505187242E-5</v>
      </c>
      <c r="AI192" s="9">
        <f t="shared" si="149"/>
        <v>2.5204522684337514</v>
      </c>
      <c r="AK192" s="9">
        <f t="shared" si="150"/>
        <v>3.990521478818251</v>
      </c>
      <c r="AL192" s="9">
        <f t="shared" si="151"/>
        <v>0</v>
      </c>
      <c r="AM192" s="9">
        <f t="shared" si="152"/>
        <v>0</v>
      </c>
      <c r="AN192" s="9">
        <f t="shared" si="153"/>
        <v>5.6384568191718287E-4</v>
      </c>
      <c r="AO192" s="9">
        <f t="shared" si="154"/>
        <v>1.2268421974470787</v>
      </c>
      <c r="AP192" s="9">
        <f t="shared" si="155"/>
        <v>0.74858018258200654</v>
      </c>
      <c r="AQ192" s="9">
        <f t="shared" si="156"/>
        <v>1.2416571089683363E-3</v>
      </c>
      <c r="AR192" s="9">
        <f t="shared" si="157"/>
        <v>3.2135412633178304E-2</v>
      </c>
      <c r="AS192" s="9">
        <f t="shared" si="158"/>
        <v>1.1522572859973086E-4</v>
      </c>
      <c r="AU192" s="17">
        <f t="shared" si="159"/>
        <v>1.9952607394091255</v>
      </c>
      <c r="AV192" s="17">
        <f t="shared" si="159"/>
        <v>0</v>
      </c>
      <c r="AW192" s="17">
        <f t="shared" si="160"/>
        <v>0</v>
      </c>
      <c r="AX192" s="17">
        <f t="shared" si="160"/>
        <v>3.7589712127812191E-4</v>
      </c>
      <c r="AY192" s="17">
        <f t="shared" si="161"/>
        <v>1.2268421974470787</v>
      </c>
      <c r="AZ192" s="17">
        <f t="shared" si="161"/>
        <v>0.74858018258200654</v>
      </c>
      <c r="BA192" s="17">
        <f t="shared" si="161"/>
        <v>1.2416571089683363E-3</v>
      </c>
      <c r="BB192" s="17">
        <f t="shared" si="161"/>
        <v>3.2135412633178304E-2</v>
      </c>
      <c r="BC192" s="17">
        <f t="shared" si="162"/>
        <v>2.3045145719946173E-4</v>
      </c>
      <c r="BD192" s="17">
        <f t="shared" si="163"/>
        <v>4.0046665377588351</v>
      </c>
      <c r="BF192" s="17">
        <f t="shared" si="164"/>
        <v>0.62066298288270727</v>
      </c>
      <c r="BG192" s="17">
        <f t="shared" si="165"/>
        <v>0.37870885922822323</v>
      </c>
      <c r="BH192" s="17">
        <f t="shared" si="166"/>
        <v>6.2815788906955101E-4</v>
      </c>
      <c r="BI192" s="13">
        <f t="shared" si="167"/>
        <v>0</v>
      </c>
    </row>
    <row r="193" spans="2:61" x14ac:dyDescent="0.2">
      <c r="B193" s="9" t="s">
        <v>46</v>
      </c>
      <c r="C193" s="9">
        <v>4</v>
      </c>
      <c r="D193" s="11">
        <v>53.11</v>
      </c>
      <c r="E193" s="11">
        <v>2.4E-2</v>
      </c>
      <c r="F193" s="11">
        <v>4.4999999999999998E-2</v>
      </c>
      <c r="G193" s="11">
        <v>0</v>
      </c>
      <c r="H193" s="11">
        <v>30.995999999999999</v>
      </c>
      <c r="I193" s="11">
        <v>13.343999999999999</v>
      </c>
      <c r="J193" s="11">
        <v>3.5000000000000003E-2</v>
      </c>
      <c r="K193" s="11">
        <v>0.48299999999999998</v>
      </c>
      <c r="L193" s="11">
        <v>2.1999999999999999E-2</v>
      </c>
      <c r="N193" s="11">
        <f t="shared" si="136"/>
        <v>98.058999999999997</v>
      </c>
      <c r="P193" s="9">
        <f t="shared" si="137"/>
        <v>0.88392916583449832</v>
      </c>
      <c r="Q193" s="9">
        <f t="shared" si="138"/>
        <v>3.0045819875309848E-4</v>
      </c>
      <c r="R193" s="9">
        <f t="shared" si="139"/>
        <v>4.4134522023126486E-4</v>
      </c>
      <c r="S193" s="9">
        <f t="shared" si="140"/>
        <v>0</v>
      </c>
      <c r="T193" s="9">
        <f t="shared" si="141"/>
        <v>0.43142276535924057</v>
      </c>
      <c r="U193" s="9">
        <f t="shared" si="142"/>
        <v>0.33108376339817386</v>
      </c>
      <c r="V193" s="9">
        <f t="shared" si="143"/>
        <v>4.9339554816245411E-4</v>
      </c>
      <c r="W193" s="9">
        <f t="shared" si="144"/>
        <v>8.6131569092497817E-3</v>
      </c>
      <c r="X193" s="9">
        <f t="shared" si="145"/>
        <v>3.5495893770470642E-4</v>
      </c>
      <c r="Z193" s="9">
        <f t="shared" si="146"/>
        <v>1.7678583316689966</v>
      </c>
      <c r="AA193" s="9">
        <f t="shared" si="146"/>
        <v>6.0091639750619696E-4</v>
      </c>
      <c r="AB193" s="9">
        <f t="shared" si="147"/>
        <v>1.3240356606937947E-3</v>
      </c>
      <c r="AC193" s="9">
        <f t="shared" si="147"/>
        <v>0</v>
      </c>
      <c r="AD193" s="9">
        <f t="shared" si="148"/>
        <v>0.43142276535924057</v>
      </c>
      <c r="AE193" s="9">
        <f t="shared" si="148"/>
        <v>0.33108376339817386</v>
      </c>
      <c r="AF193" s="9">
        <f t="shared" si="148"/>
        <v>4.9339554816245411E-4</v>
      </c>
      <c r="AG193" s="9">
        <f t="shared" si="148"/>
        <v>8.6131569092497817E-3</v>
      </c>
      <c r="AH193" s="9">
        <f t="shared" si="148"/>
        <v>3.5495893770470642E-4</v>
      </c>
      <c r="AI193" s="9">
        <f t="shared" si="149"/>
        <v>2.5417513238797276</v>
      </c>
      <c r="AK193" s="9">
        <f t="shared" si="150"/>
        <v>4.17316591531198</v>
      </c>
      <c r="AL193" s="9">
        <f t="shared" si="151"/>
        <v>1.4185094942859129E-3</v>
      </c>
      <c r="AM193" s="9">
        <f t="shared" si="152"/>
        <v>3.1254882763419693E-3</v>
      </c>
      <c r="AN193" s="9">
        <f t="shared" si="153"/>
        <v>0</v>
      </c>
      <c r="AO193" s="9">
        <f t="shared" si="154"/>
        <v>1.0184067055797981</v>
      </c>
      <c r="AP193" s="9">
        <f t="shared" si="155"/>
        <v>0.7815487540916658</v>
      </c>
      <c r="AQ193" s="9">
        <f t="shared" si="156"/>
        <v>1.1646982382430761E-3</v>
      </c>
      <c r="AR193" s="9">
        <f t="shared" si="157"/>
        <v>2.0332021063577531E-2</v>
      </c>
      <c r="AS193" s="9">
        <f t="shared" si="158"/>
        <v>8.3790794410893983E-4</v>
      </c>
      <c r="AU193" s="17">
        <f t="shared" si="159"/>
        <v>2.08658295765599</v>
      </c>
      <c r="AV193" s="17">
        <f t="shared" si="159"/>
        <v>7.0925474714295643E-4</v>
      </c>
      <c r="AW193" s="17">
        <f t="shared" si="160"/>
        <v>2.0836588508946464E-3</v>
      </c>
      <c r="AX193" s="17">
        <f t="shared" si="160"/>
        <v>0</v>
      </c>
      <c r="AY193" s="17">
        <f t="shared" si="161"/>
        <v>1.0184067055797981</v>
      </c>
      <c r="AZ193" s="17">
        <f t="shared" si="161"/>
        <v>0.7815487540916658</v>
      </c>
      <c r="BA193" s="17">
        <f t="shared" si="161"/>
        <v>1.1646982382430761E-3</v>
      </c>
      <c r="BB193" s="17">
        <f t="shared" si="161"/>
        <v>2.0332021063577531E-2</v>
      </c>
      <c r="BC193" s="17">
        <f t="shared" si="162"/>
        <v>1.6758158882178797E-3</v>
      </c>
      <c r="BD193" s="17">
        <f t="shared" si="163"/>
        <v>3.9125038661155296</v>
      </c>
      <c r="BF193" s="17">
        <f t="shared" si="164"/>
        <v>0.56542963061482343</v>
      </c>
      <c r="BG193" s="17">
        <f t="shared" si="165"/>
        <v>0.43392371722644729</v>
      </c>
      <c r="BH193" s="17">
        <f t="shared" si="166"/>
        <v>6.4665215872924801E-4</v>
      </c>
      <c r="BI193" s="13">
        <f t="shared" si="167"/>
        <v>5.7847362222834678E-4</v>
      </c>
    </row>
    <row r="194" spans="2:61" x14ac:dyDescent="0.2">
      <c r="B194" s="9" t="s">
        <v>46</v>
      </c>
      <c r="C194" s="9">
        <v>5</v>
      </c>
      <c r="D194" s="11">
        <v>50.540999999999997</v>
      </c>
      <c r="E194" s="11">
        <v>2.1999999999999999E-2</v>
      </c>
      <c r="F194" s="11">
        <v>0.06</v>
      </c>
      <c r="G194" s="11">
        <v>0</v>
      </c>
      <c r="H194" s="11">
        <v>37.799999999999997</v>
      </c>
      <c r="I194" s="11">
        <v>12.78</v>
      </c>
      <c r="J194" s="11">
        <v>0.129</v>
      </c>
      <c r="K194" s="11">
        <v>0.48899999999999999</v>
      </c>
      <c r="L194" s="11">
        <v>0</v>
      </c>
      <c r="N194" s="11">
        <f t="shared" si="136"/>
        <v>101.82100000000001</v>
      </c>
      <c r="P194" s="9">
        <f t="shared" si="137"/>
        <v>0.84117235869782292</v>
      </c>
      <c r="Q194" s="9">
        <f t="shared" si="138"/>
        <v>2.7542001552367356E-4</v>
      </c>
      <c r="R194" s="9">
        <f t="shared" si="139"/>
        <v>5.8846029364168656E-4</v>
      </c>
      <c r="S194" s="9">
        <f t="shared" si="140"/>
        <v>0</v>
      </c>
      <c r="T194" s="9">
        <f t="shared" si="141"/>
        <v>0.52612532360882991</v>
      </c>
      <c r="U194" s="9">
        <f t="shared" si="142"/>
        <v>0.31709011512504959</v>
      </c>
      <c r="V194" s="9">
        <f t="shared" si="143"/>
        <v>1.8185150203701877E-3</v>
      </c>
      <c r="W194" s="9">
        <f t="shared" si="144"/>
        <v>8.7201526472528851E-3</v>
      </c>
      <c r="X194" s="9">
        <f t="shared" si="145"/>
        <v>0</v>
      </c>
      <c r="Z194" s="9">
        <f t="shared" si="146"/>
        <v>1.6823447173956458</v>
      </c>
      <c r="AA194" s="9">
        <f t="shared" si="146"/>
        <v>5.5084003104734713E-4</v>
      </c>
      <c r="AB194" s="9">
        <f t="shared" si="147"/>
        <v>1.7653808809250597E-3</v>
      </c>
      <c r="AC194" s="9">
        <f t="shared" si="147"/>
        <v>0</v>
      </c>
      <c r="AD194" s="9">
        <f t="shared" si="148"/>
        <v>0.52612532360882991</v>
      </c>
      <c r="AE194" s="9">
        <f t="shared" si="148"/>
        <v>0.31709011512504959</v>
      </c>
      <c r="AF194" s="9">
        <f t="shared" si="148"/>
        <v>1.8185150203701877E-3</v>
      </c>
      <c r="AG194" s="9">
        <f t="shared" si="148"/>
        <v>8.7201526472528851E-3</v>
      </c>
      <c r="AH194" s="9">
        <f t="shared" si="148"/>
        <v>0</v>
      </c>
      <c r="AI194" s="9">
        <f t="shared" si="149"/>
        <v>2.5384150447091205</v>
      </c>
      <c r="AK194" s="9">
        <f t="shared" si="150"/>
        <v>3.976523983110321</v>
      </c>
      <c r="AL194" s="9">
        <f t="shared" si="151"/>
        <v>1.3020093751700918E-3</v>
      </c>
      <c r="AM194" s="9">
        <f t="shared" si="152"/>
        <v>4.1727948735681003E-3</v>
      </c>
      <c r="AN194" s="9">
        <f t="shared" si="153"/>
        <v>0</v>
      </c>
      <c r="AO194" s="9">
        <f t="shared" si="154"/>
        <v>1.2435917239903984</v>
      </c>
      <c r="AP194" s="9">
        <f t="shared" si="155"/>
        <v>0.74949945428183973</v>
      </c>
      <c r="AQ194" s="9">
        <f t="shared" si="156"/>
        <v>4.2983869580206649E-3</v>
      </c>
      <c r="AR194" s="9">
        <f t="shared" si="157"/>
        <v>2.0611647410682919E-2</v>
      </c>
      <c r="AS194" s="9">
        <f t="shared" si="158"/>
        <v>0</v>
      </c>
      <c r="AU194" s="17">
        <f t="shared" si="159"/>
        <v>1.9882619915551605</v>
      </c>
      <c r="AV194" s="17">
        <f t="shared" si="159"/>
        <v>6.5100468758504592E-4</v>
      </c>
      <c r="AW194" s="17">
        <f t="shared" si="160"/>
        <v>2.7818632490454001E-3</v>
      </c>
      <c r="AX194" s="17">
        <f t="shared" si="160"/>
        <v>0</v>
      </c>
      <c r="AY194" s="17">
        <f t="shared" si="161"/>
        <v>1.2435917239903984</v>
      </c>
      <c r="AZ194" s="17">
        <f t="shared" si="161"/>
        <v>0.74949945428183973</v>
      </c>
      <c r="BA194" s="17">
        <f t="shared" si="161"/>
        <v>4.2983869580206649E-3</v>
      </c>
      <c r="BB194" s="17">
        <f t="shared" si="161"/>
        <v>2.0611647410682919E-2</v>
      </c>
      <c r="BC194" s="17">
        <f t="shared" si="162"/>
        <v>0</v>
      </c>
      <c r="BD194" s="17">
        <f t="shared" si="163"/>
        <v>4.0096960721327326</v>
      </c>
      <c r="BF194" s="17">
        <f t="shared" si="164"/>
        <v>0.62260850143524071</v>
      </c>
      <c r="BG194" s="17">
        <f t="shared" si="165"/>
        <v>0.37523949625492192</v>
      </c>
      <c r="BH194" s="17">
        <f t="shared" si="166"/>
        <v>2.1520023098374141E-3</v>
      </c>
      <c r="BI194" s="13">
        <f t="shared" si="167"/>
        <v>6.9738987259940785E-4</v>
      </c>
    </row>
    <row r="195" spans="2:61" x14ac:dyDescent="0.2">
      <c r="B195" s="9" t="s">
        <v>46</v>
      </c>
      <c r="C195" s="9">
        <v>6</v>
      </c>
      <c r="D195" s="11">
        <v>49.463000000000001</v>
      </c>
      <c r="E195" s="11">
        <v>0</v>
      </c>
      <c r="F195" s="11">
        <v>4.5999999999999999E-2</v>
      </c>
      <c r="G195" s="11">
        <v>0</v>
      </c>
      <c r="H195" s="11">
        <v>37.902999999999999</v>
      </c>
      <c r="I195" s="11">
        <v>12.445</v>
      </c>
      <c r="J195" s="11">
        <v>5.2999999999999999E-2</v>
      </c>
      <c r="K195" s="11">
        <v>0.80300000000000005</v>
      </c>
      <c r="L195" s="11">
        <v>3.0000000000000001E-3</v>
      </c>
      <c r="N195" s="11">
        <f t="shared" si="136"/>
        <v>100.71599999999999</v>
      </c>
      <c r="P195" s="9">
        <f t="shared" si="137"/>
        <v>0.82323081019905464</v>
      </c>
      <c r="Q195" s="9">
        <f t="shared" si="138"/>
        <v>0</v>
      </c>
      <c r="R195" s="9">
        <f t="shared" si="139"/>
        <v>4.5115289179195969E-4</v>
      </c>
      <c r="S195" s="9">
        <f t="shared" si="140"/>
        <v>0</v>
      </c>
      <c r="T195" s="9">
        <f t="shared" si="141"/>
        <v>0.52755894552236726</v>
      </c>
      <c r="U195" s="9">
        <f t="shared" si="142"/>
        <v>0.30877828503374355</v>
      </c>
      <c r="V195" s="9">
        <f t="shared" si="143"/>
        <v>7.471418300745732E-4</v>
      </c>
      <c r="W195" s="9">
        <f t="shared" si="144"/>
        <v>1.431959626941527E-2</v>
      </c>
      <c r="X195" s="9">
        <f t="shared" si="145"/>
        <v>4.8403491505187242E-5</v>
      </c>
      <c r="Z195" s="9">
        <f t="shared" si="146"/>
        <v>1.6464616203981093</v>
      </c>
      <c r="AA195" s="9">
        <f t="shared" si="146"/>
        <v>0</v>
      </c>
      <c r="AB195" s="9">
        <f t="shared" si="147"/>
        <v>1.353458675375879E-3</v>
      </c>
      <c r="AC195" s="9">
        <f t="shared" si="147"/>
        <v>0</v>
      </c>
      <c r="AD195" s="9">
        <f t="shared" si="148"/>
        <v>0.52755894552236726</v>
      </c>
      <c r="AE195" s="9">
        <f t="shared" si="148"/>
        <v>0.30877828503374355</v>
      </c>
      <c r="AF195" s="9">
        <f t="shared" si="148"/>
        <v>7.471418300745732E-4</v>
      </c>
      <c r="AG195" s="9">
        <f t="shared" si="148"/>
        <v>1.431959626941527E-2</v>
      </c>
      <c r="AH195" s="9">
        <f t="shared" si="148"/>
        <v>4.8403491505187242E-5</v>
      </c>
      <c r="AI195" s="9">
        <f t="shared" si="149"/>
        <v>2.4992674512205904</v>
      </c>
      <c r="AK195" s="9">
        <f t="shared" si="150"/>
        <v>3.9526660972454426</v>
      </c>
      <c r="AL195" s="9">
        <f t="shared" si="151"/>
        <v>0</v>
      </c>
      <c r="AM195" s="9">
        <f t="shared" si="152"/>
        <v>3.2492529154049786E-3</v>
      </c>
      <c r="AN195" s="9">
        <f t="shared" si="153"/>
        <v>0</v>
      </c>
      <c r="AO195" s="9">
        <f t="shared" si="154"/>
        <v>1.2665125821521463</v>
      </c>
      <c r="AP195" s="9">
        <f t="shared" si="155"/>
        <v>0.74128509507762197</v>
      </c>
      <c r="AQ195" s="9">
        <f t="shared" si="156"/>
        <v>1.7936659713061551E-3</v>
      </c>
      <c r="AR195" s="9">
        <f t="shared" si="157"/>
        <v>3.4377104208887788E-2</v>
      </c>
      <c r="AS195" s="9">
        <f t="shared" si="158"/>
        <v>1.1620242919151685E-4</v>
      </c>
      <c r="AU195" s="17">
        <f t="shared" si="159"/>
        <v>1.9763330486227213</v>
      </c>
      <c r="AV195" s="17">
        <f t="shared" si="159"/>
        <v>0</v>
      </c>
      <c r="AW195" s="17">
        <f t="shared" si="160"/>
        <v>2.1661686102699856E-3</v>
      </c>
      <c r="AX195" s="17">
        <f t="shared" si="160"/>
        <v>0</v>
      </c>
      <c r="AY195" s="17">
        <f t="shared" si="161"/>
        <v>1.2665125821521463</v>
      </c>
      <c r="AZ195" s="17">
        <f t="shared" si="161"/>
        <v>0.74128509507762197</v>
      </c>
      <c r="BA195" s="17">
        <f t="shared" si="161"/>
        <v>1.7936659713061551E-3</v>
      </c>
      <c r="BB195" s="17">
        <f t="shared" si="161"/>
        <v>3.4377104208887788E-2</v>
      </c>
      <c r="BC195" s="17">
        <f t="shared" si="162"/>
        <v>2.324048583830337E-4</v>
      </c>
      <c r="BD195" s="17">
        <f t="shared" si="163"/>
        <v>4.0227000695013357</v>
      </c>
      <c r="BF195" s="17">
        <f t="shared" si="164"/>
        <v>0.63023389627799686</v>
      </c>
      <c r="BG195" s="17">
        <f t="shared" si="165"/>
        <v>0.36887355112548914</v>
      </c>
      <c r="BH195" s="17">
        <f t="shared" si="166"/>
        <v>8.9255259651398959E-4</v>
      </c>
      <c r="BI195" s="13">
        <f t="shared" si="167"/>
        <v>5.391481295820926E-4</v>
      </c>
    </row>
    <row r="196" spans="2:61" x14ac:dyDescent="0.2">
      <c r="B196" s="9" t="s">
        <v>46</v>
      </c>
      <c r="C196" s="9">
        <v>7</v>
      </c>
      <c r="D196" s="11">
        <v>51.146999999999998</v>
      </c>
      <c r="E196" s="11">
        <v>2.4E-2</v>
      </c>
      <c r="F196" s="11">
        <v>0.04</v>
      </c>
      <c r="G196" s="11">
        <v>1.2999999999999999E-2</v>
      </c>
      <c r="H196" s="11">
        <v>37.389000000000003</v>
      </c>
      <c r="I196" s="11">
        <v>12.737</v>
      </c>
      <c r="J196" s="11">
        <v>9.6000000000000002E-2</v>
      </c>
      <c r="K196" s="11">
        <v>0.98099999999999998</v>
      </c>
      <c r="L196" s="11">
        <v>3.0000000000000001E-3</v>
      </c>
      <c r="N196" s="11">
        <f t="shared" si="136"/>
        <v>102.42999999999999</v>
      </c>
      <c r="P196" s="9">
        <f t="shared" si="137"/>
        <v>0.85125823846614734</v>
      </c>
      <c r="Q196" s="9">
        <f t="shared" si="138"/>
        <v>3.0045819875309848E-4</v>
      </c>
      <c r="R196" s="9">
        <f t="shared" si="139"/>
        <v>3.9230686242779105E-4</v>
      </c>
      <c r="S196" s="9">
        <f t="shared" si="140"/>
        <v>8.5531942890979654E-5</v>
      </c>
      <c r="T196" s="9">
        <f t="shared" si="141"/>
        <v>0.52040475461403557</v>
      </c>
      <c r="U196" s="9">
        <f t="shared" si="142"/>
        <v>0.31602322350138945</v>
      </c>
      <c r="V196" s="9">
        <f t="shared" si="143"/>
        <v>1.3533135035313025E-3</v>
      </c>
      <c r="W196" s="9">
        <f t="shared" si="144"/>
        <v>1.7493803163507321E-2</v>
      </c>
      <c r="X196" s="9">
        <f t="shared" si="145"/>
        <v>4.8403491505187242E-5</v>
      </c>
      <c r="Z196" s="9">
        <f t="shared" si="146"/>
        <v>1.7025164769322947</v>
      </c>
      <c r="AA196" s="9">
        <f t="shared" si="146"/>
        <v>6.0091639750619696E-4</v>
      </c>
      <c r="AB196" s="9">
        <f t="shared" si="147"/>
        <v>1.1769205872833731E-3</v>
      </c>
      <c r="AC196" s="9">
        <f t="shared" si="147"/>
        <v>2.5659582867293895E-4</v>
      </c>
      <c r="AD196" s="9">
        <f t="shared" si="148"/>
        <v>0.52040475461403557</v>
      </c>
      <c r="AE196" s="9">
        <f t="shared" si="148"/>
        <v>0.31602322350138945</v>
      </c>
      <c r="AF196" s="9">
        <f t="shared" si="148"/>
        <v>1.3533135035313025E-3</v>
      </c>
      <c r="AG196" s="9">
        <f t="shared" si="148"/>
        <v>1.7493803163507321E-2</v>
      </c>
      <c r="AH196" s="9">
        <f t="shared" si="148"/>
        <v>4.8403491505187242E-5</v>
      </c>
      <c r="AI196" s="9">
        <f t="shared" si="149"/>
        <v>2.5598744080197258</v>
      </c>
      <c r="AK196" s="9">
        <f t="shared" si="150"/>
        <v>3.9904687626827715</v>
      </c>
      <c r="AL196" s="9">
        <f t="shared" si="151"/>
        <v>1.4084669051503713E-3</v>
      </c>
      <c r="AM196" s="9">
        <f t="shared" si="152"/>
        <v>2.75854295881762E-3</v>
      </c>
      <c r="AN196" s="9">
        <f t="shared" si="153"/>
        <v>6.0142597903020635E-4</v>
      </c>
      <c r="AO196" s="9">
        <f t="shared" si="154"/>
        <v>1.2197584842061333</v>
      </c>
      <c r="AP196" s="9">
        <f t="shared" si="155"/>
        <v>0.74071576912836012</v>
      </c>
      <c r="AQ196" s="9">
        <f t="shared" si="156"/>
        <v>3.1719841394364395E-3</v>
      </c>
      <c r="AR196" s="9">
        <f t="shared" si="157"/>
        <v>4.1003112751238968E-2</v>
      </c>
      <c r="AS196" s="9">
        <f t="shared" si="158"/>
        <v>1.1345124906178035E-4</v>
      </c>
      <c r="AU196" s="17">
        <f t="shared" si="159"/>
        <v>1.9952343813413858</v>
      </c>
      <c r="AV196" s="17">
        <f t="shared" si="159"/>
        <v>7.0423345257518563E-4</v>
      </c>
      <c r="AW196" s="17">
        <f t="shared" si="160"/>
        <v>1.8390286392117466E-3</v>
      </c>
      <c r="AX196" s="17">
        <f t="shared" si="160"/>
        <v>4.0095065268680425E-4</v>
      </c>
      <c r="AY196" s="17">
        <f t="shared" si="161"/>
        <v>1.2197584842061333</v>
      </c>
      <c r="AZ196" s="17">
        <f t="shared" si="161"/>
        <v>0.74071576912836012</v>
      </c>
      <c r="BA196" s="17">
        <f t="shared" si="161"/>
        <v>3.1719841394364395E-3</v>
      </c>
      <c r="BB196" s="17">
        <f t="shared" si="161"/>
        <v>4.1003112751238968E-2</v>
      </c>
      <c r="BC196" s="17">
        <f t="shared" si="162"/>
        <v>2.269024981235607E-4</v>
      </c>
      <c r="BD196" s="17">
        <f t="shared" si="163"/>
        <v>4.0030548468091522</v>
      </c>
      <c r="BF196" s="17">
        <f t="shared" si="164"/>
        <v>0.62117017868516522</v>
      </c>
      <c r="BG196" s="17">
        <f t="shared" si="165"/>
        <v>0.37721446714415846</v>
      </c>
      <c r="BH196" s="17">
        <f t="shared" si="166"/>
        <v>1.6153541706763522E-3</v>
      </c>
      <c r="BI196" s="13">
        <f t="shared" si="167"/>
        <v>4.6880658783047272E-4</v>
      </c>
    </row>
    <row r="197" spans="2:61" x14ac:dyDescent="0.2">
      <c r="B197" s="9" t="s">
        <v>46</v>
      </c>
      <c r="C197" s="9">
        <v>8</v>
      </c>
      <c r="D197" s="11">
        <v>50.06</v>
      </c>
      <c r="E197" s="11">
        <v>0</v>
      </c>
      <c r="F197" s="11">
        <v>0.04</v>
      </c>
      <c r="G197" s="11">
        <v>0</v>
      </c>
      <c r="H197" s="11">
        <v>37.942</v>
      </c>
      <c r="I197" s="11">
        <v>12.808999999999999</v>
      </c>
      <c r="J197" s="11">
        <v>0.15</v>
      </c>
      <c r="K197" s="11">
        <v>0.77400000000000002</v>
      </c>
      <c r="L197" s="11">
        <v>0</v>
      </c>
      <c r="N197" s="11">
        <f t="shared" si="136"/>
        <v>101.77500000000001</v>
      </c>
      <c r="P197" s="9">
        <f t="shared" si="137"/>
        <v>0.83316689967378998</v>
      </c>
      <c r="Q197" s="9">
        <f t="shared" si="138"/>
        <v>0</v>
      </c>
      <c r="R197" s="9">
        <f t="shared" si="139"/>
        <v>3.9230686242779105E-4</v>
      </c>
      <c r="S197" s="9">
        <f t="shared" si="140"/>
        <v>0</v>
      </c>
      <c r="T197" s="9">
        <f t="shared" si="141"/>
        <v>0.52810177323720175</v>
      </c>
      <c r="U197" s="9">
        <f t="shared" si="142"/>
        <v>0.31780964668519252</v>
      </c>
      <c r="V197" s="9">
        <f t="shared" si="143"/>
        <v>2.1145523492676599E-3</v>
      </c>
      <c r="W197" s="9">
        <f t="shared" si="144"/>
        <v>1.3802450202400273E-2</v>
      </c>
      <c r="X197" s="9">
        <f t="shared" si="145"/>
        <v>0</v>
      </c>
      <c r="Z197" s="9">
        <f t="shared" si="146"/>
        <v>1.66633379934758</v>
      </c>
      <c r="AA197" s="9">
        <f t="shared" si="146"/>
        <v>0</v>
      </c>
      <c r="AB197" s="9">
        <f t="shared" si="147"/>
        <v>1.1769205872833731E-3</v>
      </c>
      <c r="AC197" s="9">
        <f t="shared" si="147"/>
        <v>0</v>
      </c>
      <c r="AD197" s="9">
        <f t="shared" si="148"/>
        <v>0.52810177323720175</v>
      </c>
      <c r="AE197" s="9">
        <f t="shared" si="148"/>
        <v>0.31780964668519252</v>
      </c>
      <c r="AF197" s="9">
        <f t="shared" si="148"/>
        <v>2.1145523492676599E-3</v>
      </c>
      <c r="AG197" s="9">
        <f t="shared" si="148"/>
        <v>1.3802450202400273E-2</v>
      </c>
      <c r="AH197" s="9">
        <f t="shared" si="148"/>
        <v>0</v>
      </c>
      <c r="AI197" s="9">
        <f t="shared" si="149"/>
        <v>2.5293391424089258</v>
      </c>
      <c r="AK197" s="9">
        <f t="shared" si="150"/>
        <v>3.9528122695968122</v>
      </c>
      <c r="AL197" s="9">
        <f t="shared" si="151"/>
        <v>0</v>
      </c>
      <c r="AM197" s="9">
        <f t="shared" si="152"/>
        <v>2.7918452710832963E-3</v>
      </c>
      <c r="AN197" s="9">
        <f t="shared" si="153"/>
        <v>0</v>
      </c>
      <c r="AO197" s="9">
        <f t="shared" si="154"/>
        <v>1.2527424995311016</v>
      </c>
      <c r="AP197" s="9">
        <f t="shared" si="155"/>
        <v>0.75389569083056074</v>
      </c>
      <c r="AQ197" s="9">
        <f t="shared" si="156"/>
        <v>5.0160588917793946E-3</v>
      </c>
      <c r="AR197" s="9">
        <f t="shared" si="157"/>
        <v>3.2741635878662544E-2</v>
      </c>
      <c r="AS197" s="9">
        <f t="shared" si="158"/>
        <v>0</v>
      </c>
      <c r="AU197" s="17">
        <f t="shared" si="159"/>
        <v>1.9764061347984061</v>
      </c>
      <c r="AV197" s="17">
        <f t="shared" si="159"/>
        <v>0</v>
      </c>
      <c r="AW197" s="17">
        <f t="shared" si="160"/>
        <v>1.8612301807221976E-3</v>
      </c>
      <c r="AX197" s="17">
        <f t="shared" si="160"/>
        <v>0</v>
      </c>
      <c r="AY197" s="17">
        <f t="shared" si="161"/>
        <v>1.2527424995311016</v>
      </c>
      <c r="AZ197" s="17">
        <f t="shared" si="161"/>
        <v>0.75389569083056074</v>
      </c>
      <c r="BA197" s="17">
        <f t="shared" si="161"/>
        <v>5.0160588917793946E-3</v>
      </c>
      <c r="BB197" s="17">
        <f t="shared" si="161"/>
        <v>3.2741635878662544E-2</v>
      </c>
      <c r="BC197" s="17">
        <f t="shared" si="162"/>
        <v>0</v>
      </c>
      <c r="BD197" s="17">
        <f t="shared" si="163"/>
        <v>4.0226632501112327</v>
      </c>
      <c r="BF197" s="17">
        <f t="shared" si="164"/>
        <v>0.62274245188804944</v>
      </c>
      <c r="BG197" s="17">
        <f t="shared" si="165"/>
        <v>0.37476404859848256</v>
      </c>
      <c r="BH197" s="17">
        <f t="shared" si="166"/>
        <v>2.4934995134680512E-3</v>
      </c>
      <c r="BI197" s="13">
        <f t="shared" si="167"/>
        <v>4.6355327291089377E-4</v>
      </c>
    </row>
    <row r="198" spans="2:61" x14ac:dyDescent="0.2">
      <c r="B198" s="9" t="s">
        <v>46</v>
      </c>
      <c r="C198" s="9">
        <v>9</v>
      </c>
      <c r="D198" s="11">
        <v>51.046999999999997</v>
      </c>
      <c r="E198" s="11">
        <v>0</v>
      </c>
      <c r="F198" s="11">
        <v>5.0999999999999997E-2</v>
      </c>
      <c r="G198" s="11">
        <v>0</v>
      </c>
      <c r="H198" s="11">
        <v>36.268999999999998</v>
      </c>
      <c r="I198" s="11">
        <v>13.294</v>
      </c>
      <c r="J198" s="11">
        <v>0.24</v>
      </c>
      <c r="K198" s="11">
        <v>0.42499999999999999</v>
      </c>
      <c r="L198" s="11">
        <v>8.0000000000000002E-3</v>
      </c>
      <c r="N198" s="11">
        <f t="shared" si="136"/>
        <v>101.33399999999997</v>
      </c>
      <c r="P198" s="9">
        <f t="shared" si="137"/>
        <v>0.84959390187071426</v>
      </c>
      <c r="Q198" s="9">
        <f t="shared" si="138"/>
        <v>0</v>
      </c>
      <c r="R198" s="9">
        <f t="shared" si="139"/>
        <v>5.001912495954335E-4</v>
      </c>
      <c r="S198" s="9">
        <f t="shared" si="140"/>
        <v>0</v>
      </c>
      <c r="T198" s="9">
        <f t="shared" si="141"/>
        <v>0.50481585613673685</v>
      </c>
      <c r="U198" s="9">
        <f t="shared" si="142"/>
        <v>0.32984319174275506</v>
      </c>
      <c r="V198" s="9">
        <f t="shared" si="143"/>
        <v>3.3832837588282563E-3</v>
      </c>
      <c r="W198" s="9">
        <f t="shared" si="144"/>
        <v>7.5788647752197871E-3</v>
      </c>
      <c r="X198" s="9">
        <f t="shared" si="145"/>
        <v>1.2907597734716599E-4</v>
      </c>
      <c r="Z198" s="9">
        <f t="shared" si="146"/>
        <v>1.6991878037414285</v>
      </c>
      <c r="AA198" s="9">
        <f t="shared" si="146"/>
        <v>0</v>
      </c>
      <c r="AB198" s="9">
        <f t="shared" si="147"/>
        <v>1.5005737487863006E-3</v>
      </c>
      <c r="AC198" s="9">
        <f t="shared" si="147"/>
        <v>0</v>
      </c>
      <c r="AD198" s="9">
        <f t="shared" si="148"/>
        <v>0.50481585613673685</v>
      </c>
      <c r="AE198" s="9">
        <f t="shared" si="148"/>
        <v>0.32984319174275506</v>
      </c>
      <c r="AF198" s="9">
        <f t="shared" si="148"/>
        <v>3.3832837588282563E-3</v>
      </c>
      <c r="AG198" s="9">
        <f t="shared" si="148"/>
        <v>7.5788647752197871E-3</v>
      </c>
      <c r="AH198" s="9">
        <f t="shared" si="148"/>
        <v>1.2907597734716599E-4</v>
      </c>
      <c r="AI198" s="9">
        <f t="shared" si="149"/>
        <v>2.5464386498811025</v>
      </c>
      <c r="AK198" s="9">
        <f t="shared" si="150"/>
        <v>4.0036805217846503</v>
      </c>
      <c r="AL198" s="9">
        <f t="shared" si="151"/>
        <v>0</v>
      </c>
      <c r="AM198" s="9">
        <f t="shared" si="152"/>
        <v>3.5356997480140316E-3</v>
      </c>
      <c r="AN198" s="9">
        <f t="shared" si="153"/>
        <v>0</v>
      </c>
      <c r="AO198" s="9">
        <f t="shared" si="154"/>
        <v>1.1894632281684248</v>
      </c>
      <c r="AP198" s="9">
        <f t="shared" si="155"/>
        <v>0.77718705320033377</v>
      </c>
      <c r="AQ198" s="9">
        <f t="shared" si="156"/>
        <v>7.9718011482104098E-3</v>
      </c>
      <c r="AR198" s="9">
        <f t="shared" si="157"/>
        <v>1.7857563013914335E-2</v>
      </c>
      <c r="AS198" s="9">
        <f t="shared" si="158"/>
        <v>3.0413293645191751E-4</v>
      </c>
      <c r="AU198" s="17">
        <f t="shared" si="159"/>
        <v>2.0018402608923251</v>
      </c>
      <c r="AV198" s="17">
        <f t="shared" si="159"/>
        <v>0</v>
      </c>
      <c r="AW198" s="17">
        <f t="shared" si="160"/>
        <v>2.3571331653426879E-3</v>
      </c>
      <c r="AX198" s="17">
        <f t="shared" si="160"/>
        <v>0</v>
      </c>
      <c r="AY198" s="17">
        <f t="shared" si="161"/>
        <v>1.1894632281684248</v>
      </c>
      <c r="AZ198" s="17">
        <f t="shared" si="161"/>
        <v>0.77718705320033377</v>
      </c>
      <c r="BA198" s="17">
        <f t="shared" si="161"/>
        <v>7.9718011482104098E-3</v>
      </c>
      <c r="BB198" s="17">
        <f t="shared" si="161"/>
        <v>1.7857563013914335E-2</v>
      </c>
      <c r="BC198" s="17">
        <f t="shared" si="162"/>
        <v>6.0826587290383502E-4</v>
      </c>
      <c r="BD198" s="17">
        <f t="shared" si="163"/>
        <v>3.9972853054614546</v>
      </c>
      <c r="BF198" s="17">
        <f t="shared" si="164"/>
        <v>0.60237512722042752</v>
      </c>
      <c r="BG198" s="17">
        <f t="shared" si="165"/>
        <v>0.3935877452609492</v>
      </c>
      <c r="BH198" s="17">
        <f t="shared" si="166"/>
        <v>4.0371275186232526E-3</v>
      </c>
      <c r="BI198" s="13">
        <f t="shared" si="167"/>
        <v>5.9891721980713302E-4</v>
      </c>
    </row>
    <row r="199" spans="2:61" x14ac:dyDescent="0.2">
      <c r="B199" s="9" t="s">
        <v>46</v>
      </c>
      <c r="C199" s="9">
        <v>10</v>
      </c>
      <c r="D199" s="11">
        <v>52.628999999999998</v>
      </c>
      <c r="E199" s="11">
        <v>0.04</v>
      </c>
      <c r="F199" s="11">
        <v>4.2000000000000003E-2</v>
      </c>
      <c r="G199" s="11">
        <v>0</v>
      </c>
      <c r="H199" s="11">
        <v>33.768000000000001</v>
      </c>
      <c r="I199" s="11">
        <v>11.656000000000001</v>
      </c>
      <c r="J199" s="11">
        <v>0.02</v>
      </c>
      <c r="K199" s="11">
        <v>0.56799999999999995</v>
      </c>
      <c r="L199" s="11">
        <v>2.5000000000000001E-2</v>
      </c>
      <c r="N199" s="11">
        <f t="shared" si="136"/>
        <v>98.748000000000005</v>
      </c>
      <c r="P199" s="9">
        <f t="shared" si="137"/>
        <v>0.87592370681046527</v>
      </c>
      <c r="Q199" s="9">
        <f t="shared" si="138"/>
        <v>5.007636645884975E-4</v>
      </c>
      <c r="R199" s="9">
        <f t="shared" si="139"/>
        <v>4.119222055491806E-4</v>
      </c>
      <c r="S199" s="9">
        <f t="shared" si="140"/>
        <v>0</v>
      </c>
      <c r="T199" s="9">
        <f t="shared" si="141"/>
        <v>0.47000528909055478</v>
      </c>
      <c r="U199" s="9">
        <f t="shared" si="142"/>
        <v>0.28920206431123463</v>
      </c>
      <c r="V199" s="9">
        <f t="shared" si="143"/>
        <v>2.8194031323568804E-4</v>
      </c>
      <c r="W199" s="9">
        <f t="shared" si="144"/>
        <v>1.0128929864293739E-2</v>
      </c>
      <c r="X199" s="9">
        <f t="shared" si="145"/>
        <v>4.0336242920989369E-4</v>
      </c>
      <c r="Z199" s="9">
        <f t="shared" si="146"/>
        <v>1.7518474136209305</v>
      </c>
      <c r="AA199" s="9">
        <f t="shared" si="146"/>
        <v>1.001527329176995E-3</v>
      </c>
      <c r="AB199" s="9">
        <f t="shared" si="147"/>
        <v>1.2357666166475417E-3</v>
      </c>
      <c r="AC199" s="9">
        <f t="shared" si="147"/>
        <v>0</v>
      </c>
      <c r="AD199" s="9">
        <f t="shared" si="148"/>
        <v>0.47000528909055478</v>
      </c>
      <c r="AE199" s="9">
        <f t="shared" si="148"/>
        <v>0.28920206431123463</v>
      </c>
      <c r="AF199" s="9">
        <f t="shared" si="148"/>
        <v>2.8194031323568804E-4</v>
      </c>
      <c r="AG199" s="9">
        <f t="shared" si="148"/>
        <v>1.0128929864293739E-2</v>
      </c>
      <c r="AH199" s="9">
        <f t="shared" si="148"/>
        <v>4.0336242920989369E-4</v>
      </c>
      <c r="AI199" s="9">
        <f t="shared" si="149"/>
        <v>2.5241062935752834</v>
      </c>
      <c r="AK199" s="9">
        <f t="shared" si="150"/>
        <v>4.1642796535470401</v>
      </c>
      <c r="AL199" s="9">
        <f t="shared" si="151"/>
        <v>2.380709556628956E-3</v>
      </c>
      <c r="AM199" s="9">
        <f t="shared" si="152"/>
        <v>2.9375148418899597E-3</v>
      </c>
      <c r="AN199" s="9">
        <f t="shared" si="153"/>
        <v>0</v>
      </c>
      <c r="AO199" s="9">
        <f t="shared" si="154"/>
        <v>1.1172396906268478</v>
      </c>
      <c r="AP199" s="9">
        <f t="shared" si="155"/>
        <v>0.68745614647216668</v>
      </c>
      <c r="AQ199" s="9">
        <f t="shared" si="156"/>
        <v>6.7019439067203209E-4</v>
      </c>
      <c r="AR199" s="9">
        <f t="shared" si="157"/>
        <v>2.4077266215155855E-2</v>
      </c>
      <c r="AS199" s="9">
        <f t="shared" si="158"/>
        <v>9.5882434960030687E-4</v>
      </c>
      <c r="AU199" s="17">
        <f t="shared" si="159"/>
        <v>2.0821398267735201</v>
      </c>
      <c r="AV199" s="17">
        <f t="shared" si="159"/>
        <v>1.190354778314478E-3</v>
      </c>
      <c r="AW199" s="17">
        <f t="shared" si="160"/>
        <v>1.9583432279266398E-3</v>
      </c>
      <c r="AX199" s="17">
        <f t="shared" si="160"/>
        <v>0</v>
      </c>
      <c r="AY199" s="17">
        <f t="shared" si="161"/>
        <v>1.1172396906268478</v>
      </c>
      <c r="AZ199" s="17">
        <f t="shared" si="161"/>
        <v>0.68745614647216668</v>
      </c>
      <c r="BA199" s="17">
        <f t="shared" si="161"/>
        <v>6.7019439067203209E-4</v>
      </c>
      <c r="BB199" s="17">
        <f t="shared" si="161"/>
        <v>2.4077266215155855E-2</v>
      </c>
      <c r="BC199" s="17">
        <f t="shared" si="162"/>
        <v>1.9176486992006137E-3</v>
      </c>
      <c r="BD199" s="17">
        <f t="shared" si="163"/>
        <v>3.9166494711838045</v>
      </c>
      <c r="BF199" s="17">
        <f t="shared" si="164"/>
        <v>0.61884386387006762</v>
      </c>
      <c r="BG199" s="17">
        <f t="shared" si="165"/>
        <v>0.38078491257804192</v>
      </c>
      <c r="BH199" s="17">
        <f t="shared" si="166"/>
        <v>3.7122355189048585E-4</v>
      </c>
      <c r="BI199" s="13">
        <f t="shared" si="167"/>
        <v>5.4227455618452588E-4</v>
      </c>
    </row>
    <row r="200" spans="2:61" x14ac:dyDescent="0.2">
      <c r="B200" s="9" t="s">
        <v>46</v>
      </c>
      <c r="C200" s="9">
        <v>11</v>
      </c>
      <c r="D200" s="11">
        <v>50.234999999999999</v>
      </c>
      <c r="E200" s="11">
        <v>0</v>
      </c>
      <c r="F200" s="11">
        <v>8.0000000000000002E-3</v>
      </c>
      <c r="G200" s="11">
        <v>0</v>
      </c>
      <c r="H200" s="11">
        <v>38.090000000000003</v>
      </c>
      <c r="I200" s="11">
        <v>12.439</v>
      </c>
      <c r="J200" s="11">
        <v>0.11899999999999999</v>
      </c>
      <c r="K200" s="11">
        <v>0.61799999999999999</v>
      </c>
      <c r="L200" s="11">
        <v>0</v>
      </c>
      <c r="N200" s="11">
        <f t="shared" si="136"/>
        <v>101.50899999999999</v>
      </c>
      <c r="P200" s="9">
        <f t="shared" si="137"/>
        <v>0.83607948871579785</v>
      </c>
      <c r="Q200" s="9">
        <f t="shared" si="138"/>
        <v>0</v>
      </c>
      <c r="R200" s="9">
        <f t="shared" si="139"/>
        <v>7.8461372485558206E-5</v>
      </c>
      <c r="S200" s="9">
        <f t="shared" si="140"/>
        <v>0</v>
      </c>
      <c r="T200" s="9">
        <f t="shared" si="141"/>
        <v>0.53016173482170204</v>
      </c>
      <c r="U200" s="9">
        <f t="shared" si="142"/>
        <v>0.30862941643509328</v>
      </c>
      <c r="V200" s="9">
        <f t="shared" si="143"/>
        <v>1.6775448637523435E-3</v>
      </c>
      <c r="W200" s="9">
        <f t="shared" si="144"/>
        <v>1.1020561014319596E-2</v>
      </c>
      <c r="X200" s="9">
        <f t="shared" si="145"/>
        <v>0</v>
      </c>
      <c r="Z200" s="9">
        <f t="shared" si="146"/>
        <v>1.6721589774315957</v>
      </c>
      <c r="AA200" s="9">
        <f t="shared" si="146"/>
        <v>0</v>
      </c>
      <c r="AB200" s="9">
        <f t="shared" si="147"/>
        <v>2.3538411745667462E-4</v>
      </c>
      <c r="AC200" s="9">
        <f t="shared" si="147"/>
        <v>0</v>
      </c>
      <c r="AD200" s="9">
        <f t="shared" si="148"/>
        <v>0.53016173482170204</v>
      </c>
      <c r="AE200" s="9">
        <f t="shared" si="148"/>
        <v>0.30862941643509328</v>
      </c>
      <c r="AF200" s="9">
        <f t="shared" si="148"/>
        <v>1.6775448637523435E-3</v>
      </c>
      <c r="AG200" s="9">
        <f t="shared" si="148"/>
        <v>1.1020561014319596E-2</v>
      </c>
      <c r="AH200" s="9">
        <f t="shared" si="148"/>
        <v>0</v>
      </c>
      <c r="AI200" s="9">
        <f t="shared" si="149"/>
        <v>2.5238836186839197</v>
      </c>
      <c r="AK200" s="9">
        <f t="shared" si="150"/>
        <v>3.9752046371382463</v>
      </c>
      <c r="AL200" s="9">
        <f t="shared" si="151"/>
        <v>0</v>
      </c>
      <c r="AM200" s="9">
        <f t="shared" si="152"/>
        <v>5.5957600195388356E-4</v>
      </c>
      <c r="AN200" s="9">
        <f t="shared" si="153"/>
        <v>0</v>
      </c>
      <c r="AO200" s="9">
        <f t="shared" si="154"/>
        <v>1.2603474999330322</v>
      </c>
      <c r="AP200" s="9">
        <f t="shared" si="155"/>
        <v>0.73370122334569832</v>
      </c>
      <c r="AQ200" s="9">
        <f t="shared" si="156"/>
        <v>3.9880084438135071E-3</v>
      </c>
      <c r="AR200" s="9">
        <f t="shared" si="157"/>
        <v>2.6199055137256146E-2</v>
      </c>
      <c r="AS200" s="9">
        <f t="shared" si="158"/>
        <v>0</v>
      </c>
      <c r="AU200" s="17">
        <f t="shared" si="159"/>
        <v>1.9876023185691232</v>
      </c>
      <c r="AV200" s="17">
        <f t="shared" si="159"/>
        <v>0</v>
      </c>
      <c r="AW200" s="17">
        <f t="shared" si="160"/>
        <v>3.7305066796925569E-4</v>
      </c>
      <c r="AX200" s="17">
        <f t="shared" si="160"/>
        <v>0</v>
      </c>
      <c r="AY200" s="17">
        <f t="shared" si="161"/>
        <v>1.2603474999330322</v>
      </c>
      <c r="AZ200" s="17">
        <f t="shared" si="161"/>
        <v>0.73370122334569832</v>
      </c>
      <c r="BA200" s="17">
        <f t="shared" si="161"/>
        <v>3.9880084438135071E-3</v>
      </c>
      <c r="BB200" s="17">
        <f t="shared" si="161"/>
        <v>2.6199055137256146E-2</v>
      </c>
      <c r="BC200" s="17">
        <f t="shared" si="162"/>
        <v>0</v>
      </c>
      <c r="BD200" s="17">
        <f t="shared" si="163"/>
        <v>4.0122111560968925</v>
      </c>
      <c r="BF200" s="17">
        <f t="shared" si="164"/>
        <v>0.63079295786842893</v>
      </c>
      <c r="BG200" s="17">
        <f t="shared" si="165"/>
        <v>0.3672110786037257</v>
      </c>
      <c r="BH200" s="17">
        <f t="shared" si="166"/>
        <v>1.9959635278453424E-3</v>
      </c>
      <c r="BI200" s="13">
        <f t="shared" si="167"/>
        <v>9.3532262111194631E-5</v>
      </c>
    </row>
    <row r="201" spans="2:61" x14ac:dyDescent="0.2">
      <c r="B201" s="9" t="s">
        <v>46</v>
      </c>
      <c r="C201" s="9">
        <v>12</v>
      </c>
      <c r="D201" s="11">
        <v>50.993000000000002</v>
      </c>
      <c r="E201" s="11">
        <v>0</v>
      </c>
      <c r="F201" s="11">
        <v>2.4E-2</v>
      </c>
      <c r="G201" s="11">
        <v>0</v>
      </c>
      <c r="H201" s="11">
        <v>35.505000000000003</v>
      </c>
      <c r="I201" s="11">
        <v>12.654</v>
      </c>
      <c r="J201" s="11">
        <v>0.115</v>
      </c>
      <c r="K201" s="11">
        <v>0.82099999999999995</v>
      </c>
      <c r="L201" s="11">
        <v>0</v>
      </c>
      <c r="N201" s="11">
        <f t="shared" si="136"/>
        <v>100.11199999999999</v>
      </c>
      <c r="P201" s="9">
        <f t="shared" si="137"/>
        <v>0.84869516010918045</v>
      </c>
      <c r="Q201" s="9">
        <f t="shared" si="138"/>
        <v>0</v>
      </c>
      <c r="R201" s="9">
        <f t="shared" si="139"/>
        <v>2.3538411745667462E-4</v>
      </c>
      <c r="S201" s="9">
        <f t="shared" si="140"/>
        <v>0</v>
      </c>
      <c r="T201" s="9">
        <f t="shared" si="141"/>
        <v>0.49418200038972249</v>
      </c>
      <c r="U201" s="9">
        <f t="shared" si="142"/>
        <v>0.3139638745533942</v>
      </c>
      <c r="V201" s="9">
        <f t="shared" si="143"/>
        <v>1.6211568011052062E-3</v>
      </c>
      <c r="W201" s="9">
        <f t="shared" si="144"/>
        <v>1.4640583483424577E-2</v>
      </c>
      <c r="X201" s="9">
        <f t="shared" si="145"/>
        <v>0</v>
      </c>
      <c r="Z201" s="9">
        <f t="shared" si="146"/>
        <v>1.6973903202183609</v>
      </c>
      <c r="AA201" s="9">
        <f t="shared" si="146"/>
        <v>0</v>
      </c>
      <c r="AB201" s="9">
        <f t="shared" si="147"/>
        <v>7.0615235237002382E-4</v>
      </c>
      <c r="AC201" s="9">
        <f t="shared" si="147"/>
        <v>0</v>
      </c>
      <c r="AD201" s="9">
        <f t="shared" si="148"/>
        <v>0.49418200038972249</v>
      </c>
      <c r="AE201" s="9">
        <f t="shared" si="148"/>
        <v>0.3139638745533942</v>
      </c>
      <c r="AF201" s="9">
        <f t="shared" si="148"/>
        <v>1.6211568011052062E-3</v>
      </c>
      <c r="AG201" s="9">
        <f t="shared" si="148"/>
        <v>1.4640583483424577E-2</v>
      </c>
      <c r="AH201" s="9">
        <f t="shared" si="148"/>
        <v>0</v>
      </c>
      <c r="AI201" s="9">
        <f t="shared" si="149"/>
        <v>2.5225040877983775</v>
      </c>
      <c r="AK201" s="9">
        <f t="shared" si="150"/>
        <v>4.0373936242850581</v>
      </c>
      <c r="AL201" s="9">
        <f t="shared" si="151"/>
        <v>0</v>
      </c>
      <c r="AM201" s="9">
        <f t="shared" si="152"/>
        <v>1.6796460845056903E-3</v>
      </c>
      <c r="AN201" s="9">
        <f t="shared" si="153"/>
        <v>0</v>
      </c>
      <c r="AO201" s="9">
        <f t="shared" si="154"/>
        <v>1.1754557769324547</v>
      </c>
      <c r="AP201" s="9">
        <f t="shared" si="155"/>
        <v>0.74679095920297078</v>
      </c>
      <c r="AQ201" s="9">
        <f t="shared" si="156"/>
        <v>3.856065428667288E-3</v>
      </c>
      <c r="AR201" s="9">
        <f t="shared" si="157"/>
        <v>3.4823928066343234E-2</v>
      </c>
      <c r="AS201" s="9">
        <f t="shared" si="158"/>
        <v>0</v>
      </c>
      <c r="AU201" s="17">
        <f t="shared" si="159"/>
        <v>2.0186968121425291</v>
      </c>
      <c r="AV201" s="17">
        <f t="shared" si="159"/>
        <v>0</v>
      </c>
      <c r="AW201" s="17">
        <f t="shared" si="160"/>
        <v>1.1197640563371269E-3</v>
      </c>
      <c r="AX201" s="17">
        <f t="shared" si="160"/>
        <v>0</v>
      </c>
      <c r="AY201" s="17">
        <f t="shared" si="161"/>
        <v>1.1754557769324547</v>
      </c>
      <c r="AZ201" s="17">
        <f t="shared" si="161"/>
        <v>0.74679095920297078</v>
      </c>
      <c r="BA201" s="17">
        <f t="shared" si="161"/>
        <v>3.856065428667288E-3</v>
      </c>
      <c r="BB201" s="17">
        <f t="shared" si="161"/>
        <v>3.4823928066343234E-2</v>
      </c>
      <c r="BC201" s="17">
        <f t="shared" si="162"/>
        <v>0</v>
      </c>
      <c r="BD201" s="17">
        <f t="shared" si="163"/>
        <v>3.9807433058293018</v>
      </c>
      <c r="BF201" s="17">
        <f t="shared" si="164"/>
        <v>0.61027675987902896</v>
      </c>
      <c r="BG201" s="17">
        <f t="shared" si="165"/>
        <v>0.38772123616482923</v>
      </c>
      <c r="BH201" s="17">
        <f t="shared" si="166"/>
        <v>2.0020039561418883E-3</v>
      </c>
      <c r="BI201" s="13">
        <f t="shared" si="167"/>
        <v>2.9117958242898462E-4</v>
      </c>
    </row>
    <row r="202" spans="2:61" x14ac:dyDescent="0.2">
      <c r="B202" s="9" t="s">
        <v>46</v>
      </c>
      <c r="C202" s="9">
        <v>13</v>
      </c>
      <c r="D202" s="11">
        <v>51.682000000000002</v>
      </c>
      <c r="E202" s="11">
        <v>1.9E-2</v>
      </c>
      <c r="F202" s="11">
        <v>0.05</v>
      </c>
      <c r="G202" s="11">
        <v>3.9E-2</v>
      </c>
      <c r="H202" s="11">
        <v>35.155000000000001</v>
      </c>
      <c r="I202" s="11">
        <v>12.175000000000001</v>
      </c>
      <c r="J202" s="11">
        <v>9.4E-2</v>
      </c>
      <c r="K202" s="11">
        <v>0.64600000000000002</v>
      </c>
      <c r="L202" s="11">
        <v>2.8000000000000001E-2</v>
      </c>
      <c r="N202" s="11">
        <f t="shared" si="136"/>
        <v>99.887999999999991</v>
      </c>
      <c r="P202" s="9">
        <f t="shared" si="137"/>
        <v>0.86016243925171421</v>
      </c>
      <c r="Q202" s="9">
        <f t="shared" si="138"/>
        <v>2.3786274067953629E-4</v>
      </c>
      <c r="R202" s="9">
        <f t="shared" si="139"/>
        <v>4.9038357803473883E-4</v>
      </c>
      <c r="S202" s="9">
        <f t="shared" si="140"/>
        <v>2.56595828672939E-4</v>
      </c>
      <c r="T202" s="9">
        <f t="shared" si="141"/>
        <v>0.48931046961556662</v>
      </c>
      <c r="U202" s="9">
        <f t="shared" si="142"/>
        <v>0.30207919809448192</v>
      </c>
      <c r="V202" s="9">
        <f t="shared" si="143"/>
        <v>1.3251194722077337E-3</v>
      </c>
      <c r="W202" s="9">
        <f t="shared" si="144"/>
        <v>1.1519874458334077E-2</v>
      </c>
      <c r="X202" s="9">
        <f t="shared" si="145"/>
        <v>4.5176592071508091E-4</v>
      </c>
      <c r="Z202" s="9">
        <f t="shared" si="146"/>
        <v>1.7203248785034284</v>
      </c>
      <c r="AA202" s="9">
        <f t="shared" si="146"/>
        <v>4.7572548135907259E-4</v>
      </c>
      <c r="AB202" s="9">
        <f t="shared" si="147"/>
        <v>1.4711507341042165E-3</v>
      </c>
      <c r="AC202" s="9">
        <f t="shared" si="147"/>
        <v>7.6978748601881706E-4</v>
      </c>
      <c r="AD202" s="9">
        <f t="shared" si="148"/>
        <v>0.48931046961556662</v>
      </c>
      <c r="AE202" s="9">
        <f t="shared" si="148"/>
        <v>0.30207919809448192</v>
      </c>
      <c r="AF202" s="9">
        <f t="shared" si="148"/>
        <v>1.3251194722077337E-3</v>
      </c>
      <c r="AG202" s="9">
        <f t="shared" si="148"/>
        <v>1.1519874458334077E-2</v>
      </c>
      <c r="AH202" s="9">
        <f t="shared" si="148"/>
        <v>4.5176592071508091E-4</v>
      </c>
      <c r="AI202" s="9">
        <f t="shared" si="149"/>
        <v>2.5277279697662163</v>
      </c>
      <c r="AK202" s="9">
        <f t="shared" si="150"/>
        <v>4.0834889649835322</v>
      </c>
      <c r="AL202" s="9">
        <f t="shared" si="151"/>
        <v>1.1292167995507951E-3</v>
      </c>
      <c r="AM202" s="9">
        <f t="shared" si="152"/>
        <v>3.4920309899651421E-3</v>
      </c>
      <c r="AN202" s="9">
        <f t="shared" si="153"/>
        <v>1.827223883011461E-3</v>
      </c>
      <c r="AO202" s="9">
        <f t="shared" si="154"/>
        <v>1.1614631213519906</v>
      </c>
      <c r="AP202" s="9">
        <f t="shared" si="155"/>
        <v>0.71703728021592572</v>
      </c>
      <c r="AQ202" s="9">
        <f t="shared" si="156"/>
        <v>3.1454005052536354E-3</v>
      </c>
      <c r="AR202" s="9">
        <f t="shared" si="157"/>
        <v>2.7344416636888795E-2</v>
      </c>
      <c r="AS202" s="9">
        <f t="shared" si="158"/>
        <v>1.0723446338813042E-3</v>
      </c>
      <c r="AU202" s="17">
        <f t="shared" si="159"/>
        <v>2.0417444824917661</v>
      </c>
      <c r="AV202" s="17">
        <f t="shared" si="159"/>
        <v>5.6460839977539755E-4</v>
      </c>
      <c r="AW202" s="17">
        <f t="shared" si="160"/>
        <v>2.3280206599767613E-3</v>
      </c>
      <c r="AX202" s="17">
        <f t="shared" si="160"/>
        <v>1.218149255340974E-3</v>
      </c>
      <c r="AY202" s="17">
        <f t="shared" si="161"/>
        <v>1.1614631213519906</v>
      </c>
      <c r="AZ202" s="17">
        <f t="shared" si="161"/>
        <v>0.71703728021592572</v>
      </c>
      <c r="BA202" s="17">
        <f t="shared" si="161"/>
        <v>3.1454005052536354E-3</v>
      </c>
      <c r="BB202" s="17">
        <f t="shared" si="161"/>
        <v>2.7344416636888795E-2</v>
      </c>
      <c r="BC202" s="17">
        <f t="shared" si="162"/>
        <v>2.1446892677626085E-3</v>
      </c>
      <c r="BD202" s="17">
        <f t="shared" si="163"/>
        <v>3.9569901687846811</v>
      </c>
      <c r="BF202" s="17">
        <f t="shared" si="164"/>
        <v>0.61725916751830101</v>
      </c>
      <c r="BG202" s="17">
        <f t="shared" si="165"/>
        <v>0.38106921048897963</v>
      </c>
      <c r="BH202" s="17">
        <f t="shared" si="166"/>
        <v>1.6716219927193944E-3</v>
      </c>
      <c r="BI202" s="13">
        <f t="shared" si="167"/>
        <v>6.1926497231124076E-4</v>
      </c>
    </row>
    <row r="203" spans="2:61" customFormat="1" ht="15" x14ac:dyDescent="0.2"/>
    <row r="204" spans="2:61" x14ac:dyDescent="0.2">
      <c r="B204" s="9" t="s">
        <v>46</v>
      </c>
      <c r="C204" s="9" t="s">
        <v>16</v>
      </c>
      <c r="D204" s="11">
        <f>AVERAGE(D190:D202)</f>
        <v>51.144846153846167</v>
      </c>
      <c r="E204" s="11">
        <f t="shared" ref="E204:L204" si="168">AVERAGE(E190:E202)</f>
        <v>9.9230769230769234E-3</v>
      </c>
      <c r="F204" s="11">
        <f t="shared" si="168"/>
        <v>4.4230769230769226E-2</v>
      </c>
      <c r="G204" s="11">
        <f t="shared" si="168"/>
        <v>4.9230769230769232E-3</v>
      </c>
      <c r="H204" s="11">
        <f t="shared" si="168"/>
        <v>35.736846153846152</v>
      </c>
      <c r="I204" s="11">
        <f>AVERAGE(I190:I202)</f>
        <v>12.776153846153845</v>
      </c>
      <c r="J204" s="11">
        <f t="shared" si="168"/>
        <v>0.1113846153846154</v>
      </c>
      <c r="K204" s="11">
        <f t="shared" si="168"/>
        <v>0.6631538461538462</v>
      </c>
      <c r="L204" s="11">
        <f t="shared" si="168"/>
        <v>8.7692307692307687E-3</v>
      </c>
      <c r="N204" s="11">
        <f>SUM(D204:L204)</f>
        <v>100.50023076923078</v>
      </c>
      <c r="P204" s="9">
        <f t="shared" si="137"/>
        <v>0.85122239121639975</v>
      </c>
      <c r="Q204" s="9">
        <f t="shared" si="138"/>
        <v>1.2422790909983879E-4</v>
      </c>
      <c r="R204" s="9">
        <f t="shared" si="139"/>
        <v>4.338008574922689E-4</v>
      </c>
      <c r="S204" s="9">
        <f t="shared" si="140"/>
        <v>3.2390794940962713E-5</v>
      </c>
      <c r="T204" s="9">
        <f t="shared" si="141"/>
        <v>0.49740898802781158</v>
      </c>
      <c r="U204" s="9">
        <f t="shared" si="142"/>
        <v>0.31699468653617119</v>
      </c>
      <c r="V204" s="9">
        <f t="shared" si="143"/>
        <v>1.570190667558755E-3</v>
      </c>
      <c r="W204" s="9">
        <f t="shared" si="144"/>
        <v>1.1825772529804487E-2</v>
      </c>
      <c r="X204" s="9">
        <f t="shared" si="145"/>
        <v>1.4148712901516268E-4</v>
      </c>
      <c r="Z204" s="9">
        <f t="shared" si="146"/>
        <v>1.7024447824327995</v>
      </c>
      <c r="AA204" s="9">
        <f t="shared" si="146"/>
        <v>2.4845581819967757E-4</v>
      </c>
      <c r="AB204" s="9">
        <f t="shared" si="147"/>
        <v>1.3014025724768067E-3</v>
      </c>
      <c r="AC204" s="9">
        <f t="shared" si="147"/>
        <v>9.7172384822888139E-5</v>
      </c>
      <c r="AD204" s="9">
        <f t="shared" si="148"/>
        <v>0.49740898802781158</v>
      </c>
      <c r="AE204" s="9">
        <f t="shared" si="148"/>
        <v>0.31699468653617119</v>
      </c>
      <c r="AF204" s="9">
        <f t="shared" si="148"/>
        <v>1.570190667558755E-3</v>
      </c>
      <c r="AG204" s="9">
        <f t="shared" si="148"/>
        <v>1.1825772529804487E-2</v>
      </c>
      <c r="AH204" s="9">
        <f t="shared" si="148"/>
        <v>1.4148712901516268E-4</v>
      </c>
      <c r="AI204" s="9">
        <f t="shared" si="149"/>
        <v>2.5320329380986601</v>
      </c>
      <c r="AK204" s="9">
        <f t="shared" si="150"/>
        <v>4.0341768627493204</v>
      </c>
      <c r="AL204" s="9">
        <f t="shared" si="151"/>
        <v>5.8875020414129358E-4</v>
      </c>
      <c r="AM204" s="9">
        <f t="shared" si="152"/>
        <v>3.0838522348466332E-3</v>
      </c>
      <c r="AN204" s="9">
        <f t="shared" si="153"/>
        <v>2.3026331931334893E-4</v>
      </c>
      <c r="AO204" s="9">
        <f t="shared" si="154"/>
        <v>1.1786789513125129</v>
      </c>
      <c r="AP204" s="9">
        <f t="shared" si="155"/>
        <v>0.75116247130862457</v>
      </c>
      <c r="AQ204" s="9">
        <f t="shared" si="156"/>
        <v>3.7207825631316639E-3</v>
      </c>
      <c r="AR204" s="9">
        <f t="shared" si="157"/>
        <v>2.802279311267877E-2</v>
      </c>
      <c r="AS204" s="9">
        <f t="shared" si="158"/>
        <v>3.3527319543024759E-4</v>
      </c>
      <c r="AU204" s="17">
        <f t="shared" si="159"/>
        <v>2.0170884313746602</v>
      </c>
      <c r="AV204" s="17">
        <f t="shared" si="159"/>
        <v>2.9437510207064679E-4</v>
      </c>
      <c r="AW204" s="17">
        <f t="shared" si="160"/>
        <v>2.0559014898977553E-3</v>
      </c>
      <c r="AX204" s="17">
        <f t="shared" si="160"/>
        <v>1.5350887954223262E-4</v>
      </c>
      <c r="AY204" s="17">
        <f t="shared" si="161"/>
        <v>1.1786789513125129</v>
      </c>
      <c r="AZ204" s="17">
        <f t="shared" si="161"/>
        <v>0.75116247130862457</v>
      </c>
      <c r="BA204" s="17">
        <f t="shared" si="161"/>
        <v>3.7207825631316639E-3</v>
      </c>
      <c r="BB204" s="17">
        <f t="shared" si="161"/>
        <v>2.802279311267877E-2</v>
      </c>
      <c r="BC204" s="17">
        <f t="shared" si="162"/>
        <v>6.7054639086049517E-4</v>
      </c>
      <c r="BD204" s="17">
        <f t="shared" si="163"/>
        <v>3.9818477615339787</v>
      </c>
      <c r="BF204" s="17">
        <f t="shared" si="164"/>
        <v>0.60958936213804638</v>
      </c>
      <c r="BG204" s="17">
        <f t="shared" si="165"/>
        <v>0.38848632296111651</v>
      </c>
      <c r="BH204" s="17">
        <f t="shared" si="166"/>
        <v>1.9243149008371689E-3</v>
      </c>
      <c r="BI204" s="13">
        <f t="shared" si="167"/>
        <v>5.323771556627107E-4</v>
      </c>
    </row>
    <row r="205" spans="2:61" x14ac:dyDescent="0.2">
      <c r="C205" s="9" t="s">
        <v>17</v>
      </c>
      <c r="D205" s="11">
        <f>STDEV(D190:D202)</f>
        <v>1.2556721869284364</v>
      </c>
      <c r="E205" s="11">
        <f t="shared" ref="E205:L205" si="169">STDEV(E190:E202)</f>
        <v>1.3895212235763911E-2</v>
      </c>
      <c r="F205" s="11">
        <f t="shared" si="169"/>
        <v>3.2937197427209491E-2</v>
      </c>
      <c r="G205" s="11">
        <f t="shared" si="169"/>
        <v>1.1250641007379228E-2</v>
      </c>
      <c r="H205" s="11">
        <f t="shared" si="169"/>
        <v>2.6993499478625673</v>
      </c>
      <c r="I205" s="11">
        <f>STDEV(I190:I202)</f>
        <v>0.64888094004907715</v>
      </c>
      <c r="J205" s="11">
        <f t="shared" si="169"/>
        <v>6.6879915347756516E-2</v>
      </c>
      <c r="K205" s="11">
        <f t="shared" si="169"/>
        <v>0.16424465803278859</v>
      </c>
      <c r="L205" s="11">
        <f t="shared" si="169"/>
        <v>1.1061599086884968E-2</v>
      </c>
      <c r="N205" s="11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</row>
    <row r="206" spans="2:61" x14ac:dyDescent="0.2">
      <c r="D206" s="11"/>
      <c r="E206" s="11"/>
      <c r="F206" s="11"/>
      <c r="G206" s="11"/>
      <c r="H206" s="11"/>
      <c r="I206" s="11"/>
      <c r="J206" s="11"/>
      <c r="K206" s="11"/>
      <c r="L206" s="11"/>
      <c r="N206" s="11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</row>
    <row r="207" spans="2:61" x14ac:dyDescent="0.2">
      <c r="D207" s="11"/>
      <c r="E207" s="11"/>
      <c r="F207" s="11"/>
      <c r="G207" s="11"/>
      <c r="H207" s="11"/>
      <c r="I207" s="11"/>
      <c r="J207" s="11"/>
      <c r="K207" s="11"/>
      <c r="L207" s="11"/>
      <c r="N207" s="11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</row>
    <row r="208" spans="2:61" customFormat="1" ht="15" x14ac:dyDescent="0.2"/>
    <row r="209" spans="1:61" customFormat="1" ht="15" x14ac:dyDescent="0.2"/>
    <row r="210" spans="1:61" x14ac:dyDescent="0.2">
      <c r="A210" s="9" t="s">
        <v>7</v>
      </c>
      <c r="B210" s="9" t="s">
        <v>48</v>
      </c>
      <c r="C210" s="9">
        <v>2</v>
      </c>
      <c r="D210" s="11">
        <v>51.231999999999999</v>
      </c>
      <c r="E210" s="11">
        <v>0</v>
      </c>
      <c r="F210" s="11">
        <v>3.6999999999999998E-2</v>
      </c>
      <c r="G210" s="11">
        <v>3.2000000000000001E-2</v>
      </c>
      <c r="H210" s="11">
        <v>21.536000000000001</v>
      </c>
      <c r="I210" s="11">
        <v>6.4589999999999996</v>
      </c>
      <c r="J210" s="11">
        <v>7.4999999999999997E-2</v>
      </c>
      <c r="K210" s="11">
        <v>21.225000000000001</v>
      </c>
      <c r="L210" s="11">
        <v>0.313</v>
      </c>
      <c r="N210" s="11">
        <f t="shared" ref="N210:N243" si="170">SUM(D210:L210)</f>
        <v>100.90900000000001</v>
      </c>
      <c r="P210" s="9">
        <f t="shared" si="137"/>
        <v>0.8526729245722654</v>
      </c>
      <c r="Q210" s="9">
        <f t="shared" si="138"/>
        <v>0</v>
      </c>
      <c r="R210" s="9">
        <f t="shared" si="139"/>
        <v>3.6288384774570668E-4</v>
      </c>
      <c r="S210" s="9">
        <f t="shared" si="140"/>
        <v>2.1054016711625763E-4</v>
      </c>
      <c r="T210" s="9">
        <f t="shared" si="141"/>
        <v>0.29975224786348581</v>
      </c>
      <c r="U210" s="9">
        <f t="shared" si="142"/>
        <v>0.16025704644700275</v>
      </c>
      <c r="V210" s="9">
        <f t="shared" si="143"/>
        <v>1.05727617463383E-3</v>
      </c>
      <c r="W210" s="9">
        <f t="shared" si="144"/>
        <v>0.37849742318597646</v>
      </c>
      <c r="X210" s="9">
        <f t="shared" si="145"/>
        <v>5.0500976137078692E-3</v>
      </c>
      <c r="Z210" s="9">
        <f t="shared" si="146"/>
        <v>1.7053458491445308</v>
      </c>
      <c r="AA210" s="9">
        <f t="shared" si="146"/>
        <v>0</v>
      </c>
      <c r="AB210" s="9">
        <f t="shared" si="147"/>
        <v>1.0886515432371202E-3</v>
      </c>
      <c r="AC210" s="9">
        <f t="shared" si="147"/>
        <v>6.3162050134877288E-4</v>
      </c>
      <c r="AD210" s="9">
        <f t="shared" si="148"/>
        <v>0.29975224786348581</v>
      </c>
      <c r="AE210" s="9">
        <f t="shared" si="148"/>
        <v>0.16025704644700275</v>
      </c>
      <c r="AF210" s="9">
        <f t="shared" si="148"/>
        <v>1.05727617463383E-3</v>
      </c>
      <c r="AG210" s="9">
        <f t="shared" si="148"/>
        <v>0.37849742318597646</v>
      </c>
      <c r="AH210" s="9">
        <f t="shared" si="148"/>
        <v>5.0500976137078692E-3</v>
      </c>
      <c r="AI210" s="9">
        <f t="shared" si="149"/>
        <v>2.5516802124739235</v>
      </c>
      <c r="AK210" s="9">
        <f t="shared" si="150"/>
        <v>4.0099362940730368</v>
      </c>
      <c r="AL210" s="9">
        <f t="shared" si="151"/>
        <v>0</v>
      </c>
      <c r="AM210" s="9">
        <f t="shared" si="152"/>
        <v>2.5598463426143264E-3</v>
      </c>
      <c r="AN210" s="9">
        <f t="shared" si="153"/>
        <v>1.4851872854468693E-3</v>
      </c>
      <c r="AO210" s="9">
        <f t="shared" si="154"/>
        <v>0.70483498613535389</v>
      </c>
      <c r="AP210" s="9">
        <f t="shared" si="155"/>
        <v>0.37682710944008735</v>
      </c>
      <c r="AQ210" s="9">
        <f t="shared" si="156"/>
        <v>2.4860705572712152E-3</v>
      </c>
      <c r="AR210" s="9">
        <f t="shared" si="157"/>
        <v>0.8899957479052899</v>
      </c>
      <c r="AS210" s="9">
        <f t="shared" si="158"/>
        <v>1.1874758260898991E-2</v>
      </c>
      <c r="AU210" s="17">
        <f t="shared" si="159"/>
        <v>2.0049681470365184</v>
      </c>
      <c r="AV210" s="17">
        <f t="shared" si="159"/>
        <v>0</v>
      </c>
      <c r="AW210" s="17">
        <f t="shared" si="160"/>
        <v>1.7065642284095509E-3</v>
      </c>
      <c r="AX210" s="17">
        <f t="shared" si="160"/>
        <v>9.9012485696457959E-4</v>
      </c>
      <c r="AY210" s="17">
        <f t="shared" si="161"/>
        <v>0.70483498613535389</v>
      </c>
      <c r="AZ210" s="17">
        <f t="shared" si="161"/>
        <v>0.37682710944008735</v>
      </c>
      <c r="BA210" s="17">
        <f t="shared" si="161"/>
        <v>2.4860705572712152E-3</v>
      </c>
      <c r="BB210" s="17">
        <f t="shared" si="161"/>
        <v>0.8899957479052899</v>
      </c>
      <c r="BC210" s="17">
        <f t="shared" si="162"/>
        <v>2.3749516521797982E-2</v>
      </c>
      <c r="BD210" s="17">
        <f t="shared" si="163"/>
        <v>4.0055582666816933</v>
      </c>
      <c r="BF210" s="17">
        <f t="shared" si="164"/>
        <v>0.65012791438792494</v>
      </c>
      <c r="BG210" s="17">
        <f t="shared" si="165"/>
        <v>0.347578976021585</v>
      </c>
      <c r="BH210" s="17">
        <f t="shared" si="166"/>
        <v>2.2931095904901353E-3</v>
      </c>
      <c r="BI210" s="13">
        <f t="shared" si="167"/>
        <v>7.882401781911765E-4</v>
      </c>
    </row>
    <row r="211" spans="1:61" x14ac:dyDescent="0.2">
      <c r="B211" s="9" t="s">
        <v>48</v>
      </c>
      <c r="C211" s="9">
        <v>7</v>
      </c>
      <c r="D211" s="11">
        <v>50.819000000000003</v>
      </c>
      <c r="E211" s="11">
        <v>0</v>
      </c>
      <c r="F211" s="11">
        <v>0</v>
      </c>
      <c r="G211" s="11">
        <v>0</v>
      </c>
      <c r="H211" s="11">
        <v>22.347000000000001</v>
      </c>
      <c r="I211" s="11">
        <v>6.49</v>
      </c>
      <c r="J211" s="11">
        <v>7.6999999999999999E-2</v>
      </c>
      <c r="K211" s="11">
        <v>21.251000000000001</v>
      </c>
      <c r="L211" s="11">
        <v>0.28899999999999998</v>
      </c>
      <c r="N211" s="11">
        <f t="shared" si="170"/>
        <v>101.273</v>
      </c>
      <c r="P211" s="9">
        <f t="shared" si="137"/>
        <v>0.845799214433127</v>
      </c>
      <c r="Q211" s="9">
        <f t="shared" si="138"/>
        <v>0</v>
      </c>
      <c r="R211" s="9">
        <f t="shared" si="139"/>
        <v>0</v>
      </c>
      <c r="S211" s="9">
        <f t="shared" si="140"/>
        <v>0</v>
      </c>
      <c r="T211" s="9">
        <f t="shared" si="141"/>
        <v>0.31104028060017258</v>
      </c>
      <c r="U211" s="9">
        <f t="shared" si="142"/>
        <v>0.16102620087336245</v>
      </c>
      <c r="V211" s="9">
        <f t="shared" si="143"/>
        <v>1.0854702059573988E-3</v>
      </c>
      <c r="W211" s="9">
        <f t="shared" si="144"/>
        <v>0.37896107138398988</v>
      </c>
      <c r="X211" s="9">
        <f t="shared" si="145"/>
        <v>4.662869681666371E-3</v>
      </c>
      <c r="Z211" s="9">
        <f t="shared" si="146"/>
        <v>1.691598428866254</v>
      </c>
      <c r="AA211" s="9">
        <f t="shared" si="146"/>
        <v>0</v>
      </c>
      <c r="AB211" s="9">
        <f t="shared" si="147"/>
        <v>0</v>
      </c>
      <c r="AC211" s="9">
        <f t="shared" si="147"/>
        <v>0</v>
      </c>
      <c r="AD211" s="9">
        <f t="shared" si="148"/>
        <v>0.31104028060017258</v>
      </c>
      <c r="AE211" s="9">
        <f t="shared" si="148"/>
        <v>0.16102620087336245</v>
      </c>
      <c r="AF211" s="9">
        <f t="shared" si="148"/>
        <v>1.0854702059573988E-3</v>
      </c>
      <c r="AG211" s="9">
        <f t="shared" si="148"/>
        <v>0.37896107138398988</v>
      </c>
      <c r="AH211" s="9">
        <f t="shared" si="148"/>
        <v>4.662869681666371E-3</v>
      </c>
      <c r="AI211" s="9">
        <f t="shared" si="149"/>
        <v>2.5483743216114028</v>
      </c>
      <c r="AK211" s="9">
        <f t="shared" si="150"/>
        <v>3.9827706970378181</v>
      </c>
      <c r="AL211" s="9">
        <f t="shared" si="151"/>
        <v>0</v>
      </c>
      <c r="AM211" s="9">
        <f t="shared" si="152"/>
        <v>0</v>
      </c>
      <c r="AN211" s="9">
        <f t="shared" si="153"/>
        <v>0</v>
      </c>
      <c r="AO211" s="9">
        <f t="shared" si="154"/>
        <v>0.73232635715029604</v>
      </c>
      <c r="AP211" s="9">
        <f t="shared" si="155"/>
        <v>0.37912687984913007</v>
      </c>
      <c r="AQ211" s="9">
        <f t="shared" si="156"/>
        <v>2.5556768409227132E-3</v>
      </c>
      <c r="AR211" s="9">
        <f t="shared" si="157"/>
        <v>0.89224193205108815</v>
      </c>
      <c r="AS211" s="9">
        <f t="shared" si="158"/>
        <v>1.0978457070744421E-2</v>
      </c>
      <c r="AU211" s="17">
        <f t="shared" si="159"/>
        <v>1.991385348518909</v>
      </c>
      <c r="AV211" s="17">
        <f t="shared" si="159"/>
        <v>0</v>
      </c>
      <c r="AW211" s="17">
        <f t="shared" si="160"/>
        <v>0</v>
      </c>
      <c r="AX211" s="17">
        <f t="shared" si="160"/>
        <v>0</v>
      </c>
      <c r="AY211" s="17">
        <f t="shared" si="161"/>
        <v>0.73232635715029604</v>
      </c>
      <c r="AZ211" s="17">
        <f t="shared" si="161"/>
        <v>0.37912687984913007</v>
      </c>
      <c r="BA211" s="17">
        <f t="shared" si="161"/>
        <v>2.5556768409227132E-3</v>
      </c>
      <c r="BB211" s="17">
        <f t="shared" si="161"/>
        <v>0.89224193205108815</v>
      </c>
      <c r="BC211" s="17">
        <f t="shared" si="162"/>
        <v>2.1956914141488842E-2</v>
      </c>
      <c r="BD211" s="17">
        <f t="shared" si="163"/>
        <v>4.0195931085518346</v>
      </c>
      <c r="BF211" s="17">
        <f t="shared" si="164"/>
        <v>0.65737926155880599</v>
      </c>
      <c r="BG211" s="17">
        <f t="shared" si="165"/>
        <v>0.34032661241655343</v>
      </c>
      <c r="BH211" s="17">
        <f t="shared" si="166"/>
        <v>2.2941260246405648E-3</v>
      </c>
      <c r="BI211" s="13">
        <f t="shared" si="167"/>
        <v>0</v>
      </c>
    </row>
    <row r="212" spans="1:61" x14ac:dyDescent="0.2">
      <c r="B212" s="9" t="s">
        <v>48</v>
      </c>
      <c r="C212" s="9">
        <v>8</v>
      </c>
      <c r="D212" s="11">
        <v>50.667000000000002</v>
      </c>
      <c r="E212" s="11">
        <v>0</v>
      </c>
      <c r="F212" s="11">
        <v>2.4E-2</v>
      </c>
      <c r="G212" s="11">
        <v>0</v>
      </c>
      <c r="H212" s="11">
        <v>22.393999999999998</v>
      </c>
      <c r="I212" s="11">
        <v>6.48</v>
      </c>
      <c r="J212" s="11">
        <v>0.05</v>
      </c>
      <c r="K212" s="11">
        <v>21.384</v>
      </c>
      <c r="L212" s="11">
        <v>0.248</v>
      </c>
      <c r="N212" s="11">
        <f t="shared" si="170"/>
        <v>101.24700000000001</v>
      </c>
      <c r="P212" s="9">
        <f t="shared" si="137"/>
        <v>0.84326942280806871</v>
      </c>
      <c r="Q212" s="9">
        <f t="shared" si="138"/>
        <v>0</v>
      </c>
      <c r="R212" s="9">
        <f t="shared" si="139"/>
        <v>2.3538411745667462E-4</v>
      </c>
      <c r="S212" s="9">
        <f t="shared" si="140"/>
        <v>0</v>
      </c>
      <c r="T212" s="9">
        <f t="shared" si="141"/>
        <v>0.31169445758984493</v>
      </c>
      <c r="U212" s="9">
        <f t="shared" si="142"/>
        <v>0.16077808654227868</v>
      </c>
      <c r="V212" s="9">
        <f t="shared" si="143"/>
        <v>7.0485078308922013E-4</v>
      </c>
      <c r="W212" s="9">
        <f t="shared" si="144"/>
        <v>0.38133281024305865</v>
      </c>
      <c r="X212" s="9">
        <f t="shared" si="145"/>
        <v>4.0013552977621455E-3</v>
      </c>
      <c r="Z212" s="9">
        <f t="shared" si="146"/>
        <v>1.6865388456161374</v>
      </c>
      <c r="AA212" s="9">
        <f t="shared" si="146"/>
        <v>0</v>
      </c>
      <c r="AB212" s="9">
        <f t="shared" si="147"/>
        <v>7.0615235237002382E-4</v>
      </c>
      <c r="AC212" s="9">
        <f t="shared" si="147"/>
        <v>0</v>
      </c>
      <c r="AD212" s="9">
        <f t="shared" si="148"/>
        <v>0.31169445758984493</v>
      </c>
      <c r="AE212" s="9">
        <f t="shared" si="148"/>
        <v>0.16077808654227868</v>
      </c>
      <c r="AF212" s="9">
        <f t="shared" si="148"/>
        <v>7.0485078308922013E-4</v>
      </c>
      <c r="AG212" s="9">
        <f t="shared" si="148"/>
        <v>0.38133281024305865</v>
      </c>
      <c r="AH212" s="9">
        <f t="shared" si="148"/>
        <v>4.0013552977621455E-3</v>
      </c>
      <c r="AI212" s="9">
        <f t="shared" si="149"/>
        <v>2.5457565584245407</v>
      </c>
      <c r="AK212" s="9">
        <f t="shared" si="150"/>
        <v>3.9749413745826438</v>
      </c>
      <c r="AL212" s="9">
        <f t="shared" si="151"/>
        <v>0</v>
      </c>
      <c r="AM212" s="9">
        <f t="shared" si="152"/>
        <v>1.6643045071215242E-3</v>
      </c>
      <c r="AN212" s="9">
        <f t="shared" si="153"/>
        <v>0</v>
      </c>
      <c r="AO212" s="9">
        <f t="shared" si="154"/>
        <v>0.73462120301732048</v>
      </c>
      <c r="AP212" s="9">
        <f t="shared" si="155"/>
        <v>0.37893195877718328</v>
      </c>
      <c r="AQ212" s="9">
        <f t="shared" si="156"/>
        <v>1.661236886355124E-3</v>
      </c>
      <c r="AR212" s="9">
        <f t="shared" si="157"/>
        <v>0.89874927509733871</v>
      </c>
      <c r="AS212" s="9">
        <f t="shared" si="158"/>
        <v>9.430647132037822E-3</v>
      </c>
      <c r="AU212" s="17">
        <f t="shared" si="159"/>
        <v>1.9874706872913219</v>
      </c>
      <c r="AV212" s="17">
        <f t="shared" si="159"/>
        <v>0</v>
      </c>
      <c r="AW212" s="17">
        <f t="shared" si="160"/>
        <v>1.109536338081016E-3</v>
      </c>
      <c r="AX212" s="17">
        <f t="shared" si="160"/>
        <v>0</v>
      </c>
      <c r="AY212" s="17">
        <f t="shared" si="161"/>
        <v>0.73462120301732048</v>
      </c>
      <c r="AZ212" s="17">
        <f t="shared" si="161"/>
        <v>0.37893195877718328</v>
      </c>
      <c r="BA212" s="17">
        <f t="shared" si="161"/>
        <v>1.661236886355124E-3</v>
      </c>
      <c r="BB212" s="17">
        <f t="shared" si="161"/>
        <v>0.89874927509733871</v>
      </c>
      <c r="BC212" s="17">
        <f t="shared" si="162"/>
        <v>1.8861294264075644E-2</v>
      </c>
      <c r="BD212" s="17">
        <f t="shared" si="163"/>
        <v>4.0214051916716764</v>
      </c>
      <c r="BF212" s="17">
        <f t="shared" si="164"/>
        <v>0.65872643312915757</v>
      </c>
      <c r="BG212" s="17">
        <f t="shared" si="165"/>
        <v>0.33978395474933454</v>
      </c>
      <c r="BH212" s="17">
        <f t="shared" si="166"/>
        <v>1.4896121215078756E-3</v>
      </c>
      <c r="BI212" s="13">
        <f t="shared" si="167"/>
        <v>4.9794831732205785E-4</v>
      </c>
    </row>
    <row r="213" spans="1:61" x14ac:dyDescent="0.2">
      <c r="B213" s="9" t="s">
        <v>48</v>
      </c>
      <c r="C213" s="9">
        <v>9</v>
      </c>
      <c r="D213" s="11">
        <v>50.756</v>
      </c>
      <c r="E213" s="11">
        <v>2.5000000000000001E-2</v>
      </c>
      <c r="F213" s="11">
        <v>0</v>
      </c>
      <c r="G213" s="11">
        <v>0</v>
      </c>
      <c r="H213" s="11">
        <v>22.141999999999999</v>
      </c>
      <c r="I213" s="11">
        <v>6.4969999999999999</v>
      </c>
      <c r="J213" s="11">
        <v>0.05</v>
      </c>
      <c r="K213" s="11">
        <v>21.013000000000002</v>
      </c>
      <c r="L213" s="11">
        <v>0.29499999999999998</v>
      </c>
      <c r="N213" s="11">
        <f t="shared" si="170"/>
        <v>100.77800000000001</v>
      </c>
      <c r="P213" s="9">
        <f t="shared" si="137"/>
        <v>0.8447506823780041</v>
      </c>
      <c r="Q213" s="9">
        <f t="shared" si="138"/>
        <v>3.1297729036781094E-4</v>
      </c>
      <c r="R213" s="9">
        <f t="shared" si="139"/>
        <v>0</v>
      </c>
      <c r="S213" s="9">
        <f t="shared" si="140"/>
        <v>0</v>
      </c>
      <c r="T213" s="9">
        <f t="shared" si="141"/>
        <v>0.30818695543245272</v>
      </c>
      <c r="U213" s="9">
        <f t="shared" si="142"/>
        <v>0.16119988090512108</v>
      </c>
      <c r="V213" s="9">
        <f t="shared" si="143"/>
        <v>7.0485078308922013E-4</v>
      </c>
      <c r="W213" s="9">
        <f t="shared" si="144"/>
        <v>0.37471690710986683</v>
      </c>
      <c r="X213" s="9">
        <f t="shared" si="145"/>
        <v>4.7596766646767451E-3</v>
      </c>
      <c r="Z213" s="9">
        <f t="shared" si="146"/>
        <v>1.6895013647560082</v>
      </c>
      <c r="AA213" s="9">
        <f t="shared" si="146"/>
        <v>6.2595458073562188E-4</v>
      </c>
      <c r="AB213" s="9">
        <f t="shared" si="147"/>
        <v>0</v>
      </c>
      <c r="AC213" s="9">
        <f t="shared" si="147"/>
        <v>0</v>
      </c>
      <c r="AD213" s="9">
        <f t="shared" si="148"/>
        <v>0.30818695543245272</v>
      </c>
      <c r="AE213" s="9">
        <f t="shared" si="148"/>
        <v>0.16119988090512108</v>
      </c>
      <c r="AF213" s="9">
        <f t="shared" si="148"/>
        <v>7.0485078308922013E-4</v>
      </c>
      <c r="AG213" s="9">
        <f t="shared" si="148"/>
        <v>0.37471690710986683</v>
      </c>
      <c r="AH213" s="9">
        <f t="shared" si="148"/>
        <v>4.7596766646767451E-3</v>
      </c>
      <c r="AI213" s="9">
        <f t="shared" si="149"/>
        <v>2.53969559023195</v>
      </c>
      <c r="AK213" s="9">
        <f t="shared" si="150"/>
        <v>3.9914264636771835</v>
      </c>
      <c r="AL213" s="9">
        <f t="shared" si="151"/>
        <v>1.4788100978947328E-3</v>
      </c>
      <c r="AM213" s="9">
        <f t="shared" si="152"/>
        <v>0</v>
      </c>
      <c r="AN213" s="9">
        <f t="shared" si="153"/>
        <v>0</v>
      </c>
      <c r="AO213" s="9">
        <f t="shared" si="154"/>
        <v>0.72808794081728367</v>
      </c>
      <c r="AP213" s="9">
        <f t="shared" si="155"/>
        <v>0.38083276167061908</v>
      </c>
      <c r="AQ213" s="9">
        <f t="shared" si="156"/>
        <v>1.6652014181546371E-3</v>
      </c>
      <c r="AR213" s="9">
        <f t="shared" si="157"/>
        <v>0.88526414398107611</v>
      </c>
      <c r="AS213" s="9">
        <f t="shared" si="158"/>
        <v>1.12446783377894E-2</v>
      </c>
      <c r="AU213" s="17">
        <f t="shared" si="159"/>
        <v>1.9957132318385917</v>
      </c>
      <c r="AV213" s="17">
        <f t="shared" si="159"/>
        <v>7.394050489473664E-4</v>
      </c>
      <c r="AW213" s="17">
        <f t="shared" si="160"/>
        <v>0</v>
      </c>
      <c r="AX213" s="17">
        <f t="shared" si="160"/>
        <v>0</v>
      </c>
      <c r="AY213" s="17">
        <f t="shared" si="161"/>
        <v>0.72808794081728367</v>
      </c>
      <c r="AZ213" s="17">
        <f t="shared" si="161"/>
        <v>0.38083276167061908</v>
      </c>
      <c r="BA213" s="17">
        <f t="shared" si="161"/>
        <v>1.6652014181546371E-3</v>
      </c>
      <c r="BB213" s="17">
        <f t="shared" si="161"/>
        <v>0.88526414398107611</v>
      </c>
      <c r="BC213" s="17">
        <f t="shared" si="162"/>
        <v>2.24893566755788E-2</v>
      </c>
      <c r="BD213" s="17">
        <f t="shared" si="163"/>
        <v>4.0147920414502511</v>
      </c>
      <c r="BF213" s="17">
        <f t="shared" si="164"/>
        <v>0.65558903481172881</v>
      </c>
      <c r="BG213" s="17">
        <f t="shared" si="165"/>
        <v>0.34291157517053544</v>
      </c>
      <c r="BH213" s="17">
        <f t="shared" si="166"/>
        <v>1.4993900177356235E-3</v>
      </c>
      <c r="BI213" s="13">
        <f t="shared" si="167"/>
        <v>0</v>
      </c>
    </row>
    <row r="214" spans="1:61" x14ac:dyDescent="0.2">
      <c r="B214" s="9" t="s">
        <v>48</v>
      </c>
      <c r="C214" s="9">
        <v>10</v>
      </c>
      <c r="D214" s="11">
        <v>50.524000000000001</v>
      </c>
      <c r="E214" s="11">
        <v>0</v>
      </c>
      <c r="F214" s="11">
        <v>2.7E-2</v>
      </c>
      <c r="G214" s="11">
        <v>8.9999999999999993E-3</v>
      </c>
      <c r="H214" s="11">
        <v>23.471</v>
      </c>
      <c r="I214" s="11">
        <v>6.7519999999999998</v>
      </c>
      <c r="J214" s="11">
        <v>6.9000000000000006E-2</v>
      </c>
      <c r="K214" s="11">
        <v>19.846</v>
      </c>
      <c r="L214" s="11">
        <v>0.25700000000000001</v>
      </c>
      <c r="N214" s="11">
        <f t="shared" si="170"/>
        <v>100.95500000000001</v>
      </c>
      <c r="P214" s="9">
        <f t="shared" si="137"/>
        <v>0.8408894214765994</v>
      </c>
      <c r="Q214" s="9">
        <f t="shared" si="138"/>
        <v>0</v>
      </c>
      <c r="R214" s="9">
        <f t="shared" si="139"/>
        <v>2.6480713213875896E-4</v>
      </c>
      <c r="S214" s="9">
        <f t="shared" si="140"/>
        <v>5.9214422001447458E-5</v>
      </c>
      <c r="T214" s="9">
        <f t="shared" si="141"/>
        <v>0.32668485371489014</v>
      </c>
      <c r="U214" s="9">
        <f t="shared" si="142"/>
        <v>0.16752679634775702</v>
      </c>
      <c r="V214" s="9">
        <f t="shared" si="143"/>
        <v>9.7269408066312372E-4</v>
      </c>
      <c r="W214" s="9">
        <f t="shared" si="144"/>
        <v>0.35390623606826327</v>
      </c>
      <c r="X214" s="9">
        <f t="shared" si="145"/>
        <v>4.1465657722777067E-3</v>
      </c>
      <c r="Z214" s="9">
        <f t="shared" si="146"/>
        <v>1.6817788429531988</v>
      </c>
      <c r="AA214" s="9">
        <f t="shared" si="146"/>
        <v>0</v>
      </c>
      <c r="AB214" s="9">
        <f t="shared" si="147"/>
        <v>7.9442139641627688E-4</v>
      </c>
      <c r="AC214" s="9">
        <f t="shared" si="147"/>
        <v>1.7764326600434237E-4</v>
      </c>
      <c r="AD214" s="9">
        <f t="shared" si="148"/>
        <v>0.32668485371489014</v>
      </c>
      <c r="AE214" s="9">
        <f t="shared" si="148"/>
        <v>0.16752679634775702</v>
      </c>
      <c r="AF214" s="9">
        <f t="shared" si="148"/>
        <v>9.7269408066312372E-4</v>
      </c>
      <c r="AG214" s="9">
        <f t="shared" si="148"/>
        <v>0.35390623606826327</v>
      </c>
      <c r="AH214" s="9">
        <f t="shared" si="148"/>
        <v>4.1465657722777067E-3</v>
      </c>
      <c r="AI214" s="9">
        <f t="shared" si="149"/>
        <v>2.5359880535994712</v>
      </c>
      <c r="AK214" s="9">
        <f t="shared" si="150"/>
        <v>3.9789907698488287</v>
      </c>
      <c r="AL214" s="9">
        <f t="shared" si="151"/>
        <v>0</v>
      </c>
      <c r="AM214" s="9">
        <f t="shared" si="152"/>
        <v>1.8795547446417416E-3</v>
      </c>
      <c r="AN214" s="9">
        <f t="shared" si="153"/>
        <v>4.2029361869951216E-4</v>
      </c>
      <c r="AO214" s="9">
        <f t="shared" si="154"/>
        <v>0.77291733275606211</v>
      </c>
      <c r="AP214" s="9">
        <f t="shared" si="155"/>
        <v>0.39635864083029121</v>
      </c>
      <c r="AQ214" s="9">
        <f t="shared" si="156"/>
        <v>2.3013375302360531E-3</v>
      </c>
      <c r="AR214" s="9">
        <f t="shared" si="157"/>
        <v>0.83732153761358019</v>
      </c>
      <c r="AS214" s="9">
        <f t="shared" si="158"/>
        <v>9.8105330576591272E-3</v>
      </c>
      <c r="AU214" s="17">
        <f t="shared" si="159"/>
        <v>1.9894953849244144</v>
      </c>
      <c r="AV214" s="17">
        <f t="shared" si="159"/>
        <v>0</v>
      </c>
      <c r="AW214" s="17">
        <f t="shared" si="160"/>
        <v>1.2530364964278278E-3</v>
      </c>
      <c r="AX214" s="17">
        <f t="shared" si="160"/>
        <v>2.8019574579967479E-4</v>
      </c>
      <c r="AY214" s="17">
        <f t="shared" si="161"/>
        <v>0.77291733275606211</v>
      </c>
      <c r="AZ214" s="17">
        <f t="shared" si="161"/>
        <v>0.39635864083029121</v>
      </c>
      <c r="BA214" s="17">
        <f t="shared" si="161"/>
        <v>2.3013375302360531E-3</v>
      </c>
      <c r="BB214" s="17">
        <f t="shared" si="161"/>
        <v>0.83732153761358019</v>
      </c>
      <c r="BC214" s="17">
        <f t="shared" si="162"/>
        <v>1.9621066115318254E-2</v>
      </c>
      <c r="BD214" s="17">
        <f t="shared" si="163"/>
        <v>4.0195485320121289</v>
      </c>
      <c r="BF214" s="17">
        <f t="shared" si="164"/>
        <v>0.65972371214616776</v>
      </c>
      <c r="BG214" s="17">
        <f t="shared" si="165"/>
        <v>0.33831198083934866</v>
      </c>
      <c r="BH214" s="17">
        <f t="shared" si="166"/>
        <v>1.9643070144835157E-3</v>
      </c>
      <c r="BI214" s="13">
        <f t="shared" si="167"/>
        <v>5.3553031349770652E-4</v>
      </c>
    </row>
    <row r="215" spans="1:61" x14ac:dyDescent="0.2">
      <c r="B215" s="9" t="s">
        <v>48</v>
      </c>
      <c r="C215" s="9">
        <v>12</v>
      </c>
      <c r="D215" s="11">
        <v>50.637</v>
      </c>
      <c r="E215" s="11">
        <v>1.4E-2</v>
      </c>
      <c r="F215" s="11">
        <v>4.5999999999999999E-2</v>
      </c>
      <c r="G215" s="11">
        <v>4.0000000000000001E-3</v>
      </c>
      <c r="H215" s="11">
        <v>21.835999999999999</v>
      </c>
      <c r="I215" s="11">
        <v>6.6210000000000004</v>
      </c>
      <c r="J215" s="11">
        <v>5.2999999999999999E-2</v>
      </c>
      <c r="K215" s="11">
        <v>21.466000000000001</v>
      </c>
      <c r="L215" s="11">
        <v>0.26500000000000001</v>
      </c>
      <c r="N215" s="11">
        <f t="shared" si="170"/>
        <v>100.94199999999999</v>
      </c>
      <c r="P215" s="9">
        <f t="shared" si="137"/>
        <v>0.84277012182943878</v>
      </c>
      <c r="Q215" s="9">
        <f t="shared" si="138"/>
        <v>1.7526728260597411E-4</v>
      </c>
      <c r="R215" s="9">
        <f t="shared" si="139"/>
        <v>4.5115289179195969E-4</v>
      </c>
      <c r="S215" s="9">
        <f t="shared" si="140"/>
        <v>2.6317520889532203E-5</v>
      </c>
      <c r="T215" s="9">
        <f t="shared" si="141"/>
        <v>0.30392784566990505</v>
      </c>
      <c r="U215" s="9">
        <f t="shared" si="142"/>
        <v>0.16427649861055973</v>
      </c>
      <c r="V215" s="9">
        <f t="shared" si="143"/>
        <v>7.471418300745732E-4</v>
      </c>
      <c r="W215" s="9">
        <f t="shared" si="144"/>
        <v>0.38279508532910111</v>
      </c>
      <c r="X215" s="9">
        <f t="shared" si="145"/>
        <v>4.2756417496248736E-3</v>
      </c>
      <c r="Z215" s="9">
        <f t="shared" si="146"/>
        <v>1.6855402436588776</v>
      </c>
      <c r="AA215" s="9">
        <f t="shared" si="146"/>
        <v>3.5053456521194821E-4</v>
      </c>
      <c r="AB215" s="9">
        <f t="shared" si="147"/>
        <v>1.353458675375879E-3</v>
      </c>
      <c r="AC215" s="9">
        <f t="shared" si="147"/>
        <v>7.895256266859661E-5</v>
      </c>
      <c r="AD215" s="9">
        <f t="shared" si="148"/>
        <v>0.30392784566990505</v>
      </c>
      <c r="AE215" s="9">
        <f t="shared" si="148"/>
        <v>0.16427649861055973</v>
      </c>
      <c r="AF215" s="9">
        <f t="shared" si="148"/>
        <v>7.471418300745732E-4</v>
      </c>
      <c r="AG215" s="9">
        <f t="shared" si="148"/>
        <v>0.38279508532910111</v>
      </c>
      <c r="AH215" s="9">
        <f t="shared" si="148"/>
        <v>4.2756417496248736E-3</v>
      </c>
      <c r="AI215" s="9">
        <f t="shared" si="149"/>
        <v>2.5433454026513989</v>
      </c>
      <c r="AK215" s="9">
        <f t="shared" si="150"/>
        <v>3.9763539200811517</v>
      </c>
      <c r="AL215" s="9">
        <f t="shared" si="151"/>
        <v>8.2694524663426666E-4</v>
      </c>
      <c r="AM215" s="9">
        <f t="shared" si="152"/>
        <v>3.1929410939581832E-3</v>
      </c>
      <c r="AN215" s="9">
        <f t="shared" si="153"/>
        <v>1.8625680000747779E-4</v>
      </c>
      <c r="AO215" s="9">
        <f t="shared" si="154"/>
        <v>0.71699544706683938</v>
      </c>
      <c r="AP215" s="9">
        <f t="shared" si="155"/>
        <v>0.38754429132426288</v>
      </c>
      <c r="AQ215" s="9">
        <f t="shared" si="156"/>
        <v>1.7625804877993115E-3</v>
      </c>
      <c r="AR215" s="9">
        <f t="shared" si="157"/>
        <v>0.90305096176880195</v>
      </c>
      <c r="AS215" s="9">
        <f t="shared" si="158"/>
        <v>1.0086656130545813E-2</v>
      </c>
      <c r="AU215" s="17">
        <f t="shared" si="159"/>
        <v>1.9881769600405759</v>
      </c>
      <c r="AV215" s="17">
        <f t="shared" si="159"/>
        <v>4.1347262331713333E-4</v>
      </c>
      <c r="AW215" s="17">
        <f t="shared" si="160"/>
        <v>2.128627395972122E-3</v>
      </c>
      <c r="AX215" s="17">
        <f t="shared" si="160"/>
        <v>1.2417120000498519E-4</v>
      </c>
      <c r="AY215" s="17">
        <f t="shared" si="161"/>
        <v>0.71699544706683938</v>
      </c>
      <c r="AZ215" s="17">
        <f t="shared" si="161"/>
        <v>0.38754429132426288</v>
      </c>
      <c r="BA215" s="17">
        <f t="shared" si="161"/>
        <v>1.7625804877993115E-3</v>
      </c>
      <c r="BB215" s="17">
        <f t="shared" si="161"/>
        <v>0.90305096176880195</v>
      </c>
      <c r="BC215" s="17">
        <f t="shared" si="162"/>
        <v>2.0173312261091626E-2</v>
      </c>
      <c r="BD215" s="17">
        <f t="shared" si="163"/>
        <v>4.0203698241686654</v>
      </c>
      <c r="BF215" s="17">
        <f t="shared" si="164"/>
        <v>0.64810082635768518</v>
      </c>
      <c r="BG215" s="17">
        <f t="shared" si="165"/>
        <v>0.35030595589548291</v>
      </c>
      <c r="BH215" s="17">
        <f t="shared" si="166"/>
        <v>1.5932177468320466E-3</v>
      </c>
      <c r="BI215" s="13">
        <f t="shared" si="167"/>
        <v>9.6265357925831812E-4</v>
      </c>
    </row>
    <row r="216" spans="1:61" x14ac:dyDescent="0.2">
      <c r="B216" s="9" t="s">
        <v>48</v>
      </c>
      <c r="C216" s="9">
        <v>13</v>
      </c>
      <c r="D216" s="11">
        <v>50.58</v>
      </c>
      <c r="E216" s="11">
        <v>3.4000000000000002E-2</v>
      </c>
      <c r="F216" s="11">
        <v>1.6E-2</v>
      </c>
      <c r="G216" s="11">
        <v>2.7E-2</v>
      </c>
      <c r="H216" s="11">
        <v>22.059000000000001</v>
      </c>
      <c r="I216" s="11">
        <v>6.7220000000000004</v>
      </c>
      <c r="J216" s="11">
        <v>7.2999999999999995E-2</v>
      </c>
      <c r="K216" s="11">
        <v>21.186</v>
      </c>
      <c r="L216" s="11">
        <v>0.22600000000000001</v>
      </c>
      <c r="N216" s="11">
        <f t="shared" si="170"/>
        <v>100.92299999999997</v>
      </c>
      <c r="P216" s="9">
        <f t="shared" si="137"/>
        <v>0.84182144997004182</v>
      </c>
      <c r="Q216" s="9">
        <f t="shared" si="138"/>
        <v>4.2564911490022286E-4</v>
      </c>
      <c r="R216" s="9">
        <f t="shared" si="139"/>
        <v>1.5692274497111641E-4</v>
      </c>
      <c r="S216" s="9">
        <f t="shared" si="140"/>
        <v>1.7764326600434237E-4</v>
      </c>
      <c r="T216" s="9">
        <f t="shared" si="141"/>
        <v>0.3070317067060101</v>
      </c>
      <c r="U216" s="9">
        <f t="shared" si="142"/>
        <v>0.16678245335450576</v>
      </c>
      <c r="V216" s="9">
        <f t="shared" si="143"/>
        <v>1.0290821433102612E-3</v>
      </c>
      <c r="W216" s="9">
        <f t="shared" si="144"/>
        <v>0.37780195088895629</v>
      </c>
      <c r="X216" s="9">
        <f t="shared" si="145"/>
        <v>3.6463963600574388E-3</v>
      </c>
      <c r="Z216" s="9">
        <f t="shared" si="146"/>
        <v>1.6836428999400836</v>
      </c>
      <c r="AA216" s="9">
        <f t="shared" si="146"/>
        <v>8.5129822980044571E-4</v>
      </c>
      <c r="AB216" s="9">
        <f t="shared" si="147"/>
        <v>4.7076823491334923E-4</v>
      </c>
      <c r="AC216" s="9">
        <f t="shared" si="147"/>
        <v>5.329297980130271E-4</v>
      </c>
      <c r="AD216" s="9">
        <f t="shared" si="148"/>
        <v>0.3070317067060101</v>
      </c>
      <c r="AE216" s="9">
        <f t="shared" si="148"/>
        <v>0.16678245335450576</v>
      </c>
      <c r="AF216" s="9">
        <f t="shared" si="148"/>
        <v>1.0290821433102612E-3</v>
      </c>
      <c r="AG216" s="9">
        <f t="shared" si="148"/>
        <v>0.37780195088895629</v>
      </c>
      <c r="AH216" s="9">
        <f t="shared" si="148"/>
        <v>3.6463963600574388E-3</v>
      </c>
      <c r="AI216" s="9">
        <f t="shared" si="149"/>
        <v>2.5417894856556504</v>
      </c>
      <c r="AK216" s="9">
        <f t="shared" si="150"/>
        <v>3.9743092245244473</v>
      </c>
      <c r="AL216" s="9">
        <f t="shared" si="151"/>
        <v>2.0095249459595307E-3</v>
      </c>
      <c r="AM216" s="9">
        <f t="shared" si="152"/>
        <v>1.1112680359331537E-3</v>
      </c>
      <c r="AN216" s="9">
        <f t="shared" si="153"/>
        <v>1.2580029959693348E-3</v>
      </c>
      <c r="AO216" s="9">
        <f t="shared" si="154"/>
        <v>0.72476113802196751</v>
      </c>
      <c r="AP216" s="9">
        <f t="shared" si="155"/>
        <v>0.39369693114805965</v>
      </c>
      <c r="AQ216" s="9">
        <f t="shared" si="156"/>
        <v>2.4291912822469114E-3</v>
      </c>
      <c r="AR216" s="9">
        <f t="shared" si="157"/>
        <v>0.89181724848823085</v>
      </c>
      <c r="AS216" s="9">
        <f t="shared" si="158"/>
        <v>8.6074705571854791E-3</v>
      </c>
      <c r="AU216" s="17">
        <f t="shared" si="159"/>
        <v>1.9871546122622237</v>
      </c>
      <c r="AV216" s="17">
        <f t="shared" si="159"/>
        <v>1.0047624729797654E-3</v>
      </c>
      <c r="AW216" s="17">
        <f t="shared" si="160"/>
        <v>7.4084535728876917E-4</v>
      </c>
      <c r="AX216" s="17">
        <f t="shared" si="160"/>
        <v>8.3866866397955655E-4</v>
      </c>
      <c r="AY216" s="17">
        <f t="shared" si="161"/>
        <v>0.72476113802196751</v>
      </c>
      <c r="AZ216" s="17">
        <f t="shared" si="161"/>
        <v>0.39369693114805965</v>
      </c>
      <c r="BA216" s="17">
        <f t="shared" si="161"/>
        <v>2.4291912822469114E-3</v>
      </c>
      <c r="BB216" s="17">
        <f t="shared" si="161"/>
        <v>0.89181724848823085</v>
      </c>
      <c r="BC216" s="17">
        <f t="shared" si="162"/>
        <v>1.7214941114370958E-2</v>
      </c>
      <c r="BD216" s="17">
        <f t="shared" si="163"/>
        <v>4.0196583388113485</v>
      </c>
      <c r="BF216" s="17">
        <f t="shared" si="164"/>
        <v>0.64659592770242469</v>
      </c>
      <c r="BG216" s="17">
        <f t="shared" si="165"/>
        <v>0.35123686836194773</v>
      </c>
      <c r="BH216" s="17">
        <f t="shared" si="166"/>
        <v>2.1672039356275146E-3</v>
      </c>
      <c r="BI216" s="13">
        <f t="shared" si="167"/>
        <v>3.3108084156162744E-4</v>
      </c>
    </row>
    <row r="217" spans="1:61" x14ac:dyDescent="0.2">
      <c r="B217" s="9" t="s">
        <v>48</v>
      </c>
      <c r="C217" s="9">
        <v>14</v>
      </c>
      <c r="D217" s="11">
        <v>50.481000000000002</v>
      </c>
      <c r="E217" s="11">
        <v>0</v>
      </c>
      <c r="F217" s="11">
        <v>2.9000000000000001E-2</v>
      </c>
      <c r="G217" s="11">
        <v>1.7999999999999999E-2</v>
      </c>
      <c r="H217" s="11">
        <v>21.538</v>
      </c>
      <c r="I217" s="11">
        <v>6.9359999999999999</v>
      </c>
      <c r="J217" s="11">
        <v>4.8000000000000001E-2</v>
      </c>
      <c r="K217" s="11">
        <v>21.256</v>
      </c>
      <c r="L217" s="11">
        <v>0.26500000000000001</v>
      </c>
      <c r="N217" s="11">
        <f t="shared" si="170"/>
        <v>100.57100000000001</v>
      </c>
      <c r="P217" s="9">
        <f t="shared" si="137"/>
        <v>0.84017375674056316</v>
      </c>
      <c r="Q217" s="9">
        <f t="shared" si="138"/>
        <v>0</v>
      </c>
      <c r="R217" s="9">
        <f t="shared" si="139"/>
        <v>2.8442247526014851E-4</v>
      </c>
      <c r="S217" s="9">
        <f t="shared" si="140"/>
        <v>1.1842884400289492E-4</v>
      </c>
      <c r="T217" s="9">
        <f t="shared" si="141"/>
        <v>0.29978008518219523</v>
      </c>
      <c r="U217" s="9">
        <f t="shared" si="142"/>
        <v>0.17209210003969827</v>
      </c>
      <c r="V217" s="9">
        <f t="shared" si="143"/>
        <v>6.7665675176565123E-4</v>
      </c>
      <c r="W217" s="9">
        <f t="shared" si="144"/>
        <v>0.3790502344989925</v>
      </c>
      <c r="X217" s="9">
        <f t="shared" si="145"/>
        <v>4.2756417496248736E-3</v>
      </c>
      <c r="Z217" s="9">
        <f t="shared" si="146"/>
        <v>1.6803475134811263</v>
      </c>
      <c r="AA217" s="9">
        <f t="shared" si="146"/>
        <v>0</v>
      </c>
      <c r="AB217" s="9">
        <f t="shared" si="147"/>
        <v>8.5326742578044552E-4</v>
      </c>
      <c r="AC217" s="9">
        <f t="shared" si="147"/>
        <v>3.5528653200868473E-4</v>
      </c>
      <c r="AD217" s="9">
        <f t="shared" si="148"/>
        <v>0.29978008518219523</v>
      </c>
      <c r="AE217" s="9">
        <f t="shared" si="148"/>
        <v>0.17209210003969827</v>
      </c>
      <c r="AF217" s="9">
        <f t="shared" si="148"/>
        <v>6.7665675176565123E-4</v>
      </c>
      <c r="AG217" s="9">
        <f t="shared" si="148"/>
        <v>0.3790502344989925</v>
      </c>
      <c r="AH217" s="9">
        <f t="shared" si="148"/>
        <v>4.2756417496248736E-3</v>
      </c>
      <c r="AI217" s="9">
        <f t="shared" si="149"/>
        <v>2.5374307856611922</v>
      </c>
      <c r="AK217" s="9">
        <f t="shared" si="150"/>
        <v>3.9733438791157467</v>
      </c>
      <c r="AL217" s="9">
        <f t="shared" si="151"/>
        <v>0</v>
      </c>
      <c r="AM217" s="9">
        <f t="shared" si="152"/>
        <v>2.0176331837751505E-3</v>
      </c>
      <c r="AN217" s="9">
        <f t="shared" si="153"/>
        <v>8.4010929641835917E-4</v>
      </c>
      <c r="AO217" s="9">
        <f t="shared" si="154"/>
        <v>0.70885894553552498</v>
      </c>
      <c r="AP217" s="9">
        <f t="shared" si="155"/>
        <v>0.40692838049930563</v>
      </c>
      <c r="AQ217" s="9">
        <f t="shared" si="156"/>
        <v>1.600020198988792E-3</v>
      </c>
      <c r="AR217" s="9">
        <f t="shared" si="157"/>
        <v>0.89630086457760383</v>
      </c>
      <c r="AS217" s="9">
        <f t="shared" si="158"/>
        <v>1.0110167592636218E-2</v>
      </c>
      <c r="AU217" s="17">
        <f t="shared" si="159"/>
        <v>1.9866719395578734</v>
      </c>
      <c r="AV217" s="17">
        <f t="shared" si="159"/>
        <v>0</v>
      </c>
      <c r="AW217" s="17">
        <f t="shared" si="160"/>
        <v>1.3450887891834336E-3</v>
      </c>
      <c r="AX217" s="17">
        <f t="shared" si="160"/>
        <v>5.6007286427890615E-4</v>
      </c>
      <c r="AY217" s="17">
        <f t="shared" si="161"/>
        <v>0.70885894553552498</v>
      </c>
      <c r="AZ217" s="17">
        <f t="shared" si="161"/>
        <v>0.40692838049930563</v>
      </c>
      <c r="BA217" s="17">
        <f t="shared" si="161"/>
        <v>1.600020198988792E-3</v>
      </c>
      <c r="BB217" s="17">
        <f t="shared" si="161"/>
        <v>0.89630086457760383</v>
      </c>
      <c r="BC217" s="17">
        <f t="shared" si="162"/>
        <v>2.0220335185272435E-2</v>
      </c>
      <c r="BD217" s="17">
        <f t="shared" si="163"/>
        <v>4.0224856472080317</v>
      </c>
      <c r="BF217" s="17">
        <f t="shared" si="164"/>
        <v>0.63438963035043394</v>
      </c>
      <c r="BG217" s="17">
        <f t="shared" si="165"/>
        <v>0.36417843988556647</v>
      </c>
      <c r="BH217" s="17">
        <f t="shared" si="166"/>
        <v>1.4319297639996534E-3</v>
      </c>
      <c r="BI217" s="13">
        <f t="shared" si="167"/>
        <v>6.0239011934485112E-4</v>
      </c>
    </row>
    <row r="218" spans="1:61" x14ac:dyDescent="0.2">
      <c r="B218" s="9" t="s">
        <v>48</v>
      </c>
      <c r="C218" s="9">
        <v>16</v>
      </c>
      <c r="D218" s="11">
        <v>51.069000000000003</v>
      </c>
      <c r="E218" s="11">
        <v>0</v>
      </c>
      <c r="F218" s="11">
        <v>1.6E-2</v>
      </c>
      <c r="G218" s="11">
        <v>0</v>
      </c>
      <c r="H218" s="11">
        <v>20.390999999999998</v>
      </c>
      <c r="I218" s="11">
        <v>7.3730000000000002</v>
      </c>
      <c r="J218" s="11">
        <v>0.1</v>
      </c>
      <c r="K218" s="11">
        <v>21.491</v>
      </c>
      <c r="L218" s="11">
        <v>0.26900000000000002</v>
      </c>
      <c r="N218" s="11">
        <f t="shared" si="170"/>
        <v>100.709</v>
      </c>
      <c r="P218" s="9">
        <f t="shared" si="137"/>
        <v>0.84996005592170965</v>
      </c>
      <c r="Q218" s="9">
        <f t="shared" si="138"/>
        <v>0</v>
      </c>
      <c r="R218" s="9">
        <f t="shared" si="139"/>
        <v>1.5692274497111641E-4</v>
      </c>
      <c r="S218" s="9">
        <f t="shared" si="140"/>
        <v>0</v>
      </c>
      <c r="T218" s="9">
        <f t="shared" si="141"/>
        <v>0.28381538290231884</v>
      </c>
      <c r="U218" s="9">
        <f t="shared" si="142"/>
        <v>0.18293469630805875</v>
      </c>
      <c r="V218" s="9">
        <f t="shared" si="143"/>
        <v>1.4097015661784403E-3</v>
      </c>
      <c r="W218" s="9">
        <f t="shared" si="144"/>
        <v>0.383240900904114</v>
      </c>
      <c r="X218" s="9">
        <f t="shared" si="145"/>
        <v>4.3401797382984567E-3</v>
      </c>
      <c r="Z218" s="9">
        <f t="shared" si="146"/>
        <v>1.6999201118434193</v>
      </c>
      <c r="AA218" s="9">
        <f t="shared" si="146"/>
        <v>0</v>
      </c>
      <c r="AB218" s="9">
        <f t="shared" si="147"/>
        <v>4.7076823491334923E-4</v>
      </c>
      <c r="AC218" s="9">
        <f t="shared" si="147"/>
        <v>0</v>
      </c>
      <c r="AD218" s="9">
        <f t="shared" si="148"/>
        <v>0.28381538290231884</v>
      </c>
      <c r="AE218" s="9">
        <f t="shared" si="148"/>
        <v>0.18293469630805875</v>
      </c>
      <c r="AF218" s="9">
        <f t="shared" si="148"/>
        <v>1.4097015661784403E-3</v>
      </c>
      <c r="AG218" s="9">
        <f t="shared" si="148"/>
        <v>0.383240900904114</v>
      </c>
      <c r="AH218" s="9">
        <f t="shared" si="148"/>
        <v>4.3401797382984567E-3</v>
      </c>
      <c r="AI218" s="9">
        <f t="shared" si="149"/>
        <v>2.556131741497301</v>
      </c>
      <c r="AK218" s="9">
        <f t="shared" si="150"/>
        <v>3.9902171337561652</v>
      </c>
      <c r="AL218" s="9">
        <f t="shared" si="151"/>
        <v>0</v>
      </c>
      <c r="AM218" s="9">
        <f t="shared" si="152"/>
        <v>1.1050327976544465E-3</v>
      </c>
      <c r="AN218" s="9">
        <f t="shared" si="153"/>
        <v>0</v>
      </c>
      <c r="AO218" s="9">
        <f t="shared" si="154"/>
        <v>0.66619895593347334</v>
      </c>
      <c r="AP218" s="9">
        <f t="shared" si="155"/>
        <v>0.42940203747300143</v>
      </c>
      <c r="AQ218" s="9">
        <f t="shared" si="156"/>
        <v>3.308988054002291E-3</v>
      </c>
      <c r="AR218" s="9">
        <f t="shared" si="157"/>
        <v>0.8995801617320951</v>
      </c>
      <c r="AS218" s="9">
        <f t="shared" si="158"/>
        <v>1.0187690253608252E-2</v>
      </c>
      <c r="AU218" s="17">
        <f t="shared" si="159"/>
        <v>1.9951085668780826</v>
      </c>
      <c r="AV218" s="17">
        <f t="shared" si="159"/>
        <v>0</v>
      </c>
      <c r="AW218" s="17">
        <f t="shared" si="160"/>
        <v>7.3668853176963103E-4</v>
      </c>
      <c r="AX218" s="17">
        <f t="shared" si="160"/>
        <v>0</v>
      </c>
      <c r="AY218" s="17">
        <f t="shared" si="161"/>
        <v>0.66619895593347334</v>
      </c>
      <c r="AZ218" s="17">
        <f t="shared" si="161"/>
        <v>0.42940203747300143</v>
      </c>
      <c r="BA218" s="17">
        <f t="shared" si="161"/>
        <v>3.308988054002291E-3</v>
      </c>
      <c r="BB218" s="17">
        <f t="shared" si="161"/>
        <v>0.8995801617320951</v>
      </c>
      <c r="BC218" s="17">
        <f t="shared" si="162"/>
        <v>2.0375380507216503E-2</v>
      </c>
      <c r="BD218" s="17">
        <f t="shared" si="163"/>
        <v>4.0147107791096408</v>
      </c>
      <c r="BF218" s="17">
        <f t="shared" si="164"/>
        <v>0.60623614961443828</v>
      </c>
      <c r="BG218" s="17">
        <f t="shared" si="165"/>
        <v>0.39075269559597237</v>
      </c>
      <c r="BH218" s="17">
        <f t="shared" si="166"/>
        <v>3.011154789589379E-3</v>
      </c>
      <c r="BI218" s="13">
        <f t="shared" si="167"/>
        <v>3.3608993721221438E-4</v>
      </c>
    </row>
    <row r="219" spans="1:61" x14ac:dyDescent="0.2">
      <c r="B219" s="9" t="s">
        <v>48</v>
      </c>
      <c r="C219" s="9">
        <v>23</v>
      </c>
      <c r="D219" s="11">
        <v>50.585999999999999</v>
      </c>
      <c r="E219" s="11">
        <v>0</v>
      </c>
      <c r="F219" s="11">
        <v>4.2000000000000003E-2</v>
      </c>
      <c r="G219" s="11">
        <v>0</v>
      </c>
      <c r="H219" s="11">
        <v>22.039000000000001</v>
      </c>
      <c r="I219" s="11">
        <v>6.7140000000000004</v>
      </c>
      <c r="J219" s="11">
        <v>5.6000000000000001E-2</v>
      </c>
      <c r="K219" s="11">
        <v>20.736999999999998</v>
      </c>
      <c r="L219" s="11">
        <v>0.255</v>
      </c>
      <c r="N219" s="11">
        <f t="shared" si="170"/>
        <v>100.42899999999999</v>
      </c>
      <c r="P219" s="9">
        <f t="shared" si="137"/>
        <v>0.84192131016576788</v>
      </c>
      <c r="Q219" s="9">
        <f t="shared" si="138"/>
        <v>0</v>
      </c>
      <c r="R219" s="9">
        <f t="shared" si="139"/>
        <v>4.119222055491806E-4</v>
      </c>
      <c r="S219" s="9">
        <f t="shared" si="140"/>
        <v>0</v>
      </c>
      <c r="T219" s="9">
        <f t="shared" si="141"/>
        <v>0.30675333351891548</v>
      </c>
      <c r="U219" s="9">
        <f t="shared" si="142"/>
        <v>0.16658396188963875</v>
      </c>
      <c r="V219" s="9">
        <f t="shared" si="143"/>
        <v>7.8943287705992649E-4</v>
      </c>
      <c r="W219" s="9">
        <f t="shared" si="144"/>
        <v>0.36979510316172404</v>
      </c>
      <c r="X219" s="9">
        <f t="shared" si="145"/>
        <v>4.1142967779409156E-3</v>
      </c>
      <c r="Z219" s="9">
        <f t="shared" si="146"/>
        <v>1.6838426203315358</v>
      </c>
      <c r="AA219" s="9">
        <f t="shared" si="146"/>
        <v>0</v>
      </c>
      <c r="AB219" s="9">
        <f t="shared" si="147"/>
        <v>1.2357666166475417E-3</v>
      </c>
      <c r="AC219" s="9">
        <f t="shared" si="147"/>
        <v>0</v>
      </c>
      <c r="AD219" s="9">
        <f t="shared" si="148"/>
        <v>0.30675333351891548</v>
      </c>
      <c r="AE219" s="9">
        <f t="shared" si="148"/>
        <v>0.16658396188963875</v>
      </c>
      <c r="AF219" s="9">
        <f t="shared" si="148"/>
        <v>7.8943287705992649E-4</v>
      </c>
      <c r="AG219" s="9">
        <f t="shared" si="148"/>
        <v>0.36979510316172404</v>
      </c>
      <c r="AH219" s="9">
        <f t="shared" si="148"/>
        <v>4.1142967779409156E-3</v>
      </c>
      <c r="AI219" s="9">
        <f t="shared" si="149"/>
        <v>2.5331145151734624</v>
      </c>
      <c r="AK219" s="9">
        <f t="shared" si="150"/>
        <v>3.9883928110914391</v>
      </c>
      <c r="AL219" s="9">
        <f t="shared" si="151"/>
        <v>0</v>
      </c>
      <c r="AM219" s="9">
        <f t="shared" si="152"/>
        <v>2.9270684982741547E-3</v>
      </c>
      <c r="AN219" s="9">
        <f t="shared" si="153"/>
        <v>0</v>
      </c>
      <c r="AO219" s="9">
        <f t="shared" si="154"/>
        <v>0.72658381217615731</v>
      </c>
      <c r="AP219" s="9">
        <f t="shared" si="155"/>
        <v>0.39457504402219595</v>
      </c>
      <c r="AQ219" s="9">
        <f t="shared" si="156"/>
        <v>1.8698709568742912E-3</v>
      </c>
      <c r="AR219" s="9">
        <f t="shared" si="157"/>
        <v>0.87590616439952274</v>
      </c>
      <c r="AS219" s="9">
        <f t="shared" si="158"/>
        <v>9.7452288555359926E-3</v>
      </c>
      <c r="AU219" s="17">
        <f t="shared" si="159"/>
        <v>1.9941964055457195</v>
      </c>
      <c r="AV219" s="17">
        <f t="shared" si="159"/>
        <v>0</v>
      </c>
      <c r="AW219" s="17">
        <f t="shared" si="160"/>
        <v>1.9513789988494365E-3</v>
      </c>
      <c r="AX219" s="17">
        <f t="shared" si="160"/>
        <v>0</v>
      </c>
      <c r="AY219" s="17">
        <f t="shared" si="161"/>
        <v>0.72658381217615731</v>
      </c>
      <c r="AZ219" s="17">
        <f t="shared" si="161"/>
        <v>0.39457504402219595</v>
      </c>
      <c r="BA219" s="17">
        <f t="shared" si="161"/>
        <v>1.8698709568742912E-3</v>
      </c>
      <c r="BB219" s="17">
        <f t="shared" si="161"/>
        <v>0.87590616439952274</v>
      </c>
      <c r="BC219" s="17">
        <f t="shared" si="162"/>
        <v>1.9490457711071985E-2</v>
      </c>
      <c r="BD219" s="17">
        <f t="shared" si="163"/>
        <v>4.0145731338103907</v>
      </c>
      <c r="BF219" s="17">
        <f t="shared" si="164"/>
        <v>0.64698595379361767</v>
      </c>
      <c r="BG219" s="17">
        <f t="shared" si="165"/>
        <v>0.35134902116146571</v>
      </c>
      <c r="BH219" s="17">
        <f t="shared" si="166"/>
        <v>1.6650250449166235E-3</v>
      </c>
      <c r="BI219" s="13">
        <f t="shared" si="167"/>
        <v>8.6949421810911655E-4</v>
      </c>
    </row>
    <row r="220" spans="1:61" x14ac:dyDescent="0.2">
      <c r="B220" s="9" t="s">
        <v>48</v>
      </c>
      <c r="C220" s="9">
        <v>26</v>
      </c>
      <c r="D220" s="11">
        <v>50.646999999999998</v>
      </c>
      <c r="E220" s="11">
        <v>2.7E-2</v>
      </c>
      <c r="F220" s="11">
        <v>3.1E-2</v>
      </c>
      <c r="G220" s="11">
        <v>0</v>
      </c>
      <c r="H220" s="11">
        <v>22.061</v>
      </c>
      <c r="I220" s="11">
        <v>6.81</v>
      </c>
      <c r="J220" s="11">
        <v>6.9000000000000006E-2</v>
      </c>
      <c r="K220" s="11">
        <v>20.765999999999998</v>
      </c>
      <c r="L220" s="11">
        <v>0.26</v>
      </c>
      <c r="N220" s="11">
        <f t="shared" si="170"/>
        <v>100.67100000000001</v>
      </c>
      <c r="P220" s="9">
        <f t="shared" si="137"/>
        <v>0.84293655548898205</v>
      </c>
      <c r="Q220" s="9">
        <f t="shared" si="138"/>
        <v>3.380154735972358E-4</v>
      </c>
      <c r="R220" s="9">
        <f t="shared" si="139"/>
        <v>3.0403781838153805E-4</v>
      </c>
      <c r="S220" s="9">
        <f t="shared" si="140"/>
        <v>0</v>
      </c>
      <c r="T220" s="9">
        <f t="shared" si="141"/>
        <v>0.30705954402471952</v>
      </c>
      <c r="U220" s="9">
        <f t="shared" si="142"/>
        <v>0.16896585946804285</v>
      </c>
      <c r="V220" s="9">
        <f t="shared" si="143"/>
        <v>9.7269408066312372E-4</v>
      </c>
      <c r="W220" s="9">
        <f t="shared" si="144"/>
        <v>0.37031224922873901</v>
      </c>
      <c r="X220" s="9">
        <f t="shared" si="145"/>
        <v>4.1949692637828946E-3</v>
      </c>
      <c r="Z220" s="9">
        <f t="shared" si="146"/>
        <v>1.6858731109779641</v>
      </c>
      <c r="AA220" s="9">
        <f t="shared" si="146"/>
        <v>6.7603094719447161E-4</v>
      </c>
      <c r="AB220" s="9">
        <f t="shared" si="147"/>
        <v>9.1211345514461415E-4</v>
      </c>
      <c r="AC220" s="9">
        <f t="shared" si="147"/>
        <v>0</v>
      </c>
      <c r="AD220" s="9">
        <f t="shared" si="148"/>
        <v>0.30705954402471952</v>
      </c>
      <c r="AE220" s="9">
        <f t="shared" si="148"/>
        <v>0.16896585946804285</v>
      </c>
      <c r="AF220" s="9">
        <f t="shared" si="148"/>
        <v>9.7269408066312372E-4</v>
      </c>
      <c r="AG220" s="9">
        <f t="shared" si="148"/>
        <v>0.37031224922873901</v>
      </c>
      <c r="AH220" s="9">
        <f t="shared" si="148"/>
        <v>4.1949692637828946E-3</v>
      </c>
      <c r="AI220" s="9">
        <f t="shared" si="149"/>
        <v>2.538966571446251</v>
      </c>
      <c r="AK220" s="9">
        <f t="shared" si="150"/>
        <v>3.9839983635963838</v>
      </c>
      <c r="AL220" s="9">
        <f t="shared" si="151"/>
        <v>1.5975734886719433E-3</v>
      </c>
      <c r="AM220" s="9">
        <f t="shared" si="152"/>
        <v>2.155475693305535E-3</v>
      </c>
      <c r="AN220" s="9">
        <f t="shared" si="153"/>
        <v>0</v>
      </c>
      <c r="AO220" s="9">
        <f t="shared" si="154"/>
        <v>0.72563273769251324</v>
      </c>
      <c r="AP220" s="9">
        <f t="shared" si="155"/>
        <v>0.39929440907557012</v>
      </c>
      <c r="AQ220" s="9">
        <f t="shared" si="156"/>
        <v>2.2986377802738599E-3</v>
      </c>
      <c r="AR220" s="9">
        <f t="shared" si="157"/>
        <v>0.87510939307357882</v>
      </c>
      <c r="AS220" s="9">
        <f t="shared" si="158"/>
        <v>9.9134095997018539E-3</v>
      </c>
      <c r="AU220" s="17">
        <f t="shared" si="159"/>
        <v>1.9919991817981919</v>
      </c>
      <c r="AV220" s="17">
        <f t="shared" si="159"/>
        <v>7.9878674433597166E-4</v>
      </c>
      <c r="AW220" s="17">
        <f t="shared" si="160"/>
        <v>1.4369837955370234E-3</v>
      </c>
      <c r="AX220" s="17">
        <f t="shared" si="160"/>
        <v>0</v>
      </c>
      <c r="AY220" s="17">
        <f t="shared" si="161"/>
        <v>0.72563273769251324</v>
      </c>
      <c r="AZ220" s="17">
        <f t="shared" si="161"/>
        <v>0.39929440907557012</v>
      </c>
      <c r="BA220" s="17">
        <f t="shared" si="161"/>
        <v>2.2986377802738599E-3</v>
      </c>
      <c r="BB220" s="17">
        <f t="shared" si="161"/>
        <v>0.87510939307357882</v>
      </c>
      <c r="BC220" s="17">
        <f t="shared" si="162"/>
        <v>1.9826819199403708E-2</v>
      </c>
      <c r="BD220" s="17">
        <f t="shared" si="163"/>
        <v>4.0163969491594047</v>
      </c>
      <c r="BF220" s="17">
        <f t="shared" si="164"/>
        <v>0.64373326767294514</v>
      </c>
      <c r="BG220" s="17">
        <f t="shared" si="165"/>
        <v>0.35422753324929879</v>
      </c>
      <c r="BH220" s="17">
        <f t="shared" si="166"/>
        <v>2.0391990777560588E-3</v>
      </c>
      <c r="BI220" s="13">
        <f t="shared" si="167"/>
        <v>6.3829314758425163E-4</v>
      </c>
    </row>
    <row r="221" spans="1:61" x14ac:dyDescent="0.2">
      <c r="B221" s="9" t="s">
        <v>48</v>
      </c>
      <c r="C221" s="9">
        <v>27</v>
      </c>
      <c r="D221" s="11">
        <v>50.710999999999999</v>
      </c>
      <c r="E221" s="11">
        <v>0</v>
      </c>
      <c r="F221" s="11">
        <v>2.9000000000000001E-2</v>
      </c>
      <c r="G221" s="11">
        <v>0</v>
      </c>
      <c r="H221" s="11">
        <v>22.157</v>
      </c>
      <c r="I221" s="11">
        <v>6.9989999999999997</v>
      </c>
      <c r="J221" s="11">
        <v>3.9E-2</v>
      </c>
      <c r="K221" s="11">
        <v>20.946000000000002</v>
      </c>
      <c r="L221" s="11">
        <v>0.26400000000000001</v>
      </c>
      <c r="N221" s="11">
        <f t="shared" si="170"/>
        <v>101.145</v>
      </c>
      <c r="P221" s="9">
        <f t="shared" si="137"/>
        <v>0.84400173091005914</v>
      </c>
      <c r="Q221" s="9">
        <f t="shared" si="138"/>
        <v>0</v>
      </c>
      <c r="R221" s="9">
        <f t="shared" si="139"/>
        <v>2.8442247526014851E-4</v>
      </c>
      <c r="S221" s="9">
        <f t="shared" si="140"/>
        <v>0</v>
      </c>
      <c r="T221" s="9">
        <f t="shared" si="141"/>
        <v>0.3083957353227737</v>
      </c>
      <c r="U221" s="9">
        <f t="shared" si="142"/>
        <v>0.17365522032552599</v>
      </c>
      <c r="V221" s="9">
        <f t="shared" si="143"/>
        <v>5.4978361080959158E-4</v>
      </c>
      <c r="W221" s="9">
        <f t="shared" si="144"/>
        <v>0.37352212136883217</v>
      </c>
      <c r="X221" s="9">
        <f t="shared" si="145"/>
        <v>4.2595072524564776E-3</v>
      </c>
      <c r="Z221" s="9">
        <f t="shared" si="146"/>
        <v>1.6880034618201183</v>
      </c>
      <c r="AA221" s="9">
        <f t="shared" si="146"/>
        <v>0</v>
      </c>
      <c r="AB221" s="9">
        <f t="shared" si="147"/>
        <v>8.5326742578044552E-4</v>
      </c>
      <c r="AC221" s="9">
        <f t="shared" si="147"/>
        <v>0</v>
      </c>
      <c r="AD221" s="9">
        <f t="shared" si="148"/>
        <v>0.3083957353227737</v>
      </c>
      <c r="AE221" s="9">
        <f t="shared" si="148"/>
        <v>0.17365522032552599</v>
      </c>
      <c r="AF221" s="9">
        <f t="shared" si="148"/>
        <v>5.4978361080959158E-4</v>
      </c>
      <c r="AG221" s="9">
        <f t="shared" si="148"/>
        <v>0.37352212136883217</v>
      </c>
      <c r="AH221" s="9">
        <f t="shared" si="148"/>
        <v>4.2595072524564776E-3</v>
      </c>
      <c r="AI221" s="9">
        <f t="shared" si="149"/>
        <v>2.5492390971262964</v>
      </c>
      <c r="AK221" s="9">
        <f t="shared" si="150"/>
        <v>3.9729583554315537</v>
      </c>
      <c r="AL221" s="9">
        <f t="shared" si="151"/>
        <v>0</v>
      </c>
      <c r="AM221" s="9">
        <f t="shared" si="152"/>
        <v>2.0082873201081432E-3</v>
      </c>
      <c r="AN221" s="9">
        <f t="shared" si="153"/>
        <v>0</v>
      </c>
      <c r="AO221" s="9">
        <f t="shared" si="154"/>
        <v>0.72585361413236216</v>
      </c>
      <c r="AP221" s="9">
        <f t="shared" si="155"/>
        <v>0.40872247845551368</v>
      </c>
      <c r="AQ221" s="9">
        <f t="shared" si="156"/>
        <v>1.2939946153250617E-3</v>
      </c>
      <c r="AR221" s="9">
        <f t="shared" si="157"/>
        <v>0.87913790853881635</v>
      </c>
      <c r="AS221" s="9">
        <f t="shared" si="158"/>
        <v>1.0025361506321153E-2</v>
      </c>
      <c r="AU221" s="17">
        <f t="shared" si="159"/>
        <v>1.9864791777157769</v>
      </c>
      <c r="AV221" s="17">
        <f t="shared" si="159"/>
        <v>0</v>
      </c>
      <c r="AW221" s="17">
        <f t="shared" si="160"/>
        <v>1.3388582134054288E-3</v>
      </c>
      <c r="AX221" s="17">
        <f t="shared" si="160"/>
        <v>0</v>
      </c>
      <c r="AY221" s="17">
        <f t="shared" si="161"/>
        <v>0.72585361413236216</v>
      </c>
      <c r="AZ221" s="17">
        <f t="shared" si="161"/>
        <v>0.40872247845551368</v>
      </c>
      <c r="BA221" s="17">
        <f t="shared" si="161"/>
        <v>1.2939946153250617E-3</v>
      </c>
      <c r="BB221" s="17">
        <f t="shared" si="161"/>
        <v>0.87913790853881635</v>
      </c>
      <c r="BC221" s="17">
        <f t="shared" si="162"/>
        <v>2.0050723012642307E-2</v>
      </c>
      <c r="BD221" s="17">
        <f t="shared" si="163"/>
        <v>4.0228767546838418</v>
      </c>
      <c r="BF221" s="17">
        <f t="shared" si="164"/>
        <v>0.63902872547651746</v>
      </c>
      <c r="BG221" s="17">
        <f t="shared" si="165"/>
        <v>0.35983206447657384</v>
      </c>
      <c r="BH221" s="17">
        <f t="shared" si="166"/>
        <v>1.1392100469088005E-3</v>
      </c>
      <c r="BI221" s="13">
        <f t="shared" si="167"/>
        <v>5.8967782203047942E-4</v>
      </c>
    </row>
    <row r="222" spans="1:61" x14ac:dyDescent="0.2">
      <c r="B222" s="9" t="s">
        <v>48</v>
      </c>
      <c r="C222" s="9">
        <v>1</v>
      </c>
      <c r="D222" s="11">
        <v>50.167000000000002</v>
      </c>
      <c r="E222" s="11">
        <v>0</v>
      </c>
      <c r="F222" s="11">
        <v>3.9E-2</v>
      </c>
      <c r="G222" s="11">
        <v>3.4000000000000002E-2</v>
      </c>
      <c r="H222" s="11">
        <v>25.908000000000001</v>
      </c>
      <c r="I222" s="11">
        <v>6.6769999999999996</v>
      </c>
      <c r="J222" s="11">
        <v>0.11799999999999999</v>
      </c>
      <c r="K222" s="11">
        <v>16.684999999999999</v>
      </c>
      <c r="L222" s="11">
        <v>0.21299999999999999</v>
      </c>
      <c r="N222" s="11">
        <f t="shared" si="170"/>
        <v>99.84099999999998</v>
      </c>
      <c r="P222" s="9">
        <f t="shared" si="137"/>
        <v>0.83494773983090342</v>
      </c>
      <c r="Q222" s="9">
        <f t="shared" si="138"/>
        <v>0</v>
      </c>
      <c r="R222" s="9">
        <f t="shared" si="139"/>
        <v>3.8249919086709623E-4</v>
      </c>
      <c r="S222" s="9">
        <f t="shared" si="140"/>
        <v>2.2369892756102374E-4</v>
      </c>
      <c r="T222" s="9">
        <f t="shared" si="141"/>
        <v>0.36060462656236952</v>
      </c>
      <c r="U222" s="9">
        <f t="shared" si="142"/>
        <v>0.1656659388646288</v>
      </c>
      <c r="V222" s="9">
        <f t="shared" si="143"/>
        <v>1.6634478480905591E-3</v>
      </c>
      <c r="W222" s="9">
        <f t="shared" si="144"/>
        <v>0.29753731476362855</v>
      </c>
      <c r="X222" s="9">
        <f t="shared" si="145"/>
        <v>3.4366478968682942E-3</v>
      </c>
      <c r="Z222" s="9">
        <f t="shared" si="146"/>
        <v>1.6698954796618068</v>
      </c>
      <c r="AA222" s="9">
        <f t="shared" si="146"/>
        <v>0</v>
      </c>
      <c r="AB222" s="9">
        <f t="shared" si="147"/>
        <v>1.1474975726012888E-3</v>
      </c>
      <c r="AC222" s="9">
        <f t="shared" si="147"/>
        <v>6.7109678268307128E-4</v>
      </c>
      <c r="AD222" s="9">
        <f t="shared" si="148"/>
        <v>0.36060462656236952</v>
      </c>
      <c r="AE222" s="9">
        <f t="shared" si="148"/>
        <v>0.1656659388646288</v>
      </c>
      <c r="AF222" s="9">
        <f t="shared" si="148"/>
        <v>1.6634478480905591E-3</v>
      </c>
      <c r="AG222" s="9">
        <f t="shared" si="148"/>
        <v>0.29753731476362855</v>
      </c>
      <c r="AH222" s="9">
        <f t="shared" si="148"/>
        <v>3.4366478968682942E-3</v>
      </c>
      <c r="AI222" s="9">
        <f t="shared" si="149"/>
        <v>2.500622049952677</v>
      </c>
      <c r="AK222" s="9">
        <f t="shared" si="150"/>
        <v>4.0067521911839705</v>
      </c>
      <c r="AL222" s="9">
        <f t="shared" si="151"/>
        <v>0</v>
      </c>
      <c r="AM222" s="9">
        <f t="shared" si="152"/>
        <v>2.7533090959259627E-3</v>
      </c>
      <c r="AN222" s="9">
        <f t="shared" si="153"/>
        <v>1.6102316206380045E-3</v>
      </c>
      <c r="AO222" s="9">
        <f t="shared" si="154"/>
        <v>0.86523581579038011</v>
      </c>
      <c r="AP222" s="9">
        <f t="shared" si="155"/>
        <v>0.39749934749498977</v>
      </c>
      <c r="AQ222" s="9">
        <f t="shared" si="156"/>
        <v>3.9912817247741358E-3</v>
      </c>
      <c r="AR222" s="9">
        <f t="shared" si="157"/>
        <v>0.71391191988231717</v>
      </c>
      <c r="AS222" s="9">
        <f t="shared" si="158"/>
        <v>8.2459032070040274E-3</v>
      </c>
      <c r="AU222" s="17">
        <f t="shared" si="159"/>
        <v>2.0033760955919853</v>
      </c>
      <c r="AV222" s="17">
        <f t="shared" si="159"/>
        <v>0</v>
      </c>
      <c r="AW222" s="17">
        <f t="shared" si="160"/>
        <v>1.8355393972839752E-3</v>
      </c>
      <c r="AX222" s="17">
        <f t="shared" si="160"/>
        <v>1.073487747092003E-3</v>
      </c>
      <c r="AY222" s="17">
        <f t="shared" si="161"/>
        <v>0.86523581579038011</v>
      </c>
      <c r="AZ222" s="17">
        <f t="shared" si="161"/>
        <v>0.39749934749498977</v>
      </c>
      <c r="BA222" s="17">
        <f t="shared" si="161"/>
        <v>3.9912817247741358E-3</v>
      </c>
      <c r="BB222" s="17">
        <f t="shared" si="161"/>
        <v>0.71391191988231717</v>
      </c>
      <c r="BC222" s="17">
        <f t="shared" si="162"/>
        <v>1.6491806414008055E-2</v>
      </c>
      <c r="BD222" s="17">
        <f t="shared" si="163"/>
        <v>4.0034152940428305</v>
      </c>
      <c r="BF222" s="17">
        <f t="shared" si="164"/>
        <v>0.68304867179389417</v>
      </c>
      <c r="BG222" s="17">
        <f t="shared" si="165"/>
        <v>0.31380046501816472</v>
      </c>
      <c r="BH222" s="17">
        <f t="shared" si="166"/>
        <v>3.1508631879412401E-3</v>
      </c>
      <c r="BI222" s="13">
        <f t="shared" si="167"/>
        <v>7.2628304393260136E-4</v>
      </c>
    </row>
    <row r="223" spans="1:61" x14ac:dyDescent="0.2">
      <c r="B223" s="9" t="s">
        <v>48</v>
      </c>
      <c r="C223" s="9">
        <v>2</v>
      </c>
      <c r="D223" s="11">
        <v>51.210999999999999</v>
      </c>
      <c r="E223" s="11">
        <v>0.06</v>
      </c>
      <c r="F223" s="11">
        <v>6.3E-2</v>
      </c>
      <c r="G223" s="11">
        <v>8.9999999999999993E-3</v>
      </c>
      <c r="H223" s="11">
        <v>21.242000000000001</v>
      </c>
      <c r="I223" s="11">
        <v>6.226</v>
      </c>
      <c r="J223" s="11">
        <v>6.3E-2</v>
      </c>
      <c r="K223" s="11">
        <v>21.408999999999999</v>
      </c>
      <c r="L223" s="11">
        <v>0.254</v>
      </c>
      <c r="N223" s="11">
        <f t="shared" si="170"/>
        <v>100.53700000000002</v>
      </c>
      <c r="P223" s="9">
        <f t="shared" si="137"/>
        <v>0.85232341388722443</v>
      </c>
      <c r="Q223" s="9">
        <f t="shared" si="138"/>
        <v>7.5114549688274615E-4</v>
      </c>
      <c r="R223" s="9">
        <f t="shared" si="139"/>
        <v>6.1788330832377087E-4</v>
      </c>
      <c r="S223" s="9">
        <f t="shared" si="140"/>
        <v>5.9214422001447458E-5</v>
      </c>
      <c r="T223" s="9">
        <f t="shared" si="141"/>
        <v>0.29566016201319489</v>
      </c>
      <c r="U223" s="9">
        <f t="shared" si="142"/>
        <v>0.15447598253275108</v>
      </c>
      <c r="V223" s="9">
        <f t="shared" si="143"/>
        <v>8.8811198669241725E-4</v>
      </c>
      <c r="W223" s="9">
        <f t="shared" si="144"/>
        <v>0.38177862581807159</v>
      </c>
      <c r="X223" s="9">
        <f t="shared" si="145"/>
        <v>4.0981622807725196E-3</v>
      </c>
      <c r="Z223" s="9">
        <f t="shared" si="146"/>
        <v>1.7046468277744489</v>
      </c>
      <c r="AA223" s="9">
        <f t="shared" si="146"/>
        <v>1.5022909937654923E-3</v>
      </c>
      <c r="AB223" s="9">
        <f t="shared" si="147"/>
        <v>1.8536499249713126E-3</v>
      </c>
      <c r="AC223" s="9">
        <f t="shared" si="147"/>
        <v>1.7764326600434237E-4</v>
      </c>
      <c r="AD223" s="9">
        <f t="shared" si="148"/>
        <v>0.29566016201319489</v>
      </c>
      <c r="AE223" s="9">
        <f t="shared" si="148"/>
        <v>0.15447598253275108</v>
      </c>
      <c r="AF223" s="9">
        <f t="shared" si="148"/>
        <v>8.8811198669241725E-4</v>
      </c>
      <c r="AG223" s="9">
        <f t="shared" si="148"/>
        <v>0.38177862581807159</v>
      </c>
      <c r="AH223" s="9">
        <f t="shared" si="148"/>
        <v>4.0981622807725196E-3</v>
      </c>
      <c r="AI223" s="9">
        <f t="shared" si="149"/>
        <v>2.5450814565906721</v>
      </c>
      <c r="AK223" s="9">
        <f t="shared" si="150"/>
        <v>4.0186851152291636</v>
      </c>
      <c r="AL223" s="9">
        <f t="shared" si="151"/>
        <v>3.5416335847527429E-3</v>
      </c>
      <c r="AM223" s="9">
        <f t="shared" si="152"/>
        <v>4.3699581877927381E-3</v>
      </c>
      <c r="AN223" s="9">
        <f t="shared" si="153"/>
        <v>4.1879193817782683E-4</v>
      </c>
      <c r="AO223" s="9">
        <f t="shared" si="154"/>
        <v>0.6970154010141284</v>
      </c>
      <c r="AP223" s="9">
        <f t="shared" si="155"/>
        <v>0.36417533623387427</v>
      </c>
      <c r="AQ223" s="9">
        <f t="shared" si="156"/>
        <v>2.0937137027011547E-3</v>
      </c>
      <c r="AR223" s="9">
        <f t="shared" si="157"/>
        <v>0.9000386800888317</v>
      </c>
      <c r="AS223" s="9">
        <f t="shared" si="158"/>
        <v>9.6613700205783973E-3</v>
      </c>
      <c r="AU223" s="17">
        <f t="shared" si="159"/>
        <v>2.0093425576145818</v>
      </c>
      <c r="AV223" s="17">
        <f t="shared" si="159"/>
        <v>1.7708167923763715E-3</v>
      </c>
      <c r="AW223" s="17">
        <f t="shared" si="160"/>
        <v>2.9133054585284922E-3</v>
      </c>
      <c r="AX223" s="17">
        <f t="shared" si="160"/>
        <v>2.7919462545188454E-4</v>
      </c>
      <c r="AY223" s="17">
        <f t="shared" si="161"/>
        <v>0.6970154010141284</v>
      </c>
      <c r="AZ223" s="17">
        <f t="shared" si="161"/>
        <v>0.36417533623387427</v>
      </c>
      <c r="BA223" s="17">
        <f t="shared" si="161"/>
        <v>2.0937137027011547E-3</v>
      </c>
      <c r="BB223" s="17">
        <f t="shared" si="161"/>
        <v>0.9000386800888317</v>
      </c>
      <c r="BC223" s="17">
        <f t="shared" si="162"/>
        <v>1.9322740041156795E-2</v>
      </c>
      <c r="BD223" s="17">
        <f t="shared" si="163"/>
        <v>3.9969517455716312</v>
      </c>
      <c r="BF223" s="17">
        <f t="shared" si="164"/>
        <v>0.65553051245215999</v>
      </c>
      <c r="BG223" s="17">
        <f t="shared" si="165"/>
        <v>0.34250038727478604</v>
      </c>
      <c r="BH223" s="17">
        <f t="shared" si="166"/>
        <v>1.9691002730540482E-3</v>
      </c>
      <c r="BI223" s="13">
        <f t="shared" si="167"/>
        <v>1.3707771204288265E-3</v>
      </c>
    </row>
    <row r="224" spans="1:61" x14ac:dyDescent="0.2">
      <c r="B224" s="9" t="s">
        <v>48</v>
      </c>
      <c r="C224" s="9">
        <v>3</v>
      </c>
      <c r="D224" s="11">
        <v>50.713999999999999</v>
      </c>
      <c r="E224" s="11">
        <v>0</v>
      </c>
      <c r="F224" s="11">
        <v>0.01</v>
      </c>
      <c r="G224" s="11">
        <v>0</v>
      </c>
      <c r="H224" s="11">
        <v>20.56</v>
      </c>
      <c r="I224" s="11">
        <v>6.4989999999999997</v>
      </c>
      <c r="J224" s="11">
        <v>4.4999999999999998E-2</v>
      </c>
      <c r="K224" s="11">
        <v>20.917000000000002</v>
      </c>
      <c r="L224" s="11">
        <v>0.27100000000000002</v>
      </c>
      <c r="N224" s="11">
        <f t="shared" si="170"/>
        <v>99.015999999999991</v>
      </c>
      <c r="P224" s="9">
        <f t="shared" si="137"/>
        <v>0.84405166100792217</v>
      </c>
      <c r="Q224" s="9">
        <f t="shared" si="138"/>
        <v>0</v>
      </c>
      <c r="R224" s="9">
        <f t="shared" si="139"/>
        <v>9.8076715606947764E-5</v>
      </c>
      <c r="S224" s="9">
        <f t="shared" si="140"/>
        <v>0</v>
      </c>
      <c r="T224" s="9">
        <f t="shared" si="141"/>
        <v>0.28616763633326836</v>
      </c>
      <c r="U224" s="9">
        <f t="shared" si="142"/>
        <v>0.16124950377133782</v>
      </c>
      <c r="V224" s="9">
        <f t="shared" si="143"/>
        <v>6.3436570478029805E-4</v>
      </c>
      <c r="W224" s="9">
        <f t="shared" si="144"/>
        <v>0.3730049753018172</v>
      </c>
      <c r="X224" s="9">
        <f t="shared" si="145"/>
        <v>4.3724487326352477E-3</v>
      </c>
      <c r="Z224" s="9">
        <f t="shared" si="146"/>
        <v>1.6881033220158443</v>
      </c>
      <c r="AA224" s="9">
        <f t="shared" si="146"/>
        <v>0</v>
      </c>
      <c r="AB224" s="9">
        <f t="shared" si="147"/>
        <v>2.9423014682084328E-4</v>
      </c>
      <c r="AC224" s="9">
        <f t="shared" si="147"/>
        <v>0</v>
      </c>
      <c r="AD224" s="9">
        <f t="shared" si="148"/>
        <v>0.28616763633326836</v>
      </c>
      <c r="AE224" s="9">
        <f t="shared" si="148"/>
        <v>0.16124950377133782</v>
      </c>
      <c r="AF224" s="9">
        <f t="shared" si="148"/>
        <v>6.3436570478029805E-4</v>
      </c>
      <c r="AG224" s="9">
        <f t="shared" si="148"/>
        <v>0.3730049753018172</v>
      </c>
      <c r="AH224" s="9">
        <f t="shared" si="148"/>
        <v>4.3724487326352477E-3</v>
      </c>
      <c r="AI224" s="9">
        <f t="shared" si="149"/>
        <v>2.5138264820065039</v>
      </c>
      <c r="AK224" s="9">
        <f t="shared" si="150"/>
        <v>4.0291643057282664</v>
      </c>
      <c r="AL224" s="9">
        <f t="shared" si="151"/>
        <v>0</v>
      </c>
      <c r="AM224" s="9">
        <f t="shared" si="152"/>
        <v>7.0226839185652762E-4</v>
      </c>
      <c r="AN224" s="9">
        <f t="shared" si="153"/>
        <v>0</v>
      </c>
      <c r="AO224" s="9">
        <f t="shared" si="154"/>
        <v>0.68302479518360326</v>
      </c>
      <c r="AP224" s="9">
        <f t="shared" si="155"/>
        <v>0.38487024842533413</v>
      </c>
      <c r="AQ224" s="9">
        <f t="shared" si="156"/>
        <v>1.5141037998946264E-3</v>
      </c>
      <c r="AR224" s="9">
        <f t="shared" si="157"/>
        <v>0.89028811965754162</v>
      </c>
      <c r="AS224" s="9">
        <f t="shared" si="158"/>
        <v>1.0436158813503824E-2</v>
      </c>
      <c r="AU224" s="17">
        <f t="shared" si="159"/>
        <v>2.0145821528641332</v>
      </c>
      <c r="AV224" s="17">
        <f t="shared" si="159"/>
        <v>0</v>
      </c>
      <c r="AW224" s="17">
        <f t="shared" si="160"/>
        <v>4.6817892790435175E-4</v>
      </c>
      <c r="AX224" s="17">
        <f t="shared" si="160"/>
        <v>0</v>
      </c>
      <c r="AY224" s="17">
        <f t="shared" si="161"/>
        <v>0.68302479518360326</v>
      </c>
      <c r="AZ224" s="17">
        <f t="shared" si="161"/>
        <v>0.38487024842533413</v>
      </c>
      <c r="BA224" s="17">
        <f t="shared" si="161"/>
        <v>1.5141037998946264E-3</v>
      </c>
      <c r="BB224" s="17">
        <f t="shared" si="161"/>
        <v>0.89028811965754162</v>
      </c>
      <c r="BC224" s="17">
        <f t="shared" si="162"/>
        <v>2.0872317627007649E-2</v>
      </c>
      <c r="BD224" s="17">
        <f t="shared" si="163"/>
        <v>3.9956199164854187</v>
      </c>
      <c r="BF224" s="17">
        <f t="shared" si="164"/>
        <v>0.63869361585186146</v>
      </c>
      <c r="BG224" s="17">
        <f t="shared" si="165"/>
        <v>0.35989055204724119</v>
      </c>
      <c r="BH224" s="17">
        <f t="shared" si="166"/>
        <v>1.41583210089729E-3</v>
      </c>
      <c r="BI224" s="13">
        <f t="shared" si="167"/>
        <v>2.1915839265494646E-4</v>
      </c>
    </row>
    <row r="225" spans="2:61" x14ac:dyDescent="0.2">
      <c r="B225" s="9" t="s">
        <v>48</v>
      </c>
      <c r="C225" s="9">
        <v>5</v>
      </c>
      <c r="D225" s="11">
        <v>50.942</v>
      </c>
      <c r="E225" s="11">
        <v>0</v>
      </c>
      <c r="F225" s="11">
        <v>6.9000000000000006E-2</v>
      </c>
      <c r="G225" s="11">
        <v>0</v>
      </c>
      <c r="H225" s="11">
        <v>19.984999999999999</v>
      </c>
      <c r="I225" s="11">
        <v>6.5519999999999996</v>
      </c>
      <c r="J225" s="11">
        <v>5.7000000000000002E-2</v>
      </c>
      <c r="K225" s="11">
        <v>21.378</v>
      </c>
      <c r="L225" s="11">
        <v>0.30199999999999999</v>
      </c>
      <c r="N225" s="11">
        <f t="shared" si="170"/>
        <v>99.285000000000011</v>
      </c>
      <c r="P225" s="9">
        <f t="shared" si="137"/>
        <v>0.84784634844550955</v>
      </c>
      <c r="Q225" s="9">
        <f t="shared" si="138"/>
        <v>0</v>
      </c>
      <c r="R225" s="9">
        <f t="shared" si="139"/>
        <v>6.7672933768793961E-4</v>
      </c>
      <c r="S225" s="9">
        <f t="shared" si="140"/>
        <v>0</v>
      </c>
      <c r="T225" s="9">
        <f t="shared" si="141"/>
        <v>0.27816440720429808</v>
      </c>
      <c r="U225" s="9">
        <f t="shared" si="142"/>
        <v>0.16256450972608177</v>
      </c>
      <c r="V225" s="9">
        <f t="shared" si="143"/>
        <v>8.0352989272171088E-4</v>
      </c>
      <c r="W225" s="9">
        <f t="shared" si="144"/>
        <v>0.38122581450505555</v>
      </c>
      <c r="X225" s="9">
        <f t="shared" si="145"/>
        <v>4.8726181448555152E-3</v>
      </c>
      <c r="Z225" s="9">
        <f t="shared" si="146"/>
        <v>1.6956926968910191</v>
      </c>
      <c r="AA225" s="9">
        <f t="shared" si="146"/>
        <v>0</v>
      </c>
      <c r="AB225" s="9">
        <f t="shared" si="147"/>
        <v>2.0301880130638187E-3</v>
      </c>
      <c r="AC225" s="9">
        <f t="shared" si="147"/>
        <v>0</v>
      </c>
      <c r="AD225" s="9">
        <f t="shared" si="148"/>
        <v>0.27816440720429808</v>
      </c>
      <c r="AE225" s="9">
        <f t="shared" si="148"/>
        <v>0.16256450972608177</v>
      </c>
      <c r="AF225" s="9">
        <f t="shared" si="148"/>
        <v>8.0352989272171088E-4</v>
      </c>
      <c r="AG225" s="9">
        <f t="shared" si="148"/>
        <v>0.38122581450505555</v>
      </c>
      <c r="AH225" s="9">
        <f t="shared" si="148"/>
        <v>4.8726181448555152E-3</v>
      </c>
      <c r="AI225" s="9">
        <f t="shared" si="149"/>
        <v>2.5253537643770954</v>
      </c>
      <c r="AK225" s="9">
        <f t="shared" si="150"/>
        <v>4.0288043302541716</v>
      </c>
      <c r="AL225" s="9">
        <f t="shared" si="151"/>
        <v>0</v>
      </c>
      <c r="AM225" s="9">
        <f t="shared" si="152"/>
        <v>4.8235333402437243E-3</v>
      </c>
      <c r="AN225" s="9">
        <f t="shared" si="153"/>
        <v>0</v>
      </c>
      <c r="AO225" s="9">
        <f t="shared" si="154"/>
        <v>0.66089213589346807</v>
      </c>
      <c r="AP225" s="9">
        <f t="shared" si="155"/>
        <v>0.38623779056835628</v>
      </c>
      <c r="AQ225" s="9">
        <f t="shared" si="156"/>
        <v>1.9091104875436963E-3</v>
      </c>
      <c r="AR225" s="9">
        <f t="shared" si="157"/>
        <v>0.90575622286904944</v>
      </c>
      <c r="AS225" s="9">
        <f t="shared" si="158"/>
        <v>1.1576876587167733E-2</v>
      </c>
      <c r="AU225" s="17">
        <f t="shared" si="159"/>
        <v>2.0144021651270858</v>
      </c>
      <c r="AV225" s="17">
        <f t="shared" si="159"/>
        <v>0</v>
      </c>
      <c r="AW225" s="17">
        <f t="shared" si="160"/>
        <v>3.2156888934958164E-3</v>
      </c>
      <c r="AX225" s="17">
        <f t="shared" si="160"/>
        <v>0</v>
      </c>
      <c r="AY225" s="17">
        <f t="shared" si="161"/>
        <v>0.66089213589346807</v>
      </c>
      <c r="AZ225" s="17">
        <f t="shared" si="161"/>
        <v>0.38623779056835628</v>
      </c>
      <c r="BA225" s="17">
        <f t="shared" si="161"/>
        <v>1.9091104875436963E-3</v>
      </c>
      <c r="BB225" s="17">
        <f t="shared" si="161"/>
        <v>0.90575622286904944</v>
      </c>
      <c r="BC225" s="17">
        <f t="shared" si="162"/>
        <v>2.3153753174335465E-2</v>
      </c>
      <c r="BD225" s="17">
        <f t="shared" si="163"/>
        <v>3.9955668670133346</v>
      </c>
      <c r="BF225" s="17">
        <f t="shared" si="164"/>
        <v>0.62999765748980996</v>
      </c>
      <c r="BG225" s="17">
        <f t="shared" si="165"/>
        <v>0.36818247649920205</v>
      </c>
      <c r="BH225" s="17">
        <f t="shared" si="166"/>
        <v>1.8198660109879587E-3</v>
      </c>
      <c r="BI225" s="13">
        <f t="shared" si="167"/>
        <v>1.5331234283237028E-3</v>
      </c>
    </row>
    <row r="226" spans="2:61" x14ac:dyDescent="0.2">
      <c r="B226" s="9" t="s">
        <v>48</v>
      </c>
      <c r="C226" s="9">
        <v>7</v>
      </c>
      <c r="D226" s="11">
        <v>50.75</v>
      </c>
      <c r="E226" s="11">
        <v>5.6000000000000001E-2</v>
      </c>
      <c r="F226" s="11">
        <v>4.8000000000000001E-2</v>
      </c>
      <c r="G226" s="11">
        <v>2.5000000000000001E-2</v>
      </c>
      <c r="H226" s="11">
        <v>20.082000000000001</v>
      </c>
      <c r="I226" s="11">
        <v>6.609</v>
      </c>
      <c r="J226" s="11">
        <v>0.113</v>
      </c>
      <c r="K226" s="11">
        <v>21.231000000000002</v>
      </c>
      <c r="L226" s="11">
        <v>0.26500000000000001</v>
      </c>
      <c r="N226" s="11">
        <f t="shared" si="170"/>
        <v>99.178999999999988</v>
      </c>
      <c r="P226" s="9">
        <f t="shared" si="137"/>
        <v>0.84465082218227805</v>
      </c>
      <c r="Q226" s="9">
        <f t="shared" si="138"/>
        <v>7.0106913042389642E-4</v>
      </c>
      <c r="R226" s="9">
        <f t="shared" si="139"/>
        <v>4.7076823491334923E-4</v>
      </c>
      <c r="S226" s="9">
        <f t="shared" si="140"/>
        <v>1.6448450555957628E-4</v>
      </c>
      <c r="T226" s="9">
        <f t="shared" si="141"/>
        <v>0.279514517161707</v>
      </c>
      <c r="U226" s="9">
        <f t="shared" si="142"/>
        <v>0.16397876141325923</v>
      </c>
      <c r="V226" s="9">
        <f t="shared" si="143"/>
        <v>1.5929627697816374E-3</v>
      </c>
      <c r="W226" s="9">
        <f t="shared" si="144"/>
        <v>0.37860441892397956</v>
      </c>
      <c r="X226" s="9">
        <f t="shared" si="145"/>
        <v>4.2756417496248736E-3</v>
      </c>
      <c r="Z226" s="9">
        <f t="shared" si="146"/>
        <v>1.6893016443645561</v>
      </c>
      <c r="AA226" s="9">
        <f t="shared" si="146"/>
        <v>1.4021382608477928E-3</v>
      </c>
      <c r="AB226" s="9">
        <f t="shared" si="147"/>
        <v>1.4123047047400476E-3</v>
      </c>
      <c r="AC226" s="9">
        <f t="shared" si="147"/>
        <v>4.9345351667872881E-4</v>
      </c>
      <c r="AD226" s="9">
        <f t="shared" si="148"/>
        <v>0.279514517161707</v>
      </c>
      <c r="AE226" s="9">
        <f t="shared" si="148"/>
        <v>0.16397876141325923</v>
      </c>
      <c r="AF226" s="9">
        <f t="shared" si="148"/>
        <v>1.5929627697816374E-3</v>
      </c>
      <c r="AG226" s="9">
        <f t="shared" si="148"/>
        <v>0.37860441892397956</v>
      </c>
      <c r="AH226" s="9">
        <f t="shared" si="148"/>
        <v>4.2756417496248736E-3</v>
      </c>
      <c r="AI226" s="9">
        <f t="shared" si="149"/>
        <v>2.520575842865175</v>
      </c>
      <c r="AK226" s="9">
        <f t="shared" si="150"/>
        <v>4.0212278852382459</v>
      </c>
      <c r="AL226" s="9">
        <f t="shared" si="151"/>
        <v>3.3376617445971283E-3</v>
      </c>
      <c r="AM226" s="9">
        <f t="shared" si="152"/>
        <v>3.3618620334026385E-3</v>
      </c>
      <c r="AN226" s="9">
        <f t="shared" si="153"/>
        <v>1.1746209138888194E-3</v>
      </c>
      <c r="AO226" s="9">
        <f t="shared" si="154"/>
        <v>0.66535871464350504</v>
      </c>
      <c r="AP226" s="9">
        <f t="shared" si="155"/>
        <v>0.39033642699724252</v>
      </c>
      <c r="AQ226" s="9">
        <f t="shared" si="156"/>
        <v>3.7919020154638006E-3</v>
      </c>
      <c r="AR226" s="9">
        <f t="shared" si="157"/>
        <v>0.90123315272342164</v>
      </c>
      <c r="AS226" s="9">
        <f t="shared" si="158"/>
        <v>1.0177773690232681E-2</v>
      </c>
      <c r="AU226" s="17">
        <f t="shared" si="159"/>
        <v>2.010613942619123</v>
      </c>
      <c r="AV226" s="17">
        <f t="shared" si="159"/>
        <v>1.6688308722985642E-3</v>
      </c>
      <c r="AW226" s="17">
        <f t="shared" si="160"/>
        <v>2.2412413556017591E-3</v>
      </c>
      <c r="AX226" s="17">
        <f t="shared" si="160"/>
        <v>7.8308060925921287E-4</v>
      </c>
      <c r="AY226" s="17">
        <f t="shared" si="161"/>
        <v>0.66535871464350504</v>
      </c>
      <c r="AZ226" s="17">
        <f t="shared" si="161"/>
        <v>0.39033642699724252</v>
      </c>
      <c r="BA226" s="17">
        <f t="shared" si="161"/>
        <v>3.7919020154638006E-3</v>
      </c>
      <c r="BB226" s="17">
        <f t="shared" si="161"/>
        <v>0.90123315272342164</v>
      </c>
      <c r="BC226" s="17">
        <f t="shared" si="162"/>
        <v>2.0355547380465362E-2</v>
      </c>
      <c r="BD226" s="17">
        <f t="shared" si="163"/>
        <v>3.9963828392163809</v>
      </c>
      <c r="BF226" s="17">
        <f t="shared" si="164"/>
        <v>0.62800080343351949</v>
      </c>
      <c r="BG226" s="17">
        <f t="shared" si="165"/>
        <v>0.36842019856157976</v>
      </c>
      <c r="BH226" s="17">
        <f t="shared" si="166"/>
        <v>3.5789980049007746E-3</v>
      </c>
      <c r="BI226" s="13">
        <f t="shared" si="167"/>
        <v>1.0603746819051502E-3</v>
      </c>
    </row>
    <row r="227" spans="2:61" x14ac:dyDescent="0.2">
      <c r="B227" s="9" t="s">
        <v>48</v>
      </c>
      <c r="C227" s="9">
        <v>10</v>
      </c>
      <c r="D227" s="11">
        <v>50.584000000000003</v>
      </c>
      <c r="E227" s="11">
        <v>2E-3</v>
      </c>
      <c r="F227" s="11">
        <v>5.0000000000000001E-3</v>
      </c>
      <c r="G227" s="11">
        <v>0</v>
      </c>
      <c r="H227" s="11">
        <v>20.440000000000001</v>
      </c>
      <c r="I227" s="11">
        <v>6.6440000000000001</v>
      </c>
      <c r="J227" s="11">
        <v>0.13300000000000001</v>
      </c>
      <c r="K227" s="11">
        <v>21.26</v>
      </c>
      <c r="L227" s="11">
        <v>0.27600000000000002</v>
      </c>
      <c r="N227" s="11">
        <f t="shared" si="170"/>
        <v>99.344000000000008</v>
      </c>
      <c r="P227" s="9">
        <f t="shared" si="137"/>
        <v>0.84188802343385927</v>
      </c>
      <c r="Q227" s="9">
        <f t="shared" si="138"/>
        <v>2.5038183229424875E-5</v>
      </c>
      <c r="R227" s="9">
        <f t="shared" si="139"/>
        <v>4.9038357803473882E-5</v>
      </c>
      <c r="S227" s="9">
        <f t="shared" si="140"/>
        <v>0</v>
      </c>
      <c r="T227" s="9">
        <f t="shared" si="141"/>
        <v>0.28449739721070066</v>
      </c>
      <c r="U227" s="9">
        <f t="shared" si="142"/>
        <v>0.1648471615720524</v>
      </c>
      <c r="V227" s="9">
        <f t="shared" si="143"/>
        <v>1.8749030830173255E-3</v>
      </c>
      <c r="W227" s="9">
        <f t="shared" si="144"/>
        <v>0.37912156499099459</v>
      </c>
      <c r="X227" s="9">
        <f t="shared" si="145"/>
        <v>4.4531212184772268E-3</v>
      </c>
      <c r="Z227" s="9">
        <f t="shared" si="146"/>
        <v>1.6837760468677185</v>
      </c>
      <c r="AA227" s="9">
        <f t="shared" si="146"/>
        <v>5.0076366458849749E-5</v>
      </c>
      <c r="AB227" s="9">
        <f t="shared" si="147"/>
        <v>1.4711507341042164E-4</v>
      </c>
      <c r="AC227" s="9">
        <f t="shared" si="147"/>
        <v>0</v>
      </c>
      <c r="AD227" s="9">
        <f t="shared" si="148"/>
        <v>0.28449739721070066</v>
      </c>
      <c r="AE227" s="9">
        <f t="shared" si="148"/>
        <v>0.1648471615720524</v>
      </c>
      <c r="AF227" s="9">
        <f t="shared" si="148"/>
        <v>1.8749030830173255E-3</v>
      </c>
      <c r="AG227" s="9">
        <f t="shared" si="148"/>
        <v>0.37912156499099459</v>
      </c>
      <c r="AH227" s="9">
        <f t="shared" si="148"/>
        <v>4.4531212184772268E-3</v>
      </c>
      <c r="AI227" s="9">
        <f t="shared" si="149"/>
        <v>2.5187673863828302</v>
      </c>
      <c r="AK227" s="9">
        <f t="shared" si="150"/>
        <v>4.0109524745413703</v>
      </c>
      <c r="AL227" s="9">
        <f t="shared" si="151"/>
        <v>1.1928779147191623E-4</v>
      </c>
      <c r="AM227" s="9">
        <f t="shared" si="152"/>
        <v>3.5044539850508002E-4</v>
      </c>
      <c r="AN227" s="9">
        <f t="shared" si="153"/>
        <v>0</v>
      </c>
      <c r="AO227" s="9">
        <f t="shared" si="154"/>
        <v>0.67770624333658003</v>
      </c>
      <c r="AP227" s="9">
        <f t="shared" si="155"/>
        <v>0.39268531694493786</v>
      </c>
      <c r="AQ227" s="9">
        <f t="shared" si="156"/>
        <v>4.466239541976562E-3</v>
      </c>
      <c r="AR227" s="9">
        <f t="shared" si="157"/>
        <v>0.90311213423033776</v>
      </c>
      <c r="AS227" s="9">
        <f t="shared" si="158"/>
        <v>1.0607858214820617E-2</v>
      </c>
      <c r="AU227" s="17">
        <f t="shared" si="159"/>
        <v>2.0054762372706851</v>
      </c>
      <c r="AV227" s="17">
        <f t="shared" si="159"/>
        <v>5.9643895735958115E-5</v>
      </c>
      <c r="AW227" s="17">
        <f t="shared" si="160"/>
        <v>2.3363026567005334E-4</v>
      </c>
      <c r="AX227" s="17">
        <f t="shared" si="160"/>
        <v>0</v>
      </c>
      <c r="AY227" s="17">
        <f t="shared" si="161"/>
        <v>0.67770624333658003</v>
      </c>
      <c r="AZ227" s="17">
        <f t="shared" si="161"/>
        <v>0.39268531694493786</v>
      </c>
      <c r="BA227" s="17">
        <f t="shared" si="161"/>
        <v>4.466239541976562E-3</v>
      </c>
      <c r="BB227" s="17">
        <f t="shared" si="161"/>
        <v>0.90311213423033776</v>
      </c>
      <c r="BC227" s="17">
        <f t="shared" si="162"/>
        <v>2.1215716429641235E-2</v>
      </c>
      <c r="BD227" s="17">
        <f t="shared" si="163"/>
        <v>4.0049551619155652</v>
      </c>
      <c r="BF227" s="17">
        <f t="shared" si="164"/>
        <v>0.63050781549695978</v>
      </c>
      <c r="BG227" s="17">
        <f t="shared" si="165"/>
        <v>0.36533699342315035</v>
      </c>
      <c r="BH227" s="17">
        <f t="shared" si="166"/>
        <v>4.1551910798898013E-3</v>
      </c>
      <c r="BI227" s="13">
        <f t="shared" si="167"/>
        <v>1.0912117599249234E-4</v>
      </c>
    </row>
    <row r="228" spans="2:61" x14ac:dyDescent="0.2">
      <c r="B228" s="9" t="s">
        <v>48</v>
      </c>
      <c r="C228" s="9">
        <v>11</v>
      </c>
      <c r="D228" s="11">
        <v>50.682000000000002</v>
      </c>
      <c r="E228" s="11">
        <v>0</v>
      </c>
      <c r="F228" s="11">
        <v>3.6999999999999998E-2</v>
      </c>
      <c r="G228" s="11">
        <v>0</v>
      </c>
      <c r="H228" s="11">
        <v>20.465</v>
      </c>
      <c r="I228" s="11">
        <v>6.3680000000000003</v>
      </c>
      <c r="J228" s="11">
        <v>7.6999999999999999E-2</v>
      </c>
      <c r="K228" s="11">
        <v>21.344000000000001</v>
      </c>
      <c r="L228" s="11">
        <v>0.29799999999999999</v>
      </c>
      <c r="N228" s="11">
        <f t="shared" si="170"/>
        <v>99.270999999999987</v>
      </c>
      <c r="P228" s="9">
        <f t="shared" si="137"/>
        <v>0.84351907329738363</v>
      </c>
      <c r="Q228" s="9">
        <f t="shared" si="138"/>
        <v>0</v>
      </c>
      <c r="R228" s="9">
        <f t="shared" si="139"/>
        <v>3.6288384774570668E-4</v>
      </c>
      <c r="S228" s="9">
        <f t="shared" si="140"/>
        <v>0</v>
      </c>
      <c r="T228" s="9">
        <f t="shared" si="141"/>
        <v>0.28484536369456892</v>
      </c>
      <c r="U228" s="9">
        <f t="shared" si="142"/>
        <v>0.15799920603414053</v>
      </c>
      <c r="V228" s="9">
        <f t="shared" si="143"/>
        <v>1.0854702059573988E-3</v>
      </c>
      <c r="W228" s="9">
        <f t="shared" si="144"/>
        <v>0.38061950532303801</v>
      </c>
      <c r="X228" s="9">
        <f t="shared" si="145"/>
        <v>4.8080801561819321E-3</v>
      </c>
      <c r="Z228" s="9">
        <f t="shared" si="146"/>
        <v>1.6870381465947673</v>
      </c>
      <c r="AA228" s="9">
        <f t="shared" si="146"/>
        <v>0</v>
      </c>
      <c r="AB228" s="9">
        <f t="shared" si="147"/>
        <v>1.0886515432371202E-3</v>
      </c>
      <c r="AC228" s="9">
        <f t="shared" si="147"/>
        <v>0</v>
      </c>
      <c r="AD228" s="9">
        <f t="shared" si="148"/>
        <v>0.28484536369456892</v>
      </c>
      <c r="AE228" s="9">
        <f t="shared" si="148"/>
        <v>0.15799920603414053</v>
      </c>
      <c r="AF228" s="9">
        <f t="shared" si="148"/>
        <v>1.0854702059573988E-3</v>
      </c>
      <c r="AG228" s="9">
        <f t="shared" si="148"/>
        <v>0.38061950532303801</v>
      </c>
      <c r="AH228" s="9">
        <f t="shared" si="148"/>
        <v>4.8080801561819321E-3</v>
      </c>
      <c r="AI228" s="9">
        <f t="shared" si="149"/>
        <v>2.5174844235518909</v>
      </c>
      <c r="AK228" s="9">
        <f t="shared" si="150"/>
        <v>4.0207712051251789</v>
      </c>
      <c r="AL228" s="9">
        <f t="shared" si="151"/>
        <v>0</v>
      </c>
      <c r="AM228" s="9">
        <f t="shared" si="152"/>
        <v>2.5946175469109445E-3</v>
      </c>
      <c r="AN228" s="9">
        <f t="shared" si="153"/>
        <v>0</v>
      </c>
      <c r="AO228" s="9">
        <f t="shared" si="154"/>
        <v>0.6788809361354865</v>
      </c>
      <c r="AP228" s="9">
        <f t="shared" si="155"/>
        <v>0.37656448927192449</v>
      </c>
      <c r="AQ228" s="9">
        <f t="shared" si="156"/>
        <v>2.5870353654683293E-3</v>
      </c>
      <c r="AR228" s="9">
        <f t="shared" si="157"/>
        <v>0.90714246752564087</v>
      </c>
      <c r="AS228" s="9">
        <f t="shared" si="158"/>
        <v>1.1459249029390056E-2</v>
      </c>
      <c r="AU228" s="17">
        <f t="shared" si="159"/>
        <v>2.0103856025625895</v>
      </c>
      <c r="AV228" s="17">
        <f t="shared" si="159"/>
        <v>0</v>
      </c>
      <c r="AW228" s="17">
        <f t="shared" si="160"/>
        <v>1.729745031273963E-3</v>
      </c>
      <c r="AX228" s="17">
        <f t="shared" si="160"/>
        <v>0</v>
      </c>
      <c r="AY228" s="17">
        <f t="shared" si="161"/>
        <v>0.6788809361354865</v>
      </c>
      <c r="AZ228" s="17">
        <f t="shared" si="161"/>
        <v>0.37656448927192449</v>
      </c>
      <c r="BA228" s="17">
        <f t="shared" si="161"/>
        <v>2.5870353654683293E-3</v>
      </c>
      <c r="BB228" s="17">
        <f t="shared" si="161"/>
        <v>0.90714246752564087</v>
      </c>
      <c r="BC228" s="17">
        <f t="shared" si="162"/>
        <v>2.2918498058780112E-2</v>
      </c>
      <c r="BD228" s="17">
        <f t="shared" si="163"/>
        <v>4.0002087739511634</v>
      </c>
      <c r="BF228" s="17">
        <f t="shared" si="164"/>
        <v>0.64164471441601389</v>
      </c>
      <c r="BG228" s="17">
        <f t="shared" si="165"/>
        <v>0.35591014759306056</v>
      </c>
      <c r="BH228" s="17">
        <f t="shared" si="166"/>
        <v>2.4451379909256592E-3</v>
      </c>
      <c r="BI228" s="13">
        <f t="shared" si="167"/>
        <v>8.1876747517989964E-4</v>
      </c>
    </row>
    <row r="229" spans="2:61" x14ac:dyDescent="0.2">
      <c r="B229" s="9" t="s">
        <v>48</v>
      </c>
      <c r="C229" s="9">
        <v>13</v>
      </c>
      <c r="D229" s="11">
        <v>50.430999999999997</v>
      </c>
      <c r="E229" s="11">
        <v>0</v>
      </c>
      <c r="F229" s="11">
        <v>4.2000000000000003E-2</v>
      </c>
      <c r="G229" s="11">
        <v>0</v>
      </c>
      <c r="H229" s="11">
        <v>21.135999999999999</v>
      </c>
      <c r="I229" s="11">
        <v>6.8479999999999999</v>
      </c>
      <c r="J229" s="11">
        <v>7.8E-2</v>
      </c>
      <c r="K229" s="11">
        <v>20.448</v>
      </c>
      <c r="L229" s="11">
        <v>0.26600000000000001</v>
      </c>
      <c r="N229" s="11">
        <f t="shared" si="170"/>
        <v>99.249000000000009</v>
      </c>
      <c r="P229" s="9">
        <f t="shared" si="137"/>
        <v>0.83934158844284656</v>
      </c>
      <c r="Q229" s="9">
        <f t="shared" si="138"/>
        <v>0</v>
      </c>
      <c r="R229" s="9">
        <f t="shared" si="139"/>
        <v>4.119222055491806E-4</v>
      </c>
      <c r="S229" s="9">
        <f t="shared" si="140"/>
        <v>0</v>
      </c>
      <c r="T229" s="9">
        <f t="shared" si="141"/>
        <v>0.29418478412159338</v>
      </c>
      <c r="U229" s="9">
        <f t="shared" si="142"/>
        <v>0.16990869392616118</v>
      </c>
      <c r="V229" s="9">
        <f t="shared" si="143"/>
        <v>1.0995672216191832E-3</v>
      </c>
      <c r="W229" s="9">
        <f t="shared" si="144"/>
        <v>0.36464147511457462</v>
      </c>
      <c r="X229" s="9">
        <f t="shared" si="145"/>
        <v>4.2917762467932687E-3</v>
      </c>
      <c r="Z229" s="9">
        <f t="shared" si="146"/>
        <v>1.6786831768856931</v>
      </c>
      <c r="AA229" s="9">
        <f t="shared" si="146"/>
        <v>0</v>
      </c>
      <c r="AB229" s="9">
        <f t="shared" si="147"/>
        <v>1.2357666166475417E-3</v>
      </c>
      <c r="AC229" s="9">
        <f t="shared" si="147"/>
        <v>0</v>
      </c>
      <c r="AD229" s="9">
        <f t="shared" si="148"/>
        <v>0.29418478412159338</v>
      </c>
      <c r="AE229" s="9">
        <f t="shared" si="148"/>
        <v>0.16990869392616118</v>
      </c>
      <c r="AF229" s="9">
        <f t="shared" si="148"/>
        <v>1.0995672216191832E-3</v>
      </c>
      <c r="AG229" s="9">
        <f t="shared" si="148"/>
        <v>0.36464147511457462</v>
      </c>
      <c r="AH229" s="9">
        <f t="shared" si="148"/>
        <v>4.2917762467932687E-3</v>
      </c>
      <c r="AI229" s="9">
        <f t="shared" si="149"/>
        <v>2.5140452401330822</v>
      </c>
      <c r="AK229" s="9">
        <f t="shared" si="150"/>
        <v>4.0063316683915309</v>
      </c>
      <c r="AL229" s="9">
        <f t="shared" si="151"/>
        <v>0</v>
      </c>
      <c r="AM229" s="9">
        <f t="shared" si="152"/>
        <v>2.9492705944674071E-3</v>
      </c>
      <c r="AN229" s="9">
        <f t="shared" si="153"/>
        <v>0</v>
      </c>
      <c r="AO229" s="9">
        <f t="shared" si="154"/>
        <v>0.70209902214652409</v>
      </c>
      <c r="AP229" s="9">
        <f t="shared" si="155"/>
        <v>0.40550271223560075</v>
      </c>
      <c r="AQ229" s="9">
        <f t="shared" si="156"/>
        <v>2.6242182218510364E-3</v>
      </c>
      <c r="AR229" s="9">
        <f t="shared" si="157"/>
        <v>0.87025038999363147</v>
      </c>
      <c r="AS229" s="9">
        <f t="shared" si="158"/>
        <v>1.0242718416394325E-2</v>
      </c>
      <c r="AU229" s="17">
        <f t="shared" si="159"/>
        <v>2.0031658341957654</v>
      </c>
      <c r="AV229" s="17">
        <f t="shared" si="159"/>
        <v>0</v>
      </c>
      <c r="AW229" s="17">
        <f t="shared" si="160"/>
        <v>1.9661803963116047E-3</v>
      </c>
      <c r="AX229" s="17">
        <f t="shared" si="160"/>
        <v>0</v>
      </c>
      <c r="AY229" s="17">
        <f t="shared" si="161"/>
        <v>0.70209902214652409</v>
      </c>
      <c r="AZ229" s="17">
        <f t="shared" si="161"/>
        <v>0.40550271223560075</v>
      </c>
      <c r="BA229" s="17">
        <f t="shared" si="161"/>
        <v>2.6242182218510364E-3</v>
      </c>
      <c r="BB229" s="17">
        <f t="shared" si="161"/>
        <v>0.87025038999363147</v>
      </c>
      <c r="BC229" s="17">
        <f t="shared" si="162"/>
        <v>2.048543683278865E-2</v>
      </c>
      <c r="BD229" s="17">
        <f t="shared" si="163"/>
        <v>4.0060937940224735</v>
      </c>
      <c r="BF229" s="17">
        <f t="shared" si="164"/>
        <v>0.63239291110047313</v>
      </c>
      <c r="BG229" s="17">
        <f t="shared" si="165"/>
        <v>0.36524340949201894</v>
      </c>
      <c r="BH229" s="17">
        <f t="shared" si="166"/>
        <v>2.3636794075080595E-3</v>
      </c>
      <c r="BI229" s="13">
        <f t="shared" si="167"/>
        <v>8.8679745235373264E-4</v>
      </c>
    </row>
    <row r="230" spans="2:61" x14ac:dyDescent="0.2">
      <c r="B230" s="9" t="s">
        <v>48</v>
      </c>
      <c r="C230" s="9">
        <v>14</v>
      </c>
      <c r="D230" s="11">
        <v>50.652000000000001</v>
      </c>
      <c r="E230" s="11">
        <v>0</v>
      </c>
      <c r="F230" s="11">
        <v>6.0000000000000001E-3</v>
      </c>
      <c r="G230" s="11">
        <v>5.0000000000000001E-3</v>
      </c>
      <c r="H230" s="11">
        <v>19.596</v>
      </c>
      <c r="I230" s="11">
        <v>7.0090000000000003</v>
      </c>
      <c r="J230" s="11">
        <v>0.105</v>
      </c>
      <c r="K230" s="11">
        <v>21.263999999999999</v>
      </c>
      <c r="L230" s="11">
        <v>0.26900000000000002</v>
      </c>
      <c r="N230" s="11">
        <f t="shared" si="170"/>
        <v>98.906000000000006</v>
      </c>
      <c r="P230" s="9">
        <f t="shared" si="137"/>
        <v>0.84301977231875369</v>
      </c>
      <c r="Q230" s="9">
        <f t="shared" si="138"/>
        <v>0</v>
      </c>
      <c r="R230" s="9">
        <f t="shared" si="139"/>
        <v>5.8846029364168654E-5</v>
      </c>
      <c r="S230" s="9">
        <f t="shared" si="140"/>
        <v>3.2896901111915254E-5</v>
      </c>
      <c r="T230" s="9">
        <f t="shared" si="141"/>
        <v>0.27275004871530772</v>
      </c>
      <c r="U230" s="9">
        <f t="shared" si="142"/>
        <v>0.17390333465660976</v>
      </c>
      <c r="V230" s="9">
        <f t="shared" si="143"/>
        <v>1.480186644487362E-3</v>
      </c>
      <c r="W230" s="9">
        <f t="shared" si="144"/>
        <v>0.37919289548299662</v>
      </c>
      <c r="X230" s="9">
        <f t="shared" si="145"/>
        <v>4.3401797382984567E-3</v>
      </c>
      <c r="Z230" s="9">
        <f t="shared" si="146"/>
        <v>1.6860395446375074</v>
      </c>
      <c r="AA230" s="9">
        <f t="shared" si="146"/>
        <v>0</v>
      </c>
      <c r="AB230" s="9">
        <f t="shared" si="147"/>
        <v>1.7653808809250596E-4</v>
      </c>
      <c r="AC230" s="9">
        <f t="shared" si="147"/>
        <v>9.8690703335745756E-5</v>
      </c>
      <c r="AD230" s="9">
        <f t="shared" si="148"/>
        <v>0.27275004871530772</v>
      </c>
      <c r="AE230" s="9">
        <f t="shared" si="148"/>
        <v>0.17390333465660976</v>
      </c>
      <c r="AF230" s="9">
        <f t="shared" si="148"/>
        <v>1.480186644487362E-3</v>
      </c>
      <c r="AG230" s="9">
        <f t="shared" si="148"/>
        <v>0.37919289548299662</v>
      </c>
      <c r="AH230" s="9">
        <f t="shared" si="148"/>
        <v>4.3401797382984567E-3</v>
      </c>
      <c r="AI230" s="9">
        <f t="shared" si="149"/>
        <v>2.5179814186666358</v>
      </c>
      <c r="AK230" s="9">
        <f t="shared" si="150"/>
        <v>4.0175980620150753</v>
      </c>
      <c r="AL230" s="9">
        <f t="shared" si="151"/>
        <v>0</v>
      </c>
      <c r="AM230" s="9">
        <f t="shared" si="152"/>
        <v>4.2066574467254663E-4</v>
      </c>
      <c r="AN230" s="9">
        <f t="shared" si="153"/>
        <v>2.3516623896614646E-4</v>
      </c>
      <c r="AO230" s="9">
        <f t="shared" si="154"/>
        <v>0.64992548402459371</v>
      </c>
      <c r="AP230" s="9">
        <f t="shared" si="155"/>
        <v>0.41438749317387263</v>
      </c>
      <c r="AQ230" s="9">
        <f t="shared" si="156"/>
        <v>3.5270791917229689E-3</v>
      </c>
      <c r="AR230" s="9">
        <f t="shared" si="157"/>
        <v>0.90356400409926763</v>
      </c>
      <c r="AS230" s="9">
        <f t="shared" si="158"/>
        <v>1.0342045511829255E-2</v>
      </c>
      <c r="AU230" s="17">
        <f t="shared" si="159"/>
        <v>2.0087990310075376</v>
      </c>
      <c r="AV230" s="17">
        <f t="shared" si="159"/>
        <v>0</v>
      </c>
      <c r="AW230" s="17">
        <f t="shared" si="160"/>
        <v>2.8044382978169774E-4</v>
      </c>
      <c r="AX230" s="17">
        <f t="shared" si="160"/>
        <v>1.5677749264409764E-4</v>
      </c>
      <c r="AY230" s="17">
        <f t="shared" si="161"/>
        <v>0.64992548402459371</v>
      </c>
      <c r="AZ230" s="17">
        <f t="shared" si="161"/>
        <v>0.41438749317387263</v>
      </c>
      <c r="BA230" s="17">
        <f t="shared" si="161"/>
        <v>3.5270791917229689E-3</v>
      </c>
      <c r="BB230" s="17">
        <f t="shared" si="161"/>
        <v>0.90356400409926763</v>
      </c>
      <c r="BC230" s="17">
        <f t="shared" si="162"/>
        <v>2.0684091023658511E-2</v>
      </c>
      <c r="BD230" s="17">
        <f t="shared" si="163"/>
        <v>4.0013244038430784</v>
      </c>
      <c r="BF230" s="17">
        <f t="shared" si="164"/>
        <v>0.60863560992612797</v>
      </c>
      <c r="BG230" s="17">
        <f t="shared" si="165"/>
        <v>0.38806138680983815</v>
      </c>
      <c r="BH230" s="17">
        <f t="shared" si="166"/>
        <v>3.3030032640339281E-3</v>
      </c>
      <c r="BI230" s="13">
        <f t="shared" si="167"/>
        <v>1.3173140445032959E-4</v>
      </c>
    </row>
    <row r="231" spans="2:61" x14ac:dyDescent="0.2">
      <c r="B231" s="9" t="s">
        <v>48</v>
      </c>
      <c r="C231" s="9">
        <v>16</v>
      </c>
      <c r="D231" s="11">
        <v>50.771999999999998</v>
      </c>
      <c r="E231" s="11">
        <v>0</v>
      </c>
      <c r="F231" s="11">
        <v>0</v>
      </c>
      <c r="G231" s="11">
        <v>0</v>
      </c>
      <c r="H231" s="11">
        <v>20.068000000000001</v>
      </c>
      <c r="I231" s="11">
        <v>7.1420000000000003</v>
      </c>
      <c r="J231" s="11">
        <v>7.4999999999999997E-2</v>
      </c>
      <c r="K231" s="11">
        <v>21.539000000000001</v>
      </c>
      <c r="L231" s="11">
        <v>0.21</v>
      </c>
      <c r="N231" s="11">
        <f t="shared" si="170"/>
        <v>99.805999999999997</v>
      </c>
      <c r="P231" s="9">
        <f t="shared" si="137"/>
        <v>0.84501697623327332</v>
      </c>
      <c r="Q231" s="9">
        <f t="shared" si="138"/>
        <v>0</v>
      </c>
      <c r="R231" s="9">
        <f t="shared" si="139"/>
        <v>0</v>
      </c>
      <c r="S231" s="9">
        <f t="shared" si="140"/>
        <v>0</v>
      </c>
      <c r="T231" s="9">
        <f t="shared" si="141"/>
        <v>0.27931965593074076</v>
      </c>
      <c r="U231" s="9">
        <f t="shared" si="142"/>
        <v>0.17720325526002381</v>
      </c>
      <c r="V231" s="9">
        <f t="shared" si="143"/>
        <v>1.05727617463383E-3</v>
      </c>
      <c r="W231" s="9">
        <f t="shared" si="144"/>
        <v>0.38409686680813887</v>
      </c>
      <c r="X231" s="9">
        <f t="shared" si="145"/>
        <v>3.3882444053631067E-3</v>
      </c>
      <c r="Z231" s="9">
        <f t="shared" si="146"/>
        <v>1.6900339524665466</v>
      </c>
      <c r="AA231" s="9">
        <f t="shared" si="146"/>
        <v>0</v>
      </c>
      <c r="AB231" s="9">
        <f t="shared" si="147"/>
        <v>0</v>
      </c>
      <c r="AC231" s="9">
        <f t="shared" si="147"/>
        <v>0</v>
      </c>
      <c r="AD231" s="9">
        <f t="shared" si="148"/>
        <v>0.27931965593074076</v>
      </c>
      <c r="AE231" s="9">
        <f t="shared" si="148"/>
        <v>0.17720325526002381</v>
      </c>
      <c r="AF231" s="9">
        <f t="shared" si="148"/>
        <v>1.05727617463383E-3</v>
      </c>
      <c r="AG231" s="9">
        <f t="shared" si="148"/>
        <v>0.38409686680813887</v>
      </c>
      <c r="AH231" s="9">
        <f t="shared" si="148"/>
        <v>3.3882444053631067E-3</v>
      </c>
      <c r="AI231" s="9">
        <f t="shared" si="149"/>
        <v>2.5350992510454473</v>
      </c>
      <c r="AK231" s="9">
        <f t="shared" si="150"/>
        <v>3.9999237547080533</v>
      </c>
      <c r="AL231" s="9">
        <f t="shared" si="151"/>
        <v>0</v>
      </c>
      <c r="AM231" s="9">
        <f t="shared" si="152"/>
        <v>0</v>
      </c>
      <c r="AN231" s="9">
        <f t="shared" si="153"/>
        <v>0</v>
      </c>
      <c r="AO231" s="9">
        <f t="shared" si="154"/>
        <v>0.6610857286527595</v>
      </c>
      <c r="AP231" s="9">
        <f t="shared" si="155"/>
        <v>0.41939956832920156</v>
      </c>
      <c r="AQ231" s="9">
        <f t="shared" si="156"/>
        <v>2.5023308437280805E-3</v>
      </c>
      <c r="AR231" s="9">
        <f t="shared" si="157"/>
        <v>0.90906941805077213</v>
      </c>
      <c r="AS231" s="9">
        <f t="shared" si="158"/>
        <v>8.0191994154844189E-3</v>
      </c>
      <c r="AU231" s="17">
        <f t="shared" si="159"/>
        <v>1.9999618773540266</v>
      </c>
      <c r="AV231" s="17">
        <f t="shared" si="159"/>
        <v>0</v>
      </c>
      <c r="AW231" s="17">
        <f t="shared" si="160"/>
        <v>0</v>
      </c>
      <c r="AX231" s="17">
        <f t="shared" si="160"/>
        <v>0</v>
      </c>
      <c r="AY231" s="17">
        <f t="shared" si="161"/>
        <v>0.6610857286527595</v>
      </c>
      <c r="AZ231" s="17">
        <f t="shared" si="161"/>
        <v>0.41939956832920156</v>
      </c>
      <c r="BA231" s="17">
        <f t="shared" si="161"/>
        <v>2.5023308437280805E-3</v>
      </c>
      <c r="BB231" s="17">
        <f t="shared" si="161"/>
        <v>0.90906941805077213</v>
      </c>
      <c r="BC231" s="17">
        <f t="shared" si="162"/>
        <v>1.6038398830968838E-2</v>
      </c>
      <c r="BD231" s="17">
        <f t="shared" si="163"/>
        <v>4.0080573220614575</v>
      </c>
      <c r="BF231" s="17">
        <f t="shared" si="164"/>
        <v>0.61042777559704842</v>
      </c>
      <c r="BG231" s="17">
        <f t="shared" si="165"/>
        <v>0.38726164321122369</v>
      </c>
      <c r="BH231" s="17">
        <f t="shared" si="166"/>
        <v>2.310581191727926E-3</v>
      </c>
      <c r="BI231" s="13">
        <f t="shared" si="167"/>
        <v>0</v>
      </c>
    </row>
    <row r="232" spans="2:61" x14ac:dyDescent="0.2">
      <c r="B232" s="9" t="s">
        <v>48</v>
      </c>
      <c r="C232" s="9">
        <v>18</v>
      </c>
      <c r="D232" s="11">
        <v>50.948999999999998</v>
      </c>
      <c r="E232" s="11">
        <v>3.1E-2</v>
      </c>
      <c r="F232" s="11">
        <v>0</v>
      </c>
      <c r="G232" s="11">
        <v>1.4E-2</v>
      </c>
      <c r="H232" s="11">
        <v>20.712</v>
      </c>
      <c r="I232" s="11">
        <v>6.6020000000000003</v>
      </c>
      <c r="J232" s="11">
        <v>0.107</v>
      </c>
      <c r="K232" s="11">
        <v>21.445</v>
      </c>
      <c r="L232" s="11">
        <v>0.23200000000000001</v>
      </c>
      <c r="N232" s="11">
        <f t="shared" si="170"/>
        <v>100.09200000000001</v>
      </c>
      <c r="P232" s="9">
        <f t="shared" si="137"/>
        <v>0.8479628520071899</v>
      </c>
      <c r="Q232" s="9">
        <f t="shared" si="138"/>
        <v>3.8809184005608553E-4</v>
      </c>
      <c r="R232" s="9">
        <f t="shared" si="139"/>
        <v>0</v>
      </c>
      <c r="S232" s="9">
        <f t="shared" si="140"/>
        <v>9.2111323113362712E-5</v>
      </c>
      <c r="T232" s="9">
        <f t="shared" si="141"/>
        <v>0.28828327255518749</v>
      </c>
      <c r="U232" s="9">
        <f t="shared" si="142"/>
        <v>0.1638050813815006</v>
      </c>
      <c r="V232" s="9">
        <f t="shared" si="143"/>
        <v>1.5083806758109308E-3</v>
      </c>
      <c r="W232" s="9">
        <f t="shared" si="144"/>
        <v>0.3824206002460902</v>
      </c>
      <c r="X232" s="9">
        <f t="shared" si="145"/>
        <v>3.7432033430678134E-3</v>
      </c>
      <c r="Z232" s="9">
        <f t="shared" si="146"/>
        <v>1.6959257040143798</v>
      </c>
      <c r="AA232" s="9">
        <f t="shared" si="146"/>
        <v>7.7618368011217107E-4</v>
      </c>
      <c r="AB232" s="9">
        <f t="shared" si="147"/>
        <v>0</v>
      </c>
      <c r="AC232" s="9">
        <f t="shared" si="147"/>
        <v>2.7633396934008815E-4</v>
      </c>
      <c r="AD232" s="9">
        <f t="shared" si="148"/>
        <v>0.28828327255518749</v>
      </c>
      <c r="AE232" s="9">
        <f t="shared" si="148"/>
        <v>0.1638050813815006</v>
      </c>
      <c r="AF232" s="9">
        <f t="shared" si="148"/>
        <v>1.5083806758109308E-3</v>
      </c>
      <c r="AG232" s="9">
        <f t="shared" si="148"/>
        <v>0.3824206002460902</v>
      </c>
      <c r="AH232" s="9">
        <f t="shared" si="148"/>
        <v>3.7432033430678134E-3</v>
      </c>
      <c r="AI232" s="9">
        <f t="shared" si="149"/>
        <v>2.5367387598654889</v>
      </c>
      <c r="AK232" s="9">
        <f t="shared" si="150"/>
        <v>4.0112739967854791</v>
      </c>
      <c r="AL232" s="9">
        <f t="shared" si="151"/>
        <v>1.8358619162345163E-3</v>
      </c>
      <c r="AM232" s="9">
        <f t="shared" si="152"/>
        <v>0</v>
      </c>
      <c r="AN232" s="9">
        <f t="shared" si="153"/>
        <v>6.535965950740805E-4</v>
      </c>
      <c r="AO232" s="9">
        <f t="shared" si="154"/>
        <v>0.68185958392611257</v>
      </c>
      <c r="AP232" s="9">
        <f t="shared" si="155"/>
        <v>0.38743858998753122</v>
      </c>
      <c r="AQ232" s="9">
        <f t="shared" si="156"/>
        <v>3.5676846973968571E-3</v>
      </c>
      <c r="AR232" s="9">
        <f t="shared" si="157"/>
        <v>0.90451710589158529</v>
      </c>
      <c r="AS232" s="9">
        <f t="shared" si="158"/>
        <v>8.8535802005870658E-3</v>
      </c>
      <c r="AU232" s="17">
        <f t="shared" si="159"/>
        <v>2.0056369983927396</v>
      </c>
      <c r="AV232" s="17">
        <f t="shared" si="159"/>
        <v>9.1793095811725813E-4</v>
      </c>
      <c r="AW232" s="17">
        <f t="shared" si="160"/>
        <v>0</v>
      </c>
      <c r="AX232" s="17">
        <f t="shared" si="160"/>
        <v>4.3573106338272032E-4</v>
      </c>
      <c r="AY232" s="17">
        <f t="shared" si="161"/>
        <v>0.68185958392611257</v>
      </c>
      <c r="AZ232" s="17">
        <f t="shared" si="161"/>
        <v>0.38743858998753122</v>
      </c>
      <c r="BA232" s="17">
        <f t="shared" si="161"/>
        <v>3.5676846973968571E-3</v>
      </c>
      <c r="BB232" s="17">
        <f t="shared" si="161"/>
        <v>0.90451710589158529</v>
      </c>
      <c r="BC232" s="17">
        <f t="shared" si="162"/>
        <v>1.7707160401174132E-2</v>
      </c>
      <c r="BD232" s="17">
        <f t="shared" si="163"/>
        <v>4.0020807853180393</v>
      </c>
      <c r="BF232" s="17">
        <f t="shared" si="164"/>
        <v>0.63554970871089633</v>
      </c>
      <c r="BG232" s="17">
        <f t="shared" si="165"/>
        <v>0.36112491312671563</v>
      </c>
      <c r="BH232" s="17">
        <f t="shared" si="166"/>
        <v>3.3253781623880474E-3</v>
      </c>
      <c r="BI232" s="13">
        <f t="shared" si="167"/>
        <v>0</v>
      </c>
    </row>
    <row r="233" spans="2:61" x14ac:dyDescent="0.2">
      <c r="B233" s="9" t="s">
        <v>48</v>
      </c>
      <c r="C233" s="9">
        <v>20</v>
      </c>
      <c r="D233" s="11">
        <v>50.524999999999999</v>
      </c>
      <c r="E233" s="11">
        <v>0</v>
      </c>
      <c r="F233" s="11">
        <v>7.0000000000000001E-3</v>
      </c>
      <c r="G233" s="11">
        <v>5.0000000000000001E-3</v>
      </c>
      <c r="H233" s="11">
        <v>20.725000000000001</v>
      </c>
      <c r="I233" s="11">
        <v>6.665</v>
      </c>
      <c r="J233" s="11">
        <v>3.4000000000000002E-2</v>
      </c>
      <c r="K233" s="11">
        <v>20.847999999999999</v>
      </c>
      <c r="L233" s="11">
        <v>0.23599999999999999</v>
      </c>
      <c r="N233" s="11">
        <f t="shared" si="170"/>
        <v>99.045000000000016</v>
      </c>
      <c r="P233" s="9">
        <f t="shared" si="137"/>
        <v>0.8409060648425537</v>
      </c>
      <c r="Q233" s="9">
        <f t="shared" si="138"/>
        <v>0</v>
      </c>
      <c r="R233" s="9">
        <f t="shared" si="139"/>
        <v>6.8653700924863433E-5</v>
      </c>
      <c r="S233" s="9">
        <f t="shared" si="140"/>
        <v>3.2896901111915254E-5</v>
      </c>
      <c r="T233" s="9">
        <f t="shared" si="141"/>
        <v>0.28846421512679898</v>
      </c>
      <c r="U233" s="9">
        <f t="shared" si="142"/>
        <v>0.1653682016673283</v>
      </c>
      <c r="V233" s="9">
        <f t="shared" si="143"/>
        <v>4.7929853250066966E-4</v>
      </c>
      <c r="W233" s="9">
        <f t="shared" si="144"/>
        <v>0.37177452431478147</v>
      </c>
      <c r="X233" s="9">
        <f t="shared" si="145"/>
        <v>3.807741331741396E-3</v>
      </c>
      <c r="Z233" s="9">
        <f t="shared" si="146"/>
        <v>1.6818121296851074</v>
      </c>
      <c r="AA233" s="9">
        <f t="shared" si="146"/>
        <v>0</v>
      </c>
      <c r="AB233" s="9">
        <f t="shared" si="147"/>
        <v>2.059611027745903E-4</v>
      </c>
      <c r="AC233" s="9">
        <f t="shared" si="147"/>
        <v>9.8690703335745756E-5</v>
      </c>
      <c r="AD233" s="9">
        <f t="shared" si="148"/>
        <v>0.28846421512679898</v>
      </c>
      <c r="AE233" s="9">
        <f t="shared" si="148"/>
        <v>0.1653682016673283</v>
      </c>
      <c r="AF233" s="9">
        <f t="shared" si="148"/>
        <v>4.7929853250066966E-4</v>
      </c>
      <c r="AG233" s="9">
        <f t="shared" si="148"/>
        <v>0.37177452431478147</v>
      </c>
      <c r="AH233" s="9">
        <f t="shared" si="148"/>
        <v>3.807741331741396E-3</v>
      </c>
      <c r="AI233" s="9">
        <f t="shared" si="149"/>
        <v>2.5120107624643686</v>
      </c>
      <c r="AK233" s="9">
        <f t="shared" si="150"/>
        <v>4.0170499780069227</v>
      </c>
      <c r="AL233" s="9">
        <f t="shared" si="151"/>
        <v>0</v>
      </c>
      <c r="AM233" s="9">
        <f t="shared" si="152"/>
        <v>4.9194320148342532E-4</v>
      </c>
      <c r="AN233" s="9">
        <f t="shared" si="153"/>
        <v>2.3572519228920851E-4</v>
      </c>
      <c r="AO233" s="9">
        <f t="shared" si="154"/>
        <v>0.68900393128205961</v>
      </c>
      <c r="AP233" s="9">
        <f t="shared" si="155"/>
        <v>0.39498605054963165</v>
      </c>
      <c r="AQ233" s="9">
        <f t="shared" si="156"/>
        <v>1.144816430715754E-3</v>
      </c>
      <c r="AR233" s="9">
        <f t="shared" si="157"/>
        <v>0.88799267074013155</v>
      </c>
      <c r="AS233" s="9">
        <f t="shared" si="158"/>
        <v>9.0948845967663092E-3</v>
      </c>
      <c r="AU233" s="17">
        <f t="shared" si="159"/>
        <v>2.0085249890034613</v>
      </c>
      <c r="AV233" s="17">
        <f t="shared" si="159"/>
        <v>0</v>
      </c>
      <c r="AW233" s="17">
        <f t="shared" si="160"/>
        <v>3.2796213432228355E-4</v>
      </c>
      <c r="AX233" s="17">
        <f t="shared" si="160"/>
        <v>1.5715012819280568E-4</v>
      </c>
      <c r="AY233" s="17">
        <f t="shared" si="161"/>
        <v>0.68900393128205961</v>
      </c>
      <c r="AZ233" s="17">
        <f t="shared" si="161"/>
        <v>0.39498605054963165</v>
      </c>
      <c r="BA233" s="17">
        <f t="shared" si="161"/>
        <v>1.144816430715754E-3</v>
      </c>
      <c r="BB233" s="17">
        <f t="shared" si="161"/>
        <v>0.88799267074013155</v>
      </c>
      <c r="BC233" s="17">
        <f t="shared" si="162"/>
        <v>1.8189769193532618E-2</v>
      </c>
      <c r="BD233" s="17">
        <f t="shared" si="163"/>
        <v>4.0003273394620473</v>
      </c>
      <c r="BF233" s="17">
        <f t="shared" si="164"/>
        <v>0.63494778011482111</v>
      </c>
      <c r="BG233" s="17">
        <f t="shared" si="165"/>
        <v>0.36399722060532075</v>
      </c>
      <c r="BH233" s="17">
        <f t="shared" si="166"/>
        <v>1.0549992798580539E-3</v>
      </c>
      <c r="BI233" s="13">
        <f t="shared" si="167"/>
        <v>1.5125256446296882E-4</v>
      </c>
    </row>
    <row r="234" spans="2:61" x14ac:dyDescent="0.2">
      <c r="B234" s="9" t="s">
        <v>48</v>
      </c>
      <c r="C234" s="9">
        <v>21</v>
      </c>
      <c r="D234" s="11">
        <v>50.728000000000002</v>
      </c>
      <c r="E234" s="11">
        <v>0</v>
      </c>
      <c r="F234" s="11">
        <v>2.8000000000000001E-2</v>
      </c>
      <c r="G234" s="11">
        <v>0</v>
      </c>
      <c r="H234" s="11">
        <v>20.506</v>
      </c>
      <c r="I234" s="11">
        <v>6.6020000000000003</v>
      </c>
      <c r="J234" s="11">
        <v>0.124</v>
      </c>
      <c r="K234" s="11">
        <v>20.905999999999999</v>
      </c>
      <c r="L234" s="11">
        <v>0.245</v>
      </c>
      <c r="N234" s="11">
        <f t="shared" si="170"/>
        <v>99.13900000000001</v>
      </c>
      <c r="P234" s="9">
        <f t="shared" si="137"/>
        <v>0.84428466813128289</v>
      </c>
      <c r="Q234" s="9">
        <f t="shared" si="138"/>
        <v>0</v>
      </c>
      <c r="R234" s="9">
        <f t="shared" si="139"/>
        <v>2.7461480369945373E-4</v>
      </c>
      <c r="S234" s="9">
        <f t="shared" si="140"/>
        <v>0</v>
      </c>
      <c r="T234" s="9">
        <f t="shared" si="141"/>
        <v>0.28541602872811289</v>
      </c>
      <c r="U234" s="9">
        <f t="shared" si="142"/>
        <v>0.1638050813815006</v>
      </c>
      <c r="V234" s="9">
        <f t="shared" si="143"/>
        <v>1.7480299420612657E-3</v>
      </c>
      <c r="W234" s="9">
        <f t="shared" si="144"/>
        <v>0.37280881644881142</v>
      </c>
      <c r="X234" s="9">
        <f t="shared" si="145"/>
        <v>3.9529518062569576E-3</v>
      </c>
      <c r="Z234" s="9">
        <f t="shared" si="146"/>
        <v>1.6885693362625658</v>
      </c>
      <c r="AA234" s="9">
        <f t="shared" si="146"/>
        <v>0</v>
      </c>
      <c r="AB234" s="9">
        <f t="shared" si="147"/>
        <v>8.238444110983612E-4</v>
      </c>
      <c r="AC234" s="9">
        <f t="shared" si="147"/>
        <v>0</v>
      </c>
      <c r="AD234" s="9">
        <f t="shared" si="148"/>
        <v>0.28541602872811289</v>
      </c>
      <c r="AE234" s="9">
        <f t="shared" si="148"/>
        <v>0.1638050813815006</v>
      </c>
      <c r="AF234" s="9">
        <f t="shared" si="148"/>
        <v>1.7480299420612657E-3</v>
      </c>
      <c r="AG234" s="9">
        <f t="shared" si="148"/>
        <v>0.37280881644881142</v>
      </c>
      <c r="AH234" s="9">
        <f t="shared" si="148"/>
        <v>3.9529518062569576E-3</v>
      </c>
      <c r="AI234" s="9">
        <f t="shared" si="149"/>
        <v>2.517124088980407</v>
      </c>
      <c r="AK234" s="9">
        <f t="shared" si="150"/>
        <v>4.02499664674031</v>
      </c>
      <c r="AL234" s="9">
        <f t="shared" si="151"/>
        <v>0</v>
      </c>
      <c r="AM234" s="9">
        <f t="shared" si="152"/>
        <v>1.9637754404839133E-3</v>
      </c>
      <c r="AN234" s="9">
        <f t="shared" si="153"/>
        <v>0</v>
      </c>
      <c r="AO234" s="9">
        <f t="shared" si="154"/>
        <v>0.68033839883608827</v>
      </c>
      <c r="AP234" s="9">
        <f t="shared" si="155"/>
        <v>0.39045770234041643</v>
      </c>
      <c r="AQ234" s="9">
        <f t="shared" si="156"/>
        <v>4.1667312701361356E-3</v>
      </c>
      <c r="AR234" s="9">
        <f t="shared" si="157"/>
        <v>0.88865420202582635</v>
      </c>
      <c r="AS234" s="9">
        <f t="shared" si="158"/>
        <v>9.4225433467401698E-3</v>
      </c>
      <c r="AU234" s="17">
        <f t="shared" si="159"/>
        <v>2.012498323370155</v>
      </c>
      <c r="AV234" s="17">
        <f t="shared" si="159"/>
        <v>0</v>
      </c>
      <c r="AW234" s="17">
        <f t="shared" si="160"/>
        <v>1.3091836269892756E-3</v>
      </c>
      <c r="AX234" s="17">
        <f t="shared" si="160"/>
        <v>0</v>
      </c>
      <c r="AY234" s="17">
        <f t="shared" si="161"/>
        <v>0.68033839883608827</v>
      </c>
      <c r="AZ234" s="17">
        <f t="shared" si="161"/>
        <v>0.39045770234041643</v>
      </c>
      <c r="BA234" s="17">
        <f t="shared" si="161"/>
        <v>4.1667312701361356E-3</v>
      </c>
      <c r="BB234" s="17">
        <f t="shared" si="161"/>
        <v>0.88865420202582635</v>
      </c>
      <c r="BC234" s="17">
        <f t="shared" si="162"/>
        <v>1.884508669348034E-2</v>
      </c>
      <c r="BD234" s="17">
        <f t="shared" si="163"/>
        <v>3.9962696281630916</v>
      </c>
      <c r="BF234" s="17">
        <f t="shared" si="164"/>
        <v>0.63289481115139767</v>
      </c>
      <c r="BG234" s="17">
        <f t="shared" si="165"/>
        <v>0.36322902574382548</v>
      </c>
      <c r="BH234" s="17">
        <f t="shared" si="166"/>
        <v>3.8761631047768948E-3</v>
      </c>
      <c r="BI234" s="13">
        <f t="shared" si="167"/>
        <v>6.1093974531663091E-4</v>
      </c>
    </row>
    <row r="235" spans="2:61" x14ac:dyDescent="0.2">
      <c r="B235" s="9" t="s">
        <v>48</v>
      </c>
      <c r="C235" s="9">
        <v>22</v>
      </c>
      <c r="D235" s="11">
        <v>50.180999999999997</v>
      </c>
      <c r="E235" s="11">
        <v>0</v>
      </c>
      <c r="F235" s="11">
        <v>0</v>
      </c>
      <c r="G235" s="11">
        <v>5.8000000000000003E-2</v>
      </c>
      <c r="H235" s="11">
        <v>20.699000000000002</v>
      </c>
      <c r="I235" s="11">
        <v>6.6360000000000001</v>
      </c>
      <c r="J235" s="11">
        <v>4.7E-2</v>
      </c>
      <c r="K235" s="11">
        <v>20.817</v>
      </c>
      <c r="L235" s="11">
        <v>0.20699999999999999</v>
      </c>
      <c r="N235" s="11">
        <f t="shared" si="170"/>
        <v>98.644999999999982</v>
      </c>
      <c r="P235" s="9">
        <f t="shared" si="137"/>
        <v>0.83518074695426392</v>
      </c>
      <c r="Q235" s="9">
        <f t="shared" si="138"/>
        <v>0</v>
      </c>
      <c r="R235" s="9">
        <f t="shared" si="139"/>
        <v>0</v>
      </c>
      <c r="S235" s="9">
        <f t="shared" si="140"/>
        <v>3.8160405289821696E-4</v>
      </c>
      <c r="T235" s="9">
        <f t="shared" si="141"/>
        <v>0.28810232998357599</v>
      </c>
      <c r="U235" s="9">
        <f t="shared" si="142"/>
        <v>0.1646486701071854</v>
      </c>
      <c r="V235" s="9">
        <f t="shared" si="143"/>
        <v>6.6255973610386684E-4</v>
      </c>
      <c r="W235" s="9">
        <f t="shared" si="144"/>
        <v>0.37122171300176543</v>
      </c>
      <c r="X235" s="9">
        <f t="shared" si="145"/>
        <v>3.3398409138579196E-3</v>
      </c>
      <c r="Z235" s="9">
        <f t="shared" si="146"/>
        <v>1.6703614939085278</v>
      </c>
      <c r="AA235" s="9">
        <f t="shared" si="146"/>
        <v>0</v>
      </c>
      <c r="AB235" s="9">
        <f t="shared" si="147"/>
        <v>0</v>
      </c>
      <c r="AC235" s="9">
        <f t="shared" si="147"/>
        <v>1.144812158694651E-3</v>
      </c>
      <c r="AD235" s="9">
        <f t="shared" si="148"/>
        <v>0.28810232998357599</v>
      </c>
      <c r="AE235" s="9">
        <f t="shared" si="148"/>
        <v>0.1646486701071854</v>
      </c>
      <c r="AF235" s="9">
        <f t="shared" si="148"/>
        <v>6.6255973610386684E-4</v>
      </c>
      <c r="AG235" s="9">
        <f t="shared" si="148"/>
        <v>0.37122171300176543</v>
      </c>
      <c r="AH235" s="9">
        <f t="shared" si="148"/>
        <v>3.3398409138579196E-3</v>
      </c>
      <c r="AI235" s="9">
        <f t="shared" si="149"/>
        <v>2.4994814198097113</v>
      </c>
      <c r="AK235" s="9">
        <f t="shared" si="150"/>
        <v>4.0096993256361824</v>
      </c>
      <c r="AL235" s="9">
        <f t="shared" si="151"/>
        <v>0</v>
      </c>
      <c r="AM235" s="9">
        <f t="shared" si="152"/>
        <v>0</v>
      </c>
      <c r="AN235" s="9">
        <f t="shared" si="153"/>
        <v>2.7481192289442354E-3</v>
      </c>
      <c r="AO235" s="9">
        <f t="shared" si="154"/>
        <v>0.69158904971298318</v>
      </c>
      <c r="AP235" s="9">
        <f t="shared" si="155"/>
        <v>0.39523879346073393</v>
      </c>
      <c r="AQ235" s="9">
        <f t="shared" si="156"/>
        <v>1.5904732818241354E-3</v>
      </c>
      <c r="AR235" s="9">
        <f t="shared" si="157"/>
        <v>0.89111695744478159</v>
      </c>
      <c r="AS235" s="9">
        <f t="shared" si="158"/>
        <v>8.0172812345502917E-3</v>
      </c>
      <c r="AU235" s="17">
        <f t="shared" si="159"/>
        <v>2.0048496628180912</v>
      </c>
      <c r="AV235" s="17">
        <f t="shared" si="159"/>
        <v>0</v>
      </c>
      <c r="AW235" s="17">
        <f t="shared" si="160"/>
        <v>0</v>
      </c>
      <c r="AX235" s="17">
        <f t="shared" si="160"/>
        <v>1.8320794859628235E-3</v>
      </c>
      <c r="AY235" s="17">
        <f t="shared" si="161"/>
        <v>0.69158904971298318</v>
      </c>
      <c r="AZ235" s="17">
        <f t="shared" si="161"/>
        <v>0.39523879346073393</v>
      </c>
      <c r="BA235" s="17">
        <f t="shared" si="161"/>
        <v>1.5904732818241354E-3</v>
      </c>
      <c r="BB235" s="17">
        <f t="shared" si="161"/>
        <v>0.89111695744478159</v>
      </c>
      <c r="BC235" s="17">
        <f t="shared" si="162"/>
        <v>1.6034562469100583E-2</v>
      </c>
      <c r="BD235" s="17">
        <f t="shared" si="163"/>
        <v>4.0022515786734774</v>
      </c>
      <c r="BF235" s="17">
        <f t="shared" si="164"/>
        <v>0.63540739737379515</v>
      </c>
      <c r="BG235" s="17">
        <f t="shared" si="165"/>
        <v>0.36313133239785783</v>
      </c>
      <c r="BH235" s="17">
        <f t="shared" si="166"/>
        <v>1.4612702283470821E-3</v>
      </c>
      <c r="BI235" s="13">
        <f t="shared" si="167"/>
        <v>0</v>
      </c>
    </row>
    <row r="236" spans="2:61" x14ac:dyDescent="0.2">
      <c r="B236" s="9" t="s">
        <v>48</v>
      </c>
      <c r="C236" s="9">
        <v>27</v>
      </c>
      <c r="D236" s="11">
        <v>50.838999999999999</v>
      </c>
      <c r="E236" s="11">
        <v>0</v>
      </c>
      <c r="F236" s="11">
        <v>0.05</v>
      </c>
      <c r="G236" s="11">
        <v>2.1999999999999999E-2</v>
      </c>
      <c r="H236" s="11">
        <v>20.52</v>
      </c>
      <c r="I236" s="11">
        <v>6.9050000000000002</v>
      </c>
      <c r="J236" s="11">
        <v>7.0000000000000007E-2</v>
      </c>
      <c r="K236" s="11">
        <v>20.823</v>
      </c>
      <c r="L236" s="11">
        <v>0.246</v>
      </c>
      <c r="N236" s="11">
        <f t="shared" si="170"/>
        <v>99.47499999999998</v>
      </c>
      <c r="P236" s="9">
        <f t="shared" si="137"/>
        <v>0.84613208175221355</v>
      </c>
      <c r="Q236" s="9">
        <f t="shared" si="138"/>
        <v>0</v>
      </c>
      <c r="R236" s="9">
        <f t="shared" si="139"/>
        <v>4.9038357803473883E-4</v>
      </c>
      <c r="S236" s="9">
        <f t="shared" si="140"/>
        <v>1.4474636489242711E-4</v>
      </c>
      <c r="T236" s="9">
        <f t="shared" si="141"/>
        <v>0.28561088995907913</v>
      </c>
      <c r="U236" s="9">
        <f t="shared" si="142"/>
        <v>0.17132294561333863</v>
      </c>
      <c r="V236" s="9">
        <f t="shared" si="143"/>
        <v>9.8679109632490822E-4</v>
      </c>
      <c r="W236" s="9">
        <f t="shared" si="144"/>
        <v>0.37132870873976853</v>
      </c>
      <c r="X236" s="9">
        <f t="shared" si="145"/>
        <v>3.9690863034253536E-3</v>
      </c>
      <c r="Z236" s="9">
        <f t="shared" si="146"/>
        <v>1.6922641635044271</v>
      </c>
      <c r="AA236" s="9">
        <f t="shared" si="146"/>
        <v>0</v>
      </c>
      <c r="AB236" s="9">
        <f t="shared" si="147"/>
        <v>1.4711507341042165E-3</v>
      </c>
      <c r="AC236" s="9">
        <f t="shared" si="147"/>
        <v>4.3423909467728132E-4</v>
      </c>
      <c r="AD236" s="9">
        <f t="shared" si="148"/>
        <v>0.28561088995907913</v>
      </c>
      <c r="AE236" s="9">
        <f t="shared" si="148"/>
        <v>0.17132294561333863</v>
      </c>
      <c r="AF236" s="9">
        <f t="shared" si="148"/>
        <v>9.8679109632490822E-4</v>
      </c>
      <c r="AG236" s="9">
        <f t="shared" si="148"/>
        <v>0.37132870873976853</v>
      </c>
      <c r="AH236" s="9">
        <f t="shared" si="148"/>
        <v>3.9690863034253536E-3</v>
      </c>
      <c r="AI236" s="9">
        <f t="shared" si="149"/>
        <v>2.5273879750451451</v>
      </c>
      <c r="AK236" s="9">
        <f t="shared" si="150"/>
        <v>4.0174223669973719</v>
      </c>
      <c r="AL236" s="9">
        <f t="shared" si="151"/>
        <v>0</v>
      </c>
      <c r="AM236" s="9">
        <f t="shared" si="152"/>
        <v>3.4925007524686151E-3</v>
      </c>
      <c r="AN236" s="9">
        <f t="shared" si="153"/>
        <v>1.0308803372450755E-3</v>
      </c>
      <c r="AO236" s="9">
        <f t="shared" si="154"/>
        <v>0.67803809968030915</v>
      </c>
      <c r="AP236" s="9">
        <f t="shared" si="155"/>
        <v>0.40671938136513069</v>
      </c>
      <c r="AQ236" s="9">
        <f t="shared" si="156"/>
        <v>2.3426346237338928E-3</v>
      </c>
      <c r="AR236" s="9">
        <f t="shared" si="157"/>
        <v>0.88153155528043303</v>
      </c>
      <c r="AS236" s="9">
        <f t="shared" si="158"/>
        <v>9.422580963307281E-3</v>
      </c>
      <c r="AU236" s="17">
        <f t="shared" si="159"/>
        <v>2.0087111834986859</v>
      </c>
      <c r="AV236" s="17">
        <f t="shared" si="159"/>
        <v>0</v>
      </c>
      <c r="AW236" s="17">
        <f t="shared" si="160"/>
        <v>2.3283338349790769E-3</v>
      </c>
      <c r="AX236" s="17">
        <f t="shared" si="160"/>
        <v>6.8725355816338365E-4</v>
      </c>
      <c r="AY236" s="17">
        <f t="shared" si="161"/>
        <v>0.67803809968030915</v>
      </c>
      <c r="AZ236" s="17">
        <f t="shared" si="161"/>
        <v>0.40671938136513069</v>
      </c>
      <c r="BA236" s="17">
        <f t="shared" si="161"/>
        <v>2.3426346237338928E-3</v>
      </c>
      <c r="BB236" s="17">
        <f t="shared" si="161"/>
        <v>0.88153155528043303</v>
      </c>
      <c r="BC236" s="17">
        <f t="shared" si="162"/>
        <v>1.8845161926614562E-2</v>
      </c>
      <c r="BD236" s="17">
        <f t="shared" si="163"/>
        <v>3.9992036037680503</v>
      </c>
      <c r="BF236" s="17">
        <f t="shared" si="164"/>
        <v>0.62371265526260844</v>
      </c>
      <c r="BG236" s="17">
        <f t="shared" si="165"/>
        <v>0.37413240556484634</v>
      </c>
      <c r="BH236" s="17">
        <f t="shared" si="166"/>
        <v>2.1549391725451746E-3</v>
      </c>
      <c r="BI236" s="13">
        <f t="shared" si="167"/>
        <v>1.0720542496536363E-3</v>
      </c>
    </row>
    <row r="237" spans="2:61" x14ac:dyDescent="0.2">
      <c r="B237" s="9" t="s">
        <v>48</v>
      </c>
      <c r="C237" s="9">
        <v>28</v>
      </c>
      <c r="D237" s="11">
        <v>50.756999999999998</v>
      </c>
      <c r="E237" s="11">
        <v>0</v>
      </c>
      <c r="F237" s="11">
        <v>3.7999999999999999E-2</v>
      </c>
      <c r="G237" s="11">
        <v>8.9999999999999993E-3</v>
      </c>
      <c r="H237" s="11">
        <v>20.266999999999999</v>
      </c>
      <c r="I237" s="11">
        <v>7.069</v>
      </c>
      <c r="J237" s="11">
        <v>9.0999999999999998E-2</v>
      </c>
      <c r="K237" s="11">
        <v>20.98</v>
      </c>
      <c r="L237" s="11">
        <v>0.253</v>
      </c>
      <c r="N237" s="11">
        <f t="shared" si="170"/>
        <v>99.463999999999999</v>
      </c>
      <c r="P237" s="9">
        <f t="shared" si="137"/>
        <v>0.84476732574395841</v>
      </c>
      <c r="Q237" s="9">
        <f t="shared" si="138"/>
        <v>0</v>
      </c>
      <c r="R237" s="9">
        <f t="shared" si="139"/>
        <v>3.7269151930640146E-4</v>
      </c>
      <c r="S237" s="9">
        <f t="shared" si="140"/>
        <v>5.9214422001447458E-5</v>
      </c>
      <c r="T237" s="9">
        <f t="shared" si="141"/>
        <v>0.28208946914233218</v>
      </c>
      <c r="U237" s="9">
        <f t="shared" si="142"/>
        <v>0.17539202064311232</v>
      </c>
      <c r="V237" s="9">
        <f t="shared" si="143"/>
        <v>1.2828284252223805E-3</v>
      </c>
      <c r="W237" s="9">
        <f t="shared" si="144"/>
        <v>0.37412843055084977</v>
      </c>
      <c r="X237" s="9">
        <f t="shared" si="145"/>
        <v>4.0820277836041237E-3</v>
      </c>
      <c r="Z237" s="9">
        <f t="shared" si="146"/>
        <v>1.6895346514879168</v>
      </c>
      <c r="AA237" s="9">
        <f t="shared" si="146"/>
        <v>0</v>
      </c>
      <c r="AB237" s="9">
        <f t="shared" si="147"/>
        <v>1.1180745579192045E-3</v>
      </c>
      <c r="AC237" s="9">
        <f t="shared" si="147"/>
        <v>1.7764326600434237E-4</v>
      </c>
      <c r="AD237" s="9">
        <f t="shared" si="148"/>
        <v>0.28208946914233218</v>
      </c>
      <c r="AE237" s="9">
        <f t="shared" si="148"/>
        <v>0.17539202064311232</v>
      </c>
      <c r="AF237" s="9">
        <f t="shared" si="148"/>
        <v>1.2828284252223805E-3</v>
      </c>
      <c r="AG237" s="9">
        <f t="shared" si="148"/>
        <v>0.37412843055084977</v>
      </c>
      <c r="AH237" s="9">
        <f t="shared" si="148"/>
        <v>4.0820277836041237E-3</v>
      </c>
      <c r="AI237" s="9">
        <f t="shared" si="149"/>
        <v>2.527805145856961</v>
      </c>
      <c r="AK237" s="9">
        <f t="shared" si="150"/>
        <v>4.0102805888904252</v>
      </c>
      <c r="AL237" s="9">
        <f t="shared" si="151"/>
        <v>0</v>
      </c>
      <c r="AM237" s="9">
        <f t="shared" si="152"/>
        <v>2.6538625251674489E-3</v>
      </c>
      <c r="AN237" s="9">
        <f t="shared" si="153"/>
        <v>4.2165417606376181E-4</v>
      </c>
      <c r="AO237" s="9">
        <f t="shared" si="154"/>
        <v>0.66956775431367332</v>
      </c>
      <c r="AP237" s="9">
        <f t="shared" si="155"/>
        <v>0.4163106185551782</v>
      </c>
      <c r="AQ237" s="9">
        <f t="shared" si="156"/>
        <v>3.044922415776198E-3</v>
      </c>
      <c r="AR237" s="9">
        <f t="shared" si="157"/>
        <v>0.8880314952219508</v>
      </c>
      <c r="AS237" s="9">
        <f t="shared" si="158"/>
        <v>9.6891039017651635E-3</v>
      </c>
      <c r="AU237" s="17">
        <f t="shared" si="159"/>
        <v>2.0051402944452126</v>
      </c>
      <c r="AV237" s="17">
        <f t="shared" si="159"/>
        <v>0</v>
      </c>
      <c r="AW237" s="17">
        <f t="shared" si="160"/>
        <v>1.7692416834449659E-3</v>
      </c>
      <c r="AX237" s="17">
        <f t="shared" si="160"/>
        <v>2.8110278404250787E-4</v>
      </c>
      <c r="AY237" s="17">
        <f t="shared" si="161"/>
        <v>0.66956775431367332</v>
      </c>
      <c r="AZ237" s="17">
        <f t="shared" si="161"/>
        <v>0.4163106185551782</v>
      </c>
      <c r="BA237" s="17">
        <f t="shared" si="161"/>
        <v>3.044922415776198E-3</v>
      </c>
      <c r="BB237" s="17">
        <f t="shared" si="161"/>
        <v>0.8880314952219508</v>
      </c>
      <c r="BC237" s="17">
        <f t="shared" si="162"/>
        <v>1.9378207803530327E-2</v>
      </c>
      <c r="BD237" s="17">
        <f t="shared" si="163"/>
        <v>4.0035236372228091</v>
      </c>
      <c r="BF237" s="17">
        <f t="shared" si="164"/>
        <v>0.61488973301710714</v>
      </c>
      <c r="BG237" s="17">
        <f t="shared" si="165"/>
        <v>0.38231399801797888</v>
      </c>
      <c r="BH237" s="17">
        <f t="shared" si="166"/>
        <v>2.7962689649139176E-3</v>
      </c>
      <c r="BI237" s="13">
        <f t="shared" si="167"/>
        <v>8.1399610296085825E-4</v>
      </c>
    </row>
    <row r="238" spans="2:61" x14ac:dyDescent="0.2">
      <c r="B238" s="9" t="s">
        <v>48</v>
      </c>
      <c r="C238" s="9">
        <v>29</v>
      </c>
      <c r="D238" s="11">
        <v>50.747999999999998</v>
      </c>
      <c r="E238" s="11">
        <v>1.6E-2</v>
      </c>
      <c r="F238" s="11">
        <v>0</v>
      </c>
      <c r="G238" s="11">
        <v>0</v>
      </c>
      <c r="H238" s="11">
        <v>19.533000000000001</v>
      </c>
      <c r="I238" s="11">
        <v>7.1870000000000003</v>
      </c>
      <c r="J238" s="11">
        <v>6.6000000000000003E-2</v>
      </c>
      <c r="K238" s="11">
        <v>20.994</v>
      </c>
      <c r="L238" s="11">
        <v>0.26100000000000001</v>
      </c>
      <c r="N238" s="11">
        <f t="shared" si="170"/>
        <v>98.804999999999993</v>
      </c>
      <c r="P238" s="9">
        <f t="shared" si="137"/>
        <v>0.84461753545036944</v>
      </c>
      <c r="Q238" s="9">
        <f t="shared" si="138"/>
        <v>2.00305465835399E-4</v>
      </c>
      <c r="R238" s="9">
        <f t="shared" si="139"/>
        <v>0</v>
      </c>
      <c r="S238" s="9">
        <f t="shared" si="140"/>
        <v>0</v>
      </c>
      <c r="T238" s="9">
        <f t="shared" si="141"/>
        <v>0.27187317317595971</v>
      </c>
      <c r="U238" s="9">
        <f t="shared" si="142"/>
        <v>0.17831976974990074</v>
      </c>
      <c r="V238" s="9">
        <f t="shared" si="143"/>
        <v>9.3040303367777054E-4</v>
      </c>
      <c r="W238" s="9">
        <f t="shared" si="144"/>
        <v>0.37437808727285699</v>
      </c>
      <c r="X238" s="9">
        <f t="shared" si="145"/>
        <v>4.2111037609512906E-3</v>
      </c>
      <c r="Z238" s="9">
        <f t="shared" si="146"/>
        <v>1.6892350709007389</v>
      </c>
      <c r="AA238" s="9">
        <f t="shared" si="146"/>
        <v>4.0061093167079799E-4</v>
      </c>
      <c r="AB238" s="9">
        <f t="shared" si="147"/>
        <v>0</v>
      </c>
      <c r="AC238" s="9">
        <f t="shared" si="147"/>
        <v>0</v>
      </c>
      <c r="AD238" s="9">
        <f t="shared" si="148"/>
        <v>0.27187317317595971</v>
      </c>
      <c r="AE238" s="9">
        <f t="shared" si="148"/>
        <v>0.17831976974990074</v>
      </c>
      <c r="AF238" s="9">
        <f t="shared" si="148"/>
        <v>9.3040303367777054E-4</v>
      </c>
      <c r="AG238" s="9">
        <f t="shared" si="148"/>
        <v>0.37437808727285699</v>
      </c>
      <c r="AH238" s="9">
        <f t="shared" si="148"/>
        <v>4.2111037609512906E-3</v>
      </c>
      <c r="AI238" s="9">
        <f t="shared" si="149"/>
        <v>2.5193482188257561</v>
      </c>
      <c r="AK238" s="9">
        <f t="shared" si="150"/>
        <v>4.0230287935855289</v>
      </c>
      <c r="AL238" s="9">
        <f t="shared" si="151"/>
        <v>9.5408231861854862E-4</v>
      </c>
      <c r="AM238" s="9">
        <f t="shared" si="152"/>
        <v>0</v>
      </c>
      <c r="AN238" s="9">
        <f t="shared" si="153"/>
        <v>0</v>
      </c>
      <c r="AO238" s="9">
        <f t="shared" si="154"/>
        <v>0.64748454654516285</v>
      </c>
      <c r="AP238" s="9">
        <f t="shared" si="155"/>
        <v>0.42468072118989697</v>
      </c>
      <c r="AQ238" s="9">
        <f t="shared" si="156"/>
        <v>2.2158184249212419E-3</v>
      </c>
      <c r="AR238" s="9">
        <f t="shared" si="157"/>
        <v>0.89160700646777047</v>
      </c>
      <c r="AS238" s="9">
        <f t="shared" si="158"/>
        <v>1.0029031468101014E-2</v>
      </c>
      <c r="AU238" s="17">
        <f t="shared" si="159"/>
        <v>2.0115143967927644</v>
      </c>
      <c r="AV238" s="17">
        <f t="shared" si="159"/>
        <v>4.7704115930927431E-4</v>
      </c>
      <c r="AW238" s="17">
        <f t="shared" si="160"/>
        <v>0</v>
      </c>
      <c r="AX238" s="17">
        <f t="shared" si="160"/>
        <v>0</v>
      </c>
      <c r="AY238" s="17">
        <f t="shared" si="161"/>
        <v>0.64748454654516285</v>
      </c>
      <c r="AZ238" s="17">
        <f t="shared" si="161"/>
        <v>0.42468072118989697</v>
      </c>
      <c r="BA238" s="17">
        <f t="shared" si="161"/>
        <v>2.2158184249212419E-3</v>
      </c>
      <c r="BB238" s="17">
        <f t="shared" si="161"/>
        <v>0.89160700646777047</v>
      </c>
      <c r="BC238" s="17">
        <f t="shared" si="162"/>
        <v>2.0058062936202027E-2</v>
      </c>
      <c r="BD238" s="17">
        <f t="shared" si="163"/>
        <v>3.9980375935160275</v>
      </c>
      <c r="BF238" s="17">
        <f t="shared" si="164"/>
        <v>0.60265817677355216</v>
      </c>
      <c r="BG238" s="17">
        <f t="shared" si="165"/>
        <v>0.39527940938329187</v>
      </c>
      <c r="BH238" s="17">
        <f t="shared" si="166"/>
        <v>2.0624138431559235E-3</v>
      </c>
      <c r="BI238" s="13">
        <f t="shared" si="167"/>
        <v>0</v>
      </c>
    </row>
    <row r="239" spans="2:61" x14ac:dyDescent="0.2">
      <c r="B239" s="9" t="s">
        <v>48</v>
      </c>
      <c r="C239" s="9">
        <v>30</v>
      </c>
      <c r="D239" s="11">
        <v>50.901000000000003</v>
      </c>
      <c r="E239" s="11">
        <v>0</v>
      </c>
      <c r="F239" s="11">
        <v>3.3000000000000002E-2</v>
      </c>
      <c r="G239" s="11">
        <v>2.5000000000000001E-2</v>
      </c>
      <c r="H239" s="11">
        <v>19.600999999999999</v>
      </c>
      <c r="I239" s="11">
        <v>7.3659999999999997</v>
      </c>
      <c r="J239" s="11">
        <v>3.4000000000000002E-2</v>
      </c>
      <c r="K239" s="11">
        <v>20.888999999999999</v>
      </c>
      <c r="L239" s="11">
        <v>0.28699999999999998</v>
      </c>
      <c r="N239" s="11">
        <f t="shared" si="170"/>
        <v>99.13600000000001</v>
      </c>
      <c r="P239" s="9">
        <f t="shared" si="137"/>
        <v>0.84716397044138203</v>
      </c>
      <c r="Q239" s="9">
        <f t="shared" si="138"/>
        <v>0</v>
      </c>
      <c r="R239" s="9">
        <f t="shared" si="139"/>
        <v>3.2365316150292759E-4</v>
      </c>
      <c r="S239" s="9">
        <f t="shared" si="140"/>
        <v>1.6448450555957628E-4</v>
      </c>
      <c r="T239" s="9">
        <f t="shared" si="141"/>
        <v>0.27281964201208136</v>
      </c>
      <c r="U239" s="9">
        <f t="shared" si="142"/>
        <v>0.18276101627630009</v>
      </c>
      <c r="V239" s="9">
        <f t="shared" si="143"/>
        <v>4.7929853250066966E-4</v>
      </c>
      <c r="W239" s="9">
        <f t="shared" si="144"/>
        <v>0.37250566185780265</v>
      </c>
      <c r="X239" s="9">
        <f t="shared" si="145"/>
        <v>4.630600687329579E-3</v>
      </c>
      <c r="Z239" s="9">
        <f t="shared" si="146"/>
        <v>1.6943279408827641</v>
      </c>
      <c r="AA239" s="9">
        <f t="shared" si="146"/>
        <v>0</v>
      </c>
      <c r="AB239" s="9">
        <f t="shared" si="147"/>
        <v>9.7095948450878278E-4</v>
      </c>
      <c r="AC239" s="9">
        <f t="shared" si="147"/>
        <v>4.9345351667872881E-4</v>
      </c>
      <c r="AD239" s="9">
        <f t="shared" si="148"/>
        <v>0.27281964201208136</v>
      </c>
      <c r="AE239" s="9">
        <f t="shared" si="148"/>
        <v>0.18276101627630009</v>
      </c>
      <c r="AF239" s="9">
        <f t="shared" si="148"/>
        <v>4.7929853250066966E-4</v>
      </c>
      <c r="AG239" s="9">
        <f t="shared" si="148"/>
        <v>0.37250566185780265</v>
      </c>
      <c r="AH239" s="9">
        <f t="shared" si="148"/>
        <v>4.630600687329579E-3</v>
      </c>
      <c r="AI239" s="9">
        <f t="shared" si="149"/>
        <v>2.5289885732499666</v>
      </c>
      <c r="AK239" s="9">
        <f t="shared" si="150"/>
        <v>4.0197760293683125</v>
      </c>
      <c r="AL239" s="9">
        <f t="shared" si="151"/>
        <v>0</v>
      </c>
      <c r="AM239" s="9">
        <f t="shared" si="152"/>
        <v>2.30359162895153E-3</v>
      </c>
      <c r="AN239" s="9">
        <f t="shared" si="153"/>
        <v>1.1707135142439941E-3</v>
      </c>
      <c r="AO239" s="9">
        <f t="shared" si="154"/>
        <v>0.64726186167338384</v>
      </c>
      <c r="AP239" s="9">
        <f t="shared" si="155"/>
        <v>0.43359867626788812</v>
      </c>
      <c r="AQ239" s="9">
        <f t="shared" si="156"/>
        <v>1.1371309563919382E-3</v>
      </c>
      <c r="AR239" s="9">
        <f t="shared" si="157"/>
        <v>0.88376594294951916</v>
      </c>
      <c r="AS239" s="9">
        <f t="shared" si="158"/>
        <v>1.0986053641307348E-2</v>
      </c>
      <c r="AU239" s="17">
        <f t="shared" si="159"/>
        <v>2.0098880146841562</v>
      </c>
      <c r="AV239" s="17">
        <f t="shared" si="159"/>
        <v>0</v>
      </c>
      <c r="AW239" s="17">
        <f t="shared" si="160"/>
        <v>1.5357277526343532E-3</v>
      </c>
      <c r="AX239" s="17">
        <f t="shared" si="160"/>
        <v>7.8047567616266274E-4</v>
      </c>
      <c r="AY239" s="17">
        <f t="shared" si="161"/>
        <v>0.64726186167338384</v>
      </c>
      <c r="AZ239" s="17">
        <f t="shared" si="161"/>
        <v>0.43359867626788812</v>
      </c>
      <c r="BA239" s="17">
        <f t="shared" si="161"/>
        <v>1.1371309563919382E-3</v>
      </c>
      <c r="BB239" s="17">
        <f t="shared" si="161"/>
        <v>0.88376594294951916</v>
      </c>
      <c r="BC239" s="17">
        <f t="shared" si="162"/>
        <v>2.1972107282614697E-2</v>
      </c>
      <c r="BD239" s="17">
        <f t="shared" si="163"/>
        <v>3.9999399372427509</v>
      </c>
      <c r="BF239" s="17">
        <f t="shared" si="164"/>
        <v>0.5982100334216176</v>
      </c>
      <c r="BG239" s="17">
        <f t="shared" si="165"/>
        <v>0.40073901148940294</v>
      </c>
      <c r="BH239" s="17">
        <f t="shared" si="166"/>
        <v>1.0509550889794836E-3</v>
      </c>
      <c r="BI239" s="13">
        <f t="shared" si="167"/>
        <v>7.0991467589686383E-4</v>
      </c>
    </row>
    <row r="240" spans="2:61" x14ac:dyDescent="0.2">
      <c r="B240" s="9" t="s">
        <v>48</v>
      </c>
      <c r="C240" s="9">
        <v>31</v>
      </c>
      <c r="D240" s="11">
        <v>50.378999999999998</v>
      </c>
      <c r="E240" s="11">
        <v>4.7E-2</v>
      </c>
      <c r="F240" s="11">
        <v>0</v>
      </c>
      <c r="G240" s="11">
        <v>3.1E-2</v>
      </c>
      <c r="H240" s="11">
        <v>21.155000000000001</v>
      </c>
      <c r="I240" s="11">
        <v>6.59</v>
      </c>
      <c r="J240" s="11">
        <v>7.8E-2</v>
      </c>
      <c r="K240" s="11">
        <v>20.725000000000001</v>
      </c>
      <c r="L240" s="11">
        <v>0.218</v>
      </c>
      <c r="N240" s="11">
        <f t="shared" si="170"/>
        <v>99.222999999999999</v>
      </c>
      <c r="P240" s="9">
        <f t="shared" si="137"/>
        <v>0.83847613341322136</v>
      </c>
      <c r="Q240" s="9">
        <f t="shared" si="138"/>
        <v>5.883973058914845E-4</v>
      </c>
      <c r="R240" s="9">
        <f t="shared" si="139"/>
        <v>0</v>
      </c>
      <c r="S240" s="9">
        <f t="shared" si="140"/>
        <v>2.039607868938746E-4</v>
      </c>
      <c r="T240" s="9">
        <f t="shared" si="141"/>
        <v>0.29444923864933331</v>
      </c>
      <c r="U240" s="9">
        <f t="shared" si="142"/>
        <v>0.16350734418420007</v>
      </c>
      <c r="V240" s="9">
        <f t="shared" si="143"/>
        <v>1.0995672216191832E-3</v>
      </c>
      <c r="W240" s="9">
        <f t="shared" si="144"/>
        <v>0.36958111168571789</v>
      </c>
      <c r="X240" s="9">
        <f t="shared" si="145"/>
        <v>3.5173203827102728E-3</v>
      </c>
      <c r="Z240" s="9">
        <f t="shared" si="146"/>
        <v>1.6769522668264427</v>
      </c>
      <c r="AA240" s="9">
        <f t="shared" si="146"/>
        <v>1.176794611782969E-3</v>
      </c>
      <c r="AB240" s="9">
        <f t="shared" si="147"/>
        <v>0</v>
      </c>
      <c r="AC240" s="9">
        <f t="shared" si="147"/>
        <v>6.1188236068162379E-4</v>
      </c>
      <c r="AD240" s="9">
        <f t="shared" si="148"/>
        <v>0.29444923864933331</v>
      </c>
      <c r="AE240" s="9">
        <f t="shared" si="148"/>
        <v>0.16350734418420007</v>
      </c>
      <c r="AF240" s="9">
        <f t="shared" si="148"/>
        <v>1.0995672216191832E-3</v>
      </c>
      <c r="AG240" s="9">
        <f t="shared" si="148"/>
        <v>0.36958111168571789</v>
      </c>
      <c r="AH240" s="9">
        <f t="shared" si="148"/>
        <v>3.5173203827102728E-3</v>
      </c>
      <c r="AI240" s="9">
        <f t="shared" si="149"/>
        <v>2.5108955259224874</v>
      </c>
      <c r="AK240" s="9">
        <f t="shared" si="150"/>
        <v>4.0072211277138043</v>
      </c>
      <c r="AL240" s="9">
        <f t="shared" si="151"/>
        <v>2.8120515560294893E-3</v>
      </c>
      <c r="AM240" s="9">
        <f t="shared" si="152"/>
        <v>0</v>
      </c>
      <c r="AN240" s="9">
        <f t="shared" si="153"/>
        <v>1.4621453287033644E-3</v>
      </c>
      <c r="AO240" s="9">
        <f t="shared" si="154"/>
        <v>0.70361168501701277</v>
      </c>
      <c r="AP240" s="9">
        <f t="shared" si="155"/>
        <v>0.3907148087114341</v>
      </c>
      <c r="AQ240" s="9">
        <f t="shared" si="156"/>
        <v>2.6275100901664373E-3</v>
      </c>
      <c r="AR240" s="9">
        <f t="shared" si="157"/>
        <v>0.88314573315415679</v>
      </c>
      <c r="AS240" s="9">
        <f t="shared" si="158"/>
        <v>8.404938428693956E-3</v>
      </c>
      <c r="AU240" s="17">
        <f t="shared" si="159"/>
        <v>2.0036105638569022</v>
      </c>
      <c r="AV240" s="17">
        <f t="shared" si="159"/>
        <v>1.4060257780147446E-3</v>
      </c>
      <c r="AW240" s="17">
        <f t="shared" si="160"/>
        <v>0</v>
      </c>
      <c r="AX240" s="17">
        <f t="shared" si="160"/>
        <v>9.7476355246890961E-4</v>
      </c>
      <c r="AY240" s="17">
        <f t="shared" si="161"/>
        <v>0.70361168501701277</v>
      </c>
      <c r="AZ240" s="17">
        <f t="shared" si="161"/>
        <v>0.3907148087114341</v>
      </c>
      <c r="BA240" s="17">
        <f t="shared" si="161"/>
        <v>2.6275100901664373E-3</v>
      </c>
      <c r="BB240" s="17">
        <f t="shared" si="161"/>
        <v>0.88314573315415679</v>
      </c>
      <c r="BC240" s="17">
        <f t="shared" si="162"/>
        <v>1.6809876857387912E-2</v>
      </c>
      <c r="BD240" s="17">
        <f t="shared" si="163"/>
        <v>4.0029009670175446</v>
      </c>
      <c r="BF240" s="17">
        <f t="shared" si="164"/>
        <v>0.64142314314699223</v>
      </c>
      <c r="BG240" s="17">
        <f t="shared" si="165"/>
        <v>0.3561815785815215</v>
      </c>
      <c r="BH240" s="17">
        <f t="shared" si="166"/>
        <v>2.3952782714861294E-3</v>
      </c>
      <c r="BI240" s="13">
        <f t="shared" si="167"/>
        <v>0</v>
      </c>
    </row>
    <row r="241" spans="1:61" x14ac:dyDescent="0.2">
      <c r="B241" s="9" t="s">
        <v>48</v>
      </c>
      <c r="C241" s="9">
        <v>33</v>
      </c>
      <c r="D241" s="11">
        <v>50.186999999999998</v>
      </c>
      <c r="E241" s="11">
        <v>0</v>
      </c>
      <c r="F241" s="11">
        <v>2.1000000000000001E-2</v>
      </c>
      <c r="G241" s="11">
        <v>1.9E-2</v>
      </c>
      <c r="H241" s="11">
        <v>26.443999999999999</v>
      </c>
      <c r="I241" s="11">
        <v>6.5419999999999998</v>
      </c>
      <c r="J241" s="11">
        <v>0.106</v>
      </c>
      <c r="K241" s="11">
        <v>16.030999999999999</v>
      </c>
      <c r="L241" s="11">
        <v>0.155</v>
      </c>
      <c r="N241" s="11">
        <f t="shared" si="170"/>
        <v>99.504999999999995</v>
      </c>
      <c r="P241" s="9">
        <f t="shared" si="137"/>
        <v>0.83528060714998997</v>
      </c>
      <c r="Q241" s="9">
        <f t="shared" si="138"/>
        <v>0</v>
      </c>
      <c r="R241" s="9">
        <f t="shared" si="139"/>
        <v>2.059611027745903E-4</v>
      </c>
      <c r="S241" s="9">
        <f t="shared" si="140"/>
        <v>1.2500822422527796E-4</v>
      </c>
      <c r="T241" s="9">
        <f t="shared" si="141"/>
        <v>0.36806502797650525</v>
      </c>
      <c r="U241" s="9">
        <f t="shared" si="142"/>
        <v>0.16231639539499801</v>
      </c>
      <c r="V241" s="9">
        <f t="shared" si="143"/>
        <v>1.4942836601491464E-3</v>
      </c>
      <c r="W241" s="9">
        <f t="shared" si="144"/>
        <v>0.28587477932129035</v>
      </c>
      <c r="X241" s="9">
        <f t="shared" si="145"/>
        <v>2.5008470611013406E-3</v>
      </c>
      <c r="Z241" s="9">
        <f t="shared" si="146"/>
        <v>1.6705612142999799</v>
      </c>
      <c r="AA241" s="9">
        <f t="shared" si="146"/>
        <v>0</v>
      </c>
      <c r="AB241" s="9">
        <f t="shared" si="147"/>
        <v>6.1788330832377087E-4</v>
      </c>
      <c r="AC241" s="9">
        <f t="shared" si="147"/>
        <v>3.7502467267583388E-4</v>
      </c>
      <c r="AD241" s="9">
        <f t="shared" si="148"/>
        <v>0.36806502797650525</v>
      </c>
      <c r="AE241" s="9">
        <f t="shared" si="148"/>
        <v>0.16231639539499801</v>
      </c>
      <c r="AF241" s="9">
        <f t="shared" si="148"/>
        <v>1.4942836601491464E-3</v>
      </c>
      <c r="AG241" s="9">
        <f t="shared" si="148"/>
        <v>0.28587477932129035</v>
      </c>
      <c r="AH241" s="9">
        <f t="shared" si="148"/>
        <v>2.5008470611013406E-3</v>
      </c>
      <c r="AI241" s="9">
        <f t="shared" si="149"/>
        <v>2.4918054556950238</v>
      </c>
      <c r="AK241" s="9">
        <f t="shared" si="150"/>
        <v>4.0225320411316483</v>
      </c>
      <c r="AL241" s="9">
        <f t="shared" si="151"/>
        <v>0</v>
      </c>
      <c r="AM241" s="9">
        <f t="shared" si="152"/>
        <v>1.4877966662564237E-3</v>
      </c>
      <c r="AN241" s="9">
        <f t="shared" si="153"/>
        <v>9.03019146583971E-4</v>
      </c>
      <c r="AO241" s="9">
        <f t="shared" si="154"/>
        <v>0.88626106938314697</v>
      </c>
      <c r="AP241" s="9">
        <f t="shared" si="155"/>
        <v>0.39084045271036005</v>
      </c>
      <c r="AQ241" s="9">
        <f t="shared" si="156"/>
        <v>3.5980746171029357E-3</v>
      </c>
      <c r="AR241" s="9">
        <f t="shared" si="157"/>
        <v>0.68835577512985202</v>
      </c>
      <c r="AS241" s="9">
        <f t="shared" si="158"/>
        <v>6.0217712150496799E-3</v>
      </c>
      <c r="AU241" s="17">
        <f t="shared" si="159"/>
        <v>2.0112660205658242</v>
      </c>
      <c r="AV241" s="17">
        <f t="shared" si="159"/>
        <v>0</v>
      </c>
      <c r="AW241" s="17">
        <f t="shared" si="160"/>
        <v>9.9186444417094922E-4</v>
      </c>
      <c r="AX241" s="17">
        <f t="shared" si="160"/>
        <v>6.0201276438931397E-4</v>
      </c>
      <c r="AY241" s="17">
        <f t="shared" si="161"/>
        <v>0.88626106938314697</v>
      </c>
      <c r="AZ241" s="17">
        <f t="shared" si="161"/>
        <v>0.39084045271036005</v>
      </c>
      <c r="BA241" s="17">
        <f t="shared" si="161"/>
        <v>3.5980746171029357E-3</v>
      </c>
      <c r="BB241" s="17">
        <f t="shared" si="161"/>
        <v>0.68835577512985202</v>
      </c>
      <c r="BC241" s="17">
        <f t="shared" si="162"/>
        <v>1.204354243009936E-2</v>
      </c>
      <c r="BD241" s="17">
        <f t="shared" si="163"/>
        <v>3.9939588120449456</v>
      </c>
      <c r="BF241" s="17">
        <f t="shared" si="164"/>
        <v>0.69201323375087209</v>
      </c>
      <c r="BG241" s="17">
        <f t="shared" si="165"/>
        <v>0.30517730599291765</v>
      </c>
      <c r="BH241" s="17">
        <f t="shared" si="166"/>
        <v>2.8094602562102355E-3</v>
      </c>
      <c r="BI241" s="13">
        <f t="shared" si="167"/>
        <v>3.8817564985768149E-4</v>
      </c>
    </row>
    <row r="242" spans="1:61" x14ac:dyDescent="0.2">
      <c r="B242" s="9" t="s">
        <v>48</v>
      </c>
      <c r="C242" s="9">
        <v>34</v>
      </c>
      <c r="D242" s="11">
        <v>50.381</v>
      </c>
      <c r="E242" s="11">
        <v>0</v>
      </c>
      <c r="F242" s="11">
        <v>5.0000000000000001E-3</v>
      </c>
      <c r="G242" s="11">
        <v>0</v>
      </c>
      <c r="H242" s="11">
        <v>26.43</v>
      </c>
      <c r="I242" s="11">
        <v>6.7430000000000003</v>
      </c>
      <c r="J242" s="11">
        <v>5.2999999999999999E-2</v>
      </c>
      <c r="K242" s="11">
        <v>16.48</v>
      </c>
      <c r="L242" s="11">
        <v>0.17199999999999999</v>
      </c>
      <c r="N242" s="11">
        <f t="shared" si="170"/>
        <v>100.264</v>
      </c>
      <c r="P242" s="9">
        <f t="shared" si="137"/>
        <v>0.83850942014513008</v>
      </c>
      <c r="Q242" s="9">
        <f t="shared" si="138"/>
        <v>0</v>
      </c>
      <c r="R242" s="9">
        <f t="shared" si="139"/>
        <v>4.9038357803473882E-5</v>
      </c>
      <c r="S242" s="9">
        <f t="shared" si="140"/>
        <v>0</v>
      </c>
      <c r="T242" s="9">
        <f t="shared" si="141"/>
        <v>0.36787016674553907</v>
      </c>
      <c r="U242" s="9">
        <f t="shared" si="142"/>
        <v>0.16730349344978165</v>
      </c>
      <c r="V242" s="9">
        <f t="shared" si="143"/>
        <v>7.471418300745732E-4</v>
      </c>
      <c r="W242" s="9">
        <f t="shared" si="144"/>
        <v>0.29388162704852261</v>
      </c>
      <c r="X242" s="9">
        <f t="shared" si="145"/>
        <v>2.7751335129640683E-3</v>
      </c>
      <c r="Z242" s="9">
        <f t="shared" si="146"/>
        <v>1.6770188402902602</v>
      </c>
      <c r="AA242" s="9">
        <f t="shared" si="146"/>
        <v>0</v>
      </c>
      <c r="AB242" s="9">
        <f t="shared" si="147"/>
        <v>1.4711507341042164E-4</v>
      </c>
      <c r="AC242" s="9">
        <f t="shared" si="147"/>
        <v>0</v>
      </c>
      <c r="AD242" s="9">
        <f t="shared" si="148"/>
        <v>0.36787016674553907</v>
      </c>
      <c r="AE242" s="9">
        <f t="shared" si="148"/>
        <v>0.16730349344978165</v>
      </c>
      <c r="AF242" s="9">
        <f t="shared" si="148"/>
        <v>7.471418300745732E-4</v>
      </c>
      <c r="AG242" s="9">
        <f t="shared" si="148"/>
        <v>0.29388162704852261</v>
      </c>
      <c r="AH242" s="9">
        <f t="shared" si="148"/>
        <v>2.7751335129640683E-3</v>
      </c>
      <c r="AI242" s="9">
        <f t="shared" si="149"/>
        <v>2.5097435179505521</v>
      </c>
      <c r="AK242" s="9">
        <f t="shared" si="150"/>
        <v>4.0092196552252668</v>
      </c>
      <c r="AL242" s="9">
        <f t="shared" si="151"/>
        <v>0</v>
      </c>
      <c r="AM242" s="9">
        <f t="shared" si="152"/>
        <v>3.5170543688995429E-4</v>
      </c>
      <c r="AN242" s="9">
        <f t="shared" si="153"/>
        <v>0</v>
      </c>
      <c r="AO242" s="9">
        <f t="shared" si="154"/>
        <v>0.87946078341728062</v>
      </c>
      <c r="AP242" s="9">
        <f t="shared" si="155"/>
        <v>0.39996954012193509</v>
      </c>
      <c r="AQ242" s="9">
        <f t="shared" si="156"/>
        <v>1.7861789256091475E-3</v>
      </c>
      <c r="AR242" s="9">
        <f t="shared" si="157"/>
        <v>0.70257767364652146</v>
      </c>
      <c r="AS242" s="9">
        <f t="shared" si="158"/>
        <v>6.6344632264978996E-3</v>
      </c>
      <c r="AU242" s="17">
        <f t="shared" si="159"/>
        <v>2.0046098276126334</v>
      </c>
      <c r="AV242" s="17">
        <f t="shared" si="159"/>
        <v>0</v>
      </c>
      <c r="AW242" s="17">
        <f t="shared" si="160"/>
        <v>2.3447029125996954E-4</v>
      </c>
      <c r="AX242" s="17">
        <f t="shared" si="160"/>
        <v>0</v>
      </c>
      <c r="AY242" s="17">
        <f t="shared" si="161"/>
        <v>0.87946078341728062</v>
      </c>
      <c r="AZ242" s="17">
        <f t="shared" si="161"/>
        <v>0.39996954012193509</v>
      </c>
      <c r="BA242" s="17">
        <f t="shared" si="161"/>
        <v>1.7861789256091475E-3</v>
      </c>
      <c r="BB242" s="17">
        <f t="shared" si="161"/>
        <v>0.70257767364652146</v>
      </c>
      <c r="BC242" s="17">
        <f t="shared" si="162"/>
        <v>1.3268926452995799E-2</v>
      </c>
      <c r="BD242" s="17">
        <f t="shared" si="163"/>
        <v>4.0019074004682356</v>
      </c>
      <c r="BF242" s="17">
        <f t="shared" si="164"/>
        <v>0.68642636254322353</v>
      </c>
      <c r="BG242" s="17">
        <f t="shared" si="165"/>
        <v>0.31217951013936152</v>
      </c>
      <c r="BH242" s="17">
        <f t="shared" si="166"/>
        <v>1.3941273174150255E-3</v>
      </c>
      <c r="BI242" s="13">
        <f t="shared" si="167"/>
        <v>9.1622343252705893E-5</v>
      </c>
    </row>
    <row r="243" spans="1:61" x14ac:dyDescent="0.2">
      <c r="B243" s="9" t="s">
        <v>48</v>
      </c>
      <c r="C243" s="9">
        <v>35</v>
      </c>
      <c r="D243" s="11">
        <v>50.853999999999999</v>
      </c>
      <c r="E243" s="11">
        <v>0</v>
      </c>
      <c r="F243" s="11">
        <v>8.0000000000000002E-3</v>
      </c>
      <c r="G243" s="11">
        <v>0</v>
      </c>
      <c r="H243" s="11">
        <v>25.712</v>
      </c>
      <c r="I243" s="11">
        <v>6.7590000000000003</v>
      </c>
      <c r="J243" s="11">
        <v>9.5000000000000001E-2</v>
      </c>
      <c r="K243" s="11">
        <v>16.945</v>
      </c>
      <c r="L243" s="11">
        <v>0.252</v>
      </c>
      <c r="N243" s="11">
        <f t="shared" si="170"/>
        <v>100.62499999999999</v>
      </c>
      <c r="P243" s="9">
        <f t="shared" si="137"/>
        <v>0.84638173224152846</v>
      </c>
      <c r="Q243" s="9">
        <f t="shared" si="138"/>
        <v>0</v>
      </c>
      <c r="R243" s="9">
        <f t="shared" si="139"/>
        <v>7.8461372485558206E-5</v>
      </c>
      <c r="S243" s="9">
        <f t="shared" si="140"/>
        <v>0</v>
      </c>
      <c r="T243" s="9">
        <f t="shared" si="141"/>
        <v>0.35787656932884221</v>
      </c>
      <c r="U243" s="9">
        <f t="shared" si="142"/>
        <v>0.16770047637951568</v>
      </c>
      <c r="V243" s="9">
        <f t="shared" si="143"/>
        <v>1.3392164878695181E-3</v>
      </c>
      <c r="W243" s="9">
        <f t="shared" si="144"/>
        <v>0.30217379674376305</v>
      </c>
      <c r="X243" s="9">
        <f t="shared" si="145"/>
        <v>4.0658932864357285E-3</v>
      </c>
      <c r="Z243" s="9">
        <f t="shared" si="146"/>
        <v>1.6927634644830569</v>
      </c>
      <c r="AA243" s="9">
        <f t="shared" si="146"/>
        <v>0</v>
      </c>
      <c r="AB243" s="9">
        <f t="shared" si="147"/>
        <v>2.3538411745667462E-4</v>
      </c>
      <c r="AC243" s="9">
        <f t="shared" si="147"/>
        <v>0</v>
      </c>
      <c r="AD243" s="9">
        <f t="shared" si="148"/>
        <v>0.35787656932884221</v>
      </c>
      <c r="AE243" s="9">
        <f t="shared" si="148"/>
        <v>0.16770047637951568</v>
      </c>
      <c r="AF243" s="9">
        <f t="shared" si="148"/>
        <v>1.3392164878695181E-3</v>
      </c>
      <c r="AG243" s="9">
        <f t="shared" si="148"/>
        <v>0.30217379674376305</v>
      </c>
      <c r="AH243" s="9">
        <f t="shared" si="148"/>
        <v>4.0658932864357285E-3</v>
      </c>
      <c r="AI243" s="9">
        <f t="shared" si="149"/>
        <v>2.5261548008269403</v>
      </c>
      <c r="AK243" s="9">
        <f t="shared" si="150"/>
        <v>4.0205694376186178</v>
      </c>
      <c r="AL243" s="9">
        <f t="shared" si="151"/>
        <v>0</v>
      </c>
      <c r="AM243" s="9">
        <f t="shared" si="152"/>
        <v>5.590729056975162E-4</v>
      </c>
      <c r="AN243" s="9">
        <f t="shared" si="153"/>
        <v>0</v>
      </c>
      <c r="AO243" s="9">
        <f t="shared" si="154"/>
        <v>0.85001101882994068</v>
      </c>
      <c r="AP243" s="9">
        <f t="shared" si="155"/>
        <v>0.39831401383150083</v>
      </c>
      <c r="AQ243" s="9">
        <f t="shared" si="156"/>
        <v>3.1808418567962431E-3</v>
      </c>
      <c r="AR243" s="9">
        <f t="shared" si="157"/>
        <v>0.71770850300586342</v>
      </c>
      <c r="AS243" s="9">
        <f t="shared" si="158"/>
        <v>9.6571119515829022E-3</v>
      </c>
      <c r="AU243" s="17">
        <f t="shared" si="159"/>
        <v>2.0102847188093089</v>
      </c>
      <c r="AV243" s="17">
        <f t="shared" si="159"/>
        <v>0</v>
      </c>
      <c r="AW243" s="17">
        <f t="shared" si="160"/>
        <v>3.7271527046501082E-4</v>
      </c>
      <c r="AX243" s="17">
        <f t="shared" si="160"/>
        <v>0</v>
      </c>
      <c r="AY243" s="17">
        <f t="shared" si="161"/>
        <v>0.85001101882994068</v>
      </c>
      <c r="AZ243" s="17">
        <f t="shared" si="161"/>
        <v>0.39831401383150083</v>
      </c>
      <c r="BA243" s="17">
        <f t="shared" si="161"/>
        <v>3.1808418567962431E-3</v>
      </c>
      <c r="BB243" s="17">
        <f t="shared" si="161"/>
        <v>0.71770850300586342</v>
      </c>
      <c r="BC243" s="17">
        <f t="shared" si="162"/>
        <v>1.9314223903165804E-2</v>
      </c>
      <c r="BD243" s="17">
        <f t="shared" si="163"/>
        <v>3.9991860355070408</v>
      </c>
      <c r="BF243" s="17">
        <f t="shared" si="164"/>
        <v>0.67919059441662555</v>
      </c>
      <c r="BG243" s="17">
        <f t="shared" si="165"/>
        <v>0.31826779397646077</v>
      </c>
      <c r="BH243" s="17">
        <f t="shared" si="166"/>
        <v>2.5416116069137077E-3</v>
      </c>
      <c r="BI243" s="13">
        <f t="shared" si="167"/>
        <v>1.4926386469587812E-4</v>
      </c>
    </row>
    <row r="244" spans="1:61" customFormat="1" ht="15" x14ac:dyDescent="0.2"/>
    <row r="245" spans="1:61" x14ac:dyDescent="0.2">
      <c r="A245" s="9" t="s">
        <v>7</v>
      </c>
      <c r="B245" s="9" t="s">
        <v>48</v>
      </c>
      <c r="C245" s="9" t="s">
        <v>16</v>
      </c>
      <c r="D245" s="11">
        <f t="shared" ref="D245:L245" si="171">AVERAGE(D210:D243)</f>
        <v>50.677735294117667</v>
      </c>
      <c r="E245" s="11">
        <f t="shared" si="171"/>
        <v>9.1764705882352946E-3</v>
      </c>
      <c r="F245" s="11">
        <f t="shared" si="171"/>
        <v>2.3705882352941184E-2</v>
      </c>
      <c r="G245" s="11">
        <f t="shared" si="171"/>
        <v>1.0176470588235297E-2</v>
      </c>
      <c r="H245" s="11">
        <f t="shared" si="171"/>
        <v>21.639911764705879</v>
      </c>
      <c r="I245" s="11">
        <f t="shared" si="171"/>
        <v>6.738029411764705</v>
      </c>
      <c r="J245" s="11">
        <f t="shared" si="171"/>
        <v>7.435294117647058E-2</v>
      </c>
      <c r="K245" s="11">
        <f t="shared" si="171"/>
        <v>20.527205882352941</v>
      </c>
      <c r="L245" s="11">
        <f t="shared" si="171"/>
        <v>0.252764705882353</v>
      </c>
      <c r="N245" s="11">
        <f>SUM(D245:L245)</f>
        <v>99.953058823529432</v>
      </c>
      <c r="P245" s="9">
        <f t="shared" si="137"/>
        <v>0.84344809423669642</v>
      </c>
      <c r="Q245" s="9">
        <f t="shared" si="138"/>
        <v>1.1488107599383178E-4</v>
      </c>
      <c r="R245" s="9">
        <f t="shared" si="139"/>
        <v>2.3249950817411739E-4</v>
      </c>
      <c r="S245" s="9">
        <f t="shared" si="140"/>
        <v>6.6954869321898128E-5</v>
      </c>
      <c r="T245" s="9">
        <f t="shared" si="141"/>
        <v>0.30119856031937586</v>
      </c>
      <c r="U245" s="9">
        <f t="shared" si="142"/>
        <v>0.16718016603227234</v>
      </c>
      <c r="V245" s="9">
        <f t="shared" si="143"/>
        <v>1.04815457626444E-3</v>
      </c>
      <c r="W245" s="9">
        <f t="shared" si="144"/>
        <v>0.36605392375399792</v>
      </c>
      <c r="X245" s="9">
        <f t="shared" si="145"/>
        <v>4.0782314313292083E-3</v>
      </c>
      <c r="Z245" s="9">
        <f t="shared" si="146"/>
        <v>1.6868961884733928</v>
      </c>
      <c r="AA245" s="9">
        <f t="shared" si="146"/>
        <v>2.2976215198766356E-4</v>
      </c>
      <c r="AB245" s="9">
        <f t="shared" si="147"/>
        <v>6.9749852452235216E-4</v>
      </c>
      <c r="AC245" s="9">
        <f t="shared" si="147"/>
        <v>2.0086460796569437E-4</v>
      </c>
      <c r="AD245" s="9">
        <f t="shared" si="148"/>
        <v>0.30119856031937586</v>
      </c>
      <c r="AE245" s="9">
        <f t="shared" si="148"/>
        <v>0.16718016603227234</v>
      </c>
      <c r="AF245" s="9">
        <f t="shared" si="148"/>
        <v>1.04815457626444E-3</v>
      </c>
      <c r="AG245" s="9">
        <f t="shared" si="148"/>
        <v>0.36605392375399792</v>
      </c>
      <c r="AH245" s="9">
        <f t="shared" si="148"/>
        <v>4.0782314313292083E-3</v>
      </c>
      <c r="AI245" s="9">
        <f t="shared" si="149"/>
        <v>2.527583349871108</v>
      </c>
      <c r="AK245" s="9">
        <f t="shared" si="150"/>
        <v>4.0043692847385186</v>
      </c>
      <c r="AL245" s="9">
        <f t="shared" si="151"/>
        <v>5.4541145477805136E-4</v>
      </c>
      <c r="AM245" s="9">
        <f t="shared" si="152"/>
        <v>1.6557282462505236E-3</v>
      </c>
      <c r="AN245" s="9">
        <f t="shared" si="153"/>
        <v>4.7681420589181515E-4</v>
      </c>
      <c r="AO245" s="9">
        <f t="shared" si="154"/>
        <v>0.71498784085929812</v>
      </c>
      <c r="AP245" s="9">
        <f t="shared" si="155"/>
        <v>0.39685377585858261</v>
      </c>
      <c r="AQ245" s="9">
        <f t="shared" si="156"/>
        <v>2.4881187233280907E-3</v>
      </c>
      <c r="AR245" s="9">
        <f t="shared" si="157"/>
        <v>0.86894208360566527</v>
      </c>
      <c r="AS245" s="9">
        <f t="shared" si="158"/>
        <v>9.6809423076881125E-3</v>
      </c>
      <c r="AU245" s="17">
        <f t="shared" si="159"/>
        <v>2.0021846423692593</v>
      </c>
      <c r="AV245" s="17">
        <f t="shared" si="159"/>
        <v>2.7270572738902568E-4</v>
      </c>
      <c r="AW245" s="17">
        <f t="shared" si="160"/>
        <v>1.1038188308336824E-3</v>
      </c>
      <c r="AX245" s="17">
        <f t="shared" si="160"/>
        <v>3.1787613726121008E-4</v>
      </c>
      <c r="AY245" s="17">
        <f t="shared" si="161"/>
        <v>0.71498784085929812</v>
      </c>
      <c r="AZ245" s="17">
        <f t="shared" si="161"/>
        <v>0.39685377585858261</v>
      </c>
      <c r="BA245" s="17">
        <f t="shared" si="161"/>
        <v>2.4881187233280907E-3</v>
      </c>
      <c r="BB245" s="17">
        <f t="shared" si="161"/>
        <v>0.86894208360566527</v>
      </c>
      <c r="BC245" s="17">
        <f t="shared" si="162"/>
        <v>1.9361884615376225E-2</v>
      </c>
      <c r="BD245" s="17">
        <f t="shared" si="163"/>
        <v>4.0065127467269939</v>
      </c>
      <c r="BF245" s="17">
        <f t="shared" si="164"/>
        <v>0.64163040626049972</v>
      </c>
      <c r="BG245" s="17">
        <f t="shared" si="165"/>
        <v>0.35613675489100349</v>
      </c>
      <c r="BH245" s="17">
        <f t="shared" si="166"/>
        <v>2.2328388484966185E-3</v>
      </c>
      <c r="BI245" s="13">
        <f t="shared" si="167"/>
        <v>4.961458354897924E-4</v>
      </c>
    </row>
    <row r="246" spans="1:61" x14ac:dyDescent="0.2">
      <c r="B246" s="15"/>
      <c r="C246" s="9" t="s">
        <v>49</v>
      </c>
      <c r="D246" s="11">
        <f t="shared" ref="D246:L246" si="172">STDEV(D210:D243)</f>
        <v>0.25547226722804628</v>
      </c>
      <c r="E246" s="11">
        <f t="shared" si="172"/>
        <v>1.7415546151982604E-2</v>
      </c>
      <c r="F246" s="11">
        <f t="shared" si="172"/>
        <v>1.9730808722255258E-2</v>
      </c>
      <c r="G246" s="11">
        <f t="shared" si="172"/>
        <v>1.418165821016773E-2</v>
      </c>
      <c r="H246" s="11">
        <f t="shared" si="172"/>
        <v>1.9065112254022187</v>
      </c>
      <c r="I246" s="11">
        <f t="shared" si="172"/>
        <v>0.27024696733017867</v>
      </c>
      <c r="J246" s="11">
        <f t="shared" si="172"/>
        <v>2.6705898058057221E-2</v>
      </c>
      <c r="K246" s="11">
        <f t="shared" si="172"/>
        <v>1.5222198658421031</v>
      </c>
      <c r="L246" s="11">
        <f t="shared" si="172"/>
        <v>3.4383804171510858E-2</v>
      </c>
      <c r="N246" s="11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</row>
    <row r="247" spans="1:61" customFormat="1" ht="15" x14ac:dyDescent="0.2"/>
    <row r="248" spans="1:61" customFormat="1" ht="15" x14ac:dyDescent="0.2"/>
    <row r="249" spans="1:61" customFormat="1" ht="15" x14ac:dyDescent="0.2"/>
    <row r="250" spans="1:61" customFormat="1" ht="15" x14ac:dyDescent="0.2"/>
    <row r="251" spans="1:61" customFormat="1" ht="15" x14ac:dyDescent="0.2"/>
    <row r="252" spans="1:61" customFormat="1" ht="15" x14ac:dyDescent="0.2"/>
    <row r="253" spans="1:61" x14ac:dyDescent="0.2">
      <c r="A253" s="9" t="s">
        <v>8</v>
      </c>
      <c r="B253" s="9" t="s">
        <v>46</v>
      </c>
      <c r="C253" s="9">
        <v>1</v>
      </c>
      <c r="D253" s="11">
        <v>51.987000000000002</v>
      </c>
      <c r="E253" s="11">
        <v>0</v>
      </c>
      <c r="F253" s="11">
        <v>0.105</v>
      </c>
      <c r="G253" s="11">
        <v>2E-3</v>
      </c>
      <c r="H253" s="11">
        <v>25.484999999999999</v>
      </c>
      <c r="I253" s="11">
        <v>19.588999999999999</v>
      </c>
      <c r="J253" s="11">
        <v>1.3120000000000001</v>
      </c>
      <c r="K253" s="11">
        <v>0.64400000000000002</v>
      </c>
      <c r="L253" s="11">
        <v>1.6E-2</v>
      </c>
      <c r="N253" s="11">
        <f t="shared" ref="N253:N269" si="173">SUM(D253:L253)</f>
        <v>99.140000000000015</v>
      </c>
      <c r="P253" s="9">
        <f t="shared" ref="P253:P318" si="174">D253/60.084</f>
        <v>0.86523866586778508</v>
      </c>
      <c r="Q253" s="9">
        <f t="shared" ref="Q253:Q318" si="175">E253/79.878</f>
        <v>0</v>
      </c>
      <c r="R253" s="9">
        <f t="shared" ref="R253:R318" si="176">F253/101.961</f>
        <v>1.0298055138729513E-3</v>
      </c>
      <c r="S253" s="9">
        <f t="shared" ref="S253:S318" si="177">G253/151.99</f>
        <v>1.3158760444766102E-5</v>
      </c>
      <c r="T253" s="9">
        <f t="shared" ref="T253:T318" si="178">H253/71.846</f>
        <v>0.35471703365531831</v>
      </c>
      <c r="U253" s="9">
        <f t="shared" ref="U253:U318" si="179">I253/40.304</f>
        <v>0.48603116315998407</v>
      </c>
      <c r="V253" s="9">
        <f t="shared" ref="V253:V318" si="180">J253/70.937</f>
        <v>1.8495284548261135E-2</v>
      </c>
      <c r="W253" s="9">
        <f t="shared" ref="W253:W318" si="181">K253/56.077</f>
        <v>1.1484209212333042E-2</v>
      </c>
      <c r="X253" s="9">
        <f t="shared" ref="X253:X318" si="182">L253/61.979</f>
        <v>2.5815195469433197E-4</v>
      </c>
      <c r="Z253" s="9">
        <f t="shared" ref="Z253:AA318" si="183">P253*2</f>
        <v>1.7304773317355702</v>
      </c>
      <c r="AA253" s="9">
        <f t="shared" si="183"/>
        <v>0</v>
      </c>
      <c r="AB253" s="9">
        <f t="shared" ref="AB253:AC318" si="184">R253*3</f>
        <v>3.0894165416188541E-3</v>
      </c>
      <c r="AC253" s="9">
        <f t="shared" si="184"/>
        <v>3.9476281334298305E-5</v>
      </c>
      <c r="AD253" s="9">
        <f t="shared" ref="AD253:AH318" si="185">T253*1</f>
        <v>0.35471703365531831</v>
      </c>
      <c r="AE253" s="9">
        <f t="shared" si="185"/>
        <v>0.48603116315998407</v>
      </c>
      <c r="AF253" s="9">
        <f t="shared" si="185"/>
        <v>1.8495284548261135E-2</v>
      </c>
      <c r="AG253" s="9">
        <f t="shared" si="185"/>
        <v>1.1484209212333042E-2</v>
      </c>
      <c r="AH253" s="9">
        <f t="shared" si="185"/>
        <v>2.5815195469433197E-4</v>
      </c>
      <c r="AI253" s="9">
        <f t="shared" ref="AI253:AI318" si="186">SUM(Z253:AH253)</f>
        <v>2.6045920670891145</v>
      </c>
      <c r="AK253" s="9">
        <f t="shared" ref="AK253:AK318" si="187">Z253*(6/AI253)</f>
        <v>3.9863685840129595</v>
      </c>
      <c r="AL253" s="9">
        <f t="shared" ref="AL253:AL318" si="188">AA253*(6/AI253)</f>
        <v>0</v>
      </c>
      <c r="AM253" s="9">
        <f t="shared" ref="AM253:AM318" si="189">AB253*(6/AI253)</f>
        <v>7.1168531471530851E-3</v>
      </c>
      <c r="AN253" s="9">
        <f t="shared" ref="AN253:AN318" si="190">AC253*(6/AI253)</f>
        <v>9.0938497048599778E-5</v>
      </c>
      <c r="AO253" s="9">
        <f t="shared" ref="AO253:AO318" si="191">AD253*(6/AI253)</f>
        <v>0.8171345635366597</v>
      </c>
      <c r="AP253" s="9">
        <f t="shared" ref="AP253:AP318" si="192">AE253*(6/AI253)</f>
        <v>1.1196329036734829</v>
      </c>
      <c r="AQ253" s="9">
        <f t="shared" ref="AQ253:AQ318" si="193">AF253*(6/AI253)</f>
        <v>4.2606175720095972E-2</v>
      </c>
      <c r="AR253" s="9">
        <f t="shared" ref="AR253:AR318" si="194">AG253*(6/AI253)</f>
        <v>2.6455296453009085E-2</v>
      </c>
      <c r="AS253" s="9">
        <f t="shared" ref="AS253:AS318" si="195">AH253*(6/AI253)</f>
        <v>5.9468495959025616E-4</v>
      </c>
      <c r="AU253" s="17">
        <f t="shared" ref="AU253:AV318" si="196">AK253/2</f>
        <v>1.9931842920064797</v>
      </c>
      <c r="AV253" s="17">
        <f t="shared" si="196"/>
        <v>0</v>
      </c>
      <c r="AW253" s="17">
        <f t="shared" ref="AW253:AX318" si="197">(2*AM253)/3</f>
        <v>4.7445687647687234E-3</v>
      </c>
      <c r="AX253" s="17">
        <f t="shared" si="197"/>
        <v>6.0625664699066516E-5</v>
      </c>
      <c r="AY253" s="17">
        <f t="shared" ref="AY253:BB318" si="198">AO253/1</f>
        <v>0.8171345635366597</v>
      </c>
      <c r="AZ253" s="17">
        <f t="shared" si="198"/>
        <v>1.1196329036734829</v>
      </c>
      <c r="BA253" s="17">
        <f t="shared" si="198"/>
        <v>4.2606175720095972E-2</v>
      </c>
      <c r="BB253" s="17">
        <f t="shared" si="198"/>
        <v>2.6455296453009085E-2</v>
      </c>
      <c r="BC253" s="17">
        <f t="shared" ref="BC253:BC318" si="199">AS253*2</f>
        <v>1.1893699191805123E-3</v>
      </c>
      <c r="BD253" s="17">
        <f t="shared" ref="BD253:BD318" si="200">SUM(AU253:BC253)</f>
        <v>4.0050077957383756</v>
      </c>
      <c r="BF253" s="17">
        <f t="shared" ref="BF253:BF318" si="201">AY253/(AY253+AZ253+BA253)</f>
        <v>0.4128248178181177</v>
      </c>
      <c r="BG253" s="17">
        <f t="shared" ref="BG253:BG318" si="202">AZ253/(AY253+AZ253+BA253)</f>
        <v>0.56565010233034785</v>
      </c>
      <c r="BH253" s="17">
        <f t="shared" ref="BH253:BH318" si="203">BA253/(AY253+AZ253+BA253)</f>
        <v>2.1525079851534422E-2</v>
      </c>
      <c r="BI253" s="13">
        <f t="shared" ref="BI253:BI318" si="204">(AW253/2)/((AW253/2)+AY253+AZ253)</f>
        <v>1.2233694763031458E-3</v>
      </c>
    </row>
    <row r="254" spans="1:61" x14ac:dyDescent="0.2">
      <c r="B254" s="9" t="s">
        <v>46</v>
      </c>
      <c r="C254" s="9">
        <v>2</v>
      </c>
      <c r="D254" s="11">
        <v>51.957999999999998</v>
      </c>
      <c r="E254" s="11">
        <v>0</v>
      </c>
      <c r="F254" s="11">
        <v>0.14599999999999999</v>
      </c>
      <c r="G254" s="11">
        <v>3.0000000000000001E-3</v>
      </c>
      <c r="H254" s="11">
        <v>24.978999999999999</v>
      </c>
      <c r="I254" s="11">
        <v>19.754999999999999</v>
      </c>
      <c r="J254" s="11">
        <v>1.4219999999999999</v>
      </c>
      <c r="K254" s="11">
        <v>0.76500000000000001</v>
      </c>
      <c r="L254" s="11">
        <v>3.0000000000000001E-3</v>
      </c>
      <c r="N254" s="11">
        <f t="shared" si="173"/>
        <v>99.030999999999992</v>
      </c>
      <c r="P254" s="9">
        <f t="shared" si="174"/>
        <v>0.86475600825510945</v>
      </c>
      <c r="Q254" s="9">
        <f t="shared" si="175"/>
        <v>0</v>
      </c>
      <c r="R254" s="9">
        <f t="shared" si="176"/>
        <v>1.4319200478614372E-3</v>
      </c>
      <c r="S254" s="9">
        <f t="shared" si="177"/>
        <v>1.9738140667149153E-5</v>
      </c>
      <c r="T254" s="9">
        <f t="shared" si="178"/>
        <v>0.34767419202182442</v>
      </c>
      <c r="U254" s="9">
        <f t="shared" si="179"/>
        <v>0.49014986105597452</v>
      </c>
      <c r="V254" s="9">
        <f t="shared" si="180"/>
        <v>2.0045956271057416E-2</v>
      </c>
      <c r="W254" s="9">
        <f t="shared" si="181"/>
        <v>1.3641956595395617E-2</v>
      </c>
      <c r="X254" s="9">
        <f t="shared" si="182"/>
        <v>4.8403491505187242E-5</v>
      </c>
      <c r="Z254" s="9">
        <f t="shared" si="183"/>
        <v>1.7295120165102189</v>
      </c>
      <c r="AA254" s="9">
        <f t="shared" si="183"/>
        <v>0</v>
      </c>
      <c r="AB254" s="9">
        <f t="shared" si="184"/>
        <v>4.295760143584312E-3</v>
      </c>
      <c r="AC254" s="9">
        <f t="shared" si="184"/>
        <v>5.9214422001447458E-5</v>
      </c>
      <c r="AD254" s="9">
        <f t="shared" si="185"/>
        <v>0.34767419202182442</v>
      </c>
      <c r="AE254" s="9">
        <f t="shared" si="185"/>
        <v>0.49014986105597452</v>
      </c>
      <c r="AF254" s="9">
        <f t="shared" si="185"/>
        <v>2.0045956271057416E-2</v>
      </c>
      <c r="AG254" s="9">
        <f t="shared" si="185"/>
        <v>1.3641956595395617E-2</v>
      </c>
      <c r="AH254" s="9">
        <f t="shared" si="185"/>
        <v>4.8403491505187242E-5</v>
      </c>
      <c r="AI254" s="9">
        <f t="shared" si="186"/>
        <v>2.6054273605115621</v>
      </c>
      <c r="AK254" s="9">
        <f t="shared" si="187"/>
        <v>3.9828675542210585</v>
      </c>
      <c r="AL254" s="9">
        <f t="shared" si="188"/>
        <v>0</v>
      </c>
      <c r="AM254" s="9">
        <f t="shared" si="189"/>
        <v>9.8926422790175852E-3</v>
      </c>
      <c r="AN254" s="9">
        <f t="shared" si="190"/>
        <v>1.3636401359465501E-4</v>
      </c>
      <c r="AO254" s="9">
        <f t="shared" si="191"/>
        <v>0.80065373679094332</v>
      </c>
      <c r="AP254" s="9">
        <f t="shared" si="192"/>
        <v>1.1287588404531135</v>
      </c>
      <c r="AQ254" s="9">
        <f t="shared" si="193"/>
        <v>4.6163535184004893E-2</v>
      </c>
      <c r="AR254" s="9">
        <f t="shared" si="194"/>
        <v>3.1415859376061263E-2</v>
      </c>
      <c r="AS254" s="9">
        <f t="shared" si="195"/>
        <v>1.1146768220554067E-4</v>
      </c>
      <c r="AU254" s="17">
        <f t="shared" si="196"/>
        <v>1.9914337771105293</v>
      </c>
      <c r="AV254" s="17">
        <f t="shared" si="196"/>
        <v>0</v>
      </c>
      <c r="AW254" s="17">
        <f t="shared" si="197"/>
        <v>6.5950948526783898E-3</v>
      </c>
      <c r="AX254" s="17">
        <f t="shared" si="197"/>
        <v>9.0909342396436677E-5</v>
      </c>
      <c r="AY254" s="17">
        <f t="shared" si="198"/>
        <v>0.80065373679094332</v>
      </c>
      <c r="AZ254" s="17">
        <f t="shared" si="198"/>
        <v>1.1287588404531135</v>
      </c>
      <c r="BA254" s="17">
        <f t="shared" si="198"/>
        <v>4.6163535184004893E-2</v>
      </c>
      <c r="BB254" s="17">
        <f t="shared" si="198"/>
        <v>3.1415859376061263E-2</v>
      </c>
      <c r="BC254" s="17">
        <f t="shared" si="199"/>
        <v>2.2293536441108134E-4</v>
      </c>
      <c r="BD254" s="17">
        <f t="shared" si="200"/>
        <v>4.0053346884741376</v>
      </c>
      <c r="BF254" s="17">
        <f t="shared" si="201"/>
        <v>0.40527607706640473</v>
      </c>
      <c r="BG254" s="17">
        <f t="shared" si="202"/>
        <v>0.57135679731712485</v>
      </c>
      <c r="BH254" s="17">
        <f t="shared" si="203"/>
        <v>2.3367125616470467E-2</v>
      </c>
      <c r="BI254" s="13">
        <f t="shared" si="204"/>
        <v>1.7061779644278307E-3</v>
      </c>
    </row>
    <row r="255" spans="1:61" x14ac:dyDescent="0.2">
      <c r="B255" s="9" t="s">
        <v>46</v>
      </c>
      <c r="C255" s="9">
        <v>3</v>
      </c>
      <c r="D255" s="11">
        <v>51.887999999999998</v>
      </c>
      <c r="E255" s="11">
        <v>1.4E-2</v>
      </c>
      <c r="F255" s="11">
        <v>0.16800000000000001</v>
      </c>
      <c r="G255" s="11">
        <v>0</v>
      </c>
      <c r="H255" s="11">
        <v>24.884</v>
      </c>
      <c r="I255" s="11">
        <v>19.716000000000001</v>
      </c>
      <c r="J255" s="11">
        <v>1.4950000000000001</v>
      </c>
      <c r="K255" s="11">
        <v>0.86599999999999999</v>
      </c>
      <c r="L255" s="11">
        <v>2.5000000000000001E-2</v>
      </c>
      <c r="N255" s="11">
        <f t="shared" si="173"/>
        <v>99.056000000000026</v>
      </c>
      <c r="P255" s="9">
        <f t="shared" si="174"/>
        <v>0.86359097263830631</v>
      </c>
      <c r="Q255" s="9">
        <f t="shared" si="175"/>
        <v>1.7526728260597411E-4</v>
      </c>
      <c r="R255" s="9">
        <f t="shared" si="176"/>
        <v>1.6476888221967224E-3</v>
      </c>
      <c r="S255" s="9">
        <f t="shared" si="177"/>
        <v>0</v>
      </c>
      <c r="T255" s="9">
        <f t="shared" si="178"/>
        <v>0.34635191938312498</v>
      </c>
      <c r="U255" s="9">
        <f t="shared" si="179"/>
        <v>0.48918221516474791</v>
      </c>
      <c r="V255" s="9">
        <f t="shared" si="180"/>
        <v>2.107503841436768E-2</v>
      </c>
      <c r="W255" s="9">
        <f t="shared" si="181"/>
        <v>1.5443051518447848E-2</v>
      </c>
      <c r="X255" s="9">
        <f t="shared" si="182"/>
        <v>4.0336242920989369E-4</v>
      </c>
      <c r="Z255" s="9">
        <f t="shared" si="183"/>
        <v>1.7271819452766126</v>
      </c>
      <c r="AA255" s="9">
        <f t="shared" si="183"/>
        <v>3.5053456521194821E-4</v>
      </c>
      <c r="AB255" s="9">
        <f t="shared" si="184"/>
        <v>4.943066466590167E-3</v>
      </c>
      <c r="AC255" s="9">
        <f t="shared" si="184"/>
        <v>0</v>
      </c>
      <c r="AD255" s="9">
        <f t="shared" si="185"/>
        <v>0.34635191938312498</v>
      </c>
      <c r="AE255" s="9">
        <f t="shared" si="185"/>
        <v>0.48918221516474791</v>
      </c>
      <c r="AF255" s="9">
        <f t="shared" si="185"/>
        <v>2.107503841436768E-2</v>
      </c>
      <c r="AG255" s="9">
        <f t="shared" si="185"/>
        <v>1.5443051518447848E-2</v>
      </c>
      <c r="AH255" s="9">
        <f t="shared" si="185"/>
        <v>4.0336242920989369E-4</v>
      </c>
      <c r="AI255" s="9">
        <f t="shared" si="186"/>
        <v>2.6049311332183129</v>
      </c>
      <c r="AK255" s="9">
        <f t="shared" si="187"/>
        <v>3.9782593633699603</v>
      </c>
      <c r="AL255" s="9">
        <f t="shared" si="188"/>
        <v>8.0739462339384025E-4</v>
      </c>
      <c r="AM255" s="9">
        <f t="shared" si="189"/>
        <v>1.1385482871825081E-2</v>
      </c>
      <c r="AN255" s="9">
        <f t="shared" si="190"/>
        <v>0</v>
      </c>
      <c r="AO255" s="9">
        <f t="shared" si="191"/>
        <v>0.7977606355110457</v>
      </c>
      <c r="AP255" s="9">
        <f t="shared" si="192"/>
        <v>1.1267450619173449</v>
      </c>
      <c r="AQ255" s="9">
        <f t="shared" si="193"/>
        <v>4.8542638564874716E-2</v>
      </c>
      <c r="AR255" s="9">
        <f t="shared" si="194"/>
        <v>3.5570348839207344E-2</v>
      </c>
      <c r="AS255" s="9">
        <f t="shared" si="195"/>
        <v>9.2907430234798964E-4</v>
      </c>
      <c r="AU255" s="17">
        <f t="shared" si="196"/>
        <v>1.9891296816849802</v>
      </c>
      <c r="AV255" s="17">
        <f t="shared" si="196"/>
        <v>4.0369731169692013E-4</v>
      </c>
      <c r="AW255" s="17">
        <f t="shared" si="197"/>
        <v>7.5903219145500543E-3</v>
      </c>
      <c r="AX255" s="17">
        <f t="shared" si="197"/>
        <v>0</v>
      </c>
      <c r="AY255" s="17">
        <f t="shared" si="198"/>
        <v>0.7977606355110457</v>
      </c>
      <c r="AZ255" s="17">
        <f t="shared" si="198"/>
        <v>1.1267450619173449</v>
      </c>
      <c r="BA255" s="17">
        <f t="shared" si="198"/>
        <v>4.8542638564874716E-2</v>
      </c>
      <c r="BB255" s="17">
        <f t="shared" si="198"/>
        <v>3.5570348839207344E-2</v>
      </c>
      <c r="BC255" s="17">
        <f t="shared" si="199"/>
        <v>1.8581486046959793E-3</v>
      </c>
      <c r="BD255" s="17">
        <f t="shared" si="200"/>
        <v>4.0076005343483958</v>
      </c>
      <c r="BF255" s="17">
        <f t="shared" si="201"/>
        <v>0.40432898726195665</v>
      </c>
      <c r="BG255" s="17">
        <f t="shared" si="202"/>
        <v>0.5710681494024944</v>
      </c>
      <c r="BH255" s="17">
        <f t="shared" si="203"/>
        <v>2.4602863335549025E-2</v>
      </c>
      <c r="BI255" s="13">
        <f t="shared" si="204"/>
        <v>1.9681373582192247E-3</v>
      </c>
    </row>
    <row r="256" spans="1:61" x14ac:dyDescent="0.2">
      <c r="B256" s="9" t="s">
        <v>46</v>
      </c>
      <c r="C256" s="9">
        <v>4</v>
      </c>
      <c r="D256" s="11">
        <v>52.640999999999998</v>
      </c>
      <c r="E256" s="11">
        <v>0</v>
      </c>
      <c r="F256" s="11">
        <v>9.6000000000000002E-2</v>
      </c>
      <c r="G256" s="11">
        <v>0</v>
      </c>
      <c r="H256" s="11">
        <v>24.78</v>
      </c>
      <c r="I256" s="11">
        <v>19.707000000000001</v>
      </c>
      <c r="J256" s="11">
        <v>1.369</v>
      </c>
      <c r="K256" s="11">
        <v>0.39700000000000002</v>
      </c>
      <c r="L256" s="11">
        <v>1.4999999999999999E-2</v>
      </c>
      <c r="N256" s="11">
        <f t="shared" si="173"/>
        <v>99.004999999999995</v>
      </c>
      <c r="P256" s="9">
        <f t="shared" si="174"/>
        <v>0.87612342720191727</v>
      </c>
      <c r="Q256" s="9">
        <f t="shared" si="175"/>
        <v>0</v>
      </c>
      <c r="R256" s="9">
        <f t="shared" si="176"/>
        <v>9.4153646982669847E-4</v>
      </c>
      <c r="S256" s="9">
        <f t="shared" si="177"/>
        <v>0</v>
      </c>
      <c r="T256" s="9">
        <f t="shared" si="178"/>
        <v>0.344904378810233</v>
      </c>
      <c r="U256" s="9">
        <f t="shared" si="179"/>
        <v>0.48895891226677252</v>
      </c>
      <c r="V256" s="9">
        <f t="shared" si="180"/>
        <v>1.9298814440982845E-2</v>
      </c>
      <c r="W256" s="9">
        <f t="shared" si="181"/>
        <v>7.0795513312053079E-3</v>
      </c>
      <c r="X256" s="9">
        <f t="shared" si="182"/>
        <v>2.4201745752593619E-4</v>
      </c>
      <c r="Z256" s="9">
        <f t="shared" si="183"/>
        <v>1.7522468544038345</v>
      </c>
      <c r="AA256" s="9">
        <f t="shared" si="183"/>
        <v>0</v>
      </c>
      <c r="AB256" s="9">
        <f t="shared" si="184"/>
        <v>2.8246094094800953E-3</v>
      </c>
      <c r="AC256" s="9">
        <f t="shared" si="184"/>
        <v>0</v>
      </c>
      <c r="AD256" s="9">
        <f t="shared" si="185"/>
        <v>0.344904378810233</v>
      </c>
      <c r="AE256" s="9">
        <f t="shared" si="185"/>
        <v>0.48895891226677252</v>
      </c>
      <c r="AF256" s="9">
        <f t="shared" si="185"/>
        <v>1.9298814440982845E-2</v>
      </c>
      <c r="AG256" s="9">
        <f t="shared" si="185"/>
        <v>7.0795513312053079E-3</v>
      </c>
      <c r="AH256" s="9">
        <f t="shared" si="185"/>
        <v>2.4201745752593619E-4</v>
      </c>
      <c r="AI256" s="9">
        <f t="shared" si="186"/>
        <v>2.6155551381200337</v>
      </c>
      <c r="AK256" s="9">
        <f t="shared" si="187"/>
        <v>4.0195983534033681</v>
      </c>
      <c r="AL256" s="9">
        <f t="shared" si="188"/>
        <v>0</v>
      </c>
      <c r="AM256" s="9">
        <f t="shared" si="189"/>
        <v>6.4795638256213298E-3</v>
      </c>
      <c r="AN256" s="9">
        <f t="shared" si="190"/>
        <v>0</v>
      </c>
      <c r="AO256" s="9">
        <f t="shared" si="191"/>
        <v>0.79119963586346964</v>
      </c>
      <c r="AP256" s="9">
        <f t="shared" si="192"/>
        <v>1.1216561374841865</v>
      </c>
      <c r="AQ256" s="9">
        <f t="shared" si="193"/>
        <v>4.4270864321799309E-2</v>
      </c>
      <c r="AR256" s="9">
        <f t="shared" si="194"/>
        <v>1.6240264779033866E-2</v>
      </c>
      <c r="AS256" s="9">
        <f t="shared" si="195"/>
        <v>5.5518032252202391E-4</v>
      </c>
      <c r="AU256" s="17">
        <f t="shared" si="196"/>
        <v>2.0097991767016841</v>
      </c>
      <c r="AV256" s="17">
        <f t="shared" si="196"/>
        <v>0</v>
      </c>
      <c r="AW256" s="17">
        <f t="shared" si="197"/>
        <v>4.3197092170808868E-3</v>
      </c>
      <c r="AX256" s="17">
        <f t="shared" si="197"/>
        <v>0</v>
      </c>
      <c r="AY256" s="17">
        <f t="shared" si="198"/>
        <v>0.79119963586346964</v>
      </c>
      <c r="AZ256" s="17">
        <f t="shared" si="198"/>
        <v>1.1216561374841865</v>
      </c>
      <c r="BA256" s="17">
        <f t="shared" si="198"/>
        <v>4.4270864321799309E-2</v>
      </c>
      <c r="BB256" s="17">
        <f t="shared" si="198"/>
        <v>1.6240264779033866E-2</v>
      </c>
      <c r="BC256" s="17">
        <f t="shared" si="199"/>
        <v>1.1103606450440478E-3</v>
      </c>
      <c r="BD256" s="17">
        <f t="shared" si="200"/>
        <v>3.9885961490122988</v>
      </c>
      <c r="BF256" s="17">
        <f t="shared" si="201"/>
        <v>0.40426593794953886</v>
      </c>
      <c r="BG256" s="17">
        <f t="shared" si="202"/>
        <v>0.57311372493496571</v>
      </c>
      <c r="BH256" s="17">
        <f t="shared" si="203"/>
        <v>2.2620337115495506E-2</v>
      </c>
      <c r="BI256" s="13">
        <f t="shared" si="204"/>
        <v>1.1278522101908649E-3</v>
      </c>
    </row>
    <row r="257" spans="1:61" x14ac:dyDescent="0.2">
      <c r="B257" s="9" t="s">
        <v>46</v>
      </c>
      <c r="C257" s="9">
        <v>5</v>
      </c>
      <c r="D257" s="11">
        <v>52.320999999999998</v>
      </c>
      <c r="E257" s="11">
        <v>1.9E-2</v>
      </c>
      <c r="F257" s="11">
        <v>6.6000000000000003E-2</v>
      </c>
      <c r="G257" s="11">
        <v>5.0000000000000001E-3</v>
      </c>
      <c r="H257" s="11">
        <v>25.4</v>
      </c>
      <c r="I257" s="11">
        <v>19.893000000000001</v>
      </c>
      <c r="J257" s="11">
        <v>1.335</v>
      </c>
      <c r="K257" s="11">
        <v>0.32700000000000001</v>
      </c>
      <c r="L257" s="11">
        <v>3.0000000000000001E-3</v>
      </c>
      <c r="N257" s="11">
        <f t="shared" si="173"/>
        <v>99.369</v>
      </c>
      <c r="P257" s="9">
        <f t="shared" si="174"/>
        <v>0.87079755009653148</v>
      </c>
      <c r="Q257" s="9">
        <f t="shared" si="175"/>
        <v>2.3786274067953629E-4</v>
      </c>
      <c r="R257" s="9">
        <f t="shared" si="176"/>
        <v>6.4730632300585519E-4</v>
      </c>
      <c r="S257" s="9">
        <f t="shared" si="177"/>
        <v>3.2896901111915254E-5</v>
      </c>
      <c r="T257" s="9">
        <f t="shared" si="178"/>
        <v>0.35353394761016615</v>
      </c>
      <c r="U257" s="9">
        <f t="shared" si="179"/>
        <v>0.4935738388249305</v>
      </c>
      <c r="V257" s="9">
        <f t="shared" si="180"/>
        <v>1.8819515908482173E-2</v>
      </c>
      <c r="W257" s="9">
        <f t="shared" si="181"/>
        <v>5.8312677211691073E-3</v>
      </c>
      <c r="X257" s="9">
        <f t="shared" si="182"/>
        <v>4.8403491505187242E-5</v>
      </c>
      <c r="Z257" s="9">
        <f t="shared" si="183"/>
        <v>1.741595100193063</v>
      </c>
      <c r="AA257" s="9">
        <f t="shared" si="183"/>
        <v>4.7572548135907259E-4</v>
      </c>
      <c r="AB257" s="9">
        <f t="shared" si="184"/>
        <v>1.9419189690175656E-3</v>
      </c>
      <c r="AC257" s="9">
        <f t="shared" si="184"/>
        <v>9.8690703335745756E-5</v>
      </c>
      <c r="AD257" s="9">
        <f t="shared" si="185"/>
        <v>0.35353394761016615</v>
      </c>
      <c r="AE257" s="9">
        <f t="shared" si="185"/>
        <v>0.4935738388249305</v>
      </c>
      <c r="AF257" s="9">
        <f t="shared" si="185"/>
        <v>1.8819515908482173E-2</v>
      </c>
      <c r="AG257" s="9">
        <f t="shared" si="185"/>
        <v>5.8312677211691073E-3</v>
      </c>
      <c r="AH257" s="9">
        <f t="shared" si="185"/>
        <v>4.8403491505187242E-5</v>
      </c>
      <c r="AI257" s="9">
        <f t="shared" si="186"/>
        <v>2.6159184089030281</v>
      </c>
      <c r="AK257" s="9">
        <f t="shared" si="187"/>
        <v>3.9946087636350831</v>
      </c>
      <c r="AL257" s="9">
        <f t="shared" si="188"/>
        <v>1.0911475214364175E-3</v>
      </c>
      <c r="AM257" s="9">
        <f t="shared" si="189"/>
        <v>4.4540815089838363E-3</v>
      </c>
      <c r="AN257" s="9">
        <f t="shared" si="190"/>
        <v>2.2636188422359366E-4</v>
      </c>
      <c r="AO257" s="9">
        <f t="shared" si="191"/>
        <v>0.81088296884248501</v>
      </c>
      <c r="AP257" s="9">
        <f t="shared" si="192"/>
        <v>1.1320853979507139</v>
      </c>
      <c r="AQ257" s="9">
        <f t="shared" si="193"/>
        <v>4.3165373608974392E-2</v>
      </c>
      <c r="AR257" s="9">
        <f t="shared" si="194"/>
        <v>1.337488440309823E-2</v>
      </c>
      <c r="AS257" s="9">
        <f t="shared" si="195"/>
        <v>1.110206450028042E-4</v>
      </c>
      <c r="AU257" s="17">
        <f t="shared" si="196"/>
        <v>1.9973043818175416</v>
      </c>
      <c r="AV257" s="17">
        <f t="shared" si="196"/>
        <v>5.4557376071820874E-4</v>
      </c>
      <c r="AW257" s="17">
        <f t="shared" si="197"/>
        <v>2.969387672655891E-3</v>
      </c>
      <c r="AX257" s="17">
        <f t="shared" si="197"/>
        <v>1.5090792281572912E-4</v>
      </c>
      <c r="AY257" s="17">
        <f t="shared" si="198"/>
        <v>0.81088296884248501</v>
      </c>
      <c r="AZ257" s="17">
        <f t="shared" si="198"/>
        <v>1.1320853979507139</v>
      </c>
      <c r="BA257" s="17">
        <f t="shared" si="198"/>
        <v>4.3165373608974392E-2</v>
      </c>
      <c r="BB257" s="17">
        <f t="shared" si="198"/>
        <v>1.337488440309823E-2</v>
      </c>
      <c r="BC257" s="17">
        <f t="shared" si="199"/>
        <v>2.2204129000560839E-4</v>
      </c>
      <c r="BD257" s="17">
        <f t="shared" si="200"/>
        <v>4.0007009172690093</v>
      </c>
      <c r="BF257" s="17">
        <f t="shared" si="201"/>
        <v>0.40827208779922791</v>
      </c>
      <c r="BG257" s="17">
        <f t="shared" si="202"/>
        <v>0.5699945451414955</v>
      </c>
      <c r="BH257" s="17">
        <f t="shared" si="203"/>
        <v>2.1733367059276587E-2</v>
      </c>
      <c r="BI257" s="13">
        <f t="shared" si="204"/>
        <v>7.6355344666806618E-4</v>
      </c>
    </row>
    <row r="258" spans="1:61" x14ac:dyDescent="0.2">
      <c r="B258" s="9" t="s">
        <v>46</v>
      </c>
      <c r="C258" s="9">
        <v>6</v>
      </c>
      <c r="D258" s="11">
        <v>52.063000000000002</v>
      </c>
      <c r="E258" s="11">
        <v>4.2000000000000003E-2</v>
      </c>
      <c r="F258" s="11">
        <v>4.3999999999999997E-2</v>
      </c>
      <c r="G258" s="11">
        <v>2E-3</v>
      </c>
      <c r="H258" s="11">
        <v>25.248999999999999</v>
      </c>
      <c r="I258" s="11">
        <v>19.925000000000001</v>
      </c>
      <c r="J258" s="11">
        <v>1.3380000000000001</v>
      </c>
      <c r="K258" s="11">
        <v>0.35299999999999998</v>
      </c>
      <c r="L258" s="11">
        <v>0</v>
      </c>
      <c r="N258" s="11">
        <f t="shared" si="173"/>
        <v>99.015999999999991</v>
      </c>
      <c r="P258" s="9">
        <f t="shared" si="174"/>
        <v>0.86650356168031417</v>
      </c>
      <c r="Q258" s="9">
        <f t="shared" si="175"/>
        <v>5.2580184781792232E-4</v>
      </c>
      <c r="R258" s="9">
        <f t="shared" si="176"/>
        <v>4.3153754867057009E-4</v>
      </c>
      <c r="S258" s="9">
        <f t="shared" si="177"/>
        <v>1.3158760444766102E-5</v>
      </c>
      <c r="T258" s="9">
        <f t="shared" si="178"/>
        <v>0.35143223004760177</v>
      </c>
      <c r="U258" s="9">
        <f t="shared" si="179"/>
        <v>0.49436780468439856</v>
      </c>
      <c r="V258" s="9">
        <f t="shared" si="180"/>
        <v>1.886180695546753E-2</v>
      </c>
      <c r="W258" s="9">
        <f t="shared" si="181"/>
        <v>6.294915919182552E-3</v>
      </c>
      <c r="X258" s="9">
        <f t="shared" si="182"/>
        <v>0</v>
      </c>
      <c r="Z258" s="9">
        <f t="shared" si="183"/>
        <v>1.7330071233606283</v>
      </c>
      <c r="AA258" s="9">
        <f t="shared" si="183"/>
        <v>1.0516036956358446E-3</v>
      </c>
      <c r="AB258" s="9">
        <f t="shared" si="184"/>
        <v>1.2946126460117104E-3</v>
      </c>
      <c r="AC258" s="9">
        <f t="shared" si="184"/>
        <v>3.9476281334298305E-5</v>
      </c>
      <c r="AD258" s="9">
        <f t="shared" si="185"/>
        <v>0.35143223004760177</v>
      </c>
      <c r="AE258" s="9">
        <f t="shared" si="185"/>
        <v>0.49436780468439856</v>
      </c>
      <c r="AF258" s="9">
        <f t="shared" si="185"/>
        <v>1.886180695546753E-2</v>
      </c>
      <c r="AG258" s="9">
        <f t="shared" si="185"/>
        <v>6.294915919182552E-3</v>
      </c>
      <c r="AH258" s="9">
        <f t="shared" si="185"/>
        <v>0</v>
      </c>
      <c r="AI258" s="9">
        <f t="shared" si="186"/>
        <v>2.6063495735902609</v>
      </c>
      <c r="AK258" s="9">
        <f t="shared" si="187"/>
        <v>3.9895042650938071</v>
      </c>
      <c r="AL258" s="9">
        <f t="shared" si="188"/>
        <v>2.4208656573736303E-3</v>
      </c>
      <c r="AM258" s="9">
        <f t="shared" si="189"/>
        <v>2.9802893498166658E-3</v>
      </c>
      <c r="AN258" s="9">
        <f t="shared" si="190"/>
        <v>9.0877175650508411E-5</v>
      </c>
      <c r="AO258" s="9">
        <f t="shared" si="191"/>
        <v>0.80902170670107454</v>
      </c>
      <c r="AP258" s="9">
        <f t="shared" si="192"/>
        <v>1.1380694509142246</v>
      </c>
      <c r="AQ258" s="9">
        <f t="shared" si="193"/>
        <v>4.3421205996136476E-2</v>
      </c>
      <c r="AR258" s="9">
        <f t="shared" si="194"/>
        <v>1.4491339111916452E-2</v>
      </c>
      <c r="AS258" s="9">
        <f t="shared" si="195"/>
        <v>0</v>
      </c>
      <c r="AU258" s="17">
        <f t="shared" si="196"/>
        <v>1.9947521325469035</v>
      </c>
      <c r="AV258" s="17">
        <f t="shared" si="196"/>
        <v>1.2104328286868151E-3</v>
      </c>
      <c r="AW258" s="17">
        <f t="shared" si="197"/>
        <v>1.9868595665444438E-3</v>
      </c>
      <c r="AX258" s="17">
        <f t="shared" si="197"/>
        <v>6.058478376700561E-5</v>
      </c>
      <c r="AY258" s="17">
        <f t="shared" si="198"/>
        <v>0.80902170670107454</v>
      </c>
      <c r="AZ258" s="17">
        <f t="shared" si="198"/>
        <v>1.1380694509142246</v>
      </c>
      <c r="BA258" s="17">
        <f t="shared" si="198"/>
        <v>4.3421205996136476E-2</v>
      </c>
      <c r="BB258" s="17">
        <f t="shared" si="198"/>
        <v>1.4491339111916452E-2</v>
      </c>
      <c r="BC258" s="17">
        <f t="shared" si="199"/>
        <v>0</v>
      </c>
      <c r="BD258" s="17">
        <f t="shared" si="200"/>
        <v>4.0030137124492535</v>
      </c>
      <c r="BF258" s="17">
        <f t="shared" si="201"/>
        <v>0.40643892572123819</v>
      </c>
      <c r="BG258" s="17">
        <f t="shared" si="202"/>
        <v>0.57174698922713407</v>
      </c>
      <c r="BH258" s="17">
        <f t="shared" si="203"/>
        <v>2.1814085051627768E-2</v>
      </c>
      <c r="BI258" s="13">
        <f t="shared" si="204"/>
        <v>5.0995207790172287E-4</v>
      </c>
    </row>
    <row r="259" spans="1:61" x14ac:dyDescent="0.2">
      <c r="B259" s="9" t="s">
        <v>46</v>
      </c>
      <c r="C259" s="9">
        <v>7</v>
      </c>
      <c r="D259" s="11">
        <v>51.991</v>
      </c>
      <c r="E259" s="11">
        <v>2.5999999999999999E-2</v>
      </c>
      <c r="F259" s="11">
        <v>8.5000000000000006E-2</v>
      </c>
      <c r="G259" s="11">
        <v>2.1999999999999999E-2</v>
      </c>
      <c r="H259" s="11">
        <v>25.623000000000001</v>
      </c>
      <c r="I259" s="11">
        <v>19.548999999999999</v>
      </c>
      <c r="J259" s="11">
        <v>1.36</v>
      </c>
      <c r="K259" s="11">
        <v>0.621</v>
      </c>
      <c r="L259" s="11">
        <v>1.2E-2</v>
      </c>
      <c r="N259" s="11">
        <f t="shared" si="173"/>
        <v>99.288999999999987</v>
      </c>
      <c r="P259" s="9">
        <f t="shared" si="174"/>
        <v>0.86530523933160242</v>
      </c>
      <c r="Q259" s="9">
        <f t="shared" si="175"/>
        <v>3.2549638198252335E-4</v>
      </c>
      <c r="R259" s="9">
        <f t="shared" si="176"/>
        <v>8.3365208265905597E-4</v>
      </c>
      <c r="S259" s="9">
        <f t="shared" si="177"/>
        <v>1.4474636489242711E-4</v>
      </c>
      <c r="T259" s="9">
        <f t="shared" si="178"/>
        <v>0.3566378086462712</v>
      </c>
      <c r="U259" s="9">
        <f t="shared" si="179"/>
        <v>0.48503870583564901</v>
      </c>
      <c r="V259" s="9">
        <f t="shared" si="180"/>
        <v>1.9171941300026786E-2</v>
      </c>
      <c r="W259" s="9">
        <f t="shared" si="181"/>
        <v>1.1074058883321148E-2</v>
      </c>
      <c r="X259" s="9">
        <f t="shared" si="182"/>
        <v>1.9361396602074897E-4</v>
      </c>
      <c r="Z259" s="9">
        <f t="shared" si="183"/>
        <v>1.7306104786632048</v>
      </c>
      <c r="AA259" s="9">
        <f t="shared" si="183"/>
        <v>6.5099276396504669E-4</v>
      </c>
      <c r="AB259" s="9">
        <f t="shared" si="184"/>
        <v>2.5009562479771678E-3</v>
      </c>
      <c r="AC259" s="9">
        <f t="shared" si="184"/>
        <v>4.3423909467728132E-4</v>
      </c>
      <c r="AD259" s="9">
        <f t="shared" si="185"/>
        <v>0.3566378086462712</v>
      </c>
      <c r="AE259" s="9">
        <f t="shared" si="185"/>
        <v>0.48503870583564901</v>
      </c>
      <c r="AF259" s="9">
        <f t="shared" si="185"/>
        <v>1.9171941300026786E-2</v>
      </c>
      <c r="AG259" s="9">
        <f t="shared" si="185"/>
        <v>1.1074058883321148E-2</v>
      </c>
      <c r="AH259" s="9">
        <f t="shared" si="185"/>
        <v>1.9361396602074897E-4</v>
      </c>
      <c r="AI259" s="9">
        <f t="shared" si="186"/>
        <v>2.6063127954011129</v>
      </c>
      <c r="AK259" s="9">
        <f t="shared" si="187"/>
        <v>3.9840432392847838</v>
      </c>
      <c r="AL259" s="9">
        <f t="shared" si="188"/>
        <v>1.4986522687078898E-3</v>
      </c>
      <c r="AM259" s="9">
        <f t="shared" si="189"/>
        <v>5.7574583965289616E-3</v>
      </c>
      <c r="AN259" s="9">
        <f t="shared" si="190"/>
        <v>9.9966303839701259E-4</v>
      </c>
      <c r="AO259" s="9">
        <f t="shared" si="191"/>
        <v>0.82101690006410255</v>
      </c>
      <c r="AP259" s="9">
        <f t="shared" si="192"/>
        <v>1.1166089657960674</v>
      </c>
      <c r="AQ259" s="9">
        <f t="shared" si="193"/>
        <v>4.4135779866152747E-2</v>
      </c>
      <c r="AR259" s="9">
        <f t="shared" si="194"/>
        <v>2.5493622030774349E-2</v>
      </c>
      <c r="AS259" s="9">
        <f t="shared" si="195"/>
        <v>4.4571925448637877E-4</v>
      </c>
      <c r="AU259" s="17">
        <f t="shared" si="196"/>
        <v>1.9920216196423919</v>
      </c>
      <c r="AV259" s="17">
        <f t="shared" si="196"/>
        <v>7.4932613435394488E-4</v>
      </c>
      <c r="AW259" s="17">
        <f t="shared" si="197"/>
        <v>3.8383055976859743E-3</v>
      </c>
      <c r="AX259" s="17">
        <f t="shared" si="197"/>
        <v>6.6644202559800836E-4</v>
      </c>
      <c r="AY259" s="17">
        <f t="shared" si="198"/>
        <v>0.82101690006410255</v>
      </c>
      <c r="AZ259" s="17">
        <f t="shared" si="198"/>
        <v>1.1166089657960674</v>
      </c>
      <c r="BA259" s="17">
        <f t="shared" si="198"/>
        <v>4.4135779866152747E-2</v>
      </c>
      <c r="BB259" s="17">
        <f t="shared" si="198"/>
        <v>2.5493622030774349E-2</v>
      </c>
      <c r="BC259" s="17">
        <f t="shared" si="199"/>
        <v>8.9143850897275753E-4</v>
      </c>
      <c r="BD259" s="17">
        <f t="shared" si="200"/>
        <v>4.0054223996660996</v>
      </c>
      <c r="BF259" s="17">
        <f t="shared" si="201"/>
        <v>0.41428640110914899</v>
      </c>
      <c r="BG259" s="17">
        <f t="shared" si="202"/>
        <v>0.56344261591904321</v>
      </c>
      <c r="BH259" s="17">
        <f t="shared" si="203"/>
        <v>2.2270982971807806E-2</v>
      </c>
      <c r="BI259" s="13">
        <f t="shared" si="204"/>
        <v>9.8948608069426261E-4</v>
      </c>
    </row>
    <row r="260" spans="1:61" x14ac:dyDescent="0.2">
      <c r="B260" s="9" t="s">
        <v>46</v>
      </c>
      <c r="C260" s="9">
        <v>8</v>
      </c>
      <c r="D260" s="11">
        <v>52.238999999999997</v>
      </c>
      <c r="E260" s="11">
        <v>1.7000000000000001E-2</v>
      </c>
      <c r="F260" s="11">
        <v>0.125</v>
      </c>
      <c r="G260" s="11">
        <v>1.9E-2</v>
      </c>
      <c r="H260" s="11">
        <v>25.49</v>
      </c>
      <c r="I260" s="11">
        <v>19.788</v>
      </c>
      <c r="J260" s="11">
        <v>1.282</v>
      </c>
      <c r="K260" s="11">
        <v>0.35299999999999998</v>
      </c>
      <c r="L260" s="11">
        <v>0</v>
      </c>
      <c r="N260" s="11">
        <f t="shared" si="173"/>
        <v>99.312999999999988</v>
      </c>
      <c r="P260" s="9">
        <f t="shared" si="174"/>
        <v>0.86943279408827634</v>
      </c>
      <c r="Q260" s="9">
        <f t="shared" si="175"/>
        <v>2.1282455745011143E-4</v>
      </c>
      <c r="R260" s="9">
        <f t="shared" si="176"/>
        <v>1.225958945086847E-3</v>
      </c>
      <c r="S260" s="9">
        <f t="shared" si="177"/>
        <v>1.2500822422527796E-4</v>
      </c>
      <c r="T260" s="9">
        <f t="shared" si="178"/>
        <v>0.35478662695209195</v>
      </c>
      <c r="U260" s="9">
        <f t="shared" si="179"/>
        <v>0.49096863834855098</v>
      </c>
      <c r="V260" s="9">
        <f t="shared" si="180"/>
        <v>1.8072374078407602E-2</v>
      </c>
      <c r="W260" s="9">
        <f t="shared" si="181"/>
        <v>6.294915919182552E-3</v>
      </c>
      <c r="X260" s="9">
        <f t="shared" si="182"/>
        <v>0</v>
      </c>
      <c r="Z260" s="9">
        <f t="shared" si="183"/>
        <v>1.7388655881765527</v>
      </c>
      <c r="AA260" s="9">
        <f t="shared" si="183"/>
        <v>4.2564911490022286E-4</v>
      </c>
      <c r="AB260" s="9">
        <f t="shared" si="184"/>
        <v>3.6778768352605409E-3</v>
      </c>
      <c r="AC260" s="9">
        <f t="shared" si="184"/>
        <v>3.7502467267583388E-4</v>
      </c>
      <c r="AD260" s="9">
        <f t="shared" si="185"/>
        <v>0.35478662695209195</v>
      </c>
      <c r="AE260" s="9">
        <f t="shared" si="185"/>
        <v>0.49096863834855098</v>
      </c>
      <c r="AF260" s="9">
        <f t="shared" si="185"/>
        <v>1.8072374078407602E-2</v>
      </c>
      <c r="AG260" s="9">
        <f t="shared" si="185"/>
        <v>6.294915919182552E-3</v>
      </c>
      <c r="AH260" s="9">
        <f t="shared" si="185"/>
        <v>0</v>
      </c>
      <c r="AI260" s="9">
        <f t="shared" si="186"/>
        <v>2.6134666940976223</v>
      </c>
      <c r="AK260" s="9">
        <f t="shared" si="187"/>
        <v>3.9920897222919036</v>
      </c>
      <c r="AL260" s="9">
        <f t="shared" si="188"/>
        <v>9.7720575325072035E-4</v>
      </c>
      <c r="AM260" s="9">
        <f t="shared" si="189"/>
        <v>8.4436740905866527E-3</v>
      </c>
      <c r="AN260" s="9">
        <f t="shared" si="190"/>
        <v>8.609820975093522E-4</v>
      </c>
      <c r="AO260" s="9">
        <f t="shared" si="191"/>
        <v>0.81451956763793998</v>
      </c>
      <c r="AP260" s="9">
        <f t="shared" si="192"/>
        <v>1.1271663942549057</v>
      </c>
      <c r="AQ260" s="9">
        <f t="shared" si="193"/>
        <v>4.1490578286434134E-2</v>
      </c>
      <c r="AR260" s="9">
        <f t="shared" si="194"/>
        <v>1.4451875587469984E-2</v>
      </c>
      <c r="AS260" s="9">
        <f t="shared" si="195"/>
        <v>0</v>
      </c>
      <c r="AU260" s="17">
        <f t="shared" si="196"/>
        <v>1.9960448611459518</v>
      </c>
      <c r="AV260" s="17">
        <f t="shared" si="196"/>
        <v>4.8860287662536017E-4</v>
      </c>
      <c r="AW260" s="17">
        <f t="shared" si="197"/>
        <v>5.6291160603911018E-3</v>
      </c>
      <c r="AX260" s="17">
        <f t="shared" si="197"/>
        <v>5.7398806500623476E-4</v>
      </c>
      <c r="AY260" s="17">
        <f t="shared" si="198"/>
        <v>0.81451956763793998</v>
      </c>
      <c r="AZ260" s="17">
        <f t="shared" si="198"/>
        <v>1.1271663942549057</v>
      </c>
      <c r="BA260" s="17">
        <f t="shared" si="198"/>
        <v>4.1490578286434134E-2</v>
      </c>
      <c r="BB260" s="17">
        <f t="shared" si="198"/>
        <v>1.4451875587469984E-2</v>
      </c>
      <c r="BC260" s="17">
        <f t="shared" si="199"/>
        <v>0</v>
      </c>
      <c r="BD260" s="17">
        <f t="shared" si="200"/>
        <v>4.0003649839147251</v>
      </c>
      <c r="BF260" s="17">
        <f t="shared" si="201"/>
        <v>0.41071460413922967</v>
      </c>
      <c r="BG260" s="17">
        <f t="shared" si="202"/>
        <v>0.56836412261765135</v>
      </c>
      <c r="BH260" s="17">
        <f t="shared" si="203"/>
        <v>2.0921273243119029E-2</v>
      </c>
      <c r="BI260" s="13">
        <f t="shared" si="204"/>
        <v>1.4474452443483763E-3</v>
      </c>
    </row>
    <row r="261" spans="1:61" x14ac:dyDescent="0.2">
      <c r="B261" s="9" t="s">
        <v>46</v>
      </c>
      <c r="C261" s="9">
        <v>9</v>
      </c>
      <c r="D261" s="11">
        <v>52.222000000000001</v>
      </c>
      <c r="E261" s="11">
        <v>0</v>
      </c>
      <c r="F261" s="11">
        <v>7.4999999999999997E-2</v>
      </c>
      <c r="G261" s="11">
        <v>0</v>
      </c>
      <c r="H261" s="11">
        <v>25.696999999999999</v>
      </c>
      <c r="I261" s="11">
        <v>19.937999999999999</v>
      </c>
      <c r="J261" s="11">
        <v>1.327</v>
      </c>
      <c r="K261" s="11">
        <v>0.49</v>
      </c>
      <c r="L261" s="11">
        <v>6.0000000000000001E-3</v>
      </c>
      <c r="N261" s="11">
        <f t="shared" si="173"/>
        <v>99.754999999999995</v>
      </c>
      <c r="P261" s="9">
        <f t="shared" si="174"/>
        <v>0.86914985686705282</v>
      </c>
      <c r="Q261" s="9">
        <f t="shared" si="175"/>
        <v>0</v>
      </c>
      <c r="R261" s="9">
        <f t="shared" si="176"/>
        <v>7.3557536705210814E-4</v>
      </c>
      <c r="S261" s="9">
        <f t="shared" si="177"/>
        <v>0</v>
      </c>
      <c r="T261" s="9">
        <f t="shared" si="178"/>
        <v>0.35766778943852123</v>
      </c>
      <c r="U261" s="9">
        <f t="shared" si="179"/>
        <v>0.49469035331480743</v>
      </c>
      <c r="V261" s="9">
        <f t="shared" si="180"/>
        <v>1.87067397831879E-2</v>
      </c>
      <c r="W261" s="9">
        <f t="shared" si="181"/>
        <v>8.7379852702534015E-3</v>
      </c>
      <c r="X261" s="9">
        <f t="shared" si="182"/>
        <v>9.6806983010374483E-5</v>
      </c>
      <c r="Z261" s="9">
        <f t="shared" si="183"/>
        <v>1.7382997137341056</v>
      </c>
      <c r="AA261" s="9">
        <f t="shared" si="183"/>
        <v>0</v>
      </c>
      <c r="AB261" s="9">
        <f t="shared" si="184"/>
        <v>2.2067261011563246E-3</v>
      </c>
      <c r="AC261" s="9">
        <f t="shared" si="184"/>
        <v>0</v>
      </c>
      <c r="AD261" s="9">
        <f t="shared" si="185"/>
        <v>0.35766778943852123</v>
      </c>
      <c r="AE261" s="9">
        <f t="shared" si="185"/>
        <v>0.49469035331480743</v>
      </c>
      <c r="AF261" s="9">
        <f t="shared" si="185"/>
        <v>1.87067397831879E-2</v>
      </c>
      <c r="AG261" s="9">
        <f t="shared" si="185"/>
        <v>8.7379852702534015E-3</v>
      </c>
      <c r="AH261" s="9">
        <f t="shared" si="185"/>
        <v>9.6806983010374483E-5</v>
      </c>
      <c r="AI261" s="9">
        <f t="shared" si="186"/>
        <v>2.6204061146250424</v>
      </c>
      <c r="AK261" s="9">
        <f t="shared" si="187"/>
        <v>3.980222082445052</v>
      </c>
      <c r="AL261" s="9">
        <f t="shared" si="188"/>
        <v>0</v>
      </c>
      <c r="AM261" s="9">
        <f t="shared" si="189"/>
        <v>5.0527880136749448E-3</v>
      </c>
      <c r="AN261" s="9">
        <f t="shared" si="190"/>
        <v>0</v>
      </c>
      <c r="AO261" s="9">
        <f t="shared" si="191"/>
        <v>0.8189595973898125</v>
      </c>
      <c r="AP261" s="9">
        <f t="shared" si="192"/>
        <v>1.1327030964105196</v>
      </c>
      <c r="AQ261" s="9">
        <f t="shared" si="193"/>
        <v>4.283322271028514E-2</v>
      </c>
      <c r="AR261" s="9">
        <f t="shared" si="194"/>
        <v>2.0007552008411641E-2</v>
      </c>
      <c r="AS261" s="9">
        <f t="shared" si="195"/>
        <v>2.2166102224401214E-4</v>
      </c>
      <c r="AU261" s="17">
        <f t="shared" si="196"/>
        <v>1.990111041222526</v>
      </c>
      <c r="AV261" s="17">
        <f t="shared" si="196"/>
        <v>0</v>
      </c>
      <c r="AW261" s="17">
        <f t="shared" si="197"/>
        <v>3.3685253424499632E-3</v>
      </c>
      <c r="AX261" s="17">
        <f t="shared" si="197"/>
        <v>0</v>
      </c>
      <c r="AY261" s="17">
        <f t="shared" si="198"/>
        <v>0.8189595973898125</v>
      </c>
      <c r="AZ261" s="17">
        <f t="shared" si="198"/>
        <v>1.1327030964105196</v>
      </c>
      <c r="BA261" s="17">
        <f t="shared" si="198"/>
        <v>4.283322271028514E-2</v>
      </c>
      <c r="BB261" s="17">
        <f t="shared" si="198"/>
        <v>2.0007552008411641E-2</v>
      </c>
      <c r="BC261" s="17">
        <f t="shared" si="199"/>
        <v>4.4332204448802428E-4</v>
      </c>
      <c r="BD261" s="17">
        <f t="shared" si="200"/>
        <v>4.008426357128493</v>
      </c>
      <c r="BF261" s="17">
        <f t="shared" si="201"/>
        <v>0.4106098140439351</v>
      </c>
      <c r="BG261" s="17">
        <f t="shared" si="202"/>
        <v>0.56791447254110727</v>
      </c>
      <c r="BH261" s="17">
        <f t="shared" si="203"/>
        <v>2.1475713414957562E-2</v>
      </c>
      <c r="BI261" s="13">
        <f t="shared" si="204"/>
        <v>8.6224450072472641E-4</v>
      </c>
    </row>
    <row r="262" spans="1:61" x14ac:dyDescent="0.2">
      <c r="B262" s="9" t="s">
        <v>46</v>
      </c>
      <c r="C262" s="9">
        <v>10</v>
      </c>
      <c r="D262" s="11">
        <v>52.142000000000003</v>
      </c>
      <c r="E262" s="11">
        <v>0</v>
      </c>
      <c r="F262" s="11">
        <v>8.5000000000000006E-2</v>
      </c>
      <c r="G262" s="11">
        <v>0</v>
      </c>
      <c r="H262" s="11">
        <v>25.562999999999999</v>
      </c>
      <c r="I262" s="11">
        <v>19.509</v>
      </c>
      <c r="J262" s="11">
        <v>1.2869999999999999</v>
      </c>
      <c r="K262" s="11">
        <v>0.41799999999999998</v>
      </c>
      <c r="L262" s="11">
        <v>1.7000000000000001E-2</v>
      </c>
      <c r="N262" s="11">
        <f t="shared" si="173"/>
        <v>99.021000000000015</v>
      </c>
      <c r="P262" s="9">
        <f t="shared" si="174"/>
        <v>0.8678183875907064</v>
      </c>
      <c r="Q262" s="9">
        <f t="shared" si="175"/>
        <v>0</v>
      </c>
      <c r="R262" s="9">
        <f t="shared" si="176"/>
        <v>8.3365208265905597E-4</v>
      </c>
      <c r="S262" s="9">
        <f t="shared" si="177"/>
        <v>0</v>
      </c>
      <c r="T262" s="9">
        <f t="shared" si="178"/>
        <v>0.3558026890849873</v>
      </c>
      <c r="U262" s="9">
        <f t="shared" si="179"/>
        <v>0.484046248511314</v>
      </c>
      <c r="V262" s="9">
        <f t="shared" si="180"/>
        <v>1.8142859156716522E-2</v>
      </c>
      <c r="W262" s="9">
        <f t="shared" si="181"/>
        <v>7.4540364142161673E-3</v>
      </c>
      <c r="X262" s="9">
        <f t="shared" si="182"/>
        <v>2.7428645186272773E-4</v>
      </c>
      <c r="Z262" s="9">
        <f t="shared" si="183"/>
        <v>1.7356367751814128</v>
      </c>
      <c r="AA262" s="9">
        <f t="shared" si="183"/>
        <v>0</v>
      </c>
      <c r="AB262" s="9">
        <f t="shared" si="184"/>
        <v>2.5009562479771678E-3</v>
      </c>
      <c r="AC262" s="9">
        <f t="shared" si="184"/>
        <v>0</v>
      </c>
      <c r="AD262" s="9">
        <f t="shared" si="185"/>
        <v>0.3558026890849873</v>
      </c>
      <c r="AE262" s="9">
        <f t="shared" si="185"/>
        <v>0.484046248511314</v>
      </c>
      <c r="AF262" s="9">
        <f t="shared" si="185"/>
        <v>1.8142859156716522E-2</v>
      </c>
      <c r="AG262" s="9">
        <f t="shared" si="185"/>
        <v>7.4540364142161673E-3</v>
      </c>
      <c r="AH262" s="9">
        <f t="shared" si="185"/>
        <v>2.7428645186272773E-4</v>
      </c>
      <c r="AI262" s="9">
        <f t="shared" si="186"/>
        <v>2.6038578510484869</v>
      </c>
      <c r="AK262" s="9">
        <f t="shared" si="187"/>
        <v>3.999381397450394</v>
      </c>
      <c r="AL262" s="9">
        <f t="shared" si="188"/>
        <v>0</v>
      </c>
      <c r="AM262" s="9">
        <f t="shared" si="189"/>
        <v>5.7628865883829631E-3</v>
      </c>
      <c r="AN262" s="9">
        <f t="shared" si="190"/>
        <v>0</v>
      </c>
      <c r="AO262" s="9">
        <f t="shared" si="191"/>
        <v>0.81986661969673369</v>
      </c>
      <c r="AP262" s="9">
        <f t="shared" si="192"/>
        <v>1.1153748235136678</v>
      </c>
      <c r="AQ262" s="9">
        <f t="shared" si="193"/>
        <v>4.180610508229779E-2</v>
      </c>
      <c r="AR262" s="9">
        <f t="shared" si="194"/>
        <v>1.7176136733918886E-2</v>
      </c>
      <c r="AS262" s="9">
        <f t="shared" si="195"/>
        <v>6.3203093460485575E-4</v>
      </c>
      <c r="AU262" s="17">
        <f t="shared" si="196"/>
        <v>1.999690698725197</v>
      </c>
      <c r="AV262" s="17">
        <f t="shared" si="196"/>
        <v>0</v>
      </c>
      <c r="AW262" s="17">
        <f t="shared" si="197"/>
        <v>3.8419243922553086E-3</v>
      </c>
      <c r="AX262" s="17">
        <f t="shared" si="197"/>
        <v>0</v>
      </c>
      <c r="AY262" s="17">
        <f t="shared" si="198"/>
        <v>0.81986661969673369</v>
      </c>
      <c r="AZ262" s="17">
        <f t="shared" si="198"/>
        <v>1.1153748235136678</v>
      </c>
      <c r="BA262" s="17">
        <f t="shared" si="198"/>
        <v>4.180610508229779E-2</v>
      </c>
      <c r="BB262" s="17">
        <f t="shared" si="198"/>
        <v>1.7176136733918886E-2</v>
      </c>
      <c r="BC262" s="17">
        <f t="shared" si="199"/>
        <v>1.2640618692097115E-3</v>
      </c>
      <c r="BD262" s="17">
        <f t="shared" si="200"/>
        <v>3.9990203700132803</v>
      </c>
      <c r="BF262" s="17">
        <f t="shared" si="201"/>
        <v>0.41469241364717724</v>
      </c>
      <c r="BG262" s="17">
        <f t="shared" si="202"/>
        <v>0.56416186068810625</v>
      </c>
      <c r="BH262" s="17">
        <f t="shared" si="203"/>
        <v>2.1145725664716512E-2</v>
      </c>
      <c r="BI262" s="13">
        <f t="shared" si="204"/>
        <v>9.9163714449874681E-4</v>
      </c>
    </row>
    <row r="263" spans="1:61" x14ac:dyDescent="0.2">
      <c r="B263" s="9" t="s">
        <v>46</v>
      </c>
      <c r="C263" s="9">
        <v>11</v>
      </c>
      <c r="D263" s="11">
        <v>52.363</v>
      </c>
      <c r="E263" s="11">
        <v>0</v>
      </c>
      <c r="F263" s="11">
        <v>8.5000000000000006E-2</v>
      </c>
      <c r="G263" s="11">
        <v>0.04</v>
      </c>
      <c r="H263" s="11">
        <v>25.651</v>
      </c>
      <c r="I263" s="11">
        <v>19.745999999999999</v>
      </c>
      <c r="J263" s="11">
        <v>1.41</v>
      </c>
      <c r="K263" s="11">
        <v>0.26900000000000002</v>
      </c>
      <c r="L263" s="11">
        <v>0</v>
      </c>
      <c r="N263" s="11">
        <f t="shared" si="173"/>
        <v>99.563999999999993</v>
      </c>
      <c r="P263" s="9">
        <f t="shared" si="174"/>
        <v>0.8714965714666133</v>
      </c>
      <c r="Q263" s="9">
        <f t="shared" si="175"/>
        <v>0</v>
      </c>
      <c r="R263" s="9">
        <f t="shared" si="176"/>
        <v>8.3365208265905597E-4</v>
      </c>
      <c r="S263" s="9">
        <f t="shared" si="177"/>
        <v>2.6317520889532203E-4</v>
      </c>
      <c r="T263" s="9">
        <f t="shared" si="178"/>
        <v>0.35702753110820362</v>
      </c>
      <c r="U263" s="9">
        <f t="shared" si="179"/>
        <v>0.48992655815799913</v>
      </c>
      <c r="V263" s="9">
        <f t="shared" si="180"/>
        <v>1.9876792083116004E-2</v>
      </c>
      <c r="W263" s="9">
        <f t="shared" si="181"/>
        <v>4.7969755871391127E-3</v>
      </c>
      <c r="X263" s="9">
        <f t="shared" si="182"/>
        <v>0</v>
      </c>
      <c r="Z263" s="9">
        <f t="shared" si="183"/>
        <v>1.7429931429332266</v>
      </c>
      <c r="AA263" s="9">
        <f t="shared" si="183"/>
        <v>0</v>
      </c>
      <c r="AB263" s="9">
        <f t="shared" si="184"/>
        <v>2.5009562479771678E-3</v>
      </c>
      <c r="AC263" s="9">
        <f t="shared" si="184"/>
        <v>7.8952562668596605E-4</v>
      </c>
      <c r="AD263" s="9">
        <f t="shared" si="185"/>
        <v>0.35702753110820362</v>
      </c>
      <c r="AE263" s="9">
        <f t="shared" si="185"/>
        <v>0.48992655815799913</v>
      </c>
      <c r="AF263" s="9">
        <f t="shared" si="185"/>
        <v>1.9876792083116004E-2</v>
      </c>
      <c r="AG263" s="9">
        <f t="shared" si="185"/>
        <v>4.7969755871391127E-3</v>
      </c>
      <c r="AH263" s="9">
        <f t="shared" si="185"/>
        <v>0</v>
      </c>
      <c r="AI263" s="9">
        <f t="shared" si="186"/>
        <v>2.6179114817443474</v>
      </c>
      <c r="AK263" s="9">
        <f t="shared" si="187"/>
        <v>3.9947717600562607</v>
      </c>
      <c r="AL263" s="9">
        <f t="shared" si="188"/>
        <v>0</v>
      </c>
      <c r="AM263" s="9">
        <f t="shared" si="189"/>
        <v>5.73194991217369E-3</v>
      </c>
      <c r="AN263" s="9">
        <f t="shared" si="190"/>
        <v>1.8095164000577176E-3</v>
      </c>
      <c r="AO263" s="9">
        <f t="shared" si="191"/>
        <v>0.81827258163132022</v>
      </c>
      <c r="AP263" s="9">
        <f t="shared" si="192"/>
        <v>1.1228643021151079</v>
      </c>
      <c r="AQ263" s="9">
        <f t="shared" si="193"/>
        <v>4.555568564114746E-2</v>
      </c>
      <c r="AR263" s="9">
        <f t="shared" si="194"/>
        <v>1.0994204243933017E-2</v>
      </c>
      <c r="AS263" s="9">
        <f t="shared" si="195"/>
        <v>0</v>
      </c>
      <c r="AU263" s="17">
        <f t="shared" si="196"/>
        <v>1.9973858800281303</v>
      </c>
      <c r="AV263" s="17">
        <f t="shared" si="196"/>
        <v>0</v>
      </c>
      <c r="AW263" s="17">
        <f t="shared" si="197"/>
        <v>3.8212999414491268E-3</v>
      </c>
      <c r="AX263" s="17">
        <f t="shared" si="197"/>
        <v>1.206344266705145E-3</v>
      </c>
      <c r="AY263" s="17">
        <f t="shared" si="198"/>
        <v>0.81827258163132022</v>
      </c>
      <c r="AZ263" s="17">
        <f t="shared" si="198"/>
        <v>1.1228643021151079</v>
      </c>
      <c r="BA263" s="17">
        <f t="shared" si="198"/>
        <v>4.555568564114746E-2</v>
      </c>
      <c r="BB263" s="17">
        <f t="shared" si="198"/>
        <v>1.0994204243933017E-2</v>
      </c>
      <c r="BC263" s="17">
        <f t="shared" si="199"/>
        <v>0</v>
      </c>
      <c r="BD263" s="17">
        <f t="shared" si="200"/>
        <v>4.0001002978677933</v>
      </c>
      <c r="BF263" s="17">
        <f t="shared" si="201"/>
        <v>0.41187680179604419</v>
      </c>
      <c r="BG263" s="17">
        <f t="shared" si="202"/>
        <v>0.56519278292828457</v>
      </c>
      <c r="BH263" s="17">
        <f t="shared" si="203"/>
        <v>2.2930415275671266E-2</v>
      </c>
      <c r="BI263" s="13">
        <f t="shared" si="204"/>
        <v>9.8332641768644172E-4</v>
      </c>
    </row>
    <row r="264" spans="1:61" x14ac:dyDescent="0.2">
      <c r="B264" s="9" t="s">
        <v>46</v>
      </c>
      <c r="C264" s="9">
        <v>12</v>
      </c>
      <c r="D264" s="11">
        <v>52.731999999999999</v>
      </c>
      <c r="E264" s="11">
        <v>7.0000000000000001E-3</v>
      </c>
      <c r="F264" s="11">
        <v>6.5000000000000002E-2</v>
      </c>
      <c r="G264" s="11">
        <v>0</v>
      </c>
      <c r="H264" s="11">
        <v>25.702000000000002</v>
      </c>
      <c r="I264" s="11">
        <v>19.492999999999999</v>
      </c>
      <c r="J264" s="11">
        <v>1.3240000000000001</v>
      </c>
      <c r="K264" s="11">
        <v>0.25700000000000001</v>
      </c>
      <c r="L264" s="11">
        <v>0</v>
      </c>
      <c r="N264" s="11">
        <f t="shared" si="173"/>
        <v>99.58</v>
      </c>
      <c r="P264" s="9">
        <f t="shared" si="174"/>
        <v>0.87763797350376138</v>
      </c>
      <c r="Q264" s="9">
        <f t="shared" si="175"/>
        <v>8.7633641302987053E-5</v>
      </c>
      <c r="R264" s="9">
        <f t="shared" si="176"/>
        <v>6.3749865144516042E-4</v>
      </c>
      <c r="S264" s="9">
        <f t="shared" si="177"/>
        <v>0</v>
      </c>
      <c r="T264" s="9">
        <f t="shared" si="178"/>
        <v>0.35773738273529493</v>
      </c>
      <c r="U264" s="9">
        <f t="shared" si="179"/>
        <v>0.48364926558157995</v>
      </c>
      <c r="V264" s="9">
        <f t="shared" si="180"/>
        <v>1.8664448736202547E-2</v>
      </c>
      <c r="W264" s="9">
        <f t="shared" si="181"/>
        <v>4.5829841111329067E-3</v>
      </c>
      <c r="X264" s="9">
        <f t="shared" si="182"/>
        <v>0</v>
      </c>
      <c r="Z264" s="9">
        <f t="shared" si="183"/>
        <v>1.7552759470075228</v>
      </c>
      <c r="AA264" s="9">
        <f t="shared" si="183"/>
        <v>1.7526728260597411E-4</v>
      </c>
      <c r="AB264" s="9">
        <f t="shared" si="184"/>
        <v>1.9124959543354813E-3</v>
      </c>
      <c r="AC264" s="9">
        <f t="shared" si="184"/>
        <v>0</v>
      </c>
      <c r="AD264" s="9">
        <f t="shared" si="185"/>
        <v>0.35773738273529493</v>
      </c>
      <c r="AE264" s="9">
        <f t="shared" si="185"/>
        <v>0.48364926558157995</v>
      </c>
      <c r="AF264" s="9">
        <f t="shared" si="185"/>
        <v>1.8664448736202547E-2</v>
      </c>
      <c r="AG264" s="9">
        <f t="shared" si="185"/>
        <v>4.5829841111329067E-3</v>
      </c>
      <c r="AH264" s="9">
        <f t="shared" si="185"/>
        <v>0</v>
      </c>
      <c r="AI264" s="9">
        <f t="shared" si="186"/>
        <v>2.6219977914086749</v>
      </c>
      <c r="AK264" s="9">
        <f t="shared" si="187"/>
        <v>4.0166531476698841</v>
      </c>
      <c r="AL264" s="9">
        <f t="shared" si="188"/>
        <v>4.0106963441447749E-4</v>
      </c>
      <c r="AM264" s="9">
        <f t="shared" si="189"/>
        <v>4.376424634533322E-3</v>
      </c>
      <c r="AN264" s="9">
        <f t="shared" si="190"/>
        <v>0</v>
      </c>
      <c r="AO264" s="9">
        <f t="shared" si="191"/>
        <v>0.81862170267450829</v>
      </c>
      <c r="AP264" s="9">
        <f t="shared" si="192"/>
        <v>1.1067498237404805</v>
      </c>
      <c r="AQ264" s="9">
        <f t="shared" si="193"/>
        <v>4.2710444983651244E-2</v>
      </c>
      <c r="AR264" s="9">
        <f t="shared" si="194"/>
        <v>1.0487386662528088E-2</v>
      </c>
      <c r="AS264" s="9">
        <f t="shared" si="195"/>
        <v>0</v>
      </c>
      <c r="AU264" s="17">
        <f t="shared" si="196"/>
        <v>2.0083265738349421</v>
      </c>
      <c r="AV264" s="17">
        <f t="shared" si="196"/>
        <v>2.0053481720723874E-4</v>
      </c>
      <c r="AW264" s="17">
        <f t="shared" si="197"/>
        <v>2.9176164230222145E-3</v>
      </c>
      <c r="AX264" s="17">
        <f t="shared" si="197"/>
        <v>0</v>
      </c>
      <c r="AY264" s="17">
        <f t="shared" si="198"/>
        <v>0.81862170267450829</v>
      </c>
      <c r="AZ264" s="17">
        <f t="shared" si="198"/>
        <v>1.1067498237404805</v>
      </c>
      <c r="BA264" s="17">
        <f t="shared" si="198"/>
        <v>4.2710444983651244E-2</v>
      </c>
      <c r="BB264" s="17">
        <f t="shared" si="198"/>
        <v>1.0487386662528088E-2</v>
      </c>
      <c r="BC264" s="17">
        <f t="shared" si="199"/>
        <v>0</v>
      </c>
      <c r="BD264" s="17">
        <f t="shared" si="200"/>
        <v>3.9900140831363395</v>
      </c>
      <c r="BF264" s="17">
        <f t="shared" si="201"/>
        <v>0.41594898717188361</v>
      </c>
      <c r="BG264" s="17">
        <f t="shared" si="202"/>
        <v>0.56234945486236843</v>
      </c>
      <c r="BH264" s="17">
        <f t="shared" si="203"/>
        <v>2.170155796574803E-2</v>
      </c>
      <c r="BI264" s="13">
        <f t="shared" si="204"/>
        <v>7.5710257685655813E-4</v>
      </c>
    </row>
    <row r="265" spans="1:61" x14ac:dyDescent="0.2">
      <c r="B265" s="9" t="s">
        <v>46</v>
      </c>
      <c r="C265" s="9">
        <v>46</v>
      </c>
      <c r="D265" s="11">
        <v>51.963000000000001</v>
      </c>
      <c r="E265" s="11">
        <v>0</v>
      </c>
      <c r="F265" s="11">
        <v>6.0999999999999999E-2</v>
      </c>
      <c r="G265" s="11">
        <v>0</v>
      </c>
      <c r="H265" s="11">
        <v>25.373999999999999</v>
      </c>
      <c r="I265" s="11">
        <v>19.86</v>
      </c>
      <c r="J265" s="11">
        <v>1.248</v>
      </c>
      <c r="K265" s="11">
        <v>0.70399999999999996</v>
      </c>
      <c r="L265" s="11">
        <v>4.0000000000000001E-3</v>
      </c>
      <c r="N265" s="11">
        <f t="shared" si="173"/>
        <v>99.213999999999999</v>
      </c>
      <c r="P265" s="9">
        <f t="shared" si="174"/>
        <v>0.86483922508488109</v>
      </c>
      <c r="Q265" s="9">
        <f t="shared" si="175"/>
        <v>0</v>
      </c>
      <c r="R265" s="9">
        <f t="shared" si="176"/>
        <v>5.9826796520238133E-4</v>
      </c>
      <c r="S265" s="9">
        <f t="shared" si="177"/>
        <v>0</v>
      </c>
      <c r="T265" s="9">
        <f t="shared" si="178"/>
        <v>0.35317206246694316</v>
      </c>
      <c r="U265" s="9">
        <f t="shared" si="179"/>
        <v>0.49275506153235404</v>
      </c>
      <c r="V265" s="9">
        <f t="shared" si="180"/>
        <v>1.759307554590693E-2</v>
      </c>
      <c r="W265" s="9">
        <f t="shared" si="181"/>
        <v>1.2554166592364071E-2</v>
      </c>
      <c r="X265" s="9">
        <f t="shared" si="182"/>
        <v>6.4537988673582993E-5</v>
      </c>
      <c r="Z265" s="9">
        <f t="shared" si="183"/>
        <v>1.7296784501697622</v>
      </c>
      <c r="AA265" s="9">
        <f t="shared" si="183"/>
        <v>0</v>
      </c>
      <c r="AB265" s="9">
        <f t="shared" si="184"/>
        <v>1.794803895607144E-3</v>
      </c>
      <c r="AC265" s="9">
        <f t="shared" si="184"/>
        <v>0</v>
      </c>
      <c r="AD265" s="9">
        <f t="shared" si="185"/>
        <v>0.35317206246694316</v>
      </c>
      <c r="AE265" s="9">
        <f t="shared" si="185"/>
        <v>0.49275506153235404</v>
      </c>
      <c r="AF265" s="9">
        <f t="shared" si="185"/>
        <v>1.759307554590693E-2</v>
      </c>
      <c r="AG265" s="9">
        <f t="shared" si="185"/>
        <v>1.2554166592364071E-2</v>
      </c>
      <c r="AH265" s="9">
        <f t="shared" si="185"/>
        <v>6.4537988673582993E-5</v>
      </c>
      <c r="AI265" s="9">
        <f t="shared" si="186"/>
        <v>2.6076121581916114</v>
      </c>
      <c r="AK265" s="9">
        <f t="shared" si="187"/>
        <v>3.9799134500952027</v>
      </c>
      <c r="AL265" s="9">
        <f t="shared" si="188"/>
        <v>0</v>
      </c>
      <c r="AM265" s="9">
        <f t="shared" si="189"/>
        <v>4.1297642135213405E-3</v>
      </c>
      <c r="AN265" s="9">
        <f t="shared" si="190"/>
        <v>0</v>
      </c>
      <c r="AO265" s="9">
        <f t="shared" si="191"/>
        <v>0.81263326225293253</v>
      </c>
      <c r="AP265" s="9">
        <f t="shared" si="192"/>
        <v>1.1338075564291314</v>
      </c>
      <c r="AQ265" s="9">
        <f t="shared" si="193"/>
        <v>4.0480887061305454E-2</v>
      </c>
      <c r="AR265" s="9">
        <f t="shared" si="194"/>
        <v>2.8886580896456088E-2</v>
      </c>
      <c r="AS265" s="9">
        <f t="shared" si="195"/>
        <v>1.4849905145021335E-4</v>
      </c>
      <c r="AU265" s="17">
        <f t="shared" si="196"/>
        <v>1.9899567250476013</v>
      </c>
      <c r="AV265" s="17">
        <f t="shared" si="196"/>
        <v>0</v>
      </c>
      <c r="AW265" s="17">
        <f t="shared" si="197"/>
        <v>2.7531761423475604E-3</v>
      </c>
      <c r="AX265" s="17">
        <f t="shared" si="197"/>
        <v>0</v>
      </c>
      <c r="AY265" s="17">
        <f t="shared" si="198"/>
        <v>0.81263326225293253</v>
      </c>
      <c r="AZ265" s="17">
        <f t="shared" si="198"/>
        <v>1.1338075564291314</v>
      </c>
      <c r="BA265" s="17">
        <f t="shared" si="198"/>
        <v>4.0480887061305454E-2</v>
      </c>
      <c r="BB265" s="17">
        <f t="shared" si="198"/>
        <v>2.8886580896456088E-2</v>
      </c>
      <c r="BC265" s="17">
        <f t="shared" si="199"/>
        <v>2.9699810290042671E-4</v>
      </c>
      <c r="BD265" s="17">
        <f t="shared" si="200"/>
        <v>4.0088151859326748</v>
      </c>
      <c r="BF265" s="17">
        <f t="shared" si="201"/>
        <v>0.40899108399890427</v>
      </c>
      <c r="BG265" s="17">
        <f t="shared" si="202"/>
        <v>0.57063524604505678</v>
      </c>
      <c r="BH265" s="17">
        <f t="shared" si="203"/>
        <v>2.0373669956039005E-2</v>
      </c>
      <c r="BI265" s="13">
        <f t="shared" si="204"/>
        <v>7.0673363242418916E-4</v>
      </c>
    </row>
    <row r="266" spans="1:61" x14ac:dyDescent="0.2">
      <c r="B266" s="9" t="s">
        <v>46</v>
      </c>
      <c r="C266" s="9">
        <v>47</v>
      </c>
      <c r="D266" s="11">
        <v>52.66</v>
      </c>
      <c r="E266" s="11">
        <v>0</v>
      </c>
      <c r="F266" s="11">
        <v>5.7000000000000002E-2</v>
      </c>
      <c r="G266" s="11">
        <v>0</v>
      </c>
      <c r="H266" s="11">
        <v>25.038</v>
      </c>
      <c r="I266" s="11">
        <v>19.812000000000001</v>
      </c>
      <c r="J266" s="11">
        <v>1.2729999999999999</v>
      </c>
      <c r="K266" s="11">
        <v>0.40100000000000002</v>
      </c>
      <c r="L266" s="11">
        <v>0</v>
      </c>
      <c r="N266" s="11">
        <f t="shared" si="173"/>
        <v>99.240999999999985</v>
      </c>
      <c r="P266" s="9">
        <f t="shared" si="174"/>
        <v>0.87643965115504952</v>
      </c>
      <c r="Q266" s="9">
        <f t="shared" si="175"/>
        <v>0</v>
      </c>
      <c r="R266" s="9">
        <f t="shared" si="176"/>
        <v>5.5903727895960224E-4</v>
      </c>
      <c r="S266" s="9">
        <f t="shared" si="177"/>
        <v>0</v>
      </c>
      <c r="T266" s="9">
        <f t="shared" si="178"/>
        <v>0.34849539292375359</v>
      </c>
      <c r="U266" s="9">
        <f t="shared" si="179"/>
        <v>0.49156411274315204</v>
      </c>
      <c r="V266" s="9">
        <f t="shared" si="180"/>
        <v>1.794550093745154E-2</v>
      </c>
      <c r="W266" s="9">
        <f t="shared" si="181"/>
        <v>7.150881823207376E-3</v>
      </c>
      <c r="X266" s="9">
        <f t="shared" si="182"/>
        <v>0</v>
      </c>
      <c r="Z266" s="9">
        <f t="shared" si="183"/>
        <v>1.752879302310099</v>
      </c>
      <c r="AA266" s="9">
        <f t="shared" si="183"/>
        <v>0</v>
      </c>
      <c r="AB266" s="9">
        <f t="shared" si="184"/>
        <v>1.6771118368788067E-3</v>
      </c>
      <c r="AC266" s="9">
        <f t="shared" si="184"/>
        <v>0</v>
      </c>
      <c r="AD266" s="9">
        <f t="shared" si="185"/>
        <v>0.34849539292375359</v>
      </c>
      <c r="AE266" s="9">
        <f t="shared" si="185"/>
        <v>0.49156411274315204</v>
      </c>
      <c r="AF266" s="9">
        <f t="shared" si="185"/>
        <v>1.794550093745154E-2</v>
      </c>
      <c r="AG266" s="9">
        <f t="shared" si="185"/>
        <v>7.150881823207376E-3</v>
      </c>
      <c r="AH266" s="9">
        <f t="shared" si="185"/>
        <v>0</v>
      </c>
      <c r="AI266" s="9">
        <f t="shared" si="186"/>
        <v>2.6197123025745426</v>
      </c>
      <c r="AK266" s="9">
        <f t="shared" si="187"/>
        <v>4.0146682532752394</v>
      </c>
      <c r="AL266" s="9">
        <f t="shared" si="188"/>
        <v>0</v>
      </c>
      <c r="AM266" s="9">
        <f t="shared" si="189"/>
        <v>3.8411359183921352E-3</v>
      </c>
      <c r="AN266" s="9">
        <f t="shared" si="190"/>
        <v>0</v>
      </c>
      <c r="AO266" s="9">
        <f t="shared" si="191"/>
        <v>0.79816869794732892</v>
      </c>
      <c r="AP266" s="9">
        <f t="shared" si="192"/>
        <v>1.1258429689246341</v>
      </c>
      <c r="AQ266" s="9">
        <f t="shared" si="193"/>
        <v>4.110108026705557E-2</v>
      </c>
      <c r="AR266" s="9">
        <f t="shared" si="194"/>
        <v>1.637786366734956E-2</v>
      </c>
      <c r="AS266" s="9">
        <f t="shared" si="195"/>
        <v>0</v>
      </c>
      <c r="AU266" s="17">
        <f t="shared" si="196"/>
        <v>2.0073341266376197</v>
      </c>
      <c r="AV266" s="17">
        <f t="shared" si="196"/>
        <v>0</v>
      </c>
      <c r="AW266" s="17">
        <f t="shared" si="197"/>
        <v>2.5607572789280901E-3</v>
      </c>
      <c r="AX266" s="17">
        <f t="shared" si="197"/>
        <v>0</v>
      </c>
      <c r="AY266" s="17">
        <f t="shared" si="198"/>
        <v>0.79816869794732892</v>
      </c>
      <c r="AZ266" s="17">
        <f t="shared" si="198"/>
        <v>1.1258429689246341</v>
      </c>
      <c r="BA266" s="17">
        <f t="shared" si="198"/>
        <v>4.110108026705557E-2</v>
      </c>
      <c r="BB266" s="17">
        <f t="shared" si="198"/>
        <v>1.637786366734956E-2</v>
      </c>
      <c r="BC266" s="17">
        <f t="shared" si="199"/>
        <v>0</v>
      </c>
      <c r="BD266" s="17">
        <f t="shared" si="200"/>
        <v>3.9913854947229153</v>
      </c>
      <c r="BF266" s="17">
        <f t="shared" si="201"/>
        <v>0.40616941654333677</v>
      </c>
      <c r="BG266" s="17">
        <f t="shared" si="202"/>
        <v>0.57291520324405498</v>
      </c>
      <c r="BH266" s="17">
        <f t="shared" si="203"/>
        <v>2.0915380212608199E-2</v>
      </c>
      <c r="BI266" s="13">
        <f t="shared" si="204"/>
        <v>6.6503086762815264E-4</v>
      </c>
    </row>
    <row r="267" spans="1:61" x14ac:dyDescent="0.2">
      <c r="B267" s="9" t="s">
        <v>46</v>
      </c>
      <c r="C267" s="9">
        <v>48</v>
      </c>
      <c r="D267" s="11">
        <v>52.515000000000001</v>
      </c>
      <c r="E267" s="11">
        <v>0</v>
      </c>
      <c r="F267" s="11">
        <v>2.9000000000000001E-2</v>
      </c>
      <c r="G267" s="11">
        <v>2.8000000000000001E-2</v>
      </c>
      <c r="H267" s="11">
        <v>24.876999999999999</v>
      </c>
      <c r="I267" s="11">
        <v>19.946999999999999</v>
      </c>
      <c r="J267" s="11">
        <v>1.357</v>
      </c>
      <c r="K267" s="11">
        <v>0.46600000000000003</v>
      </c>
      <c r="L267" s="11">
        <v>1.2E-2</v>
      </c>
      <c r="N267" s="11">
        <f t="shared" si="173"/>
        <v>99.230999999999995</v>
      </c>
      <c r="P267" s="9">
        <f t="shared" si="174"/>
        <v>0.87402636309167159</v>
      </c>
      <c r="Q267" s="9">
        <f t="shared" si="175"/>
        <v>0</v>
      </c>
      <c r="R267" s="9">
        <f t="shared" si="176"/>
        <v>2.8442247526014851E-4</v>
      </c>
      <c r="S267" s="9">
        <f t="shared" si="177"/>
        <v>1.8422264622672542E-4</v>
      </c>
      <c r="T267" s="9">
        <f t="shared" si="178"/>
        <v>0.34625448876764187</v>
      </c>
      <c r="U267" s="9">
        <f t="shared" si="179"/>
        <v>0.49491365621278283</v>
      </c>
      <c r="V267" s="9">
        <f t="shared" si="180"/>
        <v>1.9129650253041433E-2</v>
      </c>
      <c r="W267" s="9">
        <f t="shared" si="181"/>
        <v>8.3100023182409912E-3</v>
      </c>
      <c r="X267" s="9">
        <f t="shared" si="182"/>
        <v>1.9361396602074897E-4</v>
      </c>
      <c r="Z267" s="9">
        <f t="shared" si="183"/>
        <v>1.7480527261833432</v>
      </c>
      <c r="AA267" s="9">
        <f t="shared" si="183"/>
        <v>0</v>
      </c>
      <c r="AB267" s="9">
        <f t="shared" si="184"/>
        <v>8.5326742578044552E-4</v>
      </c>
      <c r="AC267" s="9">
        <f t="shared" si="184"/>
        <v>5.526679386801763E-4</v>
      </c>
      <c r="AD267" s="9">
        <f t="shared" si="185"/>
        <v>0.34625448876764187</v>
      </c>
      <c r="AE267" s="9">
        <f t="shared" si="185"/>
        <v>0.49491365621278283</v>
      </c>
      <c r="AF267" s="9">
        <f t="shared" si="185"/>
        <v>1.9129650253041433E-2</v>
      </c>
      <c r="AG267" s="9">
        <f t="shared" si="185"/>
        <v>8.3100023182409912E-3</v>
      </c>
      <c r="AH267" s="9">
        <f t="shared" si="185"/>
        <v>1.9361396602074897E-4</v>
      </c>
      <c r="AI267" s="9">
        <f t="shared" si="186"/>
        <v>2.6182600730655317</v>
      </c>
      <c r="AK267" s="9">
        <f t="shared" si="187"/>
        <v>4.0058344337123266</v>
      </c>
      <c r="AL267" s="9">
        <f t="shared" si="188"/>
        <v>0</v>
      </c>
      <c r="AM267" s="9">
        <f t="shared" si="189"/>
        <v>1.9553460740393516E-3</v>
      </c>
      <c r="AN267" s="9">
        <f t="shared" si="190"/>
        <v>1.2664928385813805E-3</v>
      </c>
      <c r="AO267" s="9">
        <f t="shared" si="191"/>
        <v>0.79347615386939963</v>
      </c>
      <c r="AP267" s="9">
        <f t="shared" si="192"/>
        <v>1.1341432303934365</v>
      </c>
      <c r="AQ267" s="9">
        <f t="shared" si="193"/>
        <v>4.3837471570906034E-2</v>
      </c>
      <c r="AR267" s="9">
        <f t="shared" si="194"/>
        <v>1.9043186130500954E-2</v>
      </c>
      <c r="AS267" s="9">
        <f t="shared" si="195"/>
        <v>4.4368541080961531E-4</v>
      </c>
      <c r="AU267" s="17">
        <f t="shared" si="196"/>
        <v>2.0029172168561633</v>
      </c>
      <c r="AV267" s="17">
        <f t="shared" si="196"/>
        <v>0</v>
      </c>
      <c r="AW267" s="17">
        <f t="shared" si="197"/>
        <v>1.3035640493595678E-3</v>
      </c>
      <c r="AX267" s="17">
        <f t="shared" si="197"/>
        <v>8.4432855905425361E-4</v>
      </c>
      <c r="AY267" s="17">
        <f t="shared" si="198"/>
        <v>0.79347615386939963</v>
      </c>
      <c r="AZ267" s="17">
        <f t="shared" si="198"/>
        <v>1.1341432303934365</v>
      </c>
      <c r="BA267" s="17">
        <f t="shared" si="198"/>
        <v>4.3837471570906034E-2</v>
      </c>
      <c r="BB267" s="17">
        <f t="shared" si="198"/>
        <v>1.9043186130500954E-2</v>
      </c>
      <c r="BC267" s="17">
        <f t="shared" si="199"/>
        <v>8.8737082161923061E-4</v>
      </c>
      <c r="BD267" s="17">
        <f t="shared" si="200"/>
        <v>3.9964525222504403</v>
      </c>
      <c r="BF267" s="17">
        <f t="shared" si="201"/>
        <v>0.40248212966031827</v>
      </c>
      <c r="BG267" s="17">
        <f t="shared" si="202"/>
        <v>0.57528179074139552</v>
      </c>
      <c r="BH267" s="17">
        <f t="shared" si="203"/>
        <v>2.2236079598286149E-2</v>
      </c>
      <c r="BI267" s="13">
        <f t="shared" si="204"/>
        <v>3.3801367570861641E-4</v>
      </c>
    </row>
    <row r="268" spans="1:61" x14ac:dyDescent="0.2">
      <c r="B268" s="9" t="s">
        <v>46</v>
      </c>
      <c r="C268" s="9">
        <v>49</v>
      </c>
      <c r="D268" s="11">
        <v>52.712000000000003</v>
      </c>
      <c r="E268" s="11">
        <v>1.2E-2</v>
      </c>
      <c r="F268" s="11">
        <v>4.3999999999999997E-2</v>
      </c>
      <c r="G268" s="11">
        <v>0</v>
      </c>
      <c r="H268" s="11">
        <v>25.489000000000001</v>
      </c>
      <c r="I268" s="11">
        <v>19.835000000000001</v>
      </c>
      <c r="J268" s="11">
        <v>1.331</v>
      </c>
      <c r="K268" s="11">
        <v>0.312</v>
      </c>
      <c r="L268" s="11">
        <v>8.0000000000000002E-3</v>
      </c>
      <c r="N268" s="11">
        <f t="shared" si="173"/>
        <v>99.743000000000009</v>
      </c>
      <c r="P268" s="9">
        <f t="shared" si="174"/>
        <v>0.87730510618467483</v>
      </c>
      <c r="Q268" s="9">
        <f t="shared" si="175"/>
        <v>1.5022909937654924E-4</v>
      </c>
      <c r="R268" s="9">
        <f t="shared" si="176"/>
        <v>4.3153754867057009E-4</v>
      </c>
      <c r="S268" s="9">
        <f t="shared" si="177"/>
        <v>0</v>
      </c>
      <c r="T268" s="9">
        <f t="shared" si="178"/>
        <v>0.35477270829273722</v>
      </c>
      <c r="U268" s="9">
        <f t="shared" si="179"/>
        <v>0.4921347757046447</v>
      </c>
      <c r="V268" s="9">
        <f t="shared" si="180"/>
        <v>1.8763127845835038E-2</v>
      </c>
      <c r="W268" s="9">
        <f t="shared" si="181"/>
        <v>5.5637783761613496E-3</v>
      </c>
      <c r="X268" s="9">
        <f t="shared" si="182"/>
        <v>1.2907597734716599E-4</v>
      </c>
      <c r="Z268" s="9">
        <f t="shared" si="183"/>
        <v>1.7546102123693497</v>
      </c>
      <c r="AA268" s="9">
        <f t="shared" si="183"/>
        <v>3.0045819875309848E-4</v>
      </c>
      <c r="AB268" s="9">
        <f t="shared" si="184"/>
        <v>1.2946126460117104E-3</v>
      </c>
      <c r="AC268" s="9">
        <f t="shared" si="184"/>
        <v>0</v>
      </c>
      <c r="AD268" s="9">
        <f t="shared" si="185"/>
        <v>0.35477270829273722</v>
      </c>
      <c r="AE268" s="9">
        <f t="shared" si="185"/>
        <v>0.4921347757046447</v>
      </c>
      <c r="AF268" s="9">
        <f t="shared" si="185"/>
        <v>1.8763127845835038E-2</v>
      </c>
      <c r="AG268" s="9">
        <f t="shared" si="185"/>
        <v>5.5637783761613496E-3</v>
      </c>
      <c r="AH268" s="9">
        <f t="shared" si="185"/>
        <v>1.2907597734716599E-4</v>
      </c>
      <c r="AI268" s="9">
        <f t="shared" si="186"/>
        <v>2.6275687494108402</v>
      </c>
      <c r="AK268" s="9">
        <f t="shared" si="187"/>
        <v>4.0066168683794228</v>
      </c>
      <c r="AL268" s="9">
        <f t="shared" si="188"/>
        <v>6.8609020902794934E-4</v>
      </c>
      <c r="AM268" s="9">
        <f t="shared" si="189"/>
        <v>2.9562217459816985E-3</v>
      </c>
      <c r="AN268" s="9">
        <f t="shared" si="190"/>
        <v>0</v>
      </c>
      <c r="AO268" s="9">
        <f t="shared" si="191"/>
        <v>0.81011629105183691</v>
      </c>
      <c r="AP268" s="9">
        <f t="shared" si="192"/>
        <v>1.1237797887838155</v>
      </c>
      <c r="AQ268" s="9">
        <f t="shared" si="193"/>
        <v>4.2845222261169345E-2</v>
      </c>
      <c r="AR268" s="9">
        <f t="shared" si="194"/>
        <v>1.2704775189784565E-2</v>
      </c>
      <c r="AS268" s="9">
        <f t="shared" si="195"/>
        <v>2.9474237896026363E-4</v>
      </c>
      <c r="AU268" s="17">
        <f t="shared" si="196"/>
        <v>2.0033084341897114</v>
      </c>
      <c r="AV268" s="17">
        <f t="shared" si="196"/>
        <v>3.4304510451397467E-4</v>
      </c>
      <c r="AW268" s="17">
        <f t="shared" si="197"/>
        <v>1.9708144973211322E-3</v>
      </c>
      <c r="AX268" s="17">
        <f t="shared" si="197"/>
        <v>0</v>
      </c>
      <c r="AY268" s="17">
        <f t="shared" si="198"/>
        <v>0.81011629105183691</v>
      </c>
      <c r="AZ268" s="17">
        <f t="shared" si="198"/>
        <v>1.1237797887838155</v>
      </c>
      <c r="BA268" s="17">
        <f t="shared" si="198"/>
        <v>4.2845222261169345E-2</v>
      </c>
      <c r="BB268" s="17">
        <f t="shared" si="198"/>
        <v>1.2704775189784565E-2</v>
      </c>
      <c r="BC268" s="17">
        <f t="shared" si="199"/>
        <v>5.8948475792052727E-4</v>
      </c>
      <c r="BD268" s="17">
        <f t="shared" si="200"/>
        <v>3.9956578558360731</v>
      </c>
      <c r="BF268" s="17">
        <f t="shared" si="201"/>
        <v>0.40982413338179802</v>
      </c>
      <c r="BG268" s="17">
        <f t="shared" si="202"/>
        <v>0.56850119314640202</v>
      </c>
      <c r="BH268" s="17">
        <f t="shared" si="203"/>
        <v>2.1674673471799986E-2</v>
      </c>
      <c r="BI268" s="13">
        <f t="shared" si="204"/>
        <v>5.092855842791092E-4</v>
      </c>
    </row>
    <row r="269" spans="1:61" x14ac:dyDescent="0.2">
      <c r="B269" s="9" t="s">
        <v>46</v>
      </c>
      <c r="C269" s="9">
        <v>50</v>
      </c>
      <c r="D269" s="11">
        <v>52.542000000000002</v>
      </c>
      <c r="E269" s="11">
        <v>3.6999999999999998E-2</v>
      </c>
      <c r="F269" s="11">
        <v>5.8999999999999997E-2</v>
      </c>
      <c r="G269" s="11">
        <v>0</v>
      </c>
      <c r="H269" s="11">
        <v>25.491</v>
      </c>
      <c r="I269" s="11">
        <v>19.754000000000001</v>
      </c>
      <c r="J269" s="11">
        <v>1.3009999999999999</v>
      </c>
      <c r="K269" s="11">
        <v>0.34699999999999998</v>
      </c>
      <c r="L269" s="11">
        <v>2.1999999999999999E-2</v>
      </c>
      <c r="N269" s="11">
        <f t="shared" si="173"/>
        <v>99.552999999999997</v>
      </c>
      <c r="P269" s="9">
        <f t="shared" si="174"/>
        <v>0.87447573397243861</v>
      </c>
      <c r="Q269" s="9">
        <f t="shared" si="175"/>
        <v>4.6320638974436013E-4</v>
      </c>
      <c r="R269" s="9">
        <f t="shared" si="176"/>
        <v>5.7865262208099178E-4</v>
      </c>
      <c r="S269" s="9">
        <f t="shared" si="177"/>
        <v>0</v>
      </c>
      <c r="T269" s="9">
        <f t="shared" si="178"/>
        <v>0.35480054561144669</v>
      </c>
      <c r="U269" s="9">
        <f t="shared" si="179"/>
        <v>0.49012504962286624</v>
      </c>
      <c r="V269" s="9">
        <f t="shared" si="180"/>
        <v>1.8340217375981505E-2</v>
      </c>
      <c r="W269" s="9">
        <f t="shared" si="181"/>
        <v>6.1879201811794494E-3</v>
      </c>
      <c r="X269" s="9">
        <f t="shared" si="182"/>
        <v>3.5495893770470642E-4</v>
      </c>
      <c r="Z269" s="9">
        <f t="shared" si="183"/>
        <v>1.7489514679448772</v>
      </c>
      <c r="AA269" s="9">
        <f t="shared" si="183"/>
        <v>9.2641277948872025E-4</v>
      </c>
      <c r="AB269" s="9">
        <f t="shared" si="184"/>
        <v>1.7359578662429753E-3</v>
      </c>
      <c r="AC269" s="9">
        <f t="shared" si="184"/>
        <v>0</v>
      </c>
      <c r="AD269" s="9">
        <f t="shared" si="185"/>
        <v>0.35480054561144669</v>
      </c>
      <c r="AE269" s="9">
        <f t="shared" si="185"/>
        <v>0.49012504962286624</v>
      </c>
      <c r="AF269" s="9">
        <f t="shared" si="185"/>
        <v>1.8340217375981505E-2</v>
      </c>
      <c r="AG269" s="9">
        <f t="shared" si="185"/>
        <v>6.1879201811794494E-3</v>
      </c>
      <c r="AH269" s="9">
        <f t="shared" si="185"/>
        <v>3.5495893770470642E-4</v>
      </c>
      <c r="AI269" s="9">
        <f t="shared" si="186"/>
        <v>2.6214225303197876</v>
      </c>
      <c r="AK269" s="9">
        <f t="shared" si="187"/>
        <v>4.0030589064896516</v>
      </c>
      <c r="AL269" s="9">
        <f t="shared" si="188"/>
        <v>2.1204047087572116E-3</v>
      </c>
      <c r="AM269" s="9">
        <f t="shared" si="189"/>
        <v>3.9733187141667067E-3</v>
      </c>
      <c r="AN269" s="9">
        <f t="shared" si="190"/>
        <v>0</v>
      </c>
      <c r="AO269" s="9">
        <f t="shared" si="191"/>
        <v>0.81207941453413357</v>
      </c>
      <c r="AP269" s="9">
        <f t="shared" si="192"/>
        <v>1.1218146879123889</v>
      </c>
      <c r="AQ269" s="9">
        <f t="shared" si="193"/>
        <v>4.1977705990977762E-2</v>
      </c>
      <c r="AR269" s="9">
        <f t="shared" si="194"/>
        <v>1.4163119702243312E-2</v>
      </c>
      <c r="AS269" s="9">
        <f t="shared" si="195"/>
        <v>8.124419476811431E-4</v>
      </c>
      <c r="AU269" s="17">
        <f t="shared" si="196"/>
        <v>2.0015294532448258</v>
      </c>
      <c r="AV269" s="17">
        <f t="shared" si="196"/>
        <v>1.0602023543786058E-3</v>
      </c>
      <c r="AW269" s="17">
        <f t="shared" si="197"/>
        <v>2.6488791427778046E-3</v>
      </c>
      <c r="AX269" s="17">
        <f t="shared" si="197"/>
        <v>0</v>
      </c>
      <c r="AY269" s="17">
        <f t="shared" si="198"/>
        <v>0.81207941453413357</v>
      </c>
      <c r="AZ269" s="17">
        <f t="shared" si="198"/>
        <v>1.1218146879123889</v>
      </c>
      <c r="BA269" s="17">
        <f t="shared" si="198"/>
        <v>4.1977705990977762E-2</v>
      </c>
      <c r="BB269" s="17">
        <f t="shared" si="198"/>
        <v>1.4163119702243312E-2</v>
      </c>
      <c r="BC269" s="17">
        <f t="shared" si="199"/>
        <v>1.6248838953622862E-3</v>
      </c>
      <c r="BD269" s="17">
        <f t="shared" si="200"/>
        <v>3.9968983467770878</v>
      </c>
      <c r="BF269" s="17">
        <f t="shared" si="201"/>
        <v>0.41099802682863212</v>
      </c>
      <c r="BG269" s="17">
        <f t="shared" si="202"/>
        <v>0.5677568165717739</v>
      </c>
      <c r="BH269" s="17">
        <f t="shared" si="203"/>
        <v>2.1245156599594035E-2</v>
      </c>
      <c r="BI269" s="13">
        <f t="shared" si="204"/>
        <v>6.8438759893643263E-4</v>
      </c>
    </row>
    <row r="270" spans="1:61" customFormat="1" ht="15" x14ac:dyDescent="0.2"/>
    <row r="271" spans="1:61" x14ac:dyDescent="0.2">
      <c r="A271" s="9" t="s">
        <v>8</v>
      </c>
      <c r="B271" s="9" t="s">
        <v>46</v>
      </c>
      <c r="C271" s="9" t="s">
        <v>16</v>
      </c>
      <c r="D271" s="11">
        <f>AVERAGE(D253:D269)</f>
        <v>52.290529411764687</v>
      </c>
      <c r="E271" s="11">
        <f t="shared" ref="E271:L271" si="205">AVERAGE(E253:E269)</f>
        <v>1.0235294117647059E-2</v>
      </c>
      <c r="F271" s="11">
        <f t="shared" si="205"/>
        <v>8.205882352941174E-2</v>
      </c>
      <c r="G271" s="11">
        <f t="shared" si="205"/>
        <v>7.1176470588235289E-3</v>
      </c>
      <c r="H271" s="11">
        <f t="shared" si="205"/>
        <v>25.339529411764705</v>
      </c>
      <c r="I271" s="11">
        <f>AVERAGE(I253:I269)</f>
        <v>19.753882352941176</v>
      </c>
      <c r="J271" s="11">
        <f t="shared" si="205"/>
        <v>1.3394705882352942</v>
      </c>
      <c r="K271" s="11">
        <f t="shared" si="205"/>
        <v>0.47000000000000003</v>
      </c>
      <c r="L271" s="11">
        <f t="shared" si="205"/>
        <v>8.411764705882353E-3</v>
      </c>
      <c r="N271" s="11">
        <f>SUM(D271:L271)</f>
        <v>99.301235294117646</v>
      </c>
      <c r="P271" s="9">
        <f t="shared" si="174"/>
        <v>0.87029041694568743</v>
      </c>
      <c r="Q271" s="9">
        <f t="shared" si="175"/>
        <v>1.2813658476235084E-4</v>
      </c>
      <c r="R271" s="9">
        <f t="shared" si="176"/>
        <v>8.0480598983348277E-4</v>
      </c>
      <c r="S271" s="9">
        <f t="shared" si="177"/>
        <v>4.682970628872642E-5</v>
      </c>
      <c r="T271" s="9">
        <f t="shared" si="178"/>
        <v>0.35269227809153891</v>
      </c>
      <c r="U271" s="9">
        <f t="shared" si="179"/>
        <v>0.49012213063073579</v>
      </c>
      <c r="V271" s="9">
        <f t="shared" si="180"/>
        <v>1.8882537860852505E-2</v>
      </c>
      <c r="W271" s="9">
        <f t="shared" si="181"/>
        <v>8.3813328102430602E-3</v>
      </c>
      <c r="X271" s="9">
        <f t="shared" si="182"/>
        <v>1.3571959382827011E-4</v>
      </c>
      <c r="Z271" s="9">
        <f t="shared" si="183"/>
        <v>1.7405808338913749</v>
      </c>
      <c r="AA271" s="9">
        <f t="shared" si="183"/>
        <v>2.5627316952470168E-4</v>
      </c>
      <c r="AB271" s="9">
        <f t="shared" si="184"/>
        <v>2.4144179695004481E-3</v>
      </c>
      <c r="AC271" s="9">
        <f t="shared" si="184"/>
        <v>1.4048911886617926E-4</v>
      </c>
      <c r="AD271" s="9">
        <f t="shared" si="185"/>
        <v>0.35269227809153891</v>
      </c>
      <c r="AE271" s="9">
        <f t="shared" si="185"/>
        <v>0.49012213063073579</v>
      </c>
      <c r="AF271" s="9">
        <f t="shared" si="185"/>
        <v>1.8882537860852505E-2</v>
      </c>
      <c r="AG271" s="9">
        <f t="shared" si="185"/>
        <v>8.3813328102430602E-3</v>
      </c>
      <c r="AH271" s="9">
        <f t="shared" si="185"/>
        <v>1.3571959382827011E-4</v>
      </c>
      <c r="AI271" s="9">
        <f t="shared" si="186"/>
        <v>2.6136060131364647</v>
      </c>
      <c r="AK271" s="9">
        <f t="shared" si="187"/>
        <v>3.995814576052156</v>
      </c>
      <c r="AL271" s="9">
        <f t="shared" si="188"/>
        <v>5.8832089053199041E-4</v>
      </c>
      <c r="AM271" s="9">
        <f t="shared" si="189"/>
        <v>5.5427282246026501E-3</v>
      </c>
      <c r="AN271" s="9">
        <f t="shared" si="190"/>
        <v>3.2251789633186125E-4</v>
      </c>
      <c r="AO271" s="9">
        <f t="shared" si="191"/>
        <v>0.80966819708596305</v>
      </c>
      <c r="AP271" s="9">
        <f t="shared" si="192"/>
        <v>1.1251630004689883</v>
      </c>
      <c r="AQ271" s="9">
        <f t="shared" si="193"/>
        <v>4.3348242464882759E-2</v>
      </c>
      <c r="AR271" s="9">
        <f t="shared" si="194"/>
        <v>1.9240848317880213E-2</v>
      </c>
      <c r="AS271" s="9">
        <f t="shared" si="195"/>
        <v>3.115685986628094E-4</v>
      </c>
      <c r="AU271" s="17">
        <f t="shared" si="196"/>
        <v>1.997907288026078</v>
      </c>
      <c r="AV271" s="17">
        <f t="shared" si="196"/>
        <v>2.9416044526599521E-4</v>
      </c>
      <c r="AW271" s="17">
        <f t="shared" si="197"/>
        <v>3.6951521497350999E-3</v>
      </c>
      <c r="AX271" s="17">
        <f t="shared" si="197"/>
        <v>2.1501193088790751E-4</v>
      </c>
      <c r="AY271" s="17">
        <f t="shared" si="198"/>
        <v>0.80966819708596305</v>
      </c>
      <c r="AZ271" s="17">
        <f t="shared" si="198"/>
        <v>1.1251630004689883</v>
      </c>
      <c r="BA271" s="17">
        <f t="shared" si="198"/>
        <v>4.3348242464882759E-2</v>
      </c>
      <c r="BB271" s="17">
        <f t="shared" si="198"/>
        <v>1.9240848317880213E-2</v>
      </c>
      <c r="BC271" s="17">
        <f t="shared" si="199"/>
        <v>6.231371973256188E-4</v>
      </c>
      <c r="BD271" s="17">
        <f t="shared" si="200"/>
        <v>4.0001550380870068</v>
      </c>
      <c r="BF271" s="17">
        <f t="shared" si="201"/>
        <v>0.40929967257057576</v>
      </c>
      <c r="BG271" s="17">
        <f t="shared" si="202"/>
        <v>0.56878712704531331</v>
      </c>
      <c r="BH271" s="17">
        <f t="shared" si="203"/>
        <v>2.191320038411082E-2</v>
      </c>
      <c r="BI271" s="13">
        <f t="shared" si="204"/>
        <v>9.5399200942587476E-4</v>
      </c>
    </row>
    <row r="272" spans="1:61" x14ac:dyDescent="0.2">
      <c r="C272" s="9" t="s">
        <v>49</v>
      </c>
      <c r="D272" s="11">
        <f>STDEV(D253:D269)</f>
        <v>0.29523171358423245</v>
      </c>
      <c r="E272" s="11">
        <f t="shared" ref="E272:L272" si="206">STDEV(E253:E269)</f>
        <v>1.384525826666257E-2</v>
      </c>
      <c r="F272" s="11">
        <f t="shared" si="206"/>
        <v>3.7063240866516453E-2</v>
      </c>
      <c r="G272" s="11">
        <f t="shared" si="206"/>
        <v>1.2272338575742076E-2</v>
      </c>
      <c r="H272" s="11">
        <f t="shared" si="206"/>
        <v>0.31064672814288963</v>
      </c>
      <c r="I272" s="11">
        <f>STDEV(I253:I269)</f>
        <v>0.14643636943777905</v>
      </c>
      <c r="J272" s="11">
        <f t="shared" si="206"/>
        <v>6.0796913621353803E-2</v>
      </c>
      <c r="K272" s="11">
        <f t="shared" si="206"/>
        <v>0.18346900283154072</v>
      </c>
      <c r="L272" s="11">
        <f t="shared" si="206"/>
        <v>8.284464553679767E-3</v>
      </c>
      <c r="N272" s="11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</row>
    <row r="273" spans="1:61" customFormat="1" ht="15" x14ac:dyDescent="0.2"/>
    <row r="274" spans="1:61" customFormat="1" ht="15" x14ac:dyDescent="0.2"/>
    <row r="275" spans="1:61" customFormat="1" ht="15" x14ac:dyDescent="0.2"/>
    <row r="276" spans="1:61" customFormat="1" ht="15" x14ac:dyDescent="0.2"/>
    <row r="277" spans="1:61" customFormat="1" ht="15" x14ac:dyDescent="0.2"/>
    <row r="278" spans="1:61" customFormat="1" ht="15" x14ac:dyDescent="0.2"/>
    <row r="279" spans="1:61" ht="17" x14ac:dyDescent="0.2">
      <c r="A279" s="18" t="s">
        <v>9</v>
      </c>
      <c r="B279" s="18" t="s">
        <v>46</v>
      </c>
      <c r="C279" s="9">
        <v>1</v>
      </c>
      <c r="D279" s="11">
        <v>52.03</v>
      </c>
      <c r="E279" s="11">
        <v>0</v>
      </c>
      <c r="F279" s="11">
        <v>0</v>
      </c>
      <c r="G279" s="11">
        <v>2E-3</v>
      </c>
      <c r="H279" s="11">
        <v>38.195</v>
      </c>
      <c r="I279" s="11">
        <v>10.291</v>
      </c>
      <c r="J279" s="11">
        <v>8.2000000000000003E-2</v>
      </c>
      <c r="K279" s="11">
        <v>0.70799999999999996</v>
      </c>
      <c r="L279" s="11">
        <v>1.0999999999999999E-2</v>
      </c>
      <c r="N279" s="11">
        <f t="shared" ref="N279:N308" si="207">SUM(D279:L279)</f>
        <v>101.31899999999999</v>
      </c>
      <c r="P279" s="9">
        <f t="shared" si="174"/>
        <v>0.86595433060382132</v>
      </c>
      <c r="Q279" s="9">
        <f t="shared" si="175"/>
        <v>0</v>
      </c>
      <c r="R279" s="9">
        <f t="shared" si="176"/>
        <v>0</v>
      </c>
      <c r="S279" s="9">
        <f t="shared" si="177"/>
        <v>1.3158760444766102E-5</v>
      </c>
      <c r="T279" s="9">
        <f t="shared" si="178"/>
        <v>0.53162319405394876</v>
      </c>
      <c r="U279" s="9">
        <f t="shared" si="179"/>
        <v>0.25533445811830091</v>
      </c>
      <c r="V279" s="9">
        <f t="shared" si="180"/>
        <v>1.1559552842663209E-3</v>
      </c>
      <c r="W279" s="9">
        <f t="shared" si="181"/>
        <v>1.2625497084366138E-2</v>
      </c>
      <c r="X279" s="9">
        <f t="shared" si="182"/>
        <v>1.7747946885235321E-4</v>
      </c>
      <c r="Z279" s="9">
        <f t="shared" si="183"/>
        <v>1.7319086612076426</v>
      </c>
      <c r="AA279" s="9">
        <f t="shared" si="183"/>
        <v>0</v>
      </c>
      <c r="AB279" s="9">
        <f t="shared" si="184"/>
        <v>0</v>
      </c>
      <c r="AC279" s="9">
        <f t="shared" si="184"/>
        <v>3.9476281334298305E-5</v>
      </c>
      <c r="AD279" s="9">
        <f t="shared" si="185"/>
        <v>0.53162319405394876</v>
      </c>
      <c r="AE279" s="9">
        <f t="shared" si="185"/>
        <v>0.25533445811830091</v>
      </c>
      <c r="AF279" s="9">
        <f t="shared" si="185"/>
        <v>1.1559552842663209E-3</v>
      </c>
      <c r="AG279" s="9">
        <f t="shared" si="185"/>
        <v>1.2625497084366138E-2</v>
      </c>
      <c r="AH279" s="9">
        <f t="shared" si="185"/>
        <v>1.7747946885235321E-4</v>
      </c>
      <c r="AI279" s="9">
        <f t="shared" si="186"/>
        <v>2.5328647214987114</v>
      </c>
      <c r="AK279" s="9">
        <f t="shared" si="187"/>
        <v>4.1026478354900728</v>
      </c>
      <c r="AL279" s="9">
        <f t="shared" si="188"/>
        <v>0</v>
      </c>
      <c r="AM279" s="9">
        <f t="shared" si="189"/>
        <v>0</v>
      </c>
      <c r="AN279" s="9">
        <f t="shared" si="190"/>
        <v>9.3513753812181374E-5</v>
      </c>
      <c r="AO279" s="9">
        <f t="shared" si="191"/>
        <v>1.2593405156025483</v>
      </c>
      <c r="AP279" s="9">
        <f t="shared" si="192"/>
        <v>0.6048513904853583</v>
      </c>
      <c r="AQ279" s="9">
        <f t="shared" si="193"/>
        <v>2.7382953565297445E-3</v>
      </c>
      <c r="AR279" s="9">
        <f t="shared" si="194"/>
        <v>2.9908025431920157E-2</v>
      </c>
      <c r="AS279" s="9">
        <f t="shared" si="195"/>
        <v>4.2042387975778871E-4</v>
      </c>
      <c r="AU279" s="17">
        <f t="shared" si="196"/>
        <v>2.0513239177450364</v>
      </c>
      <c r="AV279" s="17">
        <f t="shared" si="196"/>
        <v>0</v>
      </c>
      <c r="AW279" s="17">
        <f t="shared" si="197"/>
        <v>0</v>
      </c>
      <c r="AX279" s="17">
        <f t="shared" si="197"/>
        <v>6.2342502541454245E-5</v>
      </c>
      <c r="AY279" s="17">
        <f t="shared" si="198"/>
        <v>1.2593405156025483</v>
      </c>
      <c r="AZ279" s="17">
        <f t="shared" si="198"/>
        <v>0.6048513904853583</v>
      </c>
      <c r="BA279" s="17">
        <f t="shared" si="198"/>
        <v>2.7382953565297445E-3</v>
      </c>
      <c r="BB279" s="17">
        <f t="shared" si="198"/>
        <v>2.9908025431920157E-2</v>
      </c>
      <c r="BC279" s="17">
        <f t="shared" si="199"/>
        <v>8.4084775951557742E-4</v>
      </c>
      <c r="BD279" s="17">
        <f t="shared" si="200"/>
        <v>3.9490653348834499</v>
      </c>
      <c r="BF279" s="17">
        <f t="shared" si="201"/>
        <v>0.67455147205192867</v>
      </c>
      <c r="BG279" s="17">
        <f t="shared" si="202"/>
        <v>0.3239817910800239</v>
      </c>
      <c r="BH279" s="17">
        <f t="shared" si="203"/>
        <v>1.4667368680474162E-3</v>
      </c>
      <c r="BI279" s="13">
        <f t="shared" si="204"/>
        <v>0</v>
      </c>
    </row>
    <row r="280" spans="1:61" ht="17" x14ac:dyDescent="0.2">
      <c r="A280" s="18"/>
      <c r="B280" s="18" t="s">
        <v>46</v>
      </c>
      <c r="C280" s="9">
        <v>2</v>
      </c>
      <c r="D280" s="11">
        <v>52.408999999999999</v>
      </c>
      <c r="E280" s="11">
        <v>0.01</v>
      </c>
      <c r="F280" s="11">
        <v>6.0000000000000001E-3</v>
      </c>
      <c r="G280" s="11">
        <v>0</v>
      </c>
      <c r="H280" s="11">
        <v>37.536000000000001</v>
      </c>
      <c r="I280" s="11">
        <v>10.192</v>
      </c>
      <c r="J280" s="11">
        <v>0.05</v>
      </c>
      <c r="K280" s="11">
        <v>0.69799999999999995</v>
      </c>
      <c r="L280" s="11">
        <v>2.7E-2</v>
      </c>
      <c r="N280" s="11">
        <f t="shared" si="207"/>
        <v>100.92799999999998</v>
      </c>
      <c r="P280" s="9">
        <f t="shared" si="174"/>
        <v>0.87226216630051256</v>
      </c>
      <c r="Q280" s="9">
        <f t="shared" si="175"/>
        <v>1.2519091614712438E-4</v>
      </c>
      <c r="R280" s="9">
        <f t="shared" si="176"/>
        <v>5.8846029364168654E-5</v>
      </c>
      <c r="S280" s="9">
        <f t="shared" si="177"/>
        <v>0</v>
      </c>
      <c r="T280" s="9">
        <f t="shared" si="178"/>
        <v>0.522450797539181</v>
      </c>
      <c r="U280" s="9">
        <f t="shared" si="179"/>
        <v>0.25287812624057165</v>
      </c>
      <c r="V280" s="9">
        <f t="shared" si="180"/>
        <v>7.0485078308922013E-4</v>
      </c>
      <c r="W280" s="9">
        <f t="shared" si="181"/>
        <v>1.2447170854360968E-2</v>
      </c>
      <c r="X280" s="9">
        <f t="shared" si="182"/>
        <v>4.3563142354668515E-4</v>
      </c>
      <c r="Z280" s="9">
        <f t="shared" si="183"/>
        <v>1.7445243326010251</v>
      </c>
      <c r="AA280" s="9">
        <f t="shared" si="183"/>
        <v>2.5038183229424875E-4</v>
      </c>
      <c r="AB280" s="9">
        <f t="shared" si="184"/>
        <v>1.7653808809250596E-4</v>
      </c>
      <c r="AC280" s="9">
        <f t="shared" si="184"/>
        <v>0</v>
      </c>
      <c r="AD280" s="9">
        <f t="shared" si="185"/>
        <v>0.522450797539181</v>
      </c>
      <c r="AE280" s="9">
        <f t="shared" si="185"/>
        <v>0.25287812624057165</v>
      </c>
      <c r="AF280" s="9">
        <f t="shared" si="185"/>
        <v>7.0485078308922013E-4</v>
      </c>
      <c r="AG280" s="9">
        <f t="shared" si="185"/>
        <v>1.2447170854360968E-2</v>
      </c>
      <c r="AH280" s="9">
        <f t="shared" si="185"/>
        <v>4.3563142354668515E-4</v>
      </c>
      <c r="AI280" s="9">
        <f t="shared" si="186"/>
        <v>2.533867829362161</v>
      </c>
      <c r="AK280" s="9">
        <f t="shared" si="187"/>
        <v>4.1308965978075491</v>
      </c>
      <c r="AL280" s="9">
        <f t="shared" si="188"/>
        <v>5.9288451290044489E-4</v>
      </c>
      <c r="AM280" s="9">
        <f t="shared" si="189"/>
        <v>4.1802832660836555E-4</v>
      </c>
      <c r="AN280" s="9">
        <f t="shared" si="190"/>
        <v>0</v>
      </c>
      <c r="AO280" s="9">
        <f t="shared" si="191"/>
        <v>1.2371224532355229</v>
      </c>
      <c r="AP280" s="9">
        <f t="shared" si="192"/>
        <v>0.59879554089660825</v>
      </c>
      <c r="AQ280" s="9">
        <f t="shared" si="193"/>
        <v>1.6690312926068815E-3</v>
      </c>
      <c r="AR280" s="9">
        <f t="shared" si="194"/>
        <v>2.9473922933448912E-2</v>
      </c>
      <c r="AS280" s="9">
        <f t="shared" si="195"/>
        <v>1.0315409947558583E-3</v>
      </c>
      <c r="AU280" s="17">
        <f t="shared" si="196"/>
        <v>2.0654482989037746</v>
      </c>
      <c r="AV280" s="17">
        <f t="shared" si="196"/>
        <v>2.9644225645022245E-4</v>
      </c>
      <c r="AW280" s="17">
        <f t="shared" si="197"/>
        <v>2.786855510722437E-4</v>
      </c>
      <c r="AX280" s="17">
        <f t="shared" si="197"/>
        <v>0</v>
      </c>
      <c r="AY280" s="17">
        <f t="shared" si="198"/>
        <v>1.2371224532355229</v>
      </c>
      <c r="AZ280" s="17">
        <f t="shared" si="198"/>
        <v>0.59879554089660825</v>
      </c>
      <c r="BA280" s="17">
        <f t="shared" si="198"/>
        <v>1.6690312926068815E-3</v>
      </c>
      <c r="BB280" s="17">
        <f t="shared" si="198"/>
        <v>2.9473922933448912E-2</v>
      </c>
      <c r="BC280" s="17">
        <f t="shared" si="199"/>
        <v>2.0630819895117165E-3</v>
      </c>
      <c r="BD280" s="17">
        <f t="shared" si="200"/>
        <v>3.9351474570589962</v>
      </c>
      <c r="BF280" s="17">
        <f t="shared" si="201"/>
        <v>0.67323203533697984</v>
      </c>
      <c r="BG280" s="17">
        <f t="shared" si="202"/>
        <v>0.32585969132983145</v>
      </c>
      <c r="BH280" s="17">
        <f t="shared" si="203"/>
        <v>9.0827333318872522E-4</v>
      </c>
      <c r="BI280" s="13">
        <f t="shared" si="204"/>
        <v>7.5892387854731348E-5</v>
      </c>
    </row>
    <row r="281" spans="1:61" ht="17" x14ac:dyDescent="0.2">
      <c r="B281" s="18" t="s">
        <v>46</v>
      </c>
      <c r="C281" s="9">
        <v>3</v>
      </c>
      <c r="D281" s="11">
        <v>51.856000000000002</v>
      </c>
      <c r="E281" s="11">
        <v>0</v>
      </c>
      <c r="F281" s="11">
        <v>5.0000000000000001E-3</v>
      </c>
      <c r="G281" s="11">
        <v>7.0000000000000001E-3</v>
      </c>
      <c r="H281" s="11">
        <v>38.061999999999998</v>
      </c>
      <c r="I281" s="11">
        <v>10.170999999999999</v>
      </c>
      <c r="J281" s="11">
        <v>7.9000000000000001E-2</v>
      </c>
      <c r="K281" s="11">
        <v>0.61399999999999999</v>
      </c>
      <c r="L281" s="11">
        <v>0</v>
      </c>
      <c r="N281" s="11">
        <f t="shared" si="207"/>
        <v>100.794</v>
      </c>
      <c r="P281" s="9">
        <f t="shared" si="174"/>
        <v>0.86305838492776776</v>
      </c>
      <c r="Q281" s="9">
        <f t="shared" si="175"/>
        <v>0</v>
      </c>
      <c r="R281" s="9">
        <f t="shared" si="176"/>
        <v>4.9038357803473882E-5</v>
      </c>
      <c r="S281" s="9">
        <f t="shared" si="177"/>
        <v>4.6055661556681356E-5</v>
      </c>
      <c r="T281" s="9">
        <f t="shared" si="178"/>
        <v>0.52977201235976945</v>
      </c>
      <c r="U281" s="9">
        <f t="shared" si="179"/>
        <v>0.25235708614529573</v>
      </c>
      <c r="V281" s="9">
        <f t="shared" si="180"/>
        <v>1.1136642372809678E-3</v>
      </c>
      <c r="W281" s="9">
        <f t="shared" si="181"/>
        <v>1.0949230522317529E-2</v>
      </c>
      <c r="X281" s="9">
        <f t="shared" si="182"/>
        <v>0</v>
      </c>
      <c r="Z281" s="9">
        <f t="shared" si="183"/>
        <v>1.7261167698555355</v>
      </c>
      <c r="AA281" s="9">
        <f t="shared" si="183"/>
        <v>0</v>
      </c>
      <c r="AB281" s="9">
        <f t="shared" si="184"/>
        <v>1.4711507341042164E-4</v>
      </c>
      <c r="AC281" s="9">
        <f t="shared" si="184"/>
        <v>1.3816698467004407E-4</v>
      </c>
      <c r="AD281" s="9">
        <f t="shared" si="185"/>
        <v>0.52977201235976945</v>
      </c>
      <c r="AE281" s="9">
        <f t="shared" si="185"/>
        <v>0.25235708614529573</v>
      </c>
      <c r="AF281" s="9">
        <f t="shared" si="185"/>
        <v>1.1136642372809678E-3</v>
      </c>
      <c r="AG281" s="9">
        <f t="shared" si="185"/>
        <v>1.0949230522317529E-2</v>
      </c>
      <c r="AH281" s="9">
        <f t="shared" si="185"/>
        <v>0</v>
      </c>
      <c r="AI281" s="9">
        <f t="shared" si="186"/>
        <v>2.5205940451782793</v>
      </c>
      <c r="AK281" s="9">
        <f t="shared" si="187"/>
        <v>4.1088332486323456</v>
      </c>
      <c r="AL281" s="9">
        <f t="shared" si="188"/>
        <v>0</v>
      </c>
      <c r="AM281" s="9">
        <f t="shared" si="189"/>
        <v>3.5019143290886335E-4</v>
      </c>
      <c r="AN281" s="9">
        <f t="shared" si="190"/>
        <v>3.2889148080234791E-4</v>
      </c>
      <c r="AO281" s="9">
        <f t="shared" si="191"/>
        <v>1.2610646606259817</v>
      </c>
      <c r="AP281" s="9">
        <f t="shared" si="192"/>
        <v>0.60070859874013571</v>
      </c>
      <c r="AQ281" s="9">
        <f t="shared" si="193"/>
        <v>2.6509566014678086E-3</v>
      </c>
      <c r="AR281" s="9">
        <f t="shared" si="194"/>
        <v>2.6063452486359658E-2</v>
      </c>
      <c r="AS281" s="9">
        <f t="shared" si="195"/>
        <v>0</v>
      </c>
      <c r="AU281" s="17">
        <f t="shared" si="196"/>
        <v>2.0544166243161728</v>
      </c>
      <c r="AV281" s="17">
        <f t="shared" si="196"/>
        <v>0</v>
      </c>
      <c r="AW281" s="17">
        <f t="shared" si="197"/>
        <v>2.3346095527257556E-4</v>
      </c>
      <c r="AX281" s="17">
        <f t="shared" si="197"/>
        <v>2.1926098720156527E-4</v>
      </c>
      <c r="AY281" s="17">
        <f t="shared" si="198"/>
        <v>1.2610646606259817</v>
      </c>
      <c r="AZ281" s="17">
        <f t="shared" si="198"/>
        <v>0.60070859874013571</v>
      </c>
      <c r="BA281" s="17">
        <f t="shared" si="198"/>
        <v>2.6509566014678086E-3</v>
      </c>
      <c r="BB281" s="17">
        <f t="shared" si="198"/>
        <v>2.6063452486359658E-2</v>
      </c>
      <c r="BC281" s="17">
        <f t="shared" si="199"/>
        <v>0</v>
      </c>
      <c r="BD281" s="17">
        <f t="shared" si="200"/>
        <v>3.945357014712592</v>
      </c>
      <c r="BF281" s="17">
        <f t="shared" si="201"/>
        <v>0.67638290139431789</v>
      </c>
      <c r="BG281" s="17">
        <f t="shared" si="202"/>
        <v>0.32219523518062887</v>
      </c>
      <c r="BH281" s="17">
        <f t="shared" si="203"/>
        <v>1.4218634250532057E-3</v>
      </c>
      <c r="BI281" s="13">
        <f t="shared" si="204"/>
        <v>6.2694615832852493E-5</v>
      </c>
    </row>
    <row r="282" spans="1:61" ht="17" x14ac:dyDescent="0.2">
      <c r="A282" s="18"/>
      <c r="B282" s="18" t="s">
        <v>46</v>
      </c>
      <c r="C282" s="9">
        <v>4</v>
      </c>
      <c r="D282" s="11">
        <v>50.869</v>
      </c>
      <c r="E282" s="11">
        <v>6.0999999999999999E-2</v>
      </c>
      <c r="F282" s="11">
        <v>0</v>
      </c>
      <c r="G282" s="11">
        <v>0</v>
      </c>
      <c r="H282" s="11">
        <v>38.814</v>
      </c>
      <c r="I282" s="11">
        <v>9.9320000000000004</v>
      </c>
      <c r="J282" s="11">
        <v>8.6999999999999994E-2</v>
      </c>
      <c r="K282" s="11">
        <v>0.65900000000000003</v>
      </c>
      <c r="L282" s="11">
        <v>1E-3</v>
      </c>
      <c r="N282" s="11">
        <f t="shared" si="207"/>
        <v>100.42300000000002</v>
      </c>
      <c r="P282" s="9">
        <f t="shared" si="174"/>
        <v>0.84663138273084348</v>
      </c>
      <c r="Q282" s="9">
        <f t="shared" si="175"/>
        <v>7.6366458849745861E-4</v>
      </c>
      <c r="R282" s="9">
        <f t="shared" si="176"/>
        <v>0</v>
      </c>
      <c r="S282" s="9">
        <f t="shared" si="177"/>
        <v>0</v>
      </c>
      <c r="T282" s="9">
        <f t="shared" si="178"/>
        <v>0.54023884419452717</v>
      </c>
      <c r="U282" s="9">
        <f t="shared" si="179"/>
        <v>0.24642715363239381</v>
      </c>
      <c r="V282" s="9">
        <f t="shared" si="180"/>
        <v>1.2264403625752427E-3</v>
      </c>
      <c r="W282" s="9">
        <f t="shared" si="181"/>
        <v>1.17516985573408E-2</v>
      </c>
      <c r="X282" s="9">
        <f t="shared" si="182"/>
        <v>1.6134497168395748E-5</v>
      </c>
      <c r="Z282" s="9">
        <f t="shared" si="183"/>
        <v>1.693262765461687</v>
      </c>
      <c r="AA282" s="9">
        <f t="shared" si="183"/>
        <v>1.5273291769949172E-3</v>
      </c>
      <c r="AB282" s="9">
        <f t="shared" si="184"/>
        <v>0</v>
      </c>
      <c r="AC282" s="9">
        <f t="shared" si="184"/>
        <v>0</v>
      </c>
      <c r="AD282" s="9">
        <f t="shared" si="185"/>
        <v>0.54023884419452717</v>
      </c>
      <c r="AE282" s="9">
        <f t="shared" si="185"/>
        <v>0.24642715363239381</v>
      </c>
      <c r="AF282" s="9">
        <f t="shared" si="185"/>
        <v>1.2264403625752427E-3</v>
      </c>
      <c r="AG282" s="9">
        <f t="shared" si="185"/>
        <v>1.17516985573408E-2</v>
      </c>
      <c r="AH282" s="9">
        <f t="shared" si="185"/>
        <v>1.6134497168395748E-5</v>
      </c>
      <c r="AI282" s="9">
        <f t="shared" si="186"/>
        <v>2.4944503658826873</v>
      </c>
      <c r="AK282" s="9">
        <f t="shared" si="187"/>
        <v>4.0728718164632829</v>
      </c>
      <c r="AL282" s="9">
        <f t="shared" si="188"/>
        <v>3.6737452014711605E-3</v>
      </c>
      <c r="AM282" s="9">
        <f t="shared" si="189"/>
        <v>0</v>
      </c>
      <c r="AN282" s="9">
        <f t="shared" si="190"/>
        <v>0</v>
      </c>
      <c r="AO282" s="9">
        <f t="shared" si="191"/>
        <v>1.2994578322748658</v>
      </c>
      <c r="AP282" s="9">
        <f t="shared" si="192"/>
        <v>0.59274096691483291</v>
      </c>
      <c r="AQ282" s="9">
        <f t="shared" si="193"/>
        <v>2.950005450538409E-3</v>
      </c>
      <c r="AR282" s="9">
        <f t="shared" si="194"/>
        <v>2.8266824751629817E-2</v>
      </c>
      <c r="AS282" s="9">
        <f t="shared" si="195"/>
        <v>3.8808943378642184E-5</v>
      </c>
      <c r="AU282" s="17">
        <f t="shared" si="196"/>
        <v>2.0364359082316414</v>
      </c>
      <c r="AV282" s="17">
        <f t="shared" si="196"/>
        <v>1.8368726007355802E-3</v>
      </c>
      <c r="AW282" s="17">
        <f t="shared" si="197"/>
        <v>0</v>
      </c>
      <c r="AX282" s="17">
        <f t="shared" si="197"/>
        <v>0</v>
      </c>
      <c r="AY282" s="17">
        <f t="shared" si="198"/>
        <v>1.2994578322748658</v>
      </c>
      <c r="AZ282" s="17">
        <f t="shared" si="198"/>
        <v>0.59274096691483291</v>
      </c>
      <c r="BA282" s="17">
        <f t="shared" si="198"/>
        <v>2.950005450538409E-3</v>
      </c>
      <c r="BB282" s="17">
        <f t="shared" si="198"/>
        <v>2.8266824751629817E-2</v>
      </c>
      <c r="BC282" s="17">
        <f t="shared" si="199"/>
        <v>7.7617886757284368E-5</v>
      </c>
      <c r="BD282" s="17">
        <f t="shared" si="200"/>
        <v>3.9617660281110014</v>
      </c>
      <c r="BF282" s="17">
        <f t="shared" si="201"/>
        <v>0.68567588418026437</v>
      </c>
      <c r="BG282" s="17">
        <f t="shared" si="202"/>
        <v>0.31276750694379118</v>
      </c>
      <c r="BH282" s="17">
        <f t="shared" si="203"/>
        <v>1.5566088759443979E-3</v>
      </c>
      <c r="BI282" s="13">
        <f t="shared" si="204"/>
        <v>0</v>
      </c>
    </row>
    <row r="283" spans="1:61" ht="17" x14ac:dyDescent="0.2">
      <c r="A283" s="18"/>
      <c r="B283" s="18" t="s">
        <v>46</v>
      </c>
      <c r="C283" s="9">
        <v>5</v>
      </c>
      <c r="D283" s="11">
        <v>51.765999999999998</v>
      </c>
      <c r="E283" s="11">
        <v>4.3999999999999997E-2</v>
      </c>
      <c r="F283" s="11">
        <v>1.7000000000000001E-2</v>
      </c>
      <c r="G283" s="11">
        <v>0.01</v>
      </c>
      <c r="H283" s="11">
        <v>37.536000000000001</v>
      </c>
      <c r="I283" s="11">
        <v>10.220000000000001</v>
      </c>
      <c r="J283" s="11">
        <v>6.3E-2</v>
      </c>
      <c r="K283" s="11">
        <v>0.78100000000000003</v>
      </c>
      <c r="L283" s="11">
        <v>0</v>
      </c>
      <c r="N283" s="11">
        <f t="shared" si="207"/>
        <v>100.437</v>
      </c>
      <c r="P283" s="9">
        <f t="shared" si="174"/>
        <v>0.86156048199187796</v>
      </c>
      <c r="Q283" s="9">
        <f t="shared" si="175"/>
        <v>5.5084003104734713E-4</v>
      </c>
      <c r="R283" s="9">
        <f t="shared" si="176"/>
        <v>1.6673041653181121E-4</v>
      </c>
      <c r="S283" s="9">
        <f t="shared" si="177"/>
        <v>6.5793802223830508E-5</v>
      </c>
      <c r="T283" s="9">
        <f t="shared" si="178"/>
        <v>0.522450797539181</v>
      </c>
      <c r="U283" s="9">
        <f t="shared" si="179"/>
        <v>0.25357284636760619</v>
      </c>
      <c r="V283" s="9">
        <f t="shared" si="180"/>
        <v>8.8811198669241725E-4</v>
      </c>
      <c r="W283" s="9">
        <f t="shared" si="181"/>
        <v>1.3927278563403893E-2</v>
      </c>
      <c r="X283" s="9">
        <f t="shared" si="182"/>
        <v>0</v>
      </c>
      <c r="Z283" s="9">
        <f t="shared" si="183"/>
        <v>1.7231209639837559</v>
      </c>
      <c r="AA283" s="9">
        <f t="shared" si="183"/>
        <v>1.1016800620946943E-3</v>
      </c>
      <c r="AB283" s="9">
        <f t="shared" si="184"/>
        <v>5.001912495954336E-4</v>
      </c>
      <c r="AC283" s="9">
        <f t="shared" si="184"/>
        <v>1.9738140667149151E-4</v>
      </c>
      <c r="AD283" s="9">
        <f t="shared" si="185"/>
        <v>0.522450797539181</v>
      </c>
      <c r="AE283" s="9">
        <f t="shared" si="185"/>
        <v>0.25357284636760619</v>
      </c>
      <c r="AF283" s="9">
        <f t="shared" si="185"/>
        <v>8.8811198669241725E-4</v>
      </c>
      <c r="AG283" s="9">
        <f t="shared" si="185"/>
        <v>1.3927278563403893E-2</v>
      </c>
      <c r="AH283" s="9">
        <f t="shared" si="185"/>
        <v>0</v>
      </c>
      <c r="AI283" s="9">
        <f t="shared" si="186"/>
        <v>2.5157592511590012</v>
      </c>
      <c r="AK283" s="9">
        <f t="shared" si="187"/>
        <v>4.1095847224409576</v>
      </c>
      <c r="AL283" s="9">
        <f t="shared" si="188"/>
        <v>2.6274693691468792E-3</v>
      </c>
      <c r="AM283" s="9">
        <f t="shared" si="189"/>
        <v>1.1929390684700786E-3</v>
      </c>
      <c r="AN283" s="9">
        <f t="shared" si="190"/>
        <v>4.707479221166937E-4</v>
      </c>
      <c r="AO283" s="9">
        <f t="shared" si="191"/>
        <v>1.2460273310297632</v>
      </c>
      <c r="AP283" s="9">
        <f t="shared" si="192"/>
        <v>0.60476258906917124</v>
      </c>
      <c r="AQ283" s="9">
        <f t="shared" si="193"/>
        <v>2.1181167942439659E-3</v>
      </c>
      <c r="AR283" s="9">
        <f t="shared" si="194"/>
        <v>3.3216084306129802E-2</v>
      </c>
      <c r="AS283" s="9">
        <f t="shared" si="195"/>
        <v>0</v>
      </c>
      <c r="AU283" s="17">
        <f t="shared" si="196"/>
        <v>2.0547923612204788</v>
      </c>
      <c r="AV283" s="17">
        <f t="shared" si="196"/>
        <v>1.3137346845734396E-3</v>
      </c>
      <c r="AW283" s="17">
        <f t="shared" si="197"/>
        <v>7.9529271231338575E-4</v>
      </c>
      <c r="AX283" s="17">
        <f t="shared" si="197"/>
        <v>3.1383194807779578E-4</v>
      </c>
      <c r="AY283" s="17">
        <f t="shared" si="198"/>
        <v>1.2460273310297632</v>
      </c>
      <c r="AZ283" s="17">
        <f t="shared" si="198"/>
        <v>0.60476258906917124</v>
      </c>
      <c r="BA283" s="17">
        <f t="shared" si="198"/>
        <v>2.1181167942439659E-3</v>
      </c>
      <c r="BB283" s="17">
        <f t="shared" si="198"/>
        <v>3.3216084306129802E-2</v>
      </c>
      <c r="BC283" s="17">
        <f t="shared" si="199"/>
        <v>0</v>
      </c>
      <c r="BD283" s="17">
        <f t="shared" si="200"/>
        <v>3.943339341764752</v>
      </c>
      <c r="BF283" s="17">
        <f t="shared" si="201"/>
        <v>0.67247122157180095</v>
      </c>
      <c r="BG283" s="17">
        <f t="shared" si="202"/>
        <v>0.32638564733260766</v>
      </c>
      <c r="BH283" s="17">
        <f t="shared" si="203"/>
        <v>1.1431310955914847E-3</v>
      </c>
      <c r="BI283" s="13">
        <f t="shared" si="204"/>
        <v>2.1480608629959678E-4</v>
      </c>
    </row>
    <row r="284" spans="1:61" ht="17" x14ac:dyDescent="0.2">
      <c r="A284" s="18"/>
      <c r="B284" s="18" t="s">
        <v>46</v>
      </c>
      <c r="C284" s="9">
        <v>6</v>
      </c>
      <c r="D284" s="11">
        <v>51.938000000000002</v>
      </c>
      <c r="E284" s="11">
        <v>0</v>
      </c>
      <c r="F284" s="11">
        <v>1.2999999999999999E-2</v>
      </c>
      <c r="G284" s="11">
        <v>0.05</v>
      </c>
      <c r="H284" s="11">
        <v>37.280999999999999</v>
      </c>
      <c r="I284" s="11">
        <v>10.255000000000001</v>
      </c>
      <c r="J284" s="11">
        <v>4.3999999999999997E-2</v>
      </c>
      <c r="K284" s="11">
        <v>0.78100000000000003</v>
      </c>
      <c r="L284" s="11">
        <v>1.4E-2</v>
      </c>
      <c r="N284" s="11">
        <f t="shared" si="207"/>
        <v>100.37599999999999</v>
      </c>
      <c r="P284" s="9">
        <f t="shared" si="174"/>
        <v>0.8644231409360229</v>
      </c>
      <c r="Q284" s="9">
        <f t="shared" si="175"/>
        <v>0</v>
      </c>
      <c r="R284" s="9">
        <f t="shared" si="176"/>
        <v>1.2749973028903207E-4</v>
      </c>
      <c r="S284" s="9">
        <f t="shared" si="177"/>
        <v>3.2896901111915256E-4</v>
      </c>
      <c r="T284" s="9">
        <f t="shared" si="178"/>
        <v>0.51890153940372463</v>
      </c>
      <c r="U284" s="9">
        <f t="shared" si="179"/>
        <v>0.25444124652639938</v>
      </c>
      <c r="V284" s="9">
        <f t="shared" si="180"/>
        <v>6.2026868911851355E-4</v>
      </c>
      <c r="W284" s="9">
        <f t="shared" si="181"/>
        <v>1.3927278563403893E-2</v>
      </c>
      <c r="X284" s="9">
        <f t="shared" si="182"/>
        <v>2.2588296035754046E-4</v>
      </c>
      <c r="Z284" s="9">
        <f t="shared" si="183"/>
        <v>1.7288462818720458</v>
      </c>
      <c r="AA284" s="9">
        <f t="shared" si="183"/>
        <v>0</v>
      </c>
      <c r="AB284" s="9">
        <f t="shared" si="184"/>
        <v>3.8249919086709623E-4</v>
      </c>
      <c r="AC284" s="9">
        <f t="shared" si="184"/>
        <v>9.8690703335745761E-4</v>
      </c>
      <c r="AD284" s="9">
        <f t="shared" si="185"/>
        <v>0.51890153940372463</v>
      </c>
      <c r="AE284" s="9">
        <f t="shared" si="185"/>
        <v>0.25444124652639938</v>
      </c>
      <c r="AF284" s="9">
        <f t="shared" si="185"/>
        <v>6.2026868911851355E-4</v>
      </c>
      <c r="AG284" s="9">
        <f t="shared" si="185"/>
        <v>1.3927278563403893E-2</v>
      </c>
      <c r="AH284" s="9">
        <f t="shared" si="185"/>
        <v>2.2588296035754046E-4</v>
      </c>
      <c r="AI284" s="9">
        <f t="shared" si="186"/>
        <v>2.518331904239274</v>
      </c>
      <c r="AK284" s="9">
        <f t="shared" si="187"/>
        <v>4.1190272313870109</v>
      </c>
      <c r="AL284" s="9">
        <f t="shared" si="188"/>
        <v>0</v>
      </c>
      <c r="AM284" s="9">
        <f t="shared" si="189"/>
        <v>9.1131559797152277E-4</v>
      </c>
      <c r="AN284" s="9">
        <f t="shared" si="190"/>
        <v>2.3513351001020924E-3</v>
      </c>
      <c r="AO284" s="9">
        <f t="shared" si="191"/>
        <v>1.2362982143780734</v>
      </c>
      <c r="AP284" s="9">
        <f t="shared" si="192"/>
        <v>0.60621377054727776</v>
      </c>
      <c r="AQ284" s="9">
        <f t="shared" si="193"/>
        <v>1.4778084367855749E-3</v>
      </c>
      <c r="AR284" s="9">
        <f t="shared" si="194"/>
        <v>3.318215174090243E-2</v>
      </c>
      <c r="AS284" s="9">
        <f t="shared" si="195"/>
        <v>5.3817281187748956E-4</v>
      </c>
      <c r="AU284" s="17">
        <f t="shared" si="196"/>
        <v>2.0595136156935054</v>
      </c>
      <c r="AV284" s="17">
        <f t="shared" si="196"/>
        <v>0</v>
      </c>
      <c r="AW284" s="17">
        <f t="shared" si="197"/>
        <v>6.0754373198101518E-4</v>
      </c>
      <c r="AX284" s="17">
        <f t="shared" si="197"/>
        <v>1.5675567334013949E-3</v>
      </c>
      <c r="AY284" s="17">
        <f t="shared" si="198"/>
        <v>1.2362982143780734</v>
      </c>
      <c r="AZ284" s="17">
        <f t="shared" si="198"/>
        <v>0.60621377054727776</v>
      </c>
      <c r="BA284" s="17">
        <f t="shared" si="198"/>
        <v>1.4778084367855749E-3</v>
      </c>
      <c r="BB284" s="17">
        <f t="shared" si="198"/>
        <v>3.318215174090243E-2</v>
      </c>
      <c r="BC284" s="17">
        <f t="shared" si="199"/>
        <v>1.0763456237549791E-3</v>
      </c>
      <c r="BD284" s="17">
        <f t="shared" si="200"/>
        <v>3.9399370068856818</v>
      </c>
      <c r="BF284" s="17">
        <f t="shared" si="201"/>
        <v>0.67044742808686464</v>
      </c>
      <c r="BG284" s="17">
        <f t="shared" si="202"/>
        <v>0.32875115292366747</v>
      </c>
      <c r="BH284" s="17">
        <f t="shared" si="203"/>
        <v>8.0141898946799205E-4</v>
      </c>
      <c r="BI284" s="13">
        <f t="shared" si="204"/>
        <v>1.6484114859069066E-4</v>
      </c>
    </row>
    <row r="285" spans="1:61" ht="17" x14ac:dyDescent="0.2">
      <c r="A285" s="18"/>
      <c r="B285" s="18" t="s">
        <v>46</v>
      </c>
      <c r="C285" s="9">
        <v>7</v>
      </c>
      <c r="D285" s="11">
        <v>52.146999999999998</v>
      </c>
      <c r="E285" s="11">
        <v>0</v>
      </c>
      <c r="F285" s="11">
        <v>7.0000000000000001E-3</v>
      </c>
      <c r="G285" s="11">
        <v>0</v>
      </c>
      <c r="H285" s="11">
        <v>37.369</v>
      </c>
      <c r="I285" s="11">
        <v>10.164</v>
      </c>
      <c r="J285" s="11">
        <v>6.6000000000000003E-2</v>
      </c>
      <c r="K285" s="11">
        <v>1.1339999999999999</v>
      </c>
      <c r="L285" s="11">
        <v>1.6E-2</v>
      </c>
      <c r="N285" s="11">
        <f t="shared" si="207"/>
        <v>100.90300000000001</v>
      </c>
      <c r="P285" s="9">
        <f t="shared" si="174"/>
        <v>0.86790160442047792</v>
      </c>
      <c r="Q285" s="9">
        <f t="shared" si="175"/>
        <v>0</v>
      </c>
      <c r="R285" s="9">
        <f t="shared" si="176"/>
        <v>6.8653700924863433E-5</v>
      </c>
      <c r="S285" s="9">
        <f t="shared" si="177"/>
        <v>0</v>
      </c>
      <c r="T285" s="9">
        <f t="shared" si="178"/>
        <v>0.5201263814269409</v>
      </c>
      <c r="U285" s="9">
        <f t="shared" si="179"/>
        <v>0.25218340611353712</v>
      </c>
      <c r="V285" s="9">
        <f t="shared" si="180"/>
        <v>9.3040303367777054E-4</v>
      </c>
      <c r="W285" s="9">
        <f t="shared" si="181"/>
        <v>2.0222194482586442E-2</v>
      </c>
      <c r="X285" s="9">
        <f t="shared" si="182"/>
        <v>2.5815195469433197E-4</v>
      </c>
      <c r="Z285" s="9">
        <f t="shared" si="183"/>
        <v>1.7358032088409558</v>
      </c>
      <c r="AA285" s="9">
        <f t="shared" si="183"/>
        <v>0</v>
      </c>
      <c r="AB285" s="9">
        <f t="shared" si="184"/>
        <v>2.059611027745903E-4</v>
      </c>
      <c r="AC285" s="9">
        <f t="shared" si="184"/>
        <v>0</v>
      </c>
      <c r="AD285" s="9">
        <f t="shared" si="185"/>
        <v>0.5201263814269409</v>
      </c>
      <c r="AE285" s="9">
        <f t="shared" si="185"/>
        <v>0.25218340611353712</v>
      </c>
      <c r="AF285" s="9">
        <f t="shared" si="185"/>
        <v>9.3040303367777054E-4</v>
      </c>
      <c r="AG285" s="9">
        <f t="shared" si="185"/>
        <v>2.0222194482586442E-2</v>
      </c>
      <c r="AH285" s="9">
        <f t="shared" si="185"/>
        <v>2.5815195469433197E-4</v>
      </c>
      <c r="AI285" s="9">
        <f t="shared" si="186"/>
        <v>2.529729706955167</v>
      </c>
      <c r="AK285" s="9">
        <f t="shared" si="187"/>
        <v>4.116969186238169</v>
      </c>
      <c r="AL285" s="9">
        <f t="shared" si="188"/>
        <v>0</v>
      </c>
      <c r="AM285" s="9">
        <f t="shared" si="189"/>
        <v>4.8849749174781798E-4</v>
      </c>
      <c r="AN285" s="9">
        <f t="shared" si="190"/>
        <v>0</v>
      </c>
      <c r="AO285" s="9">
        <f t="shared" si="191"/>
        <v>1.233633095259751</v>
      </c>
      <c r="AP285" s="9">
        <f t="shared" si="192"/>
        <v>0.5981273147566506</v>
      </c>
      <c r="AQ285" s="9">
        <f t="shared" si="193"/>
        <v>2.206725163845956E-3</v>
      </c>
      <c r="AR285" s="9">
        <f t="shared" si="194"/>
        <v>4.796289760203578E-2</v>
      </c>
      <c r="AS285" s="9">
        <f t="shared" si="195"/>
        <v>6.1228348780008313E-4</v>
      </c>
      <c r="AU285" s="17">
        <f t="shared" si="196"/>
        <v>2.0584845931190845</v>
      </c>
      <c r="AV285" s="17">
        <f t="shared" si="196"/>
        <v>0</v>
      </c>
      <c r="AW285" s="17">
        <f t="shared" si="197"/>
        <v>3.2566499449854534E-4</v>
      </c>
      <c r="AX285" s="17">
        <f t="shared" si="197"/>
        <v>0</v>
      </c>
      <c r="AY285" s="17">
        <f t="shared" si="198"/>
        <v>1.233633095259751</v>
      </c>
      <c r="AZ285" s="17">
        <f t="shared" si="198"/>
        <v>0.5981273147566506</v>
      </c>
      <c r="BA285" s="17">
        <f t="shared" si="198"/>
        <v>2.206725163845956E-3</v>
      </c>
      <c r="BB285" s="17">
        <f t="shared" si="198"/>
        <v>4.796289760203578E-2</v>
      </c>
      <c r="BC285" s="17">
        <f t="shared" si="199"/>
        <v>1.2245669756001663E-3</v>
      </c>
      <c r="BD285" s="17">
        <f t="shared" si="200"/>
        <v>3.9419648578714668</v>
      </c>
      <c r="BF285" s="17">
        <f t="shared" si="201"/>
        <v>0.67265823448821283</v>
      </c>
      <c r="BG285" s="17">
        <f t="shared" si="202"/>
        <v>0.32613851321706749</v>
      </c>
      <c r="BH285" s="17">
        <f t="shared" si="203"/>
        <v>1.2032522947195959E-3</v>
      </c>
      <c r="BI285" s="13">
        <f t="shared" si="204"/>
        <v>8.8886091660611314E-5</v>
      </c>
    </row>
    <row r="286" spans="1:61" ht="17" x14ac:dyDescent="0.2">
      <c r="A286" s="18"/>
      <c r="B286" s="18" t="s">
        <v>46</v>
      </c>
      <c r="C286" s="9">
        <v>8</v>
      </c>
      <c r="D286" s="11">
        <v>51.74</v>
      </c>
      <c r="E286" s="11">
        <v>0</v>
      </c>
      <c r="F286" s="11">
        <v>8.0000000000000002E-3</v>
      </c>
      <c r="G286" s="11">
        <v>0.01</v>
      </c>
      <c r="H286" s="11">
        <v>38.537999999999997</v>
      </c>
      <c r="I286" s="11">
        <v>10.032999999999999</v>
      </c>
      <c r="J286" s="11">
        <v>1.7000000000000001E-2</v>
      </c>
      <c r="K286" s="11">
        <v>0.68</v>
      </c>
      <c r="L286" s="11">
        <v>2.7E-2</v>
      </c>
      <c r="N286" s="11">
        <f t="shared" si="207"/>
        <v>101.053</v>
      </c>
      <c r="P286" s="9">
        <f t="shared" si="174"/>
        <v>0.86112775447706547</v>
      </c>
      <c r="Q286" s="9">
        <f t="shared" si="175"/>
        <v>0</v>
      </c>
      <c r="R286" s="9">
        <f t="shared" si="176"/>
        <v>7.8461372485558206E-5</v>
      </c>
      <c r="S286" s="9">
        <f t="shared" si="177"/>
        <v>6.5793802223830508E-5</v>
      </c>
      <c r="T286" s="9">
        <f t="shared" si="178"/>
        <v>0.53639729421262139</v>
      </c>
      <c r="U286" s="9">
        <f t="shared" si="179"/>
        <v>0.24893310837633978</v>
      </c>
      <c r="V286" s="9">
        <f t="shared" si="180"/>
        <v>2.3964926625033483E-4</v>
      </c>
      <c r="W286" s="9">
        <f t="shared" si="181"/>
        <v>1.2126183640351661E-2</v>
      </c>
      <c r="X286" s="9">
        <f t="shared" si="182"/>
        <v>4.3563142354668515E-4</v>
      </c>
      <c r="Z286" s="9">
        <f t="shared" si="183"/>
        <v>1.7222555089541309</v>
      </c>
      <c r="AA286" s="9">
        <f t="shared" si="183"/>
        <v>0</v>
      </c>
      <c r="AB286" s="9">
        <f t="shared" si="184"/>
        <v>2.3538411745667462E-4</v>
      </c>
      <c r="AC286" s="9">
        <f t="shared" si="184"/>
        <v>1.9738140667149151E-4</v>
      </c>
      <c r="AD286" s="9">
        <f t="shared" si="185"/>
        <v>0.53639729421262139</v>
      </c>
      <c r="AE286" s="9">
        <f t="shared" si="185"/>
        <v>0.24893310837633978</v>
      </c>
      <c r="AF286" s="9">
        <f t="shared" si="185"/>
        <v>2.3964926625033483E-4</v>
      </c>
      <c r="AG286" s="9">
        <f t="shared" si="185"/>
        <v>1.2126183640351661E-2</v>
      </c>
      <c r="AH286" s="9">
        <f t="shared" si="185"/>
        <v>4.3563142354668515E-4</v>
      </c>
      <c r="AI286" s="9">
        <f t="shared" si="186"/>
        <v>2.5208201413973694</v>
      </c>
      <c r="AK286" s="9">
        <f t="shared" si="187"/>
        <v>4.0992742338200241</v>
      </c>
      <c r="AL286" s="9">
        <f t="shared" si="188"/>
        <v>0</v>
      </c>
      <c r="AM286" s="9">
        <f t="shared" si="189"/>
        <v>5.6025603792469027E-4</v>
      </c>
      <c r="AN286" s="9">
        <f t="shared" si="190"/>
        <v>4.6980283145963E-4</v>
      </c>
      <c r="AO286" s="9">
        <f t="shared" si="191"/>
        <v>1.2767209022265578</v>
      </c>
      <c r="AP286" s="9">
        <f t="shared" si="192"/>
        <v>0.59250504458048725</v>
      </c>
      <c r="AQ286" s="9">
        <f t="shared" si="193"/>
        <v>5.7040785016297852E-4</v>
      </c>
      <c r="AR286" s="9">
        <f t="shared" si="194"/>
        <v>2.8862472433982708E-2</v>
      </c>
      <c r="AS286" s="9">
        <f t="shared" si="195"/>
        <v>1.0368802194000268E-3</v>
      </c>
      <c r="AU286" s="17">
        <f t="shared" si="196"/>
        <v>2.049637116910012</v>
      </c>
      <c r="AV286" s="17">
        <f t="shared" si="196"/>
        <v>0</v>
      </c>
      <c r="AW286" s="17">
        <f t="shared" si="197"/>
        <v>3.7350402528312686E-4</v>
      </c>
      <c r="AX286" s="17">
        <f t="shared" si="197"/>
        <v>3.1320188763975335E-4</v>
      </c>
      <c r="AY286" s="17">
        <f t="shared" si="198"/>
        <v>1.2767209022265578</v>
      </c>
      <c r="AZ286" s="17">
        <f t="shared" si="198"/>
        <v>0.59250504458048725</v>
      </c>
      <c r="BA286" s="17">
        <f t="shared" si="198"/>
        <v>5.7040785016297852E-4</v>
      </c>
      <c r="BB286" s="17">
        <f t="shared" si="198"/>
        <v>2.8862472433982708E-2</v>
      </c>
      <c r="BC286" s="17">
        <f t="shared" si="199"/>
        <v>2.0737604388000536E-3</v>
      </c>
      <c r="BD286" s="17">
        <f t="shared" si="200"/>
        <v>3.9510564103529258</v>
      </c>
      <c r="BF286" s="17">
        <f t="shared" si="201"/>
        <v>0.68281280955894297</v>
      </c>
      <c r="BG286" s="17">
        <f t="shared" si="202"/>
        <v>0.31688212628327217</v>
      </c>
      <c r="BH286" s="17">
        <f t="shared" si="203"/>
        <v>3.0506415778500763E-4</v>
      </c>
      <c r="BI286" s="13">
        <f t="shared" si="204"/>
        <v>9.9898761124001822E-5</v>
      </c>
    </row>
    <row r="287" spans="1:61" ht="17" x14ac:dyDescent="0.2">
      <c r="A287" s="18"/>
      <c r="B287" s="18" t="s">
        <v>46</v>
      </c>
      <c r="C287" s="9">
        <v>9</v>
      </c>
      <c r="D287" s="11">
        <v>52.058</v>
      </c>
      <c r="E287" s="11">
        <v>1.4999999999999999E-2</v>
      </c>
      <c r="F287" s="11">
        <v>0</v>
      </c>
      <c r="G287" s="11">
        <v>0</v>
      </c>
      <c r="H287" s="11">
        <v>37.853000000000002</v>
      </c>
      <c r="I287" s="11">
        <v>10.246</v>
      </c>
      <c r="J287" s="11">
        <v>0.10100000000000001</v>
      </c>
      <c r="K287" s="11">
        <v>0.96</v>
      </c>
      <c r="L287" s="11">
        <v>0</v>
      </c>
      <c r="N287" s="11">
        <f t="shared" si="207"/>
        <v>101.23299999999999</v>
      </c>
      <c r="P287" s="9">
        <f t="shared" si="174"/>
        <v>0.86642034485054253</v>
      </c>
      <c r="Q287" s="9">
        <f t="shared" si="175"/>
        <v>1.8778637422068654E-4</v>
      </c>
      <c r="R287" s="9">
        <f t="shared" si="176"/>
        <v>0</v>
      </c>
      <c r="S287" s="9">
        <f t="shared" si="177"/>
        <v>0</v>
      </c>
      <c r="T287" s="9">
        <f t="shared" si="178"/>
        <v>0.52686301255463075</v>
      </c>
      <c r="U287" s="9">
        <f t="shared" si="179"/>
        <v>0.25421794362842398</v>
      </c>
      <c r="V287" s="9">
        <f t="shared" si="180"/>
        <v>1.4237985818402246E-3</v>
      </c>
      <c r="W287" s="9">
        <f t="shared" si="181"/>
        <v>1.7119318080496462E-2</v>
      </c>
      <c r="X287" s="9">
        <f t="shared" si="182"/>
        <v>0</v>
      </c>
      <c r="Z287" s="9">
        <f t="shared" si="183"/>
        <v>1.7328406897010851</v>
      </c>
      <c r="AA287" s="9">
        <f t="shared" si="183"/>
        <v>3.7557274844137307E-4</v>
      </c>
      <c r="AB287" s="9">
        <f t="shared" si="184"/>
        <v>0</v>
      </c>
      <c r="AC287" s="9">
        <f t="shared" si="184"/>
        <v>0</v>
      </c>
      <c r="AD287" s="9">
        <f t="shared" si="185"/>
        <v>0.52686301255463075</v>
      </c>
      <c r="AE287" s="9">
        <f t="shared" si="185"/>
        <v>0.25421794362842398</v>
      </c>
      <c r="AF287" s="9">
        <f t="shared" si="185"/>
        <v>1.4237985818402246E-3</v>
      </c>
      <c r="AG287" s="9">
        <f t="shared" si="185"/>
        <v>1.7119318080496462E-2</v>
      </c>
      <c r="AH287" s="9">
        <f t="shared" si="185"/>
        <v>0</v>
      </c>
      <c r="AI287" s="9">
        <f t="shared" si="186"/>
        <v>2.5328403352949178</v>
      </c>
      <c r="AK287" s="9">
        <f t="shared" si="187"/>
        <v>4.1048952013771149</v>
      </c>
      <c r="AL287" s="9">
        <f t="shared" si="188"/>
        <v>8.8968754139247936E-4</v>
      </c>
      <c r="AM287" s="9">
        <f t="shared" si="189"/>
        <v>0</v>
      </c>
      <c r="AN287" s="9">
        <f t="shared" si="190"/>
        <v>0</v>
      </c>
      <c r="AO287" s="9">
        <f t="shared" si="191"/>
        <v>1.2480763320439243</v>
      </c>
      <c r="AP287" s="9">
        <f t="shared" si="192"/>
        <v>0.60221232286753712</v>
      </c>
      <c r="AQ287" s="9">
        <f t="shared" si="193"/>
        <v>3.3728109000785659E-3</v>
      </c>
      <c r="AR287" s="9">
        <f t="shared" si="194"/>
        <v>4.0553645269952941E-2</v>
      </c>
      <c r="AS287" s="9">
        <f t="shared" si="195"/>
        <v>0</v>
      </c>
      <c r="AU287" s="17">
        <f t="shared" si="196"/>
        <v>2.0524476006885575</v>
      </c>
      <c r="AV287" s="17">
        <f t="shared" si="196"/>
        <v>4.4484377069623968E-4</v>
      </c>
      <c r="AW287" s="17">
        <f t="shared" si="197"/>
        <v>0</v>
      </c>
      <c r="AX287" s="17">
        <f t="shared" si="197"/>
        <v>0</v>
      </c>
      <c r="AY287" s="17">
        <f t="shared" si="198"/>
        <v>1.2480763320439243</v>
      </c>
      <c r="AZ287" s="17">
        <f t="shared" si="198"/>
        <v>0.60221232286753712</v>
      </c>
      <c r="BA287" s="17">
        <f t="shared" si="198"/>
        <v>3.3728109000785659E-3</v>
      </c>
      <c r="BB287" s="17">
        <f t="shared" si="198"/>
        <v>4.0553645269952941E-2</v>
      </c>
      <c r="BC287" s="17">
        <f t="shared" si="199"/>
        <v>0</v>
      </c>
      <c r="BD287" s="17">
        <f t="shared" si="200"/>
        <v>3.9471075555407467</v>
      </c>
      <c r="BF287" s="17">
        <f t="shared" si="201"/>
        <v>0.67330327304263826</v>
      </c>
      <c r="BG287" s="17">
        <f t="shared" si="202"/>
        <v>0.32487718711026142</v>
      </c>
      <c r="BH287" s="17">
        <f t="shared" si="203"/>
        <v>1.8195398471003638E-3</v>
      </c>
      <c r="BI287" s="13">
        <f t="shared" si="204"/>
        <v>0</v>
      </c>
    </row>
    <row r="288" spans="1:61" ht="17" x14ac:dyDescent="0.2">
      <c r="A288" s="18"/>
      <c r="B288" s="18" t="s">
        <v>46</v>
      </c>
      <c r="C288" s="9">
        <v>10</v>
      </c>
      <c r="D288" s="11">
        <v>52.03</v>
      </c>
      <c r="E288" s="11">
        <v>0</v>
      </c>
      <c r="F288" s="11">
        <v>0</v>
      </c>
      <c r="G288" s="11">
        <v>0</v>
      </c>
      <c r="H288" s="11">
        <v>36.927</v>
      </c>
      <c r="I288" s="11">
        <v>10.254</v>
      </c>
      <c r="J288" s="11">
        <v>7.1999999999999995E-2</v>
      </c>
      <c r="K288" s="11">
        <v>1.1399999999999999</v>
      </c>
      <c r="L288" s="11">
        <v>5.0000000000000001E-3</v>
      </c>
      <c r="N288" s="11">
        <f t="shared" si="207"/>
        <v>100.428</v>
      </c>
      <c r="P288" s="9">
        <f t="shared" si="174"/>
        <v>0.86595433060382132</v>
      </c>
      <c r="Q288" s="9">
        <f t="shared" si="175"/>
        <v>0</v>
      </c>
      <c r="R288" s="9">
        <f t="shared" si="176"/>
        <v>0</v>
      </c>
      <c r="S288" s="9">
        <f t="shared" si="177"/>
        <v>0</v>
      </c>
      <c r="T288" s="9">
        <f t="shared" si="178"/>
        <v>0.51397433399214987</v>
      </c>
      <c r="U288" s="9">
        <f t="shared" si="179"/>
        <v>0.25441643509329098</v>
      </c>
      <c r="V288" s="9">
        <f t="shared" si="180"/>
        <v>1.0149851276484768E-3</v>
      </c>
      <c r="W288" s="9">
        <f t="shared" si="181"/>
        <v>2.0329190220589547E-2</v>
      </c>
      <c r="X288" s="9">
        <f t="shared" si="182"/>
        <v>8.0672485841978738E-5</v>
      </c>
      <c r="Z288" s="9">
        <f t="shared" si="183"/>
        <v>1.7319086612076426</v>
      </c>
      <c r="AA288" s="9">
        <f t="shared" si="183"/>
        <v>0</v>
      </c>
      <c r="AB288" s="9">
        <f t="shared" si="184"/>
        <v>0</v>
      </c>
      <c r="AC288" s="9">
        <f t="shared" si="184"/>
        <v>0</v>
      </c>
      <c r="AD288" s="9">
        <f t="shared" si="185"/>
        <v>0.51397433399214987</v>
      </c>
      <c r="AE288" s="9">
        <f t="shared" si="185"/>
        <v>0.25441643509329098</v>
      </c>
      <c r="AF288" s="9">
        <f t="shared" si="185"/>
        <v>1.0149851276484768E-3</v>
      </c>
      <c r="AG288" s="9">
        <f t="shared" si="185"/>
        <v>2.0329190220589547E-2</v>
      </c>
      <c r="AH288" s="9">
        <f t="shared" si="185"/>
        <v>8.0672485841978738E-5</v>
      </c>
      <c r="AI288" s="9">
        <f t="shared" si="186"/>
        <v>2.5217242781271638</v>
      </c>
      <c r="AK288" s="9">
        <f t="shared" si="187"/>
        <v>4.120772464055185</v>
      </c>
      <c r="AL288" s="9">
        <f t="shared" si="188"/>
        <v>0</v>
      </c>
      <c r="AM288" s="9">
        <f t="shared" si="189"/>
        <v>0</v>
      </c>
      <c r="AN288" s="9">
        <f t="shared" si="190"/>
        <v>0</v>
      </c>
      <c r="AO288" s="9">
        <f t="shared" si="191"/>
        <v>1.2229116524361705</v>
      </c>
      <c r="AP288" s="9">
        <f t="shared" si="192"/>
        <v>0.60533922118299432</v>
      </c>
      <c r="AQ288" s="9">
        <f t="shared" si="193"/>
        <v>2.4149788375808163E-3</v>
      </c>
      <c r="AR288" s="9">
        <f t="shared" si="194"/>
        <v>4.8369737477455654E-2</v>
      </c>
      <c r="AS288" s="9">
        <f t="shared" si="195"/>
        <v>1.9194601061276844E-4</v>
      </c>
      <c r="AU288" s="17">
        <f t="shared" si="196"/>
        <v>2.0603862320275925</v>
      </c>
      <c r="AV288" s="17">
        <f t="shared" si="196"/>
        <v>0</v>
      </c>
      <c r="AW288" s="17">
        <f t="shared" si="197"/>
        <v>0</v>
      </c>
      <c r="AX288" s="17">
        <f t="shared" si="197"/>
        <v>0</v>
      </c>
      <c r="AY288" s="17">
        <f t="shared" si="198"/>
        <v>1.2229116524361705</v>
      </c>
      <c r="AZ288" s="17">
        <f t="shared" si="198"/>
        <v>0.60533922118299432</v>
      </c>
      <c r="BA288" s="17">
        <f t="shared" si="198"/>
        <v>2.4149788375808163E-3</v>
      </c>
      <c r="BB288" s="17">
        <f t="shared" si="198"/>
        <v>4.8369737477455654E-2</v>
      </c>
      <c r="BC288" s="17">
        <f t="shared" si="199"/>
        <v>3.8389202122553689E-4</v>
      </c>
      <c r="BD288" s="17">
        <f t="shared" si="200"/>
        <v>3.9398057139830192</v>
      </c>
      <c r="BF288" s="17">
        <f t="shared" si="201"/>
        <v>0.66801467389312386</v>
      </c>
      <c r="BG288" s="17">
        <f t="shared" si="202"/>
        <v>0.33066614552876034</v>
      </c>
      <c r="BH288" s="17">
        <f t="shared" si="203"/>
        <v>1.3191805781158398E-3</v>
      </c>
      <c r="BI288" s="13">
        <f t="shared" si="204"/>
        <v>0</v>
      </c>
    </row>
    <row r="289" spans="1:61" ht="17" x14ac:dyDescent="0.2">
      <c r="A289" s="18"/>
      <c r="B289" s="18" t="s">
        <v>46</v>
      </c>
      <c r="C289" s="9">
        <v>11</v>
      </c>
      <c r="D289" s="11">
        <v>52.110999999999997</v>
      </c>
      <c r="E289" s="11">
        <v>0</v>
      </c>
      <c r="F289" s="11">
        <v>2E-3</v>
      </c>
      <c r="G289" s="11">
        <v>0</v>
      </c>
      <c r="H289" s="11">
        <v>38.115000000000002</v>
      </c>
      <c r="I289" s="11">
        <v>10.316000000000001</v>
      </c>
      <c r="J289" s="11">
        <v>8.5000000000000006E-2</v>
      </c>
      <c r="K289" s="11">
        <v>0.69399999999999995</v>
      </c>
      <c r="L289" s="11">
        <v>5.0000000000000001E-3</v>
      </c>
      <c r="N289" s="11">
        <f t="shared" si="207"/>
        <v>101.328</v>
      </c>
      <c r="P289" s="9">
        <f t="shared" si="174"/>
        <v>0.86730244324612205</v>
      </c>
      <c r="Q289" s="9">
        <f t="shared" si="175"/>
        <v>0</v>
      </c>
      <c r="R289" s="9">
        <f t="shared" si="176"/>
        <v>1.9615343121389551E-5</v>
      </c>
      <c r="S289" s="9">
        <f t="shared" si="177"/>
        <v>0</v>
      </c>
      <c r="T289" s="9">
        <f t="shared" si="178"/>
        <v>0.53050970130557029</v>
      </c>
      <c r="U289" s="9">
        <f t="shared" si="179"/>
        <v>0.25595474394601031</v>
      </c>
      <c r="V289" s="9">
        <f t="shared" si="180"/>
        <v>1.1982463312516741E-3</v>
      </c>
      <c r="W289" s="9">
        <f t="shared" si="181"/>
        <v>1.2375840362358899E-2</v>
      </c>
      <c r="X289" s="9">
        <f t="shared" si="182"/>
        <v>8.0672485841978738E-5</v>
      </c>
      <c r="Z289" s="9">
        <f t="shared" si="183"/>
        <v>1.7346048864922441</v>
      </c>
      <c r="AA289" s="9">
        <f t="shared" si="183"/>
        <v>0</v>
      </c>
      <c r="AB289" s="9">
        <f t="shared" si="184"/>
        <v>5.8846029364168654E-5</v>
      </c>
      <c r="AC289" s="9">
        <f t="shared" si="184"/>
        <v>0</v>
      </c>
      <c r="AD289" s="9">
        <f t="shared" si="185"/>
        <v>0.53050970130557029</v>
      </c>
      <c r="AE289" s="9">
        <f t="shared" si="185"/>
        <v>0.25595474394601031</v>
      </c>
      <c r="AF289" s="9">
        <f t="shared" si="185"/>
        <v>1.1982463312516741E-3</v>
      </c>
      <c r="AG289" s="9">
        <f t="shared" si="185"/>
        <v>1.2375840362358899E-2</v>
      </c>
      <c r="AH289" s="9">
        <f t="shared" si="185"/>
        <v>8.0672485841978738E-5</v>
      </c>
      <c r="AI289" s="9">
        <f t="shared" si="186"/>
        <v>2.5347829369526411</v>
      </c>
      <c r="AK289" s="9">
        <f t="shared" si="187"/>
        <v>4.1059252716391139</v>
      </c>
      <c r="AL289" s="9">
        <f t="shared" si="188"/>
        <v>0</v>
      </c>
      <c r="AM289" s="9">
        <f t="shared" si="189"/>
        <v>1.3929246999330288E-4</v>
      </c>
      <c r="AN289" s="9">
        <f t="shared" si="190"/>
        <v>0</v>
      </c>
      <c r="AO289" s="9">
        <f t="shared" si="191"/>
        <v>1.2557517890112311</v>
      </c>
      <c r="AP289" s="9">
        <f t="shared" si="192"/>
        <v>0.60586192264744398</v>
      </c>
      <c r="AQ289" s="9">
        <f t="shared" si="193"/>
        <v>2.8363288558953914E-3</v>
      </c>
      <c r="AR289" s="9">
        <f t="shared" si="194"/>
        <v>2.9294438230448271E-2</v>
      </c>
      <c r="AS289" s="9">
        <f t="shared" si="195"/>
        <v>1.909571458745053E-4</v>
      </c>
      <c r="AU289" s="17">
        <f t="shared" si="196"/>
        <v>2.052962635819557</v>
      </c>
      <c r="AV289" s="17">
        <f t="shared" si="196"/>
        <v>0</v>
      </c>
      <c r="AW289" s="17">
        <f t="shared" si="197"/>
        <v>9.2861646662201926E-5</v>
      </c>
      <c r="AX289" s="17">
        <f t="shared" si="197"/>
        <v>0</v>
      </c>
      <c r="AY289" s="17">
        <f t="shared" si="198"/>
        <v>1.2557517890112311</v>
      </c>
      <c r="AZ289" s="17">
        <f t="shared" si="198"/>
        <v>0.60586192264744398</v>
      </c>
      <c r="BA289" s="17">
        <f t="shared" si="198"/>
        <v>2.8363288558953914E-3</v>
      </c>
      <c r="BB289" s="17">
        <f t="shared" si="198"/>
        <v>2.9294438230448271E-2</v>
      </c>
      <c r="BC289" s="17">
        <f t="shared" si="199"/>
        <v>3.819142917490106E-4</v>
      </c>
      <c r="BD289" s="17">
        <f t="shared" si="200"/>
        <v>3.9471818905029865</v>
      </c>
      <c r="BF289" s="17">
        <f t="shared" si="201"/>
        <v>0.6735239677780025</v>
      </c>
      <c r="BG289" s="17">
        <f t="shared" si="202"/>
        <v>0.32495476386175082</v>
      </c>
      <c r="BH289" s="17">
        <f t="shared" si="203"/>
        <v>1.5212683602466449E-3</v>
      </c>
      <c r="BI289" s="13">
        <f t="shared" si="204"/>
        <v>2.4940547563745107E-5</v>
      </c>
    </row>
    <row r="290" spans="1:61" ht="17" x14ac:dyDescent="0.2">
      <c r="A290" s="18"/>
      <c r="B290" s="18" t="s">
        <v>46</v>
      </c>
      <c r="C290" s="9">
        <v>13</v>
      </c>
      <c r="D290" s="11">
        <v>51.619</v>
      </c>
      <c r="E290" s="11">
        <v>8.9999999999999993E-3</v>
      </c>
      <c r="F290" s="11">
        <v>4.2000000000000003E-2</v>
      </c>
      <c r="G290" s="11">
        <v>4.2999999999999997E-2</v>
      </c>
      <c r="H290" s="11">
        <v>37.101999999999997</v>
      </c>
      <c r="I290" s="11">
        <v>10.545</v>
      </c>
      <c r="J290" s="11">
        <v>5.1999999999999998E-2</v>
      </c>
      <c r="K290" s="11">
        <v>1.093</v>
      </c>
      <c r="L290" s="11">
        <v>0</v>
      </c>
      <c r="N290" s="11">
        <f t="shared" si="207"/>
        <v>100.50500000000001</v>
      </c>
      <c r="P290" s="9">
        <f t="shared" si="174"/>
        <v>0.85911390719659142</v>
      </c>
      <c r="Q290" s="9">
        <f t="shared" si="175"/>
        <v>1.1267182453241192E-4</v>
      </c>
      <c r="R290" s="9">
        <f t="shared" si="176"/>
        <v>4.119222055491806E-4</v>
      </c>
      <c r="S290" s="9">
        <f t="shared" si="177"/>
        <v>2.8291334956247118E-4</v>
      </c>
      <c r="T290" s="9">
        <f t="shared" si="178"/>
        <v>0.51641009937922777</v>
      </c>
      <c r="U290" s="9">
        <f t="shared" si="179"/>
        <v>0.26163656212782849</v>
      </c>
      <c r="V290" s="9">
        <f t="shared" si="180"/>
        <v>7.3304481441278881E-4</v>
      </c>
      <c r="W290" s="9">
        <f t="shared" si="181"/>
        <v>1.9491056939565241E-2</v>
      </c>
      <c r="X290" s="9">
        <f t="shared" si="182"/>
        <v>0</v>
      </c>
      <c r="Z290" s="9">
        <f t="shared" si="183"/>
        <v>1.7182278143931828</v>
      </c>
      <c r="AA290" s="9">
        <f t="shared" si="183"/>
        <v>2.2534364906482383E-4</v>
      </c>
      <c r="AB290" s="9">
        <f t="shared" si="184"/>
        <v>1.2357666166475417E-3</v>
      </c>
      <c r="AC290" s="9">
        <f t="shared" si="184"/>
        <v>8.4874004868741354E-4</v>
      </c>
      <c r="AD290" s="9">
        <f t="shared" si="185"/>
        <v>0.51641009937922777</v>
      </c>
      <c r="AE290" s="9">
        <f t="shared" si="185"/>
        <v>0.26163656212782849</v>
      </c>
      <c r="AF290" s="9">
        <f t="shared" si="185"/>
        <v>7.3304481441278881E-4</v>
      </c>
      <c r="AG290" s="9">
        <f t="shared" si="185"/>
        <v>1.9491056939565241E-2</v>
      </c>
      <c r="AH290" s="9">
        <f t="shared" si="185"/>
        <v>0</v>
      </c>
      <c r="AI290" s="9">
        <f t="shared" si="186"/>
        <v>2.5188084279686174</v>
      </c>
      <c r="AK290" s="9">
        <f t="shared" si="187"/>
        <v>4.0929539427789878</v>
      </c>
      <c r="AL290" s="9">
        <f t="shared" si="188"/>
        <v>5.3678631505904616E-4</v>
      </c>
      <c r="AM290" s="9">
        <f t="shared" si="189"/>
        <v>2.9436933819794379E-3</v>
      </c>
      <c r="AN290" s="9">
        <f t="shared" si="190"/>
        <v>2.0217656236093591E-3</v>
      </c>
      <c r="AO290" s="9">
        <f t="shared" si="191"/>
        <v>1.2301295175410503</v>
      </c>
      <c r="AP290" s="9">
        <f t="shared" si="192"/>
        <v>0.62323889158692691</v>
      </c>
      <c r="AQ290" s="9">
        <f t="shared" si="193"/>
        <v>1.7461704660182804E-3</v>
      </c>
      <c r="AR290" s="9">
        <f t="shared" si="194"/>
        <v>4.6429232306367571E-2</v>
      </c>
      <c r="AS290" s="9">
        <f t="shared" si="195"/>
        <v>0</v>
      </c>
      <c r="AU290" s="17">
        <f t="shared" si="196"/>
        <v>2.0464769713894939</v>
      </c>
      <c r="AV290" s="17">
        <f t="shared" si="196"/>
        <v>2.6839315752952308E-4</v>
      </c>
      <c r="AW290" s="17">
        <f t="shared" si="197"/>
        <v>1.9624622546529588E-3</v>
      </c>
      <c r="AX290" s="17">
        <f t="shared" si="197"/>
        <v>1.347843749072906E-3</v>
      </c>
      <c r="AY290" s="17">
        <f t="shared" si="198"/>
        <v>1.2301295175410503</v>
      </c>
      <c r="AZ290" s="17">
        <f t="shared" si="198"/>
        <v>0.62323889158692691</v>
      </c>
      <c r="BA290" s="17">
        <f t="shared" si="198"/>
        <v>1.7461704660182804E-3</v>
      </c>
      <c r="BB290" s="17">
        <f t="shared" si="198"/>
        <v>4.6429232306367571E-2</v>
      </c>
      <c r="BC290" s="17">
        <f t="shared" si="199"/>
        <v>0</v>
      </c>
      <c r="BD290" s="17">
        <f t="shared" si="200"/>
        <v>3.9515994824511123</v>
      </c>
      <c r="BF290" s="17">
        <f t="shared" si="201"/>
        <v>0.66310163861160132</v>
      </c>
      <c r="BG290" s="17">
        <f t="shared" si="202"/>
        <v>0.33595708774135508</v>
      </c>
      <c r="BH290" s="17">
        <f t="shared" si="203"/>
        <v>9.4127364704364616E-4</v>
      </c>
      <c r="BI290" s="13">
        <f t="shared" si="204"/>
        <v>5.2915108673431467E-4</v>
      </c>
    </row>
    <row r="291" spans="1:61" ht="17" x14ac:dyDescent="0.2">
      <c r="A291" s="18"/>
      <c r="B291" s="18" t="s">
        <v>46</v>
      </c>
      <c r="C291" s="9">
        <v>15</v>
      </c>
      <c r="D291" s="11">
        <v>51.798999999999999</v>
      </c>
      <c r="E291" s="11">
        <v>1.4E-2</v>
      </c>
      <c r="F291" s="11">
        <v>0</v>
      </c>
      <c r="G291" s="11">
        <v>4.8000000000000001E-2</v>
      </c>
      <c r="H291" s="11">
        <v>37.628999999999998</v>
      </c>
      <c r="I291" s="11">
        <v>10.111000000000001</v>
      </c>
      <c r="J291" s="11">
        <v>7.4999999999999997E-2</v>
      </c>
      <c r="K291" s="11">
        <v>0.6</v>
      </c>
      <c r="L291" s="11">
        <v>4.0000000000000001E-3</v>
      </c>
      <c r="N291" s="11">
        <f t="shared" si="207"/>
        <v>100.28000000000002</v>
      </c>
      <c r="P291" s="9">
        <f t="shared" si="174"/>
        <v>0.86210971306837092</v>
      </c>
      <c r="Q291" s="9">
        <f t="shared" si="175"/>
        <v>1.7526728260597411E-4</v>
      </c>
      <c r="R291" s="9">
        <f t="shared" si="176"/>
        <v>0</v>
      </c>
      <c r="S291" s="9">
        <f t="shared" si="177"/>
        <v>3.1581025067438644E-4</v>
      </c>
      <c r="T291" s="9">
        <f t="shared" si="178"/>
        <v>0.52374523285917096</v>
      </c>
      <c r="U291" s="9">
        <f t="shared" si="179"/>
        <v>0.25086840015879319</v>
      </c>
      <c r="V291" s="9">
        <f t="shared" si="180"/>
        <v>1.05727617463383E-3</v>
      </c>
      <c r="W291" s="9">
        <f t="shared" si="181"/>
        <v>1.0699573800310287E-2</v>
      </c>
      <c r="X291" s="9">
        <f t="shared" si="182"/>
        <v>6.4537988673582993E-5</v>
      </c>
      <c r="Z291" s="9">
        <f t="shared" si="183"/>
        <v>1.7242194261367418</v>
      </c>
      <c r="AA291" s="9">
        <f t="shared" si="183"/>
        <v>3.5053456521194821E-4</v>
      </c>
      <c r="AB291" s="9">
        <f t="shared" si="184"/>
        <v>0</v>
      </c>
      <c r="AC291" s="9">
        <f t="shared" si="184"/>
        <v>9.4743075202315932E-4</v>
      </c>
      <c r="AD291" s="9">
        <f t="shared" si="185"/>
        <v>0.52374523285917096</v>
      </c>
      <c r="AE291" s="9">
        <f t="shared" si="185"/>
        <v>0.25086840015879319</v>
      </c>
      <c r="AF291" s="9">
        <f t="shared" si="185"/>
        <v>1.05727617463383E-3</v>
      </c>
      <c r="AG291" s="9">
        <f t="shared" si="185"/>
        <v>1.0699573800310287E-2</v>
      </c>
      <c r="AH291" s="9">
        <f t="shared" si="185"/>
        <v>6.4537988673582993E-5</v>
      </c>
      <c r="AI291" s="9">
        <f t="shared" si="186"/>
        <v>2.5119524124355586</v>
      </c>
      <c r="AK291" s="9">
        <f t="shared" si="187"/>
        <v>4.1184365219680883</v>
      </c>
      <c r="AL291" s="9">
        <f t="shared" si="188"/>
        <v>8.3727995039223086E-4</v>
      </c>
      <c r="AM291" s="9">
        <f t="shared" si="189"/>
        <v>0</v>
      </c>
      <c r="AN291" s="9">
        <f t="shared" si="190"/>
        <v>2.2630144122146212E-3</v>
      </c>
      <c r="AO291" s="9">
        <f t="shared" si="191"/>
        <v>1.2510075356515704</v>
      </c>
      <c r="AP291" s="9">
        <f t="shared" si="192"/>
        <v>0.59921931382980509</v>
      </c>
      <c r="AQ291" s="9">
        <f t="shared" si="193"/>
        <v>2.5253890226575775E-3</v>
      </c>
      <c r="AR291" s="9">
        <f t="shared" si="194"/>
        <v>2.5556790998129082E-2</v>
      </c>
      <c r="AS291" s="9">
        <f t="shared" si="195"/>
        <v>1.5415416714285857E-4</v>
      </c>
      <c r="AU291" s="17">
        <f t="shared" si="196"/>
        <v>2.0592182609840441</v>
      </c>
      <c r="AV291" s="17">
        <f t="shared" si="196"/>
        <v>4.1863997519611543E-4</v>
      </c>
      <c r="AW291" s="17">
        <f t="shared" si="197"/>
        <v>0</v>
      </c>
      <c r="AX291" s="17">
        <f t="shared" si="197"/>
        <v>1.5086762748097475E-3</v>
      </c>
      <c r="AY291" s="17">
        <f t="shared" si="198"/>
        <v>1.2510075356515704</v>
      </c>
      <c r="AZ291" s="17">
        <f t="shared" si="198"/>
        <v>0.59921931382980509</v>
      </c>
      <c r="BA291" s="17">
        <f t="shared" si="198"/>
        <v>2.5253890226575775E-3</v>
      </c>
      <c r="BB291" s="17">
        <f t="shared" si="198"/>
        <v>2.5556790998129082E-2</v>
      </c>
      <c r="BC291" s="17">
        <f t="shared" si="199"/>
        <v>3.0830833428571714E-4</v>
      </c>
      <c r="BD291" s="17">
        <f t="shared" si="200"/>
        <v>3.9397629150704976</v>
      </c>
      <c r="BF291" s="17">
        <f t="shared" si="201"/>
        <v>0.67521577340620076</v>
      </c>
      <c r="BG291" s="17">
        <f t="shared" si="202"/>
        <v>0.32342117924716823</v>
      </c>
      <c r="BH291" s="17">
        <f t="shared" si="203"/>
        <v>1.3630473466310052E-3</v>
      </c>
      <c r="BI291" s="13">
        <f t="shared" si="204"/>
        <v>0</v>
      </c>
    </row>
    <row r="292" spans="1:61" ht="17" x14ac:dyDescent="0.2">
      <c r="A292" s="18"/>
      <c r="B292" s="18" t="s">
        <v>46</v>
      </c>
      <c r="C292" s="9">
        <v>16</v>
      </c>
      <c r="D292" s="11">
        <v>52.411000000000001</v>
      </c>
      <c r="E292" s="11">
        <v>0</v>
      </c>
      <c r="F292" s="11">
        <v>3.0000000000000001E-3</v>
      </c>
      <c r="G292" s="11">
        <v>0.03</v>
      </c>
      <c r="H292" s="11">
        <v>36.896000000000001</v>
      </c>
      <c r="I292" s="11">
        <v>10.185</v>
      </c>
      <c r="J292" s="11">
        <v>8.5999999999999993E-2</v>
      </c>
      <c r="K292" s="11">
        <v>1.1779999999999999</v>
      </c>
      <c r="L292" s="11">
        <v>0</v>
      </c>
      <c r="N292" s="11">
        <f t="shared" si="207"/>
        <v>100.789</v>
      </c>
      <c r="P292" s="9">
        <f t="shared" si="174"/>
        <v>0.87229545303242129</v>
      </c>
      <c r="Q292" s="9">
        <f t="shared" si="175"/>
        <v>0</v>
      </c>
      <c r="R292" s="9">
        <f t="shared" si="176"/>
        <v>2.9423014682084327E-5</v>
      </c>
      <c r="S292" s="9">
        <f t="shared" si="177"/>
        <v>1.9738140667149154E-4</v>
      </c>
      <c r="T292" s="9">
        <f t="shared" si="178"/>
        <v>0.51354285555215318</v>
      </c>
      <c r="U292" s="9">
        <f t="shared" si="179"/>
        <v>0.25270444620881299</v>
      </c>
      <c r="V292" s="9">
        <f t="shared" si="180"/>
        <v>1.2123433469134583E-3</v>
      </c>
      <c r="W292" s="9">
        <f t="shared" si="181"/>
        <v>2.1006829894609197E-2</v>
      </c>
      <c r="X292" s="9">
        <f t="shared" si="182"/>
        <v>0</v>
      </c>
      <c r="Z292" s="9">
        <f t="shared" si="183"/>
        <v>1.7445909060648426</v>
      </c>
      <c r="AA292" s="9">
        <f t="shared" si="183"/>
        <v>0</v>
      </c>
      <c r="AB292" s="9">
        <f t="shared" si="184"/>
        <v>8.8269044046252978E-5</v>
      </c>
      <c r="AC292" s="9">
        <f t="shared" si="184"/>
        <v>5.9214422001447459E-4</v>
      </c>
      <c r="AD292" s="9">
        <f t="shared" si="185"/>
        <v>0.51354285555215318</v>
      </c>
      <c r="AE292" s="9">
        <f t="shared" si="185"/>
        <v>0.25270444620881299</v>
      </c>
      <c r="AF292" s="9">
        <f t="shared" si="185"/>
        <v>1.2123433469134583E-3</v>
      </c>
      <c r="AG292" s="9">
        <f t="shared" si="185"/>
        <v>2.1006829894609197E-2</v>
      </c>
      <c r="AH292" s="9">
        <f t="shared" si="185"/>
        <v>0</v>
      </c>
      <c r="AI292" s="9">
        <f t="shared" si="186"/>
        <v>2.5337377943313921</v>
      </c>
      <c r="AK292" s="9">
        <f t="shared" si="187"/>
        <v>4.1312662501256385</v>
      </c>
      <c r="AL292" s="9">
        <f t="shared" si="188"/>
        <v>0</v>
      </c>
      <c r="AM292" s="9">
        <f t="shared" si="189"/>
        <v>2.0902489020860725E-4</v>
      </c>
      <c r="AN292" s="9">
        <f t="shared" si="190"/>
        <v>1.4022229640476217E-3</v>
      </c>
      <c r="AO292" s="9">
        <f t="shared" si="191"/>
        <v>1.2160915546219762</v>
      </c>
      <c r="AP292" s="9">
        <f t="shared" si="192"/>
        <v>0.59841499015606825</v>
      </c>
      <c r="AQ292" s="9">
        <f t="shared" si="193"/>
        <v>2.870881153430576E-3</v>
      </c>
      <c r="AR292" s="9">
        <f t="shared" si="194"/>
        <v>4.9745076088631004E-2</v>
      </c>
      <c r="AS292" s="9">
        <f t="shared" si="195"/>
        <v>0</v>
      </c>
      <c r="AU292" s="17">
        <f t="shared" si="196"/>
        <v>2.0656331250628193</v>
      </c>
      <c r="AV292" s="17">
        <f t="shared" si="196"/>
        <v>0</v>
      </c>
      <c r="AW292" s="17">
        <f t="shared" si="197"/>
        <v>1.3934992680573818E-4</v>
      </c>
      <c r="AX292" s="17">
        <f t="shared" si="197"/>
        <v>9.3481530936508116E-4</v>
      </c>
      <c r="AY292" s="17">
        <f t="shared" si="198"/>
        <v>1.2160915546219762</v>
      </c>
      <c r="AZ292" s="17">
        <f t="shared" si="198"/>
        <v>0.59841499015606825</v>
      </c>
      <c r="BA292" s="17">
        <f t="shared" si="198"/>
        <v>2.870881153430576E-3</v>
      </c>
      <c r="BB292" s="17">
        <f t="shared" si="198"/>
        <v>4.9745076088631004E-2</v>
      </c>
      <c r="BC292" s="17">
        <f t="shared" si="199"/>
        <v>0</v>
      </c>
      <c r="BD292" s="17">
        <f t="shared" si="200"/>
        <v>3.9338297923190955</v>
      </c>
      <c r="BF292" s="17">
        <f t="shared" si="201"/>
        <v>0.66914639593846781</v>
      </c>
      <c r="BG292" s="17">
        <f t="shared" si="202"/>
        <v>0.32927392055029947</v>
      </c>
      <c r="BH292" s="17">
        <f t="shared" si="203"/>
        <v>1.5796835112327535E-3</v>
      </c>
      <c r="BI292" s="13">
        <f t="shared" si="204"/>
        <v>3.8397374904867227E-5</v>
      </c>
    </row>
    <row r="293" spans="1:61" ht="17" x14ac:dyDescent="0.2">
      <c r="A293" s="18"/>
      <c r="B293" s="18" t="s">
        <v>46</v>
      </c>
      <c r="C293" s="9">
        <v>17</v>
      </c>
      <c r="D293" s="11">
        <v>51.972999999999999</v>
      </c>
      <c r="E293" s="11">
        <v>1.9E-2</v>
      </c>
      <c r="F293" s="11">
        <v>1.0999999999999999E-2</v>
      </c>
      <c r="G293" s="11">
        <v>0.03</v>
      </c>
      <c r="H293" s="11">
        <v>37.784999999999997</v>
      </c>
      <c r="I293" s="11">
        <v>9.9909999999999997</v>
      </c>
      <c r="J293" s="11">
        <v>1.7000000000000001E-2</v>
      </c>
      <c r="K293" s="11">
        <v>0.65700000000000003</v>
      </c>
      <c r="L293" s="11">
        <v>0</v>
      </c>
      <c r="N293" s="11">
        <f t="shared" si="207"/>
        <v>100.48299999999999</v>
      </c>
      <c r="P293" s="9">
        <f t="shared" si="174"/>
        <v>0.86500565874442437</v>
      </c>
      <c r="Q293" s="9">
        <f t="shared" si="175"/>
        <v>2.3786274067953629E-4</v>
      </c>
      <c r="R293" s="9">
        <f t="shared" si="176"/>
        <v>1.0788438716764252E-4</v>
      </c>
      <c r="S293" s="9">
        <f t="shared" si="177"/>
        <v>1.9738140667149154E-4</v>
      </c>
      <c r="T293" s="9">
        <f t="shared" si="178"/>
        <v>0.52591654371850893</v>
      </c>
      <c r="U293" s="9">
        <f t="shared" si="179"/>
        <v>0.24789102818578798</v>
      </c>
      <c r="V293" s="9">
        <f t="shared" si="180"/>
        <v>2.3964926625033483E-4</v>
      </c>
      <c r="W293" s="9">
        <f t="shared" si="181"/>
        <v>1.1716033311339765E-2</v>
      </c>
      <c r="X293" s="9">
        <f t="shared" si="182"/>
        <v>0</v>
      </c>
      <c r="Z293" s="9">
        <f t="shared" si="183"/>
        <v>1.7300113174888487</v>
      </c>
      <c r="AA293" s="9">
        <f t="shared" si="183"/>
        <v>4.7572548135907259E-4</v>
      </c>
      <c r="AB293" s="9">
        <f t="shared" si="184"/>
        <v>3.2365316150292759E-4</v>
      </c>
      <c r="AC293" s="9">
        <f t="shared" si="184"/>
        <v>5.9214422001447459E-4</v>
      </c>
      <c r="AD293" s="9">
        <f t="shared" si="185"/>
        <v>0.52591654371850893</v>
      </c>
      <c r="AE293" s="9">
        <f t="shared" si="185"/>
        <v>0.24789102818578798</v>
      </c>
      <c r="AF293" s="9">
        <f t="shared" si="185"/>
        <v>2.3964926625033483E-4</v>
      </c>
      <c r="AG293" s="9">
        <f t="shared" si="185"/>
        <v>1.1716033311339765E-2</v>
      </c>
      <c r="AH293" s="9">
        <f t="shared" si="185"/>
        <v>0</v>
      </c>
      <c r="AI293" s="9">
        <f t="shared" si="186"/>
        <v>2.5171660948336121</v>
      </c>
      <c r="AK293" s="9">
        <f t="shared" si="187"/>
        <v>4.1237119498144317</v>
      </c>
      <c r="AL293" s="9">
        <f t="shared" si="188"/>
        <v>1.1339549241557347E-3</v>
      </c>
      <c r="AM293" s="9">
        <f t="shared" si="189"/>
        <v>7.7147033443811296E-4</v>
      </c>
      <c r="AN293" s="9">
        <f t="shared" si="190"/>
        <v>1.4114544635647876E-3</v>
      </c>
      <c r="AO293" s="9">
        <f t="shared" si="191"/>
        <v>1.2535919933085051</v>
      </c>
      <c r="AP293" s="9">
        <f t="shared" si="192"/>
        <v>0.5908812184334794</v>
      </c>
      <c r="AQ293" s="9">
        <f t="shared" si="193"/>
        <v>5.7123588326302155E-4</v>
      </c>
      <c r="AR293" s="9">
        <f t="shared" si="194"/>
        <v>2.7926722838162676E-2</v>
      </c>
      <c r="AS293" s="9">
        <f t="shared" si="195"/>
        <v>0</v>
      </c>
      <c r="AU293" s="17">
        <f t="shared" si="196"/>
        <v>2.0618559749072158</v>
      </c>
      <c r="AV293" s="17">
        <f t="shared" si="196"/>
        <v>5.6697746207786737E-4</v>
      </c>
      <c r="AW293" s="17">
        <f t="shared" si="197"/>
        <v>5.143135562920753E-4</v>
      </c>
      <c r="AX293" s="17">
        <f t="shared" si="197"/>
        <v>9.4096964237652507E-4</v>
      </c>
      <c r="AY293" s="17">
        <f t="shared" si="198"/>
        <v>1.2535919933085051</v>
      </c>
      <c r="AZ293" s="17">
        <f t="shared" si="198"/>
        <v>0.5908812184334794</v>
      </c>
      <c r="BA293" s="17">
        <f t="shared" si="198"/>
        <v>5.7123588326302155E-4</v>
      </c>
      <c r="BB293" s="17">
        <f t="shared" si="198"/>
        <v>2.7926722838162676E-2</v>
      </c>
      <c r="BC293" s="17">
        <f t="shared" si="199"/>
        <v>0</v>
      </c>
      <c r="BD293" s="17">
        <f t="shared" si="200"/>
        <v>3.9368494060313721</v>
      </c>
      <c r="BF293" s="17">
        <f t="shared" si="201"/>
        <v>0.67943728668542402</v>
      </c>
      <c r="BG293" s="17">
        <f t="shared" si="202"/>
        <v>0.32025310782837846</v>
      </c>
      <c r="BH293" s="17">
        <f t="shared" si="203"/>
        <v>3.0960548619750485E-4</v>
      </c>
      <c r="BI293" s="13">
        <f t="shared" si="204"/>
        <v>1.3940073982320384E-4</v>
      </c>
    </row>
    <row r="294" spans="1:61" ht="17" x14ac:dyDescent="0.2">
      <c r="A294" s="18"/>
      <c r="B294" s="18" t="s">
        <v>46</v>
      </c>
      <c r="C294" s="9">
        <v>18</v>
      </c>
      <c r="D294" s="11">
        <v>51.854999999999997</v>
      </c>
      <c r="E294" s="11">
        <v>0</v>
      </c>
      <c r="F294" s="11">
        <v>0</v>
      </c>
      <c r="G294" s="11">
        <v>0</v>
      </c>
      <c r="H294" s="11">
        <v>35.942</v>
      </c>
      <c r="I294" s="11">
        <v>10.24</v>
      </c>
      <c r="J294" s="11">
        <v>7.8E-2</v>
      </c>
      <c r="K294" s="11">
        <v>1.4870000000000001</v>
      </c>
      <c r="L294" s="11">
        <v>5.0000000000000001E-3</v>
      </c>
      <c r="N294" s="11">
        <f t="shared" si="207"/>
        <v>99.606999999999985</v>
      </c>
      <c r="P294" s="9">
        <f t="shared" si="174"/>
        <v>0.86304174156181335</v>
      </c>
      <c r="Q294" s="9">
        <f t="shared" si="175"/>
        <v>0</v>
      </c>
      <c r="R294" s="9">
        <f t="shared" si="176"/>
        <v>0</v>
      </c>
      <c r="S294" s="9">
        <f t="shared" si="177"/>
        <v>0</v>
      </c>
      <c r="T294" s="9">
        <f t="shared" si="178"/>
        <v>0.50026445452773982</v>
      </c>
      <c r="U294" s="9">
        <f t="shared" si="179"/>
        <v>0.25406907502977372</v>
      </c>
      <c r="V294" s="9">
        <f t="shared" si="180"/>
        <v>1.0995672216191832E-3</v>
      </c>
      <c r="W294" s="9">
        <f t="shared" si="181"/>
        <v>2.6517110401769E-2</v>
      </c>
      <c r="X294" s="9">
        <f t="shared" si="182"/>
        <v>8.0672485841978738E-5</v>
      </c>
      <c r="Z294" s="9">
        <f t="shared" si="183"/>
        <v>1.7260834831236267</v>
      </c>
      <c r="AA294" s="9">
        <f t="shared" si="183"/>
        <v>0</v>
      </c>
      <c r="AB294" s="9">
        <f t="shared" si="184"/>
        <v>0</v>
      </c>
      <c r="AC294" s="9">
        <f t="shared" si="184"/>
        <v>0</v>
      </c>
      <c r="AD294" s="9">
        <f t="shared" si="185"/>
        <v>0.50026445452773982</v>
      </c>
      <c r="AE294" s="9">
        <f t="shared" si="185"/>
        <v>0.25406907502977372</v>
      </c>
      <c r="AF294" s="9">
        <f t="shared" si="185"/>
        <v>1.0995672216191832E-3</v>
      </c>
      <c r="AG294" s="9">
        <f t="shared" si="185"/>
        <v>2.6517110401769E-2</v>
      </c>
      <c r="AH294" s="9">
        <f t="shared" si="185"/>
        <v>8.0672485841978738E-5</v>
      </c>
      <c r="AI294" s="9">
        <f t="shared" si="186"/>
        <v>2.5081143627903701</v>
      </c>
      <c r="AK294" s="9">
        <f t="shared" si="187"/>
        <v>4.1291980351405391</v>
      </c>
      <c r="AL294" s="9">
        <f t="shared" si="188"/>
        <v>0</v>
      </c>
      <c r="AM294" s="9">
        <f t="shared" si="189"/>
        <v>0</v>
      </c>
      <c r="AN294" s="9">
        <f t="shared" si="190"/>
        <v>0</v>
      </c>
      <c r="AO294" s="9">
        <f t="shared" si="191"/>
        <v>1.1967503442813758</v>
      </c>
      <c r="AP294" s="9">
        <f t="shared" si="192"/>
        <v>0.60779303878419433</v>
      </c>
      <c r="AQ294" s="9">
        <f t="shared" si="193"/>
        <v>2.6304236471798056E-3</v>
      </c>
      <c r="AR294" s="9">
        <f t="shared" si="194"/>
        <v>6.3435170569178675E-2</v>
      </c>
      <c r="AS294" s="9">
        <f t="shared" si="195"/>
        <v>1.929875775334924E-4</v>
      </c>
      <c r="AU294" s="17">
        <f t="shared" si="196"/>
        <v>2.0645990175702695</v>
      </c>
      <c r="AV294" s="17">
        <f t="shared" si="196"/>
        <v>0</v>
      </c>
      <c r="AW294" s="17">
        <f t="shared" si="197"/>
        <v>0</v>
      </c>
      <c r="AX294" s="17">
        <f t="shared" si="197"/>
        <v>0</v>
      </c>
      <c r="AY294" s="17">
        <f t="shared" si="198"/>
        <v>1.1967503442813758</v>
      </c>
      <c r="AZ294" s="17">
        <f t="shared" si="198"/>
        <v>0.60779303878419433</v>
      </c>
      <c r="BA294" s="17">
        <f t="shared" si="198"/>
        <v>2.6304236471798056E-3</v>
      </c>
      <c r="BB294" s="17">
        <f t="shared" si="198"/>
        <v>6.3435170569178675E-2</v>
      </c>
      <c r="BC294" s="17">
        <f t="shared" si="199"/>
        <v>3.859751550669848E-4</v>
      </c>
      <c r="BD294" s="17">
        <f t="shared" si="200"/>
        <v>3.9355939700072655</v>
      </c>
      <c r="BF294" s="17">
        <f t="shared" si="201"/>
        <v>0.66222205071589946</v>
      </c>
      <c r="BG294" s="17">
        <f t="shared" si="202"/>
        <v>0.33632240381447875</v>
      </c>
      <c r="BH294" s="17">
        <f t="shared" si="203"/>
        <v>1.4555454696217336E-3</v>
      </c>
      <c r="BI294" s="13">
        <f t="shared" si="204"/>
        <v>0</v>
      </c>
    </row>
    <row r="295" spans="1:61" ht="17" x14ac:dyDescent="0.2">
      <c r="A295" s="18"/>
      <c r="B295" s="18" t="s">
        <v>46</v>
      </c>
      <c r="C295" s="9">
        <v>23</v>
      </c>
      <c r="D295" s="11">
        <v>52.301000000000002</v>
      </c>
      <c r="E295" s="11">
        <v>0</v>
      </c>
      <c r="F295" s="11">
        <v>1.7999999999999999E-2</v>
      </c>
      <c r="G295" s="11">
        <v>1.7999999999999999E-2</v>
      </c>
      <c r="H295" s="11">
        <v>38.17</v>
      </c>
      <c r="I295" s="11">
        <v>10.032</v>
      </c>
      <c r="J295" s="11">
        <v>5.8000000000000003E-2</v>
      </c>
      <c r="K295" s="11">
        <v>0.94699999999999995</v>
      </c>
      <c r="L295" s="11">
        <v>0</v>
      </c>
      <c r="N295" s="11">
        <f t="shared" si="207"/>
        <v>101.54400000000001</v>
      </c>
      <c r="P295" s="9">
        <f t="shared" si="174"/>
        <v>0.87046468277744493</v>
      </c>
      <c r="Q295" s="9">
        <f t="shared" si="175"/>
        <v>0</v>
      </c>
      <c r="R295" s="9">
        <f t="shared" si="176"/>
        <v>1.7653808809250596E-4</v>
      </c>
      <c r="S295" s="9">
        <f t="shared" si="177"/>
        <v>1.1842884400289492E-4</v>
      </c>
      <c r="T295" s="9">
        <f t="shared" si="178"/>
        <v>0.5312752275700805</v>
      </c>
      <c r="U295" s="9">
        <f t="shared" si="179"/>
        <v>0.24890829694323144</v>
      </c>
      <c r="V295" s="9">
        <f t="shared" si="180"/>
        <v>8.1762690838349528E-4</v>
      </c>
      <c r="W295" s="9">
        <f t="shared" si="181"/>
        <v>1.6887493981489737E-2</v>
      </c>
      <c r="X295" s="9">
        <f t="shared" si="182"/>
        <v>0</v>
      </c>
      <c r="Z295" s="9">
        <f t="shared" si="183"/>
        <v>1.7409293655548899</v>
      </c>
      <c r="AA295" s="9">
        <f t="shared" si="183"/>
        <v>0</v>
      </c>
      <c r="AB295" s="9">
        <f t="shared" si="184"/>
        <v>5.2961426427751792E-4</v>
      </c>
      <c r="AC295" s="9">
        <f t="shared" si="184"/>
        <v>3.5528653200868473E-4</v>
      </c>
      <c r="AD295" s="9">
        <f t="shared" si="185"/>
        <v>0.5312752275700805</v>
      </c>
      <c r="AE295" s="9">
        <f t="shared" si="185"/>
        <v>0.24890829694323144</v>
      </c>
      <c r="AF295" s="9">
        <f t="shared" si="185"/>
        <v>8.1762690838349528E-4</v>
      </c>
      <c r="AG295" s="9">
        <f t="shared" si="185"/>
        <v>1.6887493981489737E-2</v>
      </c>
      <c r="AH295" s="9">
        <f t="shared" si="185"/>
        <v>0</v>
      </c>
      <c r="AI295" s="9">
        <f t="shared" si="186"/>
        <v>2.539702911754361</v>
      </c>
      <c r="AK295" s="9">
        <f t="shared" si="187"/>
        <v>4.1129126343812414</v>
      </c>
      <c r="AL295" s="9">
        <f t="shared" si="188"/>
        <v>0</v>
      </c>
      <c r="AM295" s="9">
        <f t="shared" si="189"/>
        <v>1.2512036628213514E-3</v>
      </c>
      <c r="AN295" s="9">
        <f t="shared" si="190"/>
        <v>8.3935769895998266E-4</v>
      </c>
      <c r="AO295" s="9">
        <f t="shared" si="191"/>
        <v>1.2551276571236973</v>
      </c>
      <c r="AP295" s="9">
        <f t="shared" si="192"/>
        <v>0.58804113455449492</v>
      </c>
      <c r="AQ295" s="9">
        <f t="shared" si="193"/>
        <v>1.9316280764950569E-3</v>
      </c>
      <c r="AR295" s="9">
        <f t="shared" si="194"/>
        <v>3.9896384502290376E-2</v>
      </c>
      <c r="AS295" s="9">
        <f t="shared" si="195"/>
        <v>0</v>
      </c>
      <c r="AU295" s="17">
        <f t="shared" si="196"/>
        <v>2.0564563171906207</v>
      </c>
      <c r="AV295" s="17">
        <f t="shared" si="196"/>
        <v>0</v>
      </c>
      <c r="AW295" s="17">
        <f t="shared" si="197"/>
        <v>8.3413577521423423E-4</v>
      </c>
      <c r="AX295" s="17">
        <f t="shared" si="197"/>
        <v>5.5957179930665507E-4</v>
      </c>
      <c r="AY295" s="17">
        <f t="shared" si="198"/>
        <v>1.2551276571236973</v>
      </c>
      <c r="AZ295" s="17">
        <f t="shared" si="198"/>
        <v>0.58804113455449492</v>
      </c>
      <c r="BA295" s="17">
        <f t="shared" si="198"/>
        <v>1.9316280764950569E-3</v>
      </c>
      <c r="BB295" s="17">
        <f t="shared" si="198"/>
        <v>3.9896384502290376E-2</v>
      </c>
      <c r="BC295" s="17">
        <f t="shared" si="199"/>
        <v>0</v>
      </c>
      <c r="BD295" s="17">
        <f t="shared" si="200"/>
        <v>3.9428468290221192</v>
      </c>
      <c r="BF295" s="17">
        <f t="shared" si="201"/>
        <v>0.68024896839521121</v>
      </c>
      <c r="BG295" s="17">
        <f t="shared" si="202"/>
        <v>0.31870413569830364</v>
      </c>
      <c r="BH295" s="17">
        <f t="shared" si="203"/>
        <v>1.0468959064850647E-3</v>
      </c>
      <c r="BI295" s="13">
        <f t="shared" si="204"/>
        <v>2.2622645180482386E-4</v>
      </c>
    </row>
    <row r="296" spans="1:61" ht="17" x14ac:dyDescent="0.2">
      <c r="A296" s="18"/>
      <c r="B296" s="18" t="s">
        <v>46</v>
      </c>
      <c r="C296" s="9">
        <v>134</v>
      </c>
      <c r="D296" s="11">
        <v>51.917999999999999</v>
      </c>
      <c r="E296" s="11">
        <v>0</v>
      </c>
      <c r="F296" s="11">
        <v>8.0000000000000002E-3</v>
      </c>
      <c r="G296" s="11">
        <v>0</v>
      </c>
      <c r="H296" s="11">
        <v>35.970999999999997</v>
      </c>
      <c r="I296" s="11">
        <v>10.279</v>
      </c>
      <c r="J296" s="11">
        <v>0.09</v>
      </c>
      <c r="K296" s="11">
        <v>0.78800000000000003</v>
      </c>
      <c r="L296" s="11">
        <v>0</v>
      </c>
      <c r="N296" s="11">
        <f t="shared" si="207"/>
        <v>99.053999999999988</v>
      </c>
      <c r="P296" s="9">
        <f t="shared" si="174"/>
        <v>0.86409027361693624</v>
      </c>
      <c r="Q296" s="9">
        <f t="shared" si="175"/>
        <v>0</v>
      </c>
      <c r="R296" s="9">
        <f t="shared" si="176"/>
        <v>7.8461372485558206E-5</v>
      </c>
      <c r="S296" s="9">
        <f t="shared" si="177"/>
        <v>0</v>
      </c>
      <c r="T296" s="9">
        <f t="shared" si="178"/>
        <v>0.50066809564902703</v>
      </c>
      <c r="U296" s="9">
        <f t="shared" si="179"/>
        <v>0.25503672092100038</v>
      </c>
      <c r="V296" s="9">
        <f t="shared" si="180"/>
        <v>1.2687314095605961E-3</v>
      </c>
      <c r="W296" s="9">
        <f t="shared" si="181"/>
        <v>1.4052106924407512E-2</v>
      </c>
      <c r="X296" s="9">
        <f t="shared" si="182"/>
        <v>0</v>
      </c>
      <c r="Z296" s="9">
        <f t="shared" si="183"/>
        <v>1.7281805472338725</v>
      </c>
      <c r="AA296" s="9">
        <f t="shared" si="183"/>
        <v>0</v>
      </c>
      <c r="AB296" s="9">
        <f t="shared" si="184"/>
        <v>2.3538411745667462E-4</v>
      </c>
      <c r="AC296" s="9">
        <f t="shared" si="184"/>
        <v>0</v>
      </c>
      <c r="AD296" s="9">
        <f t="shared" si="185"/>
        <v>0.50066809564902703</v>
      </c>
      <c r="AE296" s="9">
        <f t="shared" si="185"/>
        <v>0.25503672092100038</v>
      </c>
      <c r="AF296" s="9">
        <f t="shared" si="185"/>
        <v>1.2687314095605961E-3</v>
      </c>
      <c r="AG296" s="9">
        <f t="shared" si="185"/>
        <v>1.4052106924407512E-2</v>
      </c>
      <c r="AH296" s="9">
        <f t="shared" si="185"/>
        <v>0</v>
      </c>
      <c r="AI296" s="9">
        <f t="shared" si="186"/>
        <v>2.4994415862553243</v>
      </c>
      <c r="AK296" s="9">
        <f t="shared" si="187"/>
        <v>4.148559958521874</v>
      </c>
      <c r="AL296" s="9">
        <f t="shared" si="188"/>
        <v>0</v>
      </c>
      <c r="AM296" s="9">
        <f t="shared" si="189"/>
        <v>5.6504809414488846E-4</v>
      </c>
      <c r="AN296" s="9">
        <f t="shared" si="190"/>
        <v>0</v>
      </c>
      <c r="AO296" s="9">
        <f t="shared" si="191"/>
        <v>1.2018718862699178</v>
      </c>
      <c r="AP296" s="9">
        <f t="shared" si="192"/>
        <v>0.61222488012555876</v>
      </c>
      <c r="AQ296" s="9">
        <f t="shared" si="193"/>
        <v>3.0456356728738336E-3</v>
      </c>
      <c r="AR296" s="9">
        <f t="shared" si="194"/>
        <v>3.3732591315631701E-2</v>
      </c>
      <c r="AS296" s="9">
        <f t="shared" si="195"/>
        <v>0</v>
      </c>
      <c r="AU296" s="17">
        <f t="shared" si="196"/>
        <v>2.074279979260937</v>
      </c>
      <c r="AV296" s="17">
        <f t="shared" si="196"/>
        <v>0</v>
      </c>
      <c r="AW296" s="17">
        <f t="shared" si="197"/>
        <v>3.7669872942992566E-4</v>
      </c>
      <c r="AX296" s="17">
        <f t="shared" si="197"/>
        <v>0</v>
      </c>
      <c r="AY296" s="17">
        <f t="shared" si="198"/>
        <v>1.2018718862699178</v>
      </c>
      <c r="AZ296" s="17">
        <f t="shared" si="198"/>
        <v>0.61222488012555876</v>
      </c>
      <c r="BA296" s="17">
        <f t="shared" si="198"/>
        <v>3.0456356728738336E-3</v>
      </c>
      <c r="BB296" s="17">
        <f t="shared" si="198"/>
        <v>3.3732591315631701E-2</v>
      </c>
      <c r="BC296" s="17">
        <f t="shared" si="199"/>
        <v>0</v>
      </c>
      <c r="BD296" s="17">
        <f t="shared" si="200"/>
        <v>3.9255316713743484</v>
      </c>
      <c r="BF296" s="17">
        <f t="shared" si="201"/>
        <v>0.66140765022152093</v>
      </c>
      <c r="BG296" s="17">
        <f t="shared" si="202"/>
        <v>0.33691629199158957</v>
      </c>
      <c r="BH296" s="17">
        <f t="shared" si="203"/>
        <v>1.6760577868895463E-3</v>
      </c>
      <c r="BI296" s="13">
        <f t="shared" si="204"/>
        <v>1.0381464472084577E-4</v>
      </c>
    </row>
    <row r="297" spans="1:61" ht="17" x14ac:dyDescent="0.2">
      <c r="A297" s="18"/>
      <c r="B297" s="18" t="s">
        <v>46</v>
      </c>
      <c r="C297" s="9">
        <v>135</v>
      </c>
      <c r="D297" s="11">
        <v>51.92</v>
      </c>
      <c r="E297" s="11">
        <v>0</v>
      </c>
      <c r="F297" s="11">
        <v>1.4999999999999999E-2</v>
      </c>
      <c r="G297" s="11">
        <v>5.0000000000000001E-3</v>
      </c>
      <c r="H297" s="11">
        <v>36.155999999999999</v>
      </c>
      <c r="I297" s="11">
        <v>10.063000000000001</v>
      </c>
      <c r="J297" s="11">
        <v>0.1</v>
      </c>
      <c r="K297" s="11">
        <v>0.93799999999999994</v>
      </c>
      <c r="L297" s="11">
        <v>0.01</v>
      </c>
      <c r="N297" s="11">
        <f t="shared" si="207"/>
        <v>99.207000000000008</v>
      </c>
      <c r="P297" s="9">
        <f t="shared" si="174"/>
        <v>0.86412356034884497</v>
      </c>
      <c r="Q297" s="9">
        <f t="shared" si="175"/>
        <v>0</v>
      </c>
      <c r="R297" s="9">
        <f t="shared" si="176"/>
        <v>1.4711507341042164E-4</v>
      </c>
      <c r="S297" s="9">
        <f t="shared" si="177"/>
        <v>3.2896901111915254E-5</v>
      </c>
      <c r="T297" s="9">
        <f t="shared" si="178"/>
        <v>0.50324304762965222</v>
      </c>
      <c r="U297" s="9">
        <f t="shared" si="179"/>
        <v>0.2496774513695911</v>
      </c>
      <c r="V297" s="9">
        <f t="shared" si="180"/>
        <v>1.4097015661784403E-3</v>
      </c>
      <c r="W297" s="9">
        <f t="shared" si="181"/>
        <v>1.6727000374485084E-2</v>
      </c>
      <c r="X297" s="9">
        <f t="shared" si="182"/>
        <v>1.6134497168395748E-4</v>
      </c>
      <c r="Z297" s="9">
        <f t="shared" si="183"/>
        <v>1.7282471206976899</v>
      </c>
      <c r="AA297" s="9">
        <f t="shared" si="183"/>
        <v>0</v>
      </c>
      <c r="AB297" s="9">
        <f t="shared" si="184"/>
        <v>4.4134522023126492E-4</v>
      </c>
      <c r="AC297" s="9">
        <f t="shared" si="184"/>
        <v>9.8690703335745756E-5</v>
      </c>
      <c r="AD297" s="9">
        <f t="shared" si="185"/>
        <v>0.50324304762965222</v>
      </c>
      <c r="AE297" s="9">
        <f t="shared" si="185"/>
        <v>0.2496774513695911</v>
      </c>
      <c r="AF297" s="9">
        <f t="shared" si="185"/>
        <v>1.4097015661784403E-3</v>
      </c>
      <c r="AG297" s="9">
        <f t="shared" si="185"/>
        <v>1.6727000374485084E-2</v>
      </c>
      <c r="AH297" s="9">
        <f t="shared" si="185"/>
        <v>1.6134497168395748E-4</v>
      </c>
      <c r="AI297" s="9">
        <f t="shared" si="186"/>
        <v>2.5000057025328477</v>
      </c>
      <c r="AK297" s="9">
        <f t="shared" si="187"/>
        <v>4.1477836285255014</v>
      </c>
      <c r="AL297" s="9">
        <f t="shared" si="188"/>
        <v>0</v>
      </c>
      <c r="AM297" s="9">
        <f t="shared" si="189"/>
        <v>1.059226112446356E-3</v>
      </c>
      <c r="AN297" s="9">
        <f t="shared" si="190"/>
        <v>2.3685714773152375E-4</v>
      </c>
      <c r="AO297" s="9">
        <f t="shared" si="191"/>
        <v>1.2077805593478403</v>
      </c>
      <c r="AP297" s="9">
        <f t="shared" si="192"/>
        <v>0.59922451644802333</v>
      </c>
      <c r="AQ297" s="9">
        <f t="shared" si="193"/>
        <v>3.3832760415311528E-3</v>
      </c>
      <c r="AR297" s="9">
        <f t="shared" si="194"/>
        <v>4.0144709328154761E-2</v>
      </c>
      <c r="AS297" s="9">
        <f t="shared" si="195"/>
        <v>3.8722704877151186E-4</v>
      </c>
      <c r="AU297" s="17">
        <f t="shared" si="196"/>
        <v>2.0738918142627507</v>
      </c>
      <c r="AV297" s="17">
        <f t="shared" si="196"/>
        <v>0</v>
      </c>
      <c r="AW297" s="17">
        <f t="shared" si="197"/>
        <v>7.0615074163090394E-4</v>
      </c>
      <c r="AX297" s="17">
        <f t="shared" si="197"/>
        <v>1.5790476515434917E-4</v>
      </c>
      <c r="AY297" s="17">
        <f t="shared" si="198"/>
        <v>1.2077805593478403</v>
      </c>
      <c r="AZ297" s="17">
        <f t="shared" si="198"/>
        <v>0.59922451644802333</v>
      </c>
      <c r="BA297" s="17">
        <f t="shared" si="198"/>
        <v>3.3832760415311528E-3</v>
      </c>
      <c r="BB297" s="17">
        <f t="shared" si="198"/>
        <v>4.0144709328154761E-2</v>
      </c>
      <c r="BC297" s="17">
        <f t="shared" si="199"/>
        <v>7.7445409754302373E-4</v>
      </c>
      <c r="BD297" s="17">
        <f t="shared" si="200"/>
        <v>3.926063385032629</v>
      </c>
      <c r="BF297" s="17">
        <f t="shared" si="201"/>
        <v>0.66713893630725296</v>
      </c>
      <c r="BG297" s="17">
        <f t="shared" si="202"/>
        <v>0.330992251380683</v>
      </c>
      <c r="BH297" s="17">
        <f t="shared" si="203"/>
        <v>1.8688123120640977E-3</v>
      </c>
      <c r="BI297" s="13">
        <f t="shared" si="204"/>
        <v>1.9535440199693464E-4</v>
      </c>
    </row>
    <row r="298" spans="1:61" ht="17" x14ac:dyDescent="0.2">
      <c r="A298" s="18"/>
      <c r="B298" s="18" t="s">
        <v>46</v>
      </c>
      <c r="C298" s="9">
        <v>136</v>
      </c>
      <c r="D298" s="11">
        <v>51.825000000000003</v>
      </c>
      <c r="E298" s="11">
        <v>0</v>
      </c>
      <c r="F298" s="11">
        <v>7.0000000000000001E-3</v>
      </c>
      <c r="G298" s="11">
        <v>0</v>
      </c>
      <c r="H298" s="11">
        <v>37.484000000000002</v>
      </c>
      <c r="I298" s="11">
        <v>10.132999999999999</v>
      </c>
      <c r="J298" s="11">
        <v>2.9000000000000001E-2</v>
      </c>
      <c r="K298" s="11">
        <v>0.65400000000000003</v>
      </c>
      <c r="L298" s="11">
        <v>0</v>
      </c>
      <c r="N298" s="11">
        <f t="shared" si="207"/>
        <v>100.13199999999999</v>
      </c>
      <c r="P298" s="9">
        <f t="shared" si="174"/>
        <v>0.86254244058318352</v>
      </c>
      <c r="Q298" s="9">
        <f t="shared" si="175"/>
        <v>0</v>
      </c>
      <c r="R298" s="9">
        <f t="shared" si="176"/>
        <v>6.8653700924863433E-5</v>
      </c>
      <c r="S298" s="9">
        <f t="shared" si="177"/>
        <v>0</v>
      </c>
      <c r="T298" s="9">
        <f t="shared" si="178"/>
        <v>0.52172702725273501</v>
      </c>
      <c r="U298" s="9">
        <f t="shared" si="179"/>
        <v>0.2514142516871774</v>
      </c>
      <c r="V298" s="9">
        <f t="shared" si="180"/>
        <v>4.0881345419174764E-4</v>
      </c>
      <c r="W298" s="9">
        <f t="shared" si="181"/>
        <v>1.1662535442338215E-2</v>
      </c>
      <c r="X298" s="9">
        <f t="shared" si="182"/>
        <v>0</v>
      </c>
      <c r="Z298" s="9">
        <f t="shared" si="183"/>
        <v>1.725084881166367</v>
      </c>
      <c r="AA298" s="9">
        <f t="shared" si="183"/>
        <v>0</v>
      </c>
      <c r="AB298" s="9">
        <f t="shared" si="184"/>
        <v>2.059611027745903E-4</v>
      </c>
      <c r="AC298" s="9">
        <f t="shared" si="184"/>
        <v>0</v>
      </c>
      <c r="AD298" s="9">
        <f t="shared" si="185"/>
        <v>0.52172702725273501</v>
      </c>
      <c r="AE298" s="9">
        <f t="shared" si="185"/>
        <v>0.2514142516871774</v>
      </c>
      <c r="AF298" s="9">
        <f t="shared" si="185"/>
        <v>4.0881345419174764E-4</v>
      </c>
      <c r="AG298" s="9">
        <f t="shared" si="185"/>
        <v>1.1662535442338215E-2</v>
      </c>
      <c r="AH298" s="9">
        <f t="shared" si="185"/>
        <v>0</v>
      </c>
      <c r="AI298" s="9">
        <f t="shared" si="186"/>
        <v>2.5105034701055837</v>
      </c>
      <c r="AK298" s="9">
        <f t="shared" si="187"/>
        <v>4.1228818881349296</v>
      </c>
      <c r="AL298" s="9">
        <f t="shared" si="188"/>
        <v>0</v>
      </c>
      <c r="AM298" s="9">
        <f t="shared" si="189"/>
        <v>4.9223856145300191E-4</v>
      </c>
      <c r="AN298" s="9">
        <f t="shared" si="190"/>
        <v>0</v>
      </c>
      <c r="AO298" s="9">
        <f t="shared" si="191"/>
        <v>1.2469061289067873</v>
      </c>
      <c r="AP298" s="9">
        <f t="shared" si="192"/>
        <v>0.60086971720442284</v>
      </c>
      <c r="AQ298" s="9">
        <f t="shared" si="193"/>
        <v>9.7704733506993532E-4</v>
      </c>
      <c r="AR298" s="9">
        <f t="shared" si="194"/>
        <v>2.7872979857337683E-2</v>
      </c>
      <c r="AS298" s="9">
        <f t="shared" si="195"/>
        <v>0</v>
      </c>
      <c r="AU298" s="17">
        <f t="shared" si="196"/>
        <v>2.0614409440674648</v>
      </c>
      <c r="AV298" s="17">
        <f t="shared" si="196"/>
        <v>0</v>
      </c>
      <c r="AW298" s="17">
        <f t="shared" si="197"/>
        <v>3.2815904096866792E-4</v>
      </c>
      <c r="AX298" s="17">
        <f t="shared" si="197"/>
        <v>0</v>
      </c>
      <c r="AY298" s="17">
        <f t="shared" si="198"/>
        <v>1.2469061289067873</v>
      </c>
      <c r="AZ298" s="17">
        <f t="shared" si="198"/>
        <v>0.60086971720442284</v>
      </c>
      <c r="BA298" s="17">
        <f t="shared" si="198"/>
        <v>9.7704733506993532E-4</v>
      </c>
      <c r="BB298" s="17">
        <f t="shared" si="198"/>
        <v>2.7872979857337683E-2</v>
      </c>
      <c r="BC298" s="17">
        <f t="shared" si="199"/>
        <v>0</v>
      </c>
      <c r="BD298" s="17">
        <f t="shared" si="200"/>
        <v>3.9383949764120509</v>
      </c>
      <c r="BF298" s="17">
        <f t="shared" si="201"/>
        <v>0.67445797289999976</v>
      </c>
      <c r="BG298" s="17">
        <f t="shared" si="202"/>
        <v>0.32501353714413134</v>
      </c>
      <c r="BH298" s="17">
        <f t="shared" si="203"/>
        <v>5.2848995586890523E-4</v>
      </c>
      <c r="BI298" s="13">
        <f t="shared" si="204"/>
        <v>8.8790505691490752E-5</v>
      </c>
    </row>
    <row r="299" spans="1:61" ht="17" x14ac:dyDescent="0.2">
      <c r="A299" s="18"/>
      <c r="B299" s="18" t="s">
        <v>46</v>
      </c>
      <c r="C299" s="9">
        <v>137</v>
      </c>
      <c r="D299" s="11">
        <v>52.716999999999999</v>
      </c>
      <c r="E299" s="11">
        <v>1.7000000000000001E-2</v>
      </c>
      <c r="F299" s="11">
        <v>1.9E-2</v>
      </c>
      <c r="G299" s="11">
        <v>0</v>
      </c>
      <c r="H299" s="11">
        <v>36.069000000000003</v>
      </c>
      <c r="I299" s="11">
        <v>10.255000000000001</v>
      </c>
      <c r="J299" s="11">
        <v>4.3999999999999997E-2</v>
      </c>
      <c r="K299" s="11">
        <v>1.006</v>
      </c>
      <c r="L299" s="11">
        <v>1.7999999999999999E-2</v>
      </c>
      <c r="N299" s="11">
        <f t="shared" si="207"/>
        <v>100.145</v>
      </c>
      <c r="P299" s="9">
        <f t="shared" si="174"/>
        <v>0.87738832301444636</v>
      </c>
      <c r="Q299" s="9">
        <f t="shared" si="175"/>
        <v>2.1282455745011143E-4</v>
      </c>
      <c r="R299" s="9">
        <f t="shared" si="176"/>
        <v>1.8634575965320073E-4</v>
      </c>
      <c r="S299" s="9">
        <f t="shared" si="177"/>
        <v>0</v>
      </c>
      <c r="T299" s="9">
        <f t="shared" si="178"/>
        <v>0.50203212426579069</v>
      </c>
      <c r="U299" s="9">
        <f t="shared" si="179"/>
        <v>0.25444124652639938</v>
      </c>
      <c r="V299" s="9">
        <f t="shared" si="180"/>
        <v>6.2026868911851355E-4</v>
      </c>
      <c r="W299" s="9">
        <f t="shared" si="181"/>
        <v>1.7939618738520249E-2</v>
      </c>
      <c r="X299" s="9">
        <f t="shared" si="182"/>
        <v>2.9042094903112344E-4</v>
      </c>
      <c r="Z299" s="9">
        <f t="shared" si="183"/>
        <v>1.7547766460288927</v>
      </c>
      <c r="AA299" s="9">
        <f t="shared" si="183"/>
        <v>4.2564911490022286E-4</v>
      </c>
      <c r="AB299" s="9">
        <f t="shared" si="184"/>
        <v>5.5903727895960224E-4</v>
      </c>
      <c r="AC299" s="9">
        <f t="shared" si="184"/>
        <v>0</v>
      </c>
      <c r="AD299" s="9">
        <f t="shared" si="185"/>
        <v>0.50203212426579069</v>
      </c>
      <c r="AE299" s="9">
        <f t="shared" si="185"/>
        <v>0.25444124652639938</v>
      </c>
      <c r="AF299" s="9">
        <f t="shared" si="185"/>
        <v>6.2026868911851355E-4</v>
      </c>
      <c r="AG299" s="9">
        <f t="shared" si="185"/>
        <v>1.7939618738520249E-2</v>
      </c>
      <c r="AH299" s="9">
        <f t="shared" si="185"/>
        <v>2.9042094903112344E-4</v>
      </c>
      <c r="AI299" s="9">
        <f t="shared" si="186"/>
        <v>2.5310850115916126</v>
      </c>
      <c r="AK299" s="9">
        <f t="shared" si="187"/>
        <v>4.1597417028488746</v>
      </c>
      <c r="AL299" s="9">
        <f t="shared" si="188"/>
        <v>1.0090118181354097E-3</v>
      </c>
      <c r="AM299" s="9">
        <f t="shared" si="189"/>
        <v>1.3252117800849328E-3</v>
      </c>
      <c r="AN299" s="9">
        <f t="shared" si="190"/>
        <v>0</v>
      </c>
      <c r="AO299" s="9">
        <f t="shared" si="191"/>
        <v>1.1900796424457505</v>
      </c>
      <c r="AP299" s="9">
        <f t="shared" si="192"/>
        <v>0.60315930605523216</v>
      </c>
      <c r="AQ299" s="9">
        <f t="shared" si="193"/>
        <v>1.4703623614644354E-3</v>
      </c>
      <c r="AR299" s="9">
        <f t="shared" si="194"/>
        <v>4.2526312604346736E-2</v>
      </c>
      <c r="AS299" s="9">
        <f t="shared" si="195"/>
        <v>6.8845008611188245E-4</v>
      </c>
      <c r="AU299" s="17">
        <f t="shared" si="196"/>
        <v>2.0798708514244373</v>
      </c>
      <c r="AV299" s="17">
        <f t="shared" si="196"/>
        <v>5.0450590906770483E-4</v>
      </c>
      <c r="AW299" s="17">
        <f t="shared" si="197"/>
        <v>8.8347452005662188E-4</v>
      </c>
      <c r="AX299" s="17">
        <f t="shared" si="197"/>
        <v>0</v>
      </c>
      <c r="AY299" s="17">
        <f t="shared" si="198"/>
        <v>1.1900796424457505</v>
      </c>
      <c r="AZ299" s="17">
        <f t="shared" si="198"/>
        <v>0.60315930605523216</v>
      </c>
      <c r="BA299" s="17">
        <f t="shared" si="198"/>
        <v>1.4703623614644354E-3</v>
      </c>
      <c r="BB299" s="17">
        <f t="shared" si="198"/>
        <v>4.2526312604346736E-2</v>
      </c>
      <c r="BC299" s="17">
        <f t="shared" si="199"/>
        <v>1.3769001722237649E-3</v>
      </c>
      <c r="BD299" s="17">
        <f t="shared" si="200"/>
        <v>3.919871355492579</v>
      </c>
      <c r="BF299" s="17">
        <f t="shared" si="201"/>
        <v>0.66310440094271195</v>
      </c>
      <c r="BG299" s="17">
        <f t="shared" si="202"/>
        <v>0.33607632300374263</v>
      </c>
      <c r="BH299" s="17">
        <f t="shared" si="203"/>
        <v>8.1927605354532493E-4</v>
      </c>
      <c r="BI299" s="13">
        <f t="shared" si="204"/>
        <v>2.4627419112833543E-4</v>
      </c>
    </row>
    <row r="300" spans="1:61" ht="17" x14ac:dyDescent="0.2">
      <c r="A300" s="18"/>
      <c r="B300" s="18" t="s">
        <v>46</v>
      </c>
      <c r="C300" s="9">
        <v>138</v>
      </c>
      <c r="D300" s="11">
        <v>52.098999999999997</v>
      </c>
      <c r="E300" s="11">
        <v>0</v>
      </c>
      <c r="F300" s="11">
        <v>0</v>
      </c>
      <c r="G300" s="11">
        <v>1.2999999999999999E-2</v>
      </c>
      <c r="H300" s="11">
        <v>36.472000000000001</v>
      </c>
      <c r="I300" s="11">
        <v>9.9260000000000002</v>
      </c>
      <c r="J300" s="11">
        <v>8.5999999999999993E-2</v>
      </c>
      <c r="K300" s="11">
        <v>0.98399999999999999</v>
      </c>
      <c r="L300" s="11">
        <v>1.9E-2</v>
      </c>
      <c r="N300" s="11">
        <f t="shared" si="207"/>
        <v>99.599000000000004</v>
      </c>
      <c r="P300" s="9">
        <f t="shared" si="174"/>
        <v>0.86710272285467005</v>
      </c>
      <c r="Q300" s="9">
        <f t="shared" si="175"/>
        <v>0</v>
      </c>
      <c r="R300" s="9">
        <f t="shared" si="176"/>
        <v>0</v>
      </c>
      <c r="S300" s="9">
        <f t="shared" si="177"/>
        <v>8.5531942890979654E-5</v>
      </c>
      <c r="T300" s="9">
        <f t="shared" si="178"/>
        <v>0.50764134398574734</v>
      </c>
      <c r="U300" s="9">
        <f t="shared" si="179"/>
        <v>0.24627828503374355</v>
      </c>
      <c r="V300" s="9">
        <f t="shared" si="180"/>
        <v>1.2123433469134583E-3</v>
      </c>
      <c r="W300" s="9">
        <f t="shared" si="181"/>
        <v>1.7547301032508872E-2</v>
      </c>
      <c r="X300" s="9">
        <f t="shared" si="182"/>
        <v>3.065554461995192E-4</v>
      </c>
      <c r="Z300" s="9">
        <f t="shared" si="183"/>
        <v>1.7342054457093401</v>
      </c>
      <c r="AA300" s="9">
        <f t="shared" si="183"/>
        <v>0</v>
      </c>
      <c r="AB300" s="9">
        <f t="shared" si="184"/>
        <v>0</v>
      </c>
      <c r="AC300" s="9">
        <f t="shared" si="184"/>
        <v>2.5659582867293895E-4</v>
      </c>
      <c r="AD300" s="9">
        <f t="shared" si="185"/>
        <v>0.50764134398574734</v>
      </c>
      <c r="AE300" s="9">
        <f t="shared" si="185"/>
        <v>0.24627828503374355</v>
      </c>
      <c r="AF300" s="9">
        <f t="shared" si="185"/>
        <v>1.2123433469134583E-3</v>
      </c>
      <c r="AG300" s="9">
        <f t="shared" si="185"/>
        <v>1.7547301032508872E-2</v>
      </c>
      <c r="AH300" s="9">
        <f t="shared" si="185"/>
        <v>3.065554461995192E-4</v>
      </c>
      <c r="AI300" s="9">
        <f t="shared" si="186"/>
        <v>2.5074478703831251</v>
      </c>
      <c r="AK300" s="9">
        <f t="shared" si="187"/>
        <v>4.1497304080208757</v>
      </c>
      <c r="AL300" s="9">
        <f t="shared" si="188"/>
        <v>0</v>
      </c>
      <c r="AM300" s="9">
        <f t="shared" si="189"/>
        <v>0</v>
      </c>
      <c r="AN300" s="9">
        <f t="shared" si="190"/>
        <v>6.140007894969296E-4</v>
      </c>
      <c r="AO300" s="9">
        <f t="shared" si="191"/>
        <v>1.2147203935486381</v>
      </c>
      <c r="AP300" s="9">
        <f t="shared" si="192"/>
        <v>0.58931223562254198</v>
      </c>
      <c r="AQ300" s="9">
        <f t="shared" si="193"/>
        <v>2.9009815786795643E-3</v>
      </c>
      <c r="AR300" s="9">
        <f t="shared" si="194"/>
        <v>4.1988432716236854E-2</v>
      </c>
      <c r="AS300" s="9">
        <f t="shared" si="195"/>
        <v>7.3354772353296203E-4</v>
      </c>
      <c r="AU300" s="17">
        <f t="shared" si="196"/>
        <v>2.0748652040104378</v>
      </c>
      <c r="AV300" s="17">
        <f t="shared" si="196"/>
        <v>0</v>
      </c>
      <c r="AW300" s="17">
        <f t="shared" si="197"/>
        <v>0</v>
      </c>
      <c r="AX300" s="17">
        <f t="shared" si="197"/>
        <v>4.0933385966461972E-4</v>
      </c>
      <c r="AY300" s="17">
        <f t="shared" si="198"/>
        <v>1.2147203935486381</v>
      </c>
      <c r="AZ300" s="17">
        <f t="shared" si="198"/>
        <v>0.58931223562254198</v>
      </c>
      <c r="BA300" s="17">
        <f t="shared" si="198"/>
        <v>2.9009815786795643E-3</v>
      </c>
      <c r="BB300" s="17">
        <f t="shared" si="198"/>
        <v>4.1988432716236854E-2</v>
      </c>
      <c r="BC300" s="17">
        <f t="shared" si="199"/>
        <v>1.4670954470659241E-3</v>
      </c>
      <c r="BD300" s="17">
        <f t="shared" si="200"/>
        <v>3.9256636767832651</v>
      </c>
      <c r="BF300" s="17">
        <f t="shared" si="201"/>
        <v>0.67225513229815959</v>
      </c>
      <c r="BG300" s="17">
        <f t="shared" si="202"/>
        <v>0.32613939555752863</v>
      </c>
      <c r="BH300" s="17">
        <f t="shared" si="203"/>
        <v>1.6054721443117578E-3</v>
      </c>
      <c r="BI300" s="13">
        <f t="shared" si="204"/>
        <v>0</v>
      </c>
    </row>
    <row r="301" spans="1:61" ht="17" x14ac:dyDescent="0.2">
      <c r="A301" s="18"/>
      <c r="B301" s="18" t="s">
        <v>46</v>
      </c>
      <c r="C301" s="9">
        <v>110</v>
      </c>
      <c r="D301" s="11">
        <v>51.936999999999998</v>
      </c>
      <c r="E301" s="11">
        <v>0</v>
      </c>
      <c r="F301" s="11">
        <v>2.4E-2</v>
      </c>
      <c r="G301" s="11">
        <v>0</v>
      </c>
      <c r="H301" s="11">
        <v>35.741</v>
      </c>
      <c r="I301" s="11">
        <v>10.439</v>
      </c>
      <c r="J301" s="11">
        <v>7.0000000000000007E-2</v>
      </c>
      <c r="K301" s="11">
        <v>0.94299999999999995</v>
      </c>
      <c r="L301" s="11">
        <v>1.7000000000000001E-2</v>
      </c>
      <c r="N301" s="11">
        <f t="shared" si="207"/>
        <v>99.170999999999978</v>
      </c>
      <c r="P301" s="9">
        <f t="shared" si="174"/>
        <v>0.86440649757006849</v>
      </c>
      <c r="Q301" s="9">
        <f t="shared" si="175"/>
        <v>0</v>
      </c>
      <c r="R301" s="9">
        <f t="shared" si="176"/>
        <v>2.3538411745667462E-4</v>
      </c>
      <c r="S301" s="9">
        <f t="shared" si="177"/>
        <v>0</v>
      </c>
      <c r="T301" s="9">
        <f t="shared" si="178"/>
        <v>0.49746680399743892</v>
      </c>
      <c r="U301" s="9">
        <f t="shared" si="179"/>
        <v>0.25900655021834063</v>
      </c>
      <c r="V301" s="9">
        <f t="shared" si="180"/>
        <v>9.8679109632490822E-4</v>
      </c>
      <c r="W301" s="9">
        <f t="shared" si="181"/>
        <v>1.6816163489487668E-2</v>
      </c>
      <c r="X301" s="9">
        <f t="shared" si="182"/>
        <v>2.7428645186272773E-4</v>
      </c>
      <c r="Z301" s="9">
        <f t="shared" si="183"/>
        <v>1.728812995140137</v>
      </c>
      <c r="AA301" s="9">
        <f t="shared" si="183"/>
        <v>0</v>
      </c>
      <c r="AB301" s="9">
        <f t="shared" si="184"/>
        <v>7.0615235237002382E-4</v>
      </c>
      <c r="AC301" s="9">
        <f t="shared" si="184"/>
        <v>0</v>
      </c>
      <c r="AD301" s="9">
        <f t="shared" si="185"/>
        <v>0.49746680399743892</v>
      </c>
      <c r="AE301" s="9">
        <f t="shared" si="185"/>
        <v>0.25900655021834063</v>
      </c>
      <c r="AF301" s="9">
        <f t="shared" si="185"/>
        <v>9.8679109632490822E-4</v>
      </c>
      <c r="AG301" s="9">
        <f t="shared" si="185"/>
        <v>1.6816163489487668E-2</v>
      </c>
      <c r="AH301" s="9">
        <f t="shared" si="185"/>
        <v>2.7428645186272773E-4</v>
      </c>
      <c r="AI301" s="9">
        <f t="shared" si="186"/>
        <v>2.5040697427459619</v>
      </c>
      <c r="AK301" s="9">
        <f t="shared" si="187"/>
        <v>4.1424077747395041</v>
      </c>
      <c r="AL301" s="9">
        <f t="shared" si="188"/>
        <v>0</v>
      </c>
      <c r="AM301" s="9">
        <f t="shared" si="189"/>
        <v>1.6920112255235928E-3</v>
      </c>
      <c r="AN301" s="9">
        <f t="shared" si="190"/>
        <v>0</v>
      </c>
      <c r="AO301" s="9">
        <f t="shared" si="191"/>
        <v>1.1919799089587266</v>
      </c>
      <c r="AP301" s="9">
        <f t="shared" si="192"/>
        <v>0.62060543873106544</v>
      </c>
      <c r="AQ301" s="9">
        <f t="shared" si="193"/>
        <v>2.3644495506170531E-3</v>
      </c>
      <c r="AR301" s="9">
        <f t="shared" si="194"/>
        <v>4.0293199192719932E-2</v>
      </c>
      <c r="AS301" s="9">
        <f t="shared" si="195"/>
        <v>6.5721760184349819E-4</v>
      </c>
      <c r="AU301" s="17">
        <f t="shared" si="196"/>
        <v>2.071203887369752</v>
      </c>
      <c r="AV301" s="17">
        <f t="shared" si="196"/>
        <v>0</v>
      </c>
      <c r="AW301" s="17">
        <f t="shared" si="197"/>
        <v>1.1280074836823952E-3</v>
      </c>
      <c r="AX301" s="17">
        <f t="shared" si="197"/>
        <v>0</v>
      </c>
      <c r="AY301" s="17">
        <f t="shared" si="198"/>
        <v>1.1919799089587266</v>
      </c>
      <c r="AZ301" s="17">
        <f t="shared" si="198"/>
        <v>0.62060543873106544</v>
      </c>
      <c r="BA301" s="17">
        <f t="shared" si="198"/>
        <v>2.3644495506170531E-3</v>
      </c>
      <c r="BB301" s="17">
        <f t="shared" si="198"/>
        <v>4.0293199192719932E-2</v>
      </c>
      <c r="BC301" s="17">
        <f t="shared" si="199"/>
        <v>1.3144352036869964E-3</v>
      </c>
      <c r="BD301" s="17">
        <f t="shared" si="200"/>
        <v>3.9288893264902507</v>
      </c>
      <c r="BF301" s="17">
        <f t="shared" si="201"/>
        <v>0.65675640768196775</v>
      </c>
      <c r="BG301" s="17">
        <f t="shared" si="202"/>
        <v>0.34194082925857361</v>
      </c>
      <c r="BH301" s="17">
        <f t="shared" si="203"/>
        <v>1.302763059458805E-3</v>
      </c>
      <c r="BI301" s="13">
        <f t="shared" si="204"/>
        <v>3.1106303592468509E-4</v>
      </c>
    </row>
    <row r="302" spans="1:61" ht="17" x14ac:dyDescent="0.2">
      <c r="A302" s="18"/>
      <c r="B302" s="18" t="s">
        <v>46</v>
      </c>
      <c r="C302" s="9">
        <v>111</v>
      </c>
      <c r="D302" s="11">
        <v>52.25</v>
      </c>
      <c r="E302" s="11">
        <v>0</v>
      </c>
      <c r="F302" s="11">
        <v>2.4E-2</v>
      </c>
      <c r="G302" s="11">
        <v>0</v>
      </c>
      <c r="H302" s="11">
        <v>37.557000000000002</v>
      </c>
      <c r="I302" s="11">
        <v>10.137</v>
      </c>
      <c r="J302" s="11">
        <v>4.2999999999999997E-2</v>
      </c>
      <c r="K302" s="11">
        <v>0.90900000000000003</v>
      </c>
      <c r="L302" s="11">
        <v>6.0000000000000001E-3</v>
      </c>
      <c r="N302" s="11">
        <f t="shared" si="207"/>
        <v>100.92600000000002</v>
      </c>
      <c r="P302" s="9">
        <f t="shared" si="174"/>
        <v>0.86961587111377403</v>
      </c>
      <c r="Q302" s="9">
        <f t="shared" si="175"/>
        <v>0</v>
      </c>
      <c r="R302" s="9">
        <f t="shared" si="176"/>
        <v>2.3538411745667462E-4</v>
      </c>
      <c r="S302" s="9">
        <f t="shared" si="177"/>
        <v>0</v>
      </c>
      <c r="T302" s="9">
        <f t="shared" si="178"/>
        <v>0.52274308938563041</v>
      </c>
      <c r="U302" s="9">
        <f t="shared" si="179"/>
        <v>0.25151349741961093</v>
      </c>
      <c r="V302" s="9">
        <f t="shared" si="180"/>
        <v>6.0617167345672915E-4</v>
      </c>
      <c r="W302" s="9">
        <f t="shared" si="181"/>
        <v>1.6209854307470087E-2</v>
      </c>
      <c r="X302" s="9">
        <f t="shared" si="182"/>
        <v>9.6806983010374483E-5</v>
      </c>
      <c r="Z302" s="9">
        <f t="shared" si="183"/>
        <v>1.7392317422275481</v>
      </c>
      <c r="AA302" s="9">
        <f t="shared" si="183"/>
        <v>0</v>
      </c>
      <c r="AB302" s="9">
        <f t="shared" si="184"/>
        <v>7.0615235237002382E-4</v>
      </c>
      <c r="AC302" s="9">
        <f t="shared" si="184"/>
        <v>0</v>
      </c>
      <c r="AD302" s="9">
        <f t="shared" si="185"/>
        <v>0.52274308938563041</v>
      </c>
      <c r="AE302" s="9">
        <f t="shared" si="185"/>
        <v>0.25151349741961093</v>
      </c>
      <c r="AF302" s="9">
        <f t="shared" si="185"/>
        <v>6.0617167345672915E-4</v>
      </c>
      <c r="AG302" s="9">
        <f t="shared" si="185"/>
        <v>1.6209854307470087E-2</v>
      </c>
      <c r="AH302" s="9">
        <f t="shared" si="185"/>
        <v>9.6806983010374483E-5</v>
      </c>
      <c r="AI302" s="9">
        <f t="shared" si="186"/>
        <v>2.5311073143490965</v>
      </c>
      <c r="AK302" s="9">
        <f t="shared" si="187"/>
        <v>4.1228557928800695</v>
      </c>
      <c r="AL302" s="9">
        <f t="shared" si="188"/>
        <v>0</v>
      </c>
      <c r="AM302" s="9">
        <f t="shared" si="189"/>
        <v>1.6739369722495209E-3</v>
      </c>
      <c r="AN302" s="9">
        <f t="shared" si="190"/>
        <v>0</v>
      </c>
      <c r="AO302" s="9">
        <f t="shared" si="191"/>
        <v>1.2391645816567673</v>
      </c>
      <c r="AP302" s="9">
        <f t="shared" si="192"/>
        <v>0.59621375038606106</v>
      </c>
      <c r="AQ302" s="9">
        <f t="shared" si="193"/>
        <v>1.436932373480055E-3</v>
      </c>
      <c r="AR302" s="9">
        <f t="shared" si="194"/>
        <v>3.8425524391419108E-2</v>
      </c>
      <c r="AS302" s="9">
        <f t="shared" si="195"/>
        <v>2.2948133995322797E-4</v>
      </c>
      <c r="AU302" s="17">
        <f t="shared" si="196"/>
        <v>2.0614278964400348</v>
      </c>
      <c r="AV302" s="17">
        <f t="shared" si="196"/>
        <v>0</v>
      </c>
      <c r="AW302" s="17">
        <f t="shared" si="197"/>
        <v>1.1159579814996807E-3</v>
      </c>
      <c r="AX302" s="17">
        <f t="shared" si="197"/>
        <v>0</v>
      </c>
      <c r="AY302" s="17">
        <f t="shared" si="198"/>
        <v>1.2391645816567673</v>
      </c>
      <c r="AZ302" s="17">
        <f t="shared" si="198"/>
        <v>0.59621375038606106</v>
      </c>
      <c r="BA302" s="17">
        <f t="shared" si="198"/>
        <v>1.436932373480055E-3</v>
      </c>
      <c r="BB302" s="17">
        <f t="shared" si="198"/>
        <v>3.8425524391419108E-2</v>
      </c>
      <c r="BC302" s="17">
        <f t="shared" si="199"/>
        <v>4.5896267990645594E-4</v>
      </c>
      <c r="BD302" s="17">
        <f t="shared" si="200"/>
        <v>3.938243605909169</v>
      </c>
      <c r="BF302" s="17">
        <f t="shared" si="201"/>
        <v>0.67462667893852757</v>
      </c>
      <c r="BG302" s="17">
        <f t="shared" si="202"/>
        <v>0.32459102553000729</v>
      </c>
      <c r="BH302" s="17">
        <f t="shared" si="203"/>
        <v>7.8229553146525832E-4</v>
      </c>
      <c r="BI302" s="13">
        <f t="shared" si="204"/>
        <v>3.0392066837858583E-4</v>
      </c>
    </row>
    <row r="303" spans="1:61" ht="17" x14ac:dyDescent="0.2">
      <c r="A303" s="18"/>
      <c r="B303" s="18" t="s">
        <v>46</v>
      </c>
      <c r="C303" s="9">
        <v>112</v>
      </c>
      <c r="D303" s="11">
        <v>52.908999999999999</v>
      </c>
      <c r="E303" s="11">
        <v>2.8000000000000001E-2</v>
      </c>
      <c r="F303" s="11">
        <v>3.2000000000000001E-2</v>
      </c>
      <c r="G303" s="11">
        <v>0</v>
      </c>
      <c r="H303" s="11">
        <v>36.002000000000002</v>
      </c>
      <c r="I303" s="11">
        <v>10.317</v>
      </c>
      <c r="J303" s="11">
        <v>0.109</v>
      </c>
      <c r="K303" s="11">
        <v>0.81399999999999995</v>
      </c>
      <c r="L303" s="11">
        <v>1.4999999999999999E-2</v>
      </c>
      <c r="N303" s="11">
        <f t="shared" si="207"/>
        <v>100.226</v>
      </c>
      <c r="P303" s="9">
        <f t="shared" si="174"/>
        <v>0.88058384927767785</v>
      </c>
      <c r="Q303" s="9">
        <f t="shared" si="175"/>
        <v>3.5053456521194821E-4</v>
      </c>
      <c r="R303" s="9">
        <f t="shared" si="176"/>
        <v>3.1384548994223282E-4</v>
      </c>
      <c r="S303" s="9">
        <f t="shared" si="177"/>
        <v>0</v>
      </c>
      <c r="T303" s="9">
        <f t="shared" si="178"/>
        <v>0.50109957408902372</v>
      </c>
      <c r="U303" s="9">
        <f t="shared" si="179"/>
        <v>0.25597955537911871</v>
      </c>
      <c r="V303" s="9">
        <f t="shared" si="180"/>
        <v>1.5365747071344996E-3</v>
      </c>
      <c r="W303" s="9">
        <f t="shared" si="181"/>
        <v>1.4515755122420957E-2</v>
      </c>
      <c r="X303" s="9">
        <f t="shared" si="182"/>
        <v>2.4201745752593619E-4</v>
      </c>
      <c r="Z303" s="9">
        <f t="shared" si="183"/>
        <v>1.7611676985553557</v>
      </c>
      <c r="AA303" s="9">
        <f t="shared" si="183"/>
        <v>7.0106913042389642E-4</v>
      </c>
      <c r="AB303" s="9">
        <f t="shared" si="184"/>
        <v>9.4153646982669847E-4</v>
      </c>
      <c r="AC303" s="9">
        <f t="shared" si="184"/>
        <v>0</v>
      </c>
      <c r="AD303" s="9">
        <f t="shared" si="185"/>
        <v>0.50109957408902372</v>
      </c>
      <c r="AE303" s="9">
        <f t="shared" si="185"/>
        <v>0.25597955537911871</v>
      </c>
      <c r="AF303" s="9">
        <f t="shared" si="185"/>
        <v>1.5365747071344996E-3</v>
      </c>
      <c r="AG303" s="9">
        <f t="shared" si="185"/>
        <v>1.4515755122420957E-2</v>
      </c>
      <c r="AH303" s="9">
        <f t="shared" si="185"/>
        <v>2.4201745752593619E-4</v>
      </c>
      <c r="AI303" s="9">
        <f t="shared" si="186"/>
        <v>2.5361837809108296</v>
      </c>
      <c r="AK303" s="9">
        <f t="shared" si="187"/>
        <v>4.1664986074223549</v>
      </c>
      <c r="AL303" s="9">
        <f t="shared" si="188"/>
        <v>1.6585607140160452E-3</v>
      </c>
      <c r="AM303" s="9">
        <f t="shared" si="189"/>
        <v>2.22744852383346E-3</v>
      </c>
      <c r="AN303" s="9">
        <f t="shared" si="190"/>
        <v>0</v>
      </c>
      <c r="AO303" s="9">
        <f t="shared" si="191"/>
        <v>1.1854809052735016</v>
      </c>
      <c r="AP303" s="9">
        <f t="shared" si="192"/>
        <v>0.60558597678718951</v>
      </c>
      <c r="AQ303" s="9">
        <f t="shared" si="193"/>
        <v>3.6351656816825716E-3</v>
      </c>
      <c r="AR303" s="9">
        <f t="shared" si="194"/>
        <v>3.4340780581463677E-2</v>
      </c>
      <c r="AS303" s="9">
        <f t="shared" si="195"/>
        <v>5.7255501595949684E-4</v>
      </c>
      <c r="AU303" s="17">
        <f t="shared" si="196"/>
        <v>2.0832493037111774</v>
      </c>
      <c r="AV303" s="17">
        <f t="shared" si="196"/>
        <v>8.2928035700802259E-4</v>
      </c>
      <c r="AW303" s="17">
        <f t="shared" si="197"/>
        <v>1.48496568255564E-3</v>
      </c>
      <c r="AX303" s="17">
        <f t="shared" si="197"/>
        <v>0</v>
      </c>
      <c r="AY303" s="17">
        <f t="shared" si="198"/>
        <v>1.1854809052735016</v>
      </c>
      <c r="AZ303" s="17">
        <f t="shared" si="198"/>
        <v>0.60558597678718951</v>
      </c>
      <c r="BA303" s="17">
        <f t="shared" si="198"/>
        <v>3.6351656816825716E-3</v>
      </c>
      <c r="BB303" s="17">
        <f t="shared" si="198"/>
        <v>3.4340780581463677E-2</v>
      </c>
      <c r="BC303" s="17">
        <f t="shared" si="199"/>
        <v>1.1451100319189937E-3</v>
      </c>
      <c r="BD303" s="17">
        <f t="shared" si="200"/>
        <v>3.9157514881064976</v>
      </c>
      <c r="BF303" s="17">
        <f t="shared" si="201"/>
        <v>0.6605446886098808</v>
      </c>
      <c r="BG303" s="17">
        <f t="shared" si="202"/>
        <v>0.33742981323779059</v>
      </c>
      <c r="BH303" s="17">
        <f t="shared" si="203"/>
        <v>2.0254981523286216E-3</v>
      </c>
      <c r="BI303" s="13">
        <f t="shared" si="204"/>
        <v>4.143760244932316E-4</v>
      </c>
    </row>
    <row r="304" spans="1:61" ht="17" x14ac:dyDescent="0.2">
      <c r="A304" s="18"/>
      <c r="B304" s="18" t="s">
        <v>46</v>
      </c>
      <c r="C304" s="9">
        <v>113</v>
      </c>
      <c r="D304" s="11">
        <v>52.164999999999999</v>
      </c>
      <c r="E304" s="11">
        <v>2E-3</v>
      </c>
      <c r="F304" s="11">
        <v>1.2E-2</v>
      </c>
      <c r="G304" s="11">
        <v>0.01</v>
      </c>
      <c r="H304" s="11">
        <v>36.993000000000002</v>
      </c>
      <c r="I304" s="11">
        <v>10.278</v>
      </c>
      <c r="J304" s="11">
        <v>5.8000000000000003E-2</v>
      </c>
      <c r="K304" s="11">
        <v>0.78700000000000003</v>
      </c>
      <c r="L304" s="11">
        <v>0</v>
      </c>
      <c r="N304" s="11">
        <f t="shared" si="207"/>
        <v>100.30500000000002</v>
      </c>
      <c r="P304" s="9">
        <f t="shared" si="174"/>
        <v>0.86820118500765586</v>
      </c>
      <c r="Q304" s="9">
        <f t="shared" si="175"/>
        <v>2.5038183229424875E-5</v>
      </c>
      <c r="R304" s="9">
        <f t="shared" si="176"/>
        <v>1.1769205872833731E-4</v>
      </c>
      <c r="S304" s="9">
        <f t="shared" si="177"/>
        <v>6.5793802223830508E-5</v>
      </c>
      <c r="T304" s="9">
        <f t="shared" si="178"/>
        <v>0.51489296550956209</v>
      </c>
      <c r="U304" s="9">
        <f t="shared" si="179"/>
        <v>0.25501190948789204</v>
      </c>
      <c r="V304" s="9">
        <f t="shared" si="180"/>
        <v>8.1762690838349528E-4</v>
      </c>
      <c r="W304" s="9">
        <f t="shared" si="181"/>
        <v>1.4034274301406994E-2</v>
      </c>
      <c r="X304" s="9">
        <f t="shared" si="182"/>
        <v>0</v>
      </c>
      <c r="Z304" s="9">
        <f t="shared" si="183"/>
        <v>1.7364023700153117</v>
      </c>
      <c r="AA304" s="9">
        <f t="shared" si="183"/>
        <v>5.0076366458849749E-5</v>
      </c>
      <c r="AB304" s="9">
        <f t="shared" si="184"/>
        <v>3.5307617618501191E-4</v>
      </c>
      <c r="AC304" s="9">
        <f t="shared" si="184"/>
        <v>1.9738140667149151E-4</v>
      </c>
      <c r="AD304" s="9">
        <f t="shared" si="185"/>
        <v>0.51489296550956209</v>
      </c>
      <c r="AE304" s="9">
        <f t="shared" si="185"/>
        <v>0.25501190948789204</v>
      </c>
      <c r="AF304" s="9">
        <f t="shared" si="185"/>
        <v>8.1762690838349528E-4</v>
      </c>
      <c r="AG304" s="9">
        <f t="shared" si="185"/>
        <v>1.4034274301406994E-2</v>
      </c>
      <c r="AH304" s="9">
        <f t="shared" si="185"/>
        <v>0</v>
      </c>
      <c r="AI304" s="9">
        <f t="shared" si="186"/>
        <v>2.521759680171872</v>
      </c>
      <c r="AK304" s="9">
        <f t="shared" si="187"/>
        <v>4.1314064547902509</v>
      </c>
      <c r="AL304" s="9">
        <f t="shared" si="188"/>
        <v>1.1914624582014912E-4</v>
      </c>
      <c r="AM304" s="9">
        <f t="shared" si="189"/>
        <v>8.4007095274268439E-4</v>
      </c>
      <c r="AN304" s="9">
        <f t="shared" si="190"/>
        <v>4.696277957573789E-4</v>
      </c>
      <c r="AO304" s="9">
        <f t="shared" si="191"/>
        <v>1.2250801760962471</v>
      </c>
      <c r="AP304" s="9">
        <f t="shared" si="192"/>
        <v>0.60674752989272529</v>
      </c>
      <c r="AQ304" s="9">
        <f t="shared" si="193"/>
        <v>1.9453723084217989E-3</v>
      </c>
      <c r="AR304" s="9">
        <f t="shared" si="194"/>
        <v>3.3391621918034187E-2</v>
      </c>
      <c r="AS304" s="9">
        <f t="shared" si="195"/>
        <v>0</v>
      </c>
      <c r="AU304" s="17">
        <f t="shared" si="196"/>
        <v>2.0657032273951255</v>
      </c>
      <c r="AV304" s="17">
        <f t="shared" si="196"/>
        <v>5.9573122910074561E-5</v>
      </c>
      <c r="AW304" s="17">
        <f t="shared" si="197"/>
        <v>5.6004730182845626E-4</v>
      </c>
      <c r="AX304" s="17">
        <f t="shared" si="197"/>
        <v>3.1308519717158592E-4</v>
      </c>
      <c r="AY304" s="17">
        <f t="shared" si="198"/>
        <v>1.2250801760962471</v>
      </c>
      <c r="AZ304" s="17">
        <f t="shared" si="198"/>
        <v>0.60674752989272529</v>
      </c>
      <c r="BA304" s="17">
        <f t="shared" si="198"/>
        <v>1.9453723084217989E-3</v>
      </c>
      <c r="BB304" s="17">
        <f t="shared" si="198"/>
        <v>3.3391621918034187E-2</v>
      </c>
      <c r="BC304" s="17">
        <f t="shared" si="199"/>
        <v>0</v>
      </c>
      <c r="BD304" s="17">
        <f t="shared" si="200"/>
        <v>3.9338006332324644</v>
      </c>
      <c r="BF304" s="17">
        <f t="shared" si="201"/>
        <v>0.66806530785897411</v>
      </c>
      <c r="BG304" s="17">
        <f t="shared" si="202"/>
        <v>0.33087383443106988</v>
      </c>
      <c r="BH304" s="17">
        <f t="shared" si="203"/>
        <v>1.0608577099561422E-3</v>
      </c>
      <c r="BI304" s="13">
        <f t="shared" si="204"/>
        <v>1.528423500343338E-4</v>
      </c>
    </row>
    <row r="305" spans="1:61" ht="17" x14ac:dyDescent="0.2">
      <c r="A305" s="18"/>
      <c r="B305" s="18" t="s">
        <v>46</v>
      </c>
      <c r="C305" s="9">
        <v>114</v>
      </c>
      <c r="D305" s="11">
        <v>52.412999999999997</v>
      </c>
      <c r="E305" s="11">
        <v>0</v>
      </c>
      <c r="F305" s="11">
        <v>1.7000000000000001E-2</v>
      </c>
      <c r="G305" s="11">
        <v>0.04</v>
      </c>
      <c r="H305" s="11">
        <v>36.136000000000003</v>
      </c>
      <c r="I305" s="11">
        <v>10.231999999999999</v>
      </c>
      <c r="J305" s="11">
        <v>6.0999999999999999E-2</v>
      </c>
      <c r="K305" s="11">
        <v>1.169</v>
      </c>
      <c r="L305" s="11">
        <v>0</v>
      </c>
      <c r="N305" s="11">
        <f t="shared" si="207"/>
        <v>100.068</v>
      </c>
      <c r="P305" s="9">
        <f t="shared" si="174"/>
        <v>0.87232873976432979</v>
      </c>
      <c r="Q305" s="9">
        <f t="shared" si="175"/>
        <v>0</v>
      </c>
      <c r="R305" s="9">
        <f t="shared" si="176"/>
        <v>1.6673041653181121E-4</v>
      </c>
      <c r="S305" s="9">
        <f t="shared" si="177"/>
        <v>2.6317520889532203E-4</v>
      </c>
      <c r="T305" s="9">
        <f t="shared" si="178"/>
        <v>0.50296467444255766</v>
      </c>
      <c r="U305" s="9">
        <f t="shared" si="179"/>
        <v>0.25387058356490666</v>
      </c>
      <c r="V305" s="9">
        <f t="shared" si="180"/>
        <v>8.5991795536884846E-4</v>
      </c>
      <c r="W305" s="9">
        <f t="shared" si="181"/>
        <v>2.0846336287604544E-2</v>
      </c>
      <c r="X305" s="9">
        <f t="shared" si="182"/>
        <v>0</v>
      </c>
      <c r="Z305" s="9">
        <f t="shared" si="183"/>
        <v>1.7446574795286596</v>
      </c>
      <c r="AA305" s="9">
        <f t="shared" si="183"/>
        <v>0</v>
      </c>
      <c r="AB305" s="9">
        <f t="shared" si="184"/>
        <v>5.001912495954336E-4</v>
      </c>
      <c r="AC305" s="9">
        <f t="shared" si="184"/>
        <v>7.8952562668596605E-4</v>
      </c>
      <c r="AD305" s="9">
        <f t="shared" si="185"/>
        <v>0.50296467444255766</v>
      </c>
      <c r="AE305" s="9">
        <f t="shared" si="185"/>
        <v>0.25387058356490666</v>
      </c>
      <c r="AF305" s="9">
        <f t="shared" si="185"/>
        <v>8.5991795536884846E-4</v>
      </c>
      <c r="AG305" s="9">
        <f t="shared" si="185"/>
        <v>2.0846336287604544E-2</v>
      </c>
      <c r="AH305" s="9">
        <f t="shared" si="185"/>
        <v>0</v>
      </c>
      <c r="AI305" s="9">
        <f t="shared" si="186"/>
        <v>2.5244887086553787</v>
      </c>
      <c r="AK305" s="9">
        <f t="shared" si="187"/>
        <v>4.1465603871714327</v>
      </c>
      <c r="AL305" s="9">
        <f t="shared" si="188"/>
        <v>0</v>
      </c>
      <c r="AM305" s="9">
        <f t="shared" si="189"/>
        <v>1.1888139912382917E-3</v>
      </c>
      <c r="AN305" s="9">
        <f t="shared" si="190"/>
        <v>1.8764804706292199E-3</v>
      </c>
      <c r="AO305" s="9">
        <f t="shared" si="191"/>
        <v>1.1954056424608506</v>
      </c>
      <c r="AP305" s="9">
        <f t="shared" si="192"/>
        <v>0.60337901142792449</v>
      </c>
      <c r="AQ305" s="9">
        <f t="shared" si="193"/>
        <v>2.0437832478804015E-3</v>
      </c>
      <c r="AR305" s="9">
        <f t="shared" si="194"/>
        <v>4.9545881230044289E-2</v>
      </c>
      <c r="AS305" s="9">
        <f t="shared" si="195"/>
        <v>0</v>
      </c>
      <c r="AU305" s="17">
        <f t="shared" si="196"/>
        <v>2.0732801935857164</v>
      </c>
      <c r="AV305" s="17">
        <f t="shared" si="196"/>
        <v>0</v>
      </c>
      <c r="AW305" s="17">
        <f t="shared" si="197"/>
        <v>7.9254266082552779E-4</v>
      </c>
      <c r="AX305" s="17">
        <f t="shared" si="197"/>
        <v>1.2509869804194799E-3</v>
      </c>
      <c r="AY305" s="17">
        <f t="shared" si="198"/>
        <v>1.1954056424608506</v>
      </c>
      <c r="AZ305" s="17">
        <f t="shared" si="198"/>
        <v>0.60337901142792449</v>
      </c>
      <c r="BA305" s="17">
        <f t="shared" si="198"/>
        <v>2.0437832478804015E-3</v>
      </c>
      <c r="BB305" s="17">
        <f t="shared" si="198"/>
        <v>4.9545881230044289E-2</v>
      </c>
      <c r="BC305" s="17">
        <f t="shared" si="199"/>
        <v>0</v>
      </c>
      <c r="BD305" s="17">
        <f t="shared" si="200"/>
        <v>3.9256980415936611</v>
      </c>
      <c r="BF305" s="17">
        <f t="shared" si="201"/>
        <v>0.66380873258618889</v>
      </c>
      <c r="BG305" s="17">
        <f t="shared" si="202"/>
        <v>0.3350563546116066</v>
      </c>
      <c r="BH305" s="17">
        <f t="shared" si="203"/>
        <v>1.1349128022045498E-3</v>
      </c>
      <c r="BI305" s="13">
        <f t="shared" si="204"/>
        <v>2.2025096245642309E-4</v>
      </c>
    </row>
    <row r="306" spans="1:61" ht="17" x14ac:dyDescent="0.2">
      <c r="A306" s="18"/>
      <c r="B306" s="18" t="s">
        <v>46</v>
      </c>
      <c r="C306" s="9">
        <v>115</v>
      </c>
      <c r="D306" s="11">
        <v>52.779000000000003</v>
      </c>
      <c r="E306" s="11">
        <v>2.1000000000000001E-2</v>
      </c>
      <c r="F306" s="11">
        <v>0</v>
      </c>
      <c r="G306" s="11">
        <v>2E-3</v>
      </c>
      <c r="H306" s="11">
        <v>36.918999999999997</v>
      </c>
      <c r="I306" s="11">
        <v>10.15</v>
      </c>
      <c r="J306" s="11">
        <v>0.109</v>
      </c>
      <c r="K306" s="11">
        <v>0.81299999999999994</v>
      </c>
      <c r="L306" s="11">
        <v>1.7999999999999999E-2</v>
      </c>
      <c r="N306" s="11">
        <f t="shared" si="207"/>
        <v>100.81100000000001</v>
      </c>
      <c r="P306" s="9">
        <f t="shared" si="174"/>
        <v>0.87842021170361495</v>
      </c>
      <c r="Q306" s="9">
        <f t="shared" si="175"/>
        <v>2.6290092390896116E-4</v>
      </c>
      <c r="R306" s="9">
        <f t="shared" si="176"/>
        <v>0</v>
      </c>
      <c r="S306" s="9">
        <f t="shared" si="177"/>
        <v>1.3158760444766102E-5</v>
      </c>
      <c r="T306" s="9">
        <f t="shared" si="178"/>
        <v>0.51386298471731195</v>
      </c>
      <c r="U306" s="9">
        <f t="shared" si="179"/>
        <v>0.25183604605001986</v>
      </c>
      <c r="V306" s="9">
        <f t="shared" si="180"/>
        <v>1.5365747071344996E-3</v>
      </c>
      <c r="W306" s="9">
        <f t="shared" si="181"/>
        <v>1.4497922499420439E-2</v>
      </c>
      <c r="X306" s="9">
        <f t="shared" si="182"/>
        <v>2.9042094903112344E-4</v>
      </c>
      <c r="Z306" s="9">
        <f t="shared" si="183"/>
        <v>1.7568404234072299</v>
      </c>
      <c r="AA306" s="9">
        <f t="shared" si="183"/>
        <v>5.2580184781792232E-4</v>
      </c>
      <c r="AB306" s="9">
        <f t="shared" si="184"/>
        <v>0</v>
      </c>
      <c r="AC306" s="9">
        <f t="shared" si="184"/>
        <v>3.9476281334298305E-5</v>
      </c>
      <c r="AD306" s="9">
        <f t="shared" si="185"/>
        <v>0.51386298471731195</v>
      </c>
      <c r="AE306" s="9">
        <f t="shared" si="185"/>
        <v>0.25183604605001986</v>
      </c>
      <c r="AF306" s="9">
        <f t="shared" si="185"/>
        <v>1.5365747071344996E-3</v>
      </c>
      <c r="AG306" s="9">
        <f t="shared" si="185"/>
        <v>1.4497922499420439E-2</v>
      </c>
      <c r="AH306" s="9">
        <f t="shared" si="185"/>
        <v>2.9042094903112344E-4</v>
      </c>
      <c r="AI306" s="9">
        <f t="shared" si="186"/>
        <v>2.5394296504592999</v>
      </c>
      <c r="AK306" s="9">
        <f t="shared" si="187"/>
        <v>4.1509488315759597</v>
      </c>
      <c r="AL306" s="9">
        <f t="shared" si="188"/>
        <v>1.2423305706999726E-3</v>
      </c>
      <c r="AM306" s="9">
        <f t="shared" si="189"/>
        <v>0</v>
      </c>
      <c r="AN306" s="9">
        <f t="shared" si="190"/>
        <v>9.327200222418054E-5</v>
      </c>
      <c r="AO306" s="9">
        <f t="shared" si="191"/>
        <v>1.2141221977723327</v>
      </c>
      <c r="AP306" s="9">
        <f t="shared" si="192"/>
        <v>0.59502190817801381</v>
      </c>
      <c r="AQ306" s="9">
        <f t="shared" si="193"/>
        <v>3.6305192550380363E-3</v>
      </c>
      <c r="AR306" s="9">
        <f t="shared" si="194"/>
        <v>3.425475282640314E-2</v>
      </c>
      <c r="AS306" s="9">
        <f t="shared" si="195"/>
        <v>6.8618781932847583E-4</v>
      </c>
      <c r="AU306" s="17">
        <f t="shared" si="196"/>
        <v>2.0754744157879799</v>
      </c>
      <c r="AV306" s="17">
        <f t="shared" si="196"/>
        <v>6.2116528534998628E-4</v>
      </c>
      <c r="AW306" s="17">
        <f t="shared" si="197"/>
        <v>0</v>
      </c>
      <c r="AX306" s="17">
        <f t="shared" si="197"/>
        <v>6.2181334816120365E-5</v>
      </c>
      <c r="AY306" s="17">
        <f t="shared" si="198"/>
        <v>1.2141221977723327</v>
      </c>
      <c r="AZ306" s="17">
        <f t="shared" si="198"/>
        <v>0.59502190817801381</v>
      </c>
      <c r="BA306" s="17">
        <f t="shared" si="198"/>
        <v>3.6305192550380363E-3</v>
      </c>
      <c r="BB306" s="17">
        <f t="shared" si="198"/>
        <v>3.425475282640314E-2</v>
      </c>
      <c r="BC306" s="17">
        <f t="shared" si="199"/>
        <v>1.3723756386569517E-3</v>
      </c>
      <c r="BD306" s="17">
        <f t="shared" si="200"/>
        <v>3.9245595160785909</v>
      </c>
      <c r="BF306" s="17">
        <f t="shared" si="201"/>
        <v>0.66975904279042653</v>
      </c>
      <c r="BG306" s="17">
        <f t="shared" si="202"/>
        <v>0.32823821555346339</v>
      </c>
      <c r="BH306" s="17">
        <f t="shared" si="203"/>
        <v>2.0027416561100107E-3</v>
      </c>
      <c r="BI306" s="13">
        <f t="shared" si="204"/>
        <v>0</v>
      </c>
    </row>
    <row r="307" spans="1:61" ht="17" x14ac:dyDescent="0.2">
      <c r="A307" s="18"/>
      <c r="B307" s="18" t="s">
        <v>46</v>
      </c>
      <c r="C307" s="9">
        <v>116</v>
      </c>
      <c r="D307" s="11">
        <v>52.051000000000002</v>
      </c>
      <c r="E307" s="11">
        <v>0</v>
      </c>
      <c r="F307" s="11">
        <v>0.03</v>
      </c>
      <c r="G307" s="11">
        <v>0</v>
      </c>
      <c r="H307" s="11">
        <v>35.616999999999997</v>
      </c>
      <c r="I307" s="11">
        <v>10.272</v>
      </c>
      <c r="J307" s="11">
        <v>3.4000000000000002E-2</v>
      </c>
      <c r="K307" s="11">
        <v>1.0269999999999999</v>
      </c>
      <c r="L307" s="11">
        <v>3.3000000000000002E-2</v>
      </c>
      <c r="N307" s="11">
        <f t="shared" si="207"/>
        <v>99.064000000000021</v>
      </c>
      <c r="P307" s="9">
        <f t="shared" si="174"/>
        <v>0.86630384128886229</v>
      </c>
      <c r="Q307" s="9">
        <f t="shared" si="175"/>
        <v>0</v>
      </c>
      <c r="R307" s="9">
        <f t="shared" si="176"/>
        <v>2.9423014682084328E-4</v>
      </c>
      <c r="S307" s="9">
        <f t="shared" si="177"/>
        <v>0</v>
      </c>
      <c r="T307" s="9">
        <f t="shared" si="178"/>
        <v>0.49574089023745227</v>
      </c>
      <c r="U307" s="9">
        <f t="shared" si="179"/>
        <v>0.25486304088924178</v>
      </c>
      <c r="V307" s="9">
        <f t="shared" si="180"/>
        <v>4.7929853250066966E-4</v>
      </c>
      <c r="W307" s="9">
        <f t="shared" si="181"/>
        <v>1.8314103821531109E-2</v>
      </c>
      <c r="X307" s="9">
        <f t="shared" si="182"/>
        <v>5.3243840655705971E-4</v>
      </c>
      <c r="Z307" s="9">
        <f t="shared" si="183"/>
        <v>1.7326076825777246</v>
      </c>
      <c r="AA307" s="9">
        <f t="shared" si="183"/>
        <v>0</v>
      </c>
      <c r="AB307" s="9">
        <f t="shared" si="184"/>
        <v>8.8269044046252983E-4</v>
      </c>
      <c r="AC307" s="9">
        <f t="shared" si="184"/>
        <v>0</v>
      </c>
      <c r="AD307" s="9">
        <f t="shared" si="185"/>
        <v>0.49574089023745227</v>
      </c>
      <c r="AE307" s="9">
        <f t="shared" si="185"/>
        <v>0.25486304088924178</v>
      </c>
      <c r="AF307" s="9">
        <f t="shared" si="185"/>
        <v>4.7929853250066966E-4</v>
      </c>
      <c r="AG307" s="9">
        <f t="shared" si="185"/>
        <v>1.8314103821531109E-2</v>
      </c>
      <c r="AH307" s="9">
        <f t="shared" si="185"/>
        <v>5.3243840655705971E-4</v>
      </c>
      <c r="AI307" s="9">
        <f t="shared" si="186"/>
        <v>2.50342014490547</v>
      </c>
      <c r="AK307" s="9">
        <f t="shared" si="187"/>
        <v>4.152577471513033</v>
      </c>
      <c r="AL307" s="9">
        <f t="shared" si="188"/>
        <v>0</v>
      </c>
      <c r="AM307" s="9">
        <f t="shared" si="189"/>
        <v>2.115562844516122E-3</v>
      </c>
      <c r="AN307" s="9">
        <f t="shared" si="190"/>
        <v>0</v>
      </c>
      <c r="AO307" s="9">
        <f t="shared" si="191"/>
        <v>1.1881526748427718</v>
      </c>
      <c r="AP307" s="9">
        <f t="shared" si="192"/>
        <v>0.61083563957387299</v>
      </c>
      <c r="AQ307" s="9">
        <f t="shared" si="193"/>
        <v>1.1487449283558468E-3</v>
      </c>
      <c r="AR307" s="9">
        <f t="shared" si="194"/>
        <v>4.3893799909218163E-2</v>
      </c>
      <c r="AS307" s="9">
        <f t="shared" si="195"/>
        <v>1.2761063882319235E-3</v>
      </c>
      <c r="AU307" s="17">
        <f t="shared" si="196"/>
        <v>2.0762887357565165</v>
      </c>
      <c r="AV307" s="17">
        <f t="shared" si="196"/>
        <v>0</v>
      </c>
      <c r="AW307" s="17">
        <f t="shared" si="197"/>
        <v>1.4103752296774146E-3</v>
      </c>
      <c r="AX307" s="17">
        <f t="shared" si="197"/>
        <v>0</v>
      </c>
      <c r="AY307" s="17">
        <f t="shared" si="198"/>
        <v>1.1881526748427718</v>
      </c>
      <c r="AZ307" s="17">
        <f t="shared" si="198"/>
        <v>0.61083563957387299</v>
      </c>
      <c r="BA307" s="17">
        <f t="shared" si="198"/>
        <v>1.1487449283558468E-3</v>
      </c>
      <c r="BB307" s="17">
        <f t="shared" si="198"/>
        <v>4.3893799909218163E-2</v>
      </c>
      <c r="BC307" s="17">
        <f t="shared" si="199"/>
        <v>2.5522127764638471E-3</v>
      </c>
      <c r="BD307" s="17">
        <f t="shared" si="200"/>
        <v>3.9242821830168766</v>
      </c>
      <c r="BF307" s="17">
        <f t="shared" si="201"/>
        <v>0.66003456163226482</v>
      </c>
      <c r="BG307" s="17">
        <f t="shared" si="202"/>
        <v>0.33932729533168554</v>
      </c>
      <c r="BH307" s="17">
        <f t="shared" si="203"/>
        <v>6.3814303604961618E-4</v>
      </c>
      <c r="BI307" s="13">
        <f t="shared" si="204"/>
        <v>3.918376179292172E-4</v>
      </c>
    </row>
    <row r="308" spans="1:61" ht="17" x14ac:dyDescent="0.2">
      <c r="A308" s="18"/>
      <c r="B308" s="18" t="s">
        <v>46</v>
      </c>
      <c r="C308" s="9">
        <v>117</v>
      </c>
      <c r="D308" s="11">
        <v>52.866999999999997</v>
      </c>
      <c r="E308" s="11">
        <v>0</v>
      </c>
      <c r="F308" s="11">
        <v>0.03</v>
      </c>
      <c r="G308" s="11">
        <v>7.8E-2</v>
      </c>
      <c r="H308" s="11">
        <v>35.853000000000002</v>
      </c>
      <c r="I308" s="11">
        <v>10.206</v>
      </c>
      <c r="J308" s="11">
        <v>0.104</v>
      </c>
      <c r="K308" s="11">
        <v>0.86699999999999999</v>
      </c>
      <c r="L308" s="11">
        <v>0</v>
      </c>
      <c r="N308" s="11">
        <f t="shared" si="207"/>
        <v>100.00500000000001</v>
      </c>
      <c r="P308" s="9">
        <f t="shared" si="174"/>
        <v>0.87988482790759592</v>
      </c>
      <c r="Q308" s="9">
        <f t="shared" si="175"/>
        <v>0</v>
      </c>
      <c r="R308" s="9">
        <f t="shared" si="176"/>
        <v>2.9423014682084328E-4</v>
      </c>
      <c r="S308" s="9">
        <f t="shared" si="177"/>
        <v>5.1319165734587801E-4</v>
      </c>
      <c r="T308" s="9">
        <f t="shared" si="178"/>
        <v>0.49902569384516882</v>
      </c>
      <c r="U308" s="9">
        <f t="shared" si="179"/>
        <v>0.25322548630408892</v>
      </c>
      <c r="V308" s="9">
        <f t="shared" si="180"/>
        <v>1.4660896288255776E-3</v>
      </c>
      <c r="W308" s="9">
        <f t="shared" si="181"/>
        <v>1.5460884141448366E-2</v>
      </c>
      <c r="X308" s="9">
        <f t="shared" si="182"/>
        <v>0</v>
      </c>
      <c r="Z308" s="9">
        <f t="shared" si="183"/>
        <v>1.7597696558151918</v>
      </c>
      <c r="AA308" s="9">
        <f t="shared" si="183"/>
        <v>0</v>
      </c>
      <c r="AB308" s="9">
        <f t="shared" si="184"/>
        <v>8.8269044046252983E-4</v>
      </c>
      <c r="AC308" s="9">
        <f t="shared" si="184"/>
        <v>1.5395749720376341E-3</v>
      </c>
      <c r="AD308" s="9">
        <f t="shared" si="185"/>
        <v>0.49902569384516882</v>
      </c>
      <c r="AE308" s="9">
        <f t="shared" si="185"/>
        <v>0.25322548630408892</v>
      </c>
      <c r="AF308" s="9">
        <f t="shared" si="185"/>
        <v>1.4660896288255776E-3</v>
      </c>
      <c r="AG308" s="9">
        <f t="shared" si="185"/>
        <v>1.5460884141448366E-2</v>
      </c>
      <c r="AH308" s="9">
        <f t="shared" si="185"/>
        <v>0</v>
      </c>
      <c r="AI308" s="9">
        <f t="shared" si="186"/>
        <v>2.5313700751472239</v>
      </c>
      <c r="AK308" s="9">
        <f t="shared" si="187"/>
        <v>4.1711079855745963</v>
      </c>
      <c r="AL308" s="9">
        <f t="shared" si="188"/>
        <v>0</v>
      </c>
      <c r="AM308" s="9">
        <f t="shared" si="189"/>
        <v>2.0922040182003638E-3</v>
      </c>
      <c r="AN308" s="9">
        <f t="shared" si="190"/>
        <v>3.6491897897183434E-3</v>
      </c>
      <c r="AO308" s="9">
        <f t="shared" si="191"/>
        <v>1.1828196092176975</v>
      </c>
      <c r="AP308" s="9">
        <f t="shared" si="192"/>
        <v>0.60020971755232921</v>
      </c>
      <c r="AQ308" s="9">
        <f t="shared" si="193"/>
        <v>3.4750105720681166E-3</v>
      </c>
      <c r="AR308" s="9">
        <f t="shared" si="194"/>
        <v>3.6646283275389907E-2</v>
      </c>
      <c r="AS308" s="9">
        <f t="shared" si="195"/>
        <v>0</v>
      </c>
      <c r="AU308" s="17">
        <f t="shared" si="196"/>
        <v>2.0855539927872981</v>
      </c>
      <c r="AV308" s="17">
        <f t="shared" si="196"/>
        <v>0</v>
      </c>
      <c r="AW308" s="17">
        <f t="shared" si="197"/>
        <v>1.3948026788002425E-3</v>
      </c>
      <c r="AX308" s="17">
        <f t="shared" si="197"/>
        <v>2.4327931931455624E-3</v>
      </c>
      <c r="AY308" s="17">
        <f t="shared" si="198"/>
        <v>1.1828196092176975</v>
      </c>
      <c r="AZ308" s="17">
        <f t="shared" si="198"/>
        <v>0.60020971755232921</v>
      </c>
      <c r="BA308" s="17">
        <f t="shared" si="198"/>
        <v>3.4750105720681166E-3</v>
      </c>
      <c r="BB308" s="17">
        <f t="shared" si="198"/>
        <v>3.6646283275389907E-2</v>
      </c>
      <c r="BC308" s="17">
        <f t="shared" si="199"/>
        <v>0</v>
      </c>
      <c r="BD308" s="17">
        <f t="shared" si="200"/>
        <v>3.9125322092767285</v>
      </c>
      <c r="BF308" s="17">
        <f t="shared" si="201"/>
        <v>0.66208605514916319</v>
      </c>
      <c r="BG308" s="17">
        <f t="shared" si="202"/>
        <v>0.33596879951901065</v>
      </c>
      <c r="BH308" s="17">
        <f t="shared" si="203"/>
        <v>1.945145331826134E-3</v>
      </c>
      <c r="BI308" s="13">
        <f t="shared" si="204"/>
        <v>3.9097992333124784E-4</v>
      </c>
    </row>
    <row r="309" spans="1:61" customFormat="1" ht="15" x14ac:dyDescent="0.2"/>
    <row r="310" spans="1:61" ht="17" x14ac:dyDescent="0.2">
      <c r="A310" s="18" t="s">
        <v>9</v>
      </c>
      <c r="B310" s="9" t="s">
        <v>46</v>
      </c>
      <c r="C310" s="18" t="s">
        <v>16</v>
      </c>
      <c r="D310" s="11">
        <f>AVERAGE(D279:D308)</f>
        <v>52.092066666666661</v>
      </c>
      <c r="E310" s="11">
        <f t="shared" ref="E310:L310" si="208">AVERAGE(E279:E308)</f>
        <v>8.0000000000000002E-3</v>
      </c>
      <c r="F310" s="11">
        <f t="shared" si="208"/>
        <v>1.1666666666666669E-2</v>
      </c>
      <c r="G310" s="11">
        <f t="shared" si="208"/>
        <v>1.3199999999999998E-2</v>
      </c>
      <c r="H310" s="11">
        <f t="shared" si="208"/>
        <v>37.090666666666671</v>
      </c>
      <c r="I310" s="11">
        <f>AVERAGE(I279:I308)</f>
        <v>10.195499999999999</v>
      </c>
      <c r="J310" s="11">
        <f t="shared" si="208"/>
        <v>6.8300000000000013E-2</v>
      </c>
      <c r="K310" s="11">
        <f t="shared" si="208"/>
        <v>0.8836666666666666</v>
      </c>
      <c r="L310" s="11">
        <f t="shared" si="208"/>
        <v>8.3666666666666663E-3</v>
      </c>
      <c r="N310" s="11">
        <f>SUM(D310:L310)</f>
        <v>100.37143333333331</v>
      </c>
      <c r="P310" s="9">
        <f t="shared" si="174"/>
        <v>0.86698732885071994</v>
      </c>
      <c r="Q310" s="9">
        <f t="shared" si="175"/>
        <v>1.001527329176995E-4</v>
      </c>
      <c r="R310" s="9">
        <f t="shared" si="176"/>
        <v>1.1442283487477241E-4</v>
      </c>
      <c r="S310" s="9">
        <f t="shared" si="177"/>
        <v>8.6847818935456263E-5</v>
      </c>
      <c r="T310" s="9">
        <f t="shared" si="178"/>
        <v>0.51625235457320751</v>
      </c>
      <c r="U310" s="9">
        <f t="shared" si="179"/>
        <v>0.25296496625645093</v>
      </c>
      <c r="V310" s="9">
        <f t="shared" si="180"/>
        <v>9.6282616969987477E-4</v>
      </c>
      <c r="W310" s="9">
        <f t="shared" si="181"/>
        <v>1.5758094524790319E-2</v>
      </c>
      <c r="X310" s="9">
        <f t="shared" si="182"/>
        <v>1.3499195964224441E-4</v>
      </c>
      <c r="Z310" s="9">
        <f t="shared" si="183"/>
        <v>1.7339746577014399</v>
      </c>
      <c r="AA310" s="9">
        <f t="shared" si="183"/>
        <v>2.00305465835399E-4</v>
      </c>
      <c r="AB310" s="9">
        <f t="shared" si="184"/>
        <v>3.4326850462431725E-4</v>
      </c>
      <c r="AC310" s="9">
        <f t="shared" si="184"/>
        <v>2.6054345680636879E-4</v>
      </c>
      <c r="AD310" s="9">
        <f t="shared" si="185"/>
        <v>0.51625235457320751</v>
      </c>
      <c r="AE310" s="9">
        <f t="shared" si="185"/>
        <v>0.25296496625645093</v>
      </c>
      <c r="AF310" s="9">
        <f t="shared" si="185"/>
        <v>9.6282616969987477E-4</v>
      </c>
      <c r="AG310" s="9">
        <f t="shared" si="185"/>
        <v>1.5758094524790319E-2</v>
      </c>
      <c r="AH310" s="9">
        <f t="shared" si="185"/>
        <v>1.3499195964224441E-4</v>
      </c>
      <c r="AI310" s="9">
        <f t="shared" si="186"/>
        <v>2.5208520086124961</v>
      </c>
      <c r="AK310" s="9">
        <f t="shared" si="187"/>
        <v>4.1271157174891151</v>
      </c>
      <c r="AL310" s="9">
        <f t="shared" si="188"/>
        <v>4.7675658503804655E-4</v>
      </c>
      <c r="AM310" s="9">
        <f t="shared" si="189"/>
        <v>8.1702972673891139E-4</v>
      </c>
      <c r="AN310" s="9">
        <f t="shared" si="190"/>
        <v>6.2013189806356308E-4</v>
      </c>
      <c r="AO310" s="9">
        <f t="shared" si="191"/>
        <v>1.2287568317602864</v>
      </c>
      <c r="AP310" s="9">
        <f t="shared" si="192"/>
        <v>0.60209397154342004</v>
      </c>
      <c r="AQ310" s="9">
        <f t="shared" si="193"/>
        <v>2.2916684511674083E-3</v>
      </c>
      <c r="AR310" s="9">
        <f t="shared" si="194"/>
        <v>3.7506591749819719E-2</v>
      </c>
      <c r="AS310" s="9">
        <f t="shared" si="195"/>
        <v>3.2130079635229065E-4</v>
      </c>
      <c r="AU310" s="17">
        <f t="shared" si="196"/>
        <v>2.0635578587445575</v>
      </c>
      <c r="AV310" s="17">
        <f t="shared" si="196"/>
        <v>2.3837829251902327E-4</v>
      </c>
      <c r="AW310" s="17">
        <f t="shared" si="197"/>
        <v>5.4468648449260755E-4</v>
      </c>
      <c r="AX310" s="17">
        <f t="shared" si="197"/>
        <v>4.1342126537570874E-4</v>
      </c>
      <c r="AY310" s="17">
        <f t="shared" si="198"/>
        <v>1.2287568317602864</v>
      </c>
      <c r="AZ310" s="17">
        <f t="shared" si="198"/>
        <v>0.60209397154342004</v>
      </c>
      <c r="BA310" s="17">
        <f t="shared" si="198"/>
        <v>2.2916684511674083E-3</v>
      </c>
      <c r="BB310" s="17">
        <f t="shared" si="198"/>
        <v>3.7506591749819719E-2</v>
      </c>
      <c r="BC310" s="17">
        <f t="shared" si="199"/>
        <v>6.4260159270458129E-4</v>
      </c>
      <c r="BD310" s="17">
        <f t="shared" si="200"/>
        <v>3.9360460098843433</v>
      </c>
      <c r="BF310" s="17">
        <f t="shared" si="201"/>
        <v>0.67030078168664819</v>
      </c>
      <c r="BG310" s="17">
        <f t="shared" si="202"/>
        <v>0.3284490871934429</v>
      </c>
      <c r="BH310" s="17">
        <f t="shared" si="203"/>
        <v>1.2501311199088557E-3</v>
      </c>
      <c r="BI310" s="13">
        <f t="shared" si="204"/>
        <v>1.4873016201014379E-4</v>
      </c>
    </row>
    <row r="311" spans="1:61" ht="17" x14ac:dyDescent="0.2">
      <c r="A311" s="18"/>
      <c r="C311" s="18" t="s">
        <v>49</v>
      </c>
      <c r="D311" s="11">
        <f>STDEV(D279:D308)</f>
        <v>0.40955551460117062</v>
      </c>
      <c r="E311" s="11">
        <f t="shared" ref="E311:L311" si="209">STDEV(E279:E308)</f>
        <v>1.4642875165193765E-2</v>
      </c>
      <c r="F311" s="11">
        <f t="shared" si="209"/>
        <v>1.1564909270581484E-2</v>
      </c>
      <c r="G311" s="11">
        <f t="shared" si="209"/>
        <v>2.0158680854488062E-2</v>
      </c>
      <c r="H311" s="11">
        <f t="shared" si="209"/>
        <v>0.91493807340219435</v>
      </c>
      <c r="I311" s="11">
        <f>STDEV(I279:I308)</f>
        <v>0.1351095979132344</v>
      </c>
      <c r="J311" s="11">
        <f t="shared" si="209"/>
        <v>2.5964365500856509E-2</v>
      </c>
      <c r="K311" s="11">
        <f t="shared" si="209"/>
        <v>0.20902521434000507</v>
      </c>
      <c r="L311" s="11">
        <f t="shared" si="209"/>
        <v>9.7749974277563708E-3</v>
      </c>
      <c r="N311" s="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</row>
    <row r="312" spans="1:61" x14ac:dyDescent="0.2">
      <c r="A312" s="18"/>
      <c r="C312" s="18"/>
      <c r="D312" s="11"/>
      <c r="E312" s="11"/>
      <c r="F312" s="11"/>
      <c r="G312" s="11"/>
      <c r="H312" s="11"/>
      <c r="I312" s="11"/>
      <c r="J312" s="11"/>
      <c r="K312" s="11"/>
      <c r="L312" s="11"/>
      <c r="N312" s="11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</row>
    <row r="313" spans="1:61" x14ac:dyDescent="0.2">
      <c r="A313" s="18"/>
      <c r="C313" s="18"/>
      <c r="D313" s="11"/>
      <c r="E313" s="11"/>
      <c r="F313" s="11"/>
      <c r="G313" s="11"/>
      <c r="H313" s="11"/>
      <c r="I313" s="11"/>
      <c r="J313" s="11"/>
      <c r="K313" s="11"/>
      <c r="L313" s="11"/>
      <c r="N313" s="11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</row>
    <row r="314" spans="1:61" customFormat="1" ht="15" x14ac:dyDescent="0.2"/>
    <row r="315" spans="1:61" customFormat="1" ht="15" x14ac:dyDescent="0.2"/>
    <row r="316" spans="1:61" ht="17" x14ac:dyDescent="0.2">
      <c r="A316" s="18" t="s">
        <v>9</v>
      </c>
      <c r="B316" s="18" t="s">
        <v>50</v>
      </c>
      <c r="C316" s="9">
        <v>24</v>
      </c>
      <c r="D316" s="11">
        <v>54.466999999999999</v>
      </c>
      <c r="E316" s="11">
        <v>0</v>
      </c>
      <c r="F316" s="11">
        <v>2.4E-2</v>
      </c>
      <c r="G316" s="11">
        <v>4.0000000000000001E-3</v>
      </c>
      <c r="H316" s="11">
        <v>22.946000000000002</v>
      </c>
      <c r="I316" s="11">
        <v>11.621</v>
      </c>
      <c r="J316" s="11">
        <v>0.02</v>
      </c>
      <c r="K316" s="11">
        <v>11.388999999999999</v>
      </c>
      <c r="L316" s="11">
        <v>5.5E-2</v>
      </c>
      <c r="N316" s="11">
        <f>SUM(D316:L316)</f>
        <v>100.526</v>
      </c>
      <c r="P316" s="9">
        <f t="shared" si="174"/>
        <v>0.90651421343452498</v>
      </c>
      <c r="Q316" s="9">
        <f t="shared" si="175"/>
        <v>0</v>
      </c>
      <c r="R316" s="9">
        <f t="shared" si="176"/>
        <v>2.3538411745667462E-4</v>
      </c>
      <c r="S316" s="9">
        <f t="shared" si="177"/>
        <v>2.6317520889532203E-5</v>
      </c>
      <c r="T316" s="9">
        <f t="shared" si="178"/>
        <v>0.31937755755365643</v>
      </c>
      <c r="U316" s="9">
        <f t="shared" si="179"/>
        <v>0.28833366415244144</v>
      </c>
      <c r="V316" s="9">
        <f t="shared" si="180"/>
        <v>2.8194031323568804E-4</v>
      </c>
      <c r="W316" s="9">
        <f t="shared" si="181"/>
        <v>0.20309574335288977</v>
      </c>
      <c r="X316" s="9">
        <f t="shared" si="182"/>
        <v>8.8739734426176607E-4</v>
      </c>
      <c r="Z316" s="9">
        <f t="shared" si="183"/>
        <v>1.81302842686905</v>
      </c>
      <c r="AA316" s="9">
        <f t="shared" si="183"/>
        <v>0</v>
      </c>
      <c r="AB316" s="9">
        <f t="shared" si="184"/>
        <v>7.0615235237002382E-4</v>
      </c>
      <c r="AC316" s="9">
        <f t="shared" si="184"/>
        <v>7.895256266859661E-5</v>
      </c>
      <c r="AD316" s="9">
        <f t="shared" si="185"/>
        <v>0.31937755755365643</v>
      </c>
      <c r="AE316" s="9">
        <f t="shared" si="185"/>
        <v>0.28833366415244144</v>
      </c>
      <c r="AF316" s="9">
        <f t="shared" si="185"/>
        <v>2.8194031323568804E-4</v>
      </c>
      <c r="AG316" s="9">
        <f t="shared" si="185"/>
        <v>0.20309574335288977</v>
      </c>
      <c r="AH316" s="9">
        <f t="shared" si="185"/>
        <v>8.8739734426176607E-4</v>
      </c>
      <c r="AI316" s="9">
        <f t="shared" si="186"/>
        <v>2.6257898345005732</v>
      </c>
      <c r="AK316" s="9">
        <f t="shared" si="187"/>
        <v>4.142818445819497</v>
      </c>
      <c r="AL316" s="9">
        <f t="shared" si="188"/>
        <v>0</v>
      </c>
      <c r="AM316" s="9">
        <f t="shared" si="189"/>
        <v>1.6135770115912596E-3</v>
      </c>
      <c r="AN316" s="9">
        <f t="shared" si="190"/>
        <v>1.8040871732664035E-4</v>
      </c>
      <c r="AO316" s="9">
        <f t="shared" si="191"/>
        <v>0.72978626093524102</v>
      </c>
      <c r="AP316" s="9">
        <f t="shared" si="192"/>
        <v>0.65885013422778216</v>
      </c>
      <c r="AQ316" s="9">
        <f t="shared" si="193"/>
        <v>6.4424115638938011E-4</v>
      </c>
      <c r="AR316" s="9">
        <f t="shared" si="194"/>
        <v>0.46407920546661424</v>
      </c>
      <c r="AS316" s="9">
        <f t="shared" si="195"/>
        <v>2.0277266655590116E-3</v>
      </c>
      <c r="AU316" s="17">
        <f t="shared" si="196"/>
        <v>2.0714092229097485</v>
      </c>
      <c r="AV316" s="17">
        <f t="shared" si="196"/>
        <v>0</v>
      </c>
      <c r="AW316" s="17">
        <f t="shared" si="197"/>
        <v>1.0757180077275064E-3</v>
      </c>
      <c r="AX316" s="17">
        <f t="shared" si="197"/>
        <v>1.2027247821776024E-4</v>
      </c>
      <c r="AY316" s="17">
        <f t="shared" si="198"/>
        <v>0.72978626093524102</v>
      </c>
      <c r="AZ316" s="17">
        <f t="shared" si="198"/>
        <v>0.65885013422778216</v>
      </c>
      <c r="BA316" s="17">
        <f t="shared" si="198"/>
        <v>6.4424115638938011E-4</v>
      </c>
      <c r="BB316" s="17">
        <f t="shared" si="198"/>
        <v>0.46407920546661424</v>
      </c>
      <c r="BC316" s="17">
        <f t="shared" si="199"/>
        <v>4.0554533311180233E-3</v>
      </c>
      <c r="BD316" s="17">
        <f t="shared" si="200"/>
        <v>3.9300205085128384</v>
      </c>
      <c r="BF316" s="17">
        <f t="shared" si="201"/>
        <v>0.52529794330729751</v>
      </c>
      <c r="BG316" s="17">
        <f t="shared" si="202"/>
        <v>0.47423833385690728</v>
      </c>
      <c r="BH316" s="17">
        <f t="shared" si="203"/>
        <v>4.637228357951872E-4</v>
      </c>
      <c r="BI316" s="13">
        <f t="shared" si="204"/>
        <v>3.8717893183696893E-4</v>
      </c>
    </row>
    <row r="317" spans="1:61" ht="17" x14ac:dyDescent="0.2">
      <c r="A317" s="18"/>
      <c r="B317" s="18" t="s">
        <v>50</v>
      </c>
      <c r="C317" s="9">
        <v>25</v>
      </c>
      <c r="D317" s="11">
        <v>53.677999999999997</v>
      </c>
      <c r="E317" s="11">
        <v>0</v>
      </c>
      <c r="F317" s="11">
        <v>2.1000000000000001E-2</v>
      </c>
      <c r="G317" s="11">
        <v>8.9999999999999993E-3</v>
      </c>
      <c r="H317" s="11">
        <v>23.126999999999999</v>
      </c>
      <c r="I317" s="11">
        <v>11.494999999999999</v>
      </c>
      <c r="J317" s="11">
        <v>3.3000000000000002E-2</v>
      </c>
      <c r="K317" s="11">
        <v>11.349</v>
      </c>
      <c r="L317" s="11">
        <v>2.3E-2</v>
      </c>
      <c r="N317" s="11">
        <f>SUM(D317:L317)</f>
        <v>99.734999999999999</v>
      </c>
      <c r="P317" s="9">
        <f t="shared" si="174"/>
        <v>0.89338259769655803</v>
      </c>
      <c r="Q317" s="9">
        <f t="shared" si="175"/>
        <v>0</v>
      </c>
      <c r="R317" s="9">
        <f t="shared" si="176"/>
        <v>2.059611027745903E-4</v>
      </c>
      <c r="S317" s="9">
        <f t="shared" si="177"/>
        <v>5.9214422001447458E-5</v>
      </c>
      <c r="T317" s="9">
        <f t="shared" si="178"/>
        <v>0.32189683489686272</v>
      </c>
      <c r="U317" s="9">
        <f t="shared" si="179"/>
        <v>0.28520742358078599</v>
      </c>
      <c r="V317" s="9">
        <f t="shared" si="180"/>
        <v>4.6520151683888527E-4</v>
      </c>
      <c r="W317" s="9">
        <f t="shared" si="181"/>
        <v>0.2023824384328691</v>
      </c>
      <c r="X317" s="9">
        <f t="shared" si="182"/>
        <v>3.7109343487310217E-4</v>
      </c>
      <c r="Z317" s="9">
        <f t="shared" si="183"/>
        <v>1.7867651953931161</v>
      </c>
      <c r="AA317" s="9">
        <f t="shared" si="183"/>
        <v>0</v>
      </c>
      <c r="AB317" s="9">
        <f t="shared" si="184"/>
        <v>6.1788330832377087E-4</v>
      </c>
      <c r="AC317" s="9">
        <f t="shared" si="184"/>
        <v>1.7764326600434237E-4</v>
      </c>
      <c r="AD317" s="9">
        <f t="shared" si="185"/>
        <v>0.32189683489686272</v>
      </c>
      <c r="AE317" s="9">
        <f t="shared" si="185"/>
        <v>0.28520742358078599</v>
      </c>
      <c r="AF317" s="9">
        <f t="shared" si="185"/>
        <v>4.6520151683888527E-4</v>
      </c>
      <c r="AG317" s="9">
        <f t="shared" si="185"/>
        <v>0.2023824384328691</v>
      </c>
      <c r="AH317" s="9">
        <f t="shared" si="185"/>
        <v>3.7109343487310217E-4</v>
      </c>
      <c r="AI317" s="9">
        <f t="shared" si="186"/>
        <v>2.597883713829674</v>
      </c>
      <c r="AK317" s="9">
        <f t="shared" si="187"/>
        <v>4.1266632202543514</v>
      </c>
      <c r="AL317" s="9">
        <f t="shared" si="188"/>
        <v>0</v>
      </c>
      <c r="AM317" s="9">
        <f t="shared" si="189"/>
        <v>1.4270461107273751E-3</v>
      </c>
      <c r="AN317" s="9">
        <f t="shared" si="190"/>
        <v>4.1027994838722622E-4</v>
      </c>
      <c r="AO317" s="9">
        <f t="shared" si="191"/>
        <v>0.74344398061375438</v>
      </c>
      <c r="AP317" s="9">
        <f t="shared" si="192"/>
        <v>0.65870713626441824</v>
      </c>
      <c r="AQ317" s="9">
        <f t="shared" si="193"/>
        <v>1.0744164899200385E-3</v>
      </c>
      <c r="AR317" s="9">
        <f t="shared" si="194"/>
        <v>0.46741685323826926</v>
      </c>
      <c r="AS317" s="9">
        <f t="shared" si="195"/>
        <v>8.5706708017208575E-4</v>
      </c>
      <c r="AU317" s="17">
        <f t="shared" si="196"/>
        <v>2.0633316101271757</v>
      </c>
      <c r="AV317" s="17">
        <f t="shared" si="196"/>
        <v>0</v>
      </c>
      <c r="AW317" s="17">
        <f t="shared" si="197"/>
        <v>9.5136407381825013E-4</v>
      </c>
      <c r="AX317" s="17">
        <f t="shared" si="197"/>
        <v>2.7351996559148417E-4</v>
      </c>
      <c r="AY317" s="17">
        <f t="shared" si="198"/>
        <v>0.74344398061375438</v>
      </c>
      <c r="AZ317" s="17">
        <f t="shared" si="198"/>
        <v>0.65870713626441824</v>
      </c>
      <c r="BA317" s="17">
        <f t="shared" si="198"/>
        <v>1.0744164899200385E-3</v>
      </c>
      <c r="BB317" s="17">
        <f t="shared" si="198"/>
        <v>0.46741685323826926</v>
      </c>
      <c r="BC317" s="17">
        <f t="shared" si="199"/>
        <v>1.7141341603441715E-3</v>
      </c>
      <c r="BD317" s="17">
        <f t="shared" si="200"/>
        <v>3.9369130149332916</v>
      </c>
      <c r="BF317" s="17">
        <f t="shared" si="201"/>
        <v>0.52981075595831173</v>
      </c>
      <c r="BG317" s="17">
        <f t="shared" si="202"/>
        <v>0.46942356777342564</v>
      </c>
      <c r="BH317" s="17">
        <f t="shared" si="203"/>
        <v>7.6567626826257206E-4</v>
      </c>
      <c r="BI317" s="13">
        <f t="shared" si="204"/>
        <v>3.3913656667408643E-4</v>
      </c>
    </row>
    <row r="318" spans="1:61" ht="17" x14ac:dyDescent="0.2">
      <c r="A318" s="18"/>
      <c r="B318" s="18" t="s">
        <v>50</v>
      </c>
      <c r="C318" s="9">
        <v>26</v>
      </c>
      <c r="D318" s="11">
        <v>54.262999999999998</v>
      </c>
      <c r="E318" s="11">
        <v>0</v>
      </c>
      <c r="F318" s="11">
        <v>2.4E-2</v>
      </c>
      <c r="G318" s="11">
        <v>0</v>
      </c>
      <c r="H318" s="11">
        <v>22.611999999999998</v>
      </c>
      <c r="I318" s="11">
        <v>11.506</v>
      </c>
      <c r="J318" s="11">
        <v>5.8999999999999997E-2</v>
      </c>
      <c r="K318" s="11">
        <v>11.493</v>
      </c>
      <c r="L318" s="11">
        <v>9.4E-2</v>
      </c>
      <c r="N318" s="11">
        <f>SUM(D318:L318)</f>
        <v>100.05099999999999</v>
      </c>
      <c r="P318" s="9">
        <f t="shared" si="174"/>
        <v>0.90311896677984149</v>
      </c>
      <c r="Q318" s="9">
        <f t="shared" si="175"/>
        <v>0</v>
      </c>
      <c r="R318" s="9">
        <f t="shared" si="176"/>
        <v>2.3538411745667462E-4</v>
      </c>
      <c r="S318" s="9">
        <f t="shared" si="177"/>
        <v>0</v>
      </c>
      <c r="T318" s="9">
        <f t="shared" si="178"/>
        <v>0.31472872532917623</v>
      </c>
      <c r="U318" s="9">
        <f t="shared" si="179"/>
        <v>0.28548034934497818</v>
      </c>
      <c r="V318" s="9">
        <f t="shared" si="180"/>
        <v>8.3172392404527956E-4</v>
      </c>
      <c r="W318" s="9">
        <f t="shared" si="181"/>
        <v>0.20495033614494357</v>
      </c>
      <c r="X318" s="9">
        <f t="shared" si="182"/>
        <v>1.5166427338292002E-3</v>
      </c>
      <c r="Z318" s="9">
        <f t="shared" si="183"/>
        <v>1.806237933559683</v>
      </c>
      <c r="AA318" s="9">
        <f t="shared" si="183"/>
        <v>0</v>
      </c>
      <c r="AB318" s="9">
        <f t="shared" si="184"/>
        <v>7.0615235237002382E-4</v>
      </c>
      <c r="AC318" s="9">
        <f t="shared" si="184"/>
        <v>0</v>
      </c>
      <c r="AD318" s="9">
        <f t="shared" ref="AD318:AH383" si="210">T318*1</f>
        <v>0.31472872532917623</v>
      </c>
      <c r="AE318" s="9">
        <f t="shared" si="210"/>
        <v>0.28548034934497818</v>
      </c>
      <c r="AF318" s="9">
        <f t="shared" si="210"/>
        <v>8.3172392404527956E-4</v>
      </c>
      <c r="AG318" s="9">
        <f t="shared" si="210"/>
        <v>0.20495033614494357</v>
      </c>
      <c r="AH318" s="9">
        <f t="shared" si="210"/>
        <v>1.5166427338292002E-3</v>
      </c>
      <c r="AI318" s="9">
        <f t="shared" si="186"/>
        <v>2.6144518633890255</v>
      </c>
      <c r="AK318" s="9">
        <f t="shared" si="187"/>
        <v>4.145200664475003</v>
      </c>
      <c r="AL318" s="9">
        <f t="shared" si="188"/>
        <v>0</v>
      </c>
      <c r="AM318" s="9">
        <f t="shared" si="189"/>
        <v>1.6205745355464204E-3</v>
      </c>
      <c r="AN318" s="9">
        <f t="shared" si="190"/>
        <v>0</v>
      </c>
      <c r="AO318" s="9">
        <f t="shared" si="191"/>
        <v>0.7222823179185347</v>
      </c>
      <c r="AP318" s="9">
        <f t="shared" si="192"/>
        <v>0.65515916359214132</v>
      </c>
      <c r="AQ318" s="9">
        <f t="shared" si="193"/>
        <v>1.9087532702946246E-3</v>
      </c>
      <c r="AR318" s="9">
        <f t="shared" si="194"/>
        <v>0.47034792802635134</v>
      </c>
      <c r="AS318" s="9">
        <f t="shared" si="195"/>
        <v>3.4805981821288408E-3</v>
      </c>
      <c r="AU318" s="17">
        <f t="shared" si="196"/>
        <v>2.0726003322375015</v>
      </c>
      <c r="AV318" s="17">
        <f t="shared" si="196"/>
        <v>0</v>
      </c>
      <c r="AW318" s="17">
        <f t="shared" si="197"/>
        <v>1.0803830236976136E-3</v>
      </c>
      <c r="AX318" s="17">
        <f t="shared" si="197"/>
        <v>0</v>
      </c>
      <c r="AY318" s="17">
        <f t="shared" si="198"/>
        <v>0.7222823179185347</v>
      </c>
      <c r="AZ318" s="17">
        <f t="shared" si="198"/>
        <v>0.65515916359214132</v>
      </c>
      <c r="BA318" s="17">
        <f t="shared" si="198"/>
        <v>1.9087532702946246E-3</v>
      </c>
      <c r="BB318" s="17">
        <f t="shared" si="198"/>
        <v>0.47034792802635134</v>
      </c>
      <c r="BC318" s="17">
        <f t="shared" si="199"/>
        <v>6.9611963642576815E-3</v>
      </c>
      <c r="BD318" s="17">
        <f t="shared" si="200"/>
        <v>3.9303400744327792</v>
      </c>
      <c r="BF318" s="17">
        <f t="shared" si="201"/>
        <v>0.52363953672232288</v>
      </c>
      <c r="BG318" s="17">
        <f t="shared" si="202"/>
        <v>0.47497665717668525</v>
      </c>
      <c r="BH318" s="17">
        <f t="shared" si="203"/>
        <v>1.3838061009919782E-3</v>
      </c>
      <c r="BI318" s="13">
        <f t="shared" si="204"/>
        <v>3.9201647048318667E-4</v>
      </c>
    </row>
    <row r="319" spans="1:61" ht="17" x14ac:dyDescent="0.2">
      <c r="A319" s="18"/>
      <c r="B319" s="18" t="s">
        <v>50</v>
      </c>
      <c r="C319" s="9">
        <v>27</v>
      </c>
      <c r="D319" s="11">
        <v>54.253</v>
      </c>
      <c r="E319" s="11">
        <v>0</v>
      </c>
      <c r="F319" s="11">
        <v>2E-3</v>
      </c>
      <c r="G319" s="11">
        <v>3.9E-2</v>
      </c>
      <c r="H319" s="11">
        <v>23.103999999999999</v>
      </c>
      <c r="I319" s="11">
        <v>11.331</v>
      </c>
      <c r="J319" s="11">
        <v>3.4000000000000002E-2</v>
      </c>
      <c r="K319" s="11">
        <v>11.413</v>
      </c>
      <c r="L319" s="11">
        <v>7.6999999999999999E-2</v>
      </c>
      <c r="N319" s="11">
        <f>SUM(D319:L319)</f>
        <v>100.253</v>
      </c>
      <c r="P319" s="9">
        <f t="shared" ref="P319:P384" si="211">D319/60.084</f>
        <v>0.90295253312029822</v>
      </c>
      <c r="Q319" s="9">
        <f t="shared" ref="Q319:Q384" si="212">E319/79.878</f>
        <v>0</v>
      </c>
      <c r="R319" s="9">
        <f t="shared" ref="R319:R384" si="213">F319/101.961</f>
        <v>1.9615343121389551E-5</v>
      </c>
      <c r="S319" s="9">
        <f t="shared" ref="S319:S384" si="214">G319/151.99</f>
        <v>2.56595828672939E-4</v>
      </c>
      <c r="T319" s="9">
        <f t="shared" ref="T319:T384" si="215">H319/71.846</f>
        <v>0.32157670573170388</v>
      </c>
      <c r="U319" s="9">
        <f t="shared" ref="U319:U384" si="216">I319/40.304</f>
        <v>0.28113834855101227</v>
      </c>
      <c r="V319" s="9">
        <f t="shared" ref="V319:V384" si="217">J319/70.937</f>
        <v>4.7929853250066966E-4</v>
      </c>
      <c r="W319" s="9">
        <f t="shared" ref="W319:W384" si="218">K319/56.077</f>
        <v>0.2035237263049022</v>
      </c>
      <c r="X319" s="9">
        <f t="shared" ref="X319:X384" si="219">L319/61.979</f>
        <v>1.2423562819664725E-3</v>
      </c>
      <c r="Z319" s="9">
        <f t="shared" ref="Z319:AA384" si="220">P319*2</f>
        <v>1.8059050662405964</v>
      </c>
      <c r="AA319" s="9">
        <f t="shared" si="220"/>
        <v>0</v>
      </c>
      <c r="AB319" s="9">
        <f t="shared" ref="AB319:AC384" si="221">R319*3</f>
        <v>5.8846029364168654E-5</v>
      </c>
      <c r="AC319" s="9">
        <f t="shared" si="221"/>
        <v>7.6978748601881706E-4</v>
      </c>
      <c r="AD319" s="9">
        <f t="shared" si="210"/>
        <v>0.32157670573170388</v>
      </c>
      <c r="AE319" s="9">
        <f t="shared" si="210"/>
        <v>0.28113834855101227</v>
      </c>
      <c r="AF319" s="9">
        <f t="shared" si="210"/>
        <v>4.7929853250066966E-4</v>
      </c>
      <c r="AG319" s="9">
        <f t="shared" si="210"/>
        <v>0.2035237263049022</v>
      </c>
      <c r="AH319" s="9">
        <f t="shared" si="210"/>
        <v>1.2423562819664725E-3</v>
      </c>
      <c r="AI319" s="9">
        <f t="shared" ref="AI319:AI384" si="222">SUM(Z319:AH319)</f>
        <v>2.6146941351580653</v>
      </c>
      <c r="AK319" s="9">
        <f t="shared" ref="AK319:AK384" si="223">Z319*(6/AI319)</f>
        <v>4.1440527409101895</v>
      </c>
      <c r="AL319" s="9">
        <f t="shared" ref="AL319:AL384" si="224">AA319*(6/AI319)</f>
        <v>0</v>
      </c>
      <c r="AM319" s="9">
        <f t="shared" ref="AM319:AM384" si="225">AB319*(6/AI319)</f>
        <v>1.3503536472485623E-4</v>
      </c>
      <c r="AN319" s="9">
        <f t="shared" ref="AN319:AN384" si="226">AC319*(6/AI319)</f>
        <v>1.7664494114275006E-3</v>
      </c>
      <c r="AO319" s="9">
        <f t="shared" ref="AO319:AO384" si="227">AD319*(6/AI319)</f>
        <v>0.73792961419312708</v>
      </c>
      <c r="AP319" s="9">
        <f t="shared" ref="AP319:AP384" si="228">AE319*(6/AI319)</f>
        <v>0.64513476686407911</v>
      </c>
      <c r="AQ319" s="9">
        <f t="shared" ref="AQ319:AQ384" si="229">AF319*(6/AI319)</f>
        <v>1.0998575918824127E-3</v>
      </c>
      <c r="AR319" s="9">
        <f t="shared" ref="AR319:AR384" si="230">AG319*(6/AI319)</f>
        <v>0.46703067154567651</v>
      </c>
      <c r="AS319" s="9">
        <f t="shared" ref="AS319:AS384" si="231">AH319*(6/AI319)</f>
        <v>2.8508641188917539E-3</v>
      </c>
      <c r="AU319" s="17">
        <f t="shared" ref="AU319:AV384" si="232">AK319/2</f>
        <v>2.0720263704550947</v>
      </c>
      <c r="AV319" s="17">
        <f t="shared" si="232"/>
        <v>0</v>
      </c>
      <c r="AW319" s="17">
        <f t="shared" ref="AW319:AX384" si="233">(2*AM319)/3</f>
        <v>9.0023576483237491E-5</v>
      </c>
      <c r="AX319" s="17">
        <f t="shared" si="233"/>
        <v>1.1776329409516671E-3</v>
      </c>
      <c r="AY319" s="17">
        <f t="shared" ref="AY319:BB384" si="234">AO319/1</f>
        <v>0.73792961419312708</v>
      </c>
      <c r="AZ319" s="17">
        <f t="shared" si="234"/>
        <v>0.64513476686407911</v>
      </c>
      <c r="BA319" s="17">
        <f t="shared" si="234"/>
        <v>1.0998575918824127E-3</v>
      </c>
      <c r="BB319" s="17">
        <f t="shared" si="234"/>
        <v>0.46703067154567651</v>
      </c>
      <c r="BC319" s="17">
        <f t="shared" ref="BC319:BC384" si="235">AS319*2</f>
        <v>5.7017282377835078E-3</v>
      </c>
      <c r="BD319" s="17">
        <f t="shared" ref="BD319:BD384" si="236">SUM(AU319:BC319)</f>
        <v>3.9301906654050782</v>
      </c>
      <c r="BF319" s="17">
        <f t="shared" ref="BF319:BF384" si="237">AY319/(AY319+AZ319+BA319)</f>
        <v>0.53312287197459229</v>
      </c>
      <c r="BG319" s="17">
        <f t="shared" ref="BG319:BG384" si="238">AZ319/(AY319+AZ319+BA319)</f>
        <v>0.46608252752846385</v>
      </c>
      <c r="BH319" s="17">
        <f t="shared" ref="BH319:BH384" si="239">BA319/(AY319+AZ319+BA319)</f>
        <v>7.9460049694380741E-4</v>
      </c>
      <c r="BI319" s="13">
        <f t="shared" ref="BI319:BI384" si="240">(AW319/2)/((AW319/2)+AY319+AZ319)</f>
        <v>3.2543910463232953E-5</v>
      </c>
    </row>
    <row r="320" spans="1:61" ht="17" x14ac:dyDescent="0.2">
      <c r="A320" s="18"/>
      <c r="B320" s="18" t="s">
        <v>50</v>
      </c>
      <c r="C320" s="9">
        <v>28</v>
      </c>
      <c r="D320" s="11">
        <v>54.040999999999997</v>
      </c>
      <c r="E320" s="11">
        <v>0</v>
      </c>
      <c r="F320" s="11">
        <v>4.5999999999999999E-2</v>
      </c>
      <c r="G320" s="11">
        <v>0</v>
      </c>
      <c r="H320" s="11">
        <v>22.669</v>
      </c>
      <c r="I320" s="11">
        <v>11.429</v>
      </c>
      <c r="J320" s="11">
        <v>0</v>
      </c>
      <c r="K320" s="11">
        <v>11.478</v>
      </c>
      <c r="L320" s="11">
        <v>9.2999999999999999E-2</v>
      </c>
      <c r="N320" s="11">
        <f>SUM(D320:L320)</f>
        <v>99.756</v>
      </c>
      <c r="P320" s="9">
        <f t="shared" si="211"/>
        <v>0.89942413953798006</v>
      </c>
      <c r="Q320" s="9">
        <f t="shared" si="212"/>
        <v>0</v>
      </c>
      <c r="R320" s="9">
        <f t="shared" si="213"/>
        <v>4.5115289179195969E-4</v>
      </c>
      <c r="S320" s="9">
        <f t="shared" si="214"/>
        <v>0</v>
      </c>
      <c r="T320" s="9">
        <f t="shared" si="215"/>
        <v>0.31552208891239597</v>
      </c>
      <c r="U320" s="9">
        <f t="shared" si="216"/>
        <v>0.28356986899563319</v>
      </c>
      <c r="V320" s="9">
        <f t="shared" si="217"/>
        <v>0</v>
      </c>
      <c r="W320" s="9">
        <f t="shared" si="218"/>
        <v>0.20468284679993581</v>
      </c>
      <c r="X320" s="9">
        <f t="shared" si="219"/>
        <v>1.5005082366608045E-3</v>
      </c>
      <c r="Z320" s="9">
        <f t="shared" si="220"/>
        <v>1.7988482790759601</v>
      </c>
      <c r="AA320" s="9">
        <f t="shared" si="220"/>
        <v>0</v>
      </c>
      <c r="AB320" s="9">
        <f t="shared" si="221"/>
        <v>1.353458675375879E-3</v>
      </c>
      <c r="AC320" s="9">
        <f t="shared" si="221"/>
        <v>0</v>
      </c>
      <c r="AD320" s="9">
        <f t="shared" si="210"/>
        <v>0.31552208891239597</v>
      </c>
      <c r="AE320" s="9">
        <f t="shared" si="210"/>
        <v>0.28356986899563319</v>
      </c>
      <c r="AF320" s="9">
        <f t="shared" si="210"/>
        <v>0</v>
      </c>
      <c r="AG320" s="9">
        <f t="shared" si="210"/>
        <v>0.20468284679993581</v>
      </c>
      <c r="AH320" s="9">
        <f t="shared" si="210"/>
        <v>1.5005082366608045E-3</v>
      </c>
      <c r="AI320" s="9">
        <f t="shared" si="222"/>
        <v>2.6054770506959621</v>
      </c>
      <c r="AK320" s="9">
        <f t="shared" si="223"/>
        <v>4.1424620000290409</v>
      </c>
      <c r="AL320" s="9">
        <f t="shared" si="224"/>
        <v>0</v>
      </c>
      <c r="AM320" s="9">
        <f t="shared" si="225"/>
        <v>3.1168004531400878E-3</v>
      </c>
      <c r="AN320" s="9">
        <f t="shared" si="226"/>
        <v>0</v>
      </c>
      <c r="AO320" s="9">
        <f t="shared" si="227"/>
        <v>0.72659727821002751</v>
      </c>
      <c r="AP320" s="9">
        <f t="shared" si="228"/>
        <v>0.65301638850333554</v>
      </c>
      <c r="AQ320" s="9">
        <f t="shared" si="229"/>
        <v>0</v>
      </c>
      <c r="AR320" s="9">
        <f t="shared" si="230"/>
        <v>0.47135210055738996</v>
      </c>
      <c r="AS320" s="9">
        <f t="shared" si="231"/>
        <v>3.4554322470658405E-3</v>
      </c>
      <c r="AU320" s="17">
        <f t="shared" si="232"/>
        <v>2.0712310000145204</v>
      </c>
      <c r="AV320" s="17">
        <f t="shared" si="232"/>
        <v>0</v>
      </c>
      <c r="AW320" s="17">
        <f t="shared" si="233"/>
        <v>2.0778669687600585E-3</v>
      </c>
      <c r="AX320" s="17">
        <f t="shared" si="233"/>
        <v>0</v>
      </c>
      <c r="AY320" s="17">
        <f t="shared" si="234"/>
        <v>0.72659727821002751</v>
      </c>
      <c r="AZ320" s="17">
        <f t="shared" si="234"/>
        <v>0.65301638850333554</v>
      </c>
      <c r="BA320" s="17">
        <f t="shared" si="234"/>
        <v>0</v>
      </c>
      <c r="BB320" s="17">
        <f t="shared" si="234"/>
        <v>0.47135210055738996</v>
      </c>
      <c r="BC320" s="17">
        <f t="shared" si="235"/>
        <v>6.910864494131681E-3</v>
      </c>
      <c r="BD320" s="17">
        <f t="shared" si="236"/>
        <v>3.9311854987481651</v>
      </c>
      <c r="BF320" s="17">
        <f t="shared" si="237"/>
        <v>0.52666720817646828</v>
      </c>
      <c r="BG320" s="17">
        <f t="shared" si="238"/>
        <v>0.47333279182353166</v>
      </c>
      <c r="BH320" s="17">
        <f t="shared" si="239"/>
        <v>0</v>
      </c>
      <c r="BI320" s="13">
        <f t="shared" si="240"/>
        <v>7.5249449733497673E-4</v>
      </c>
    </row>
    <row r="321" spans="1:61" customFormat="1" ht="15" x14ac:dyDescent="0.2"/>
    <row r="322" spans="1:61" ht="17" x14ac:dyDescent="0.2">
      <c r="A322" s="18" t="s">
        <v>9</v>
      </c>
      <c r="B322" s="18" t="s">
        <v>16</v>
      </c>
      <c r="C322" s="9" t="s">
        <v>16</v>
      </c>
      <c r="D322" s="11">
        <f>AVERAGE(D316:D320)</f>
        <v>54.1404</v>
      </c>
      <c r="E322" s="11">
        <f t="shared" ref="E322:L322" si="241">AVERAGE(E316:E320)</f>
        <v>0</v>
      </c>
      <c r="F322" s="11">
        <f t="shared" si="241"/>
        <v>2.3400000000000001E-2</v>
      </c>
      <c r="G322" s="11">
        <f t="shared" si="241"/>
        <v>1.04E-2</v>
      </c>
      <c r="H322" s="11">
        <f t="shared" si="241"/>
        <v>22.8916</v>
      </c>
      <c r="I322" s="11">
        <f>AVERAGE(I316:I320)</f>
        <v>11.476400000000002</v>
      </c>
      <c r="J322" s="11">
        <f t="shared" si="241"/>
        <v>2.9200000000000004E-2</v>
      </c>
      <c r="K322" s="11">
        <f t="shared" si="241"/>
        <v>11.424400000000002</v>
      </c>
      <c r="L322" s="11">
        <f t="shared" si="241"/>
        <v>6.8399999999999989E-2</v>
      </c>
      <c r="N322" s="11">
        <f>SUM(D322:L322)</f>
        <v>100.0642</v>
      </c>
      <c r="P322" s="9">
        <f t="shared" si="211"/>
        <v>0.90107849011384056</v>
      </c>
      <c r="Q322" s="9">
        <f t="shared" si="212"/>
        <v>0</v>
      </c>
      <c r="R322" s="9">
        <f t="shared" si="213"/>
        <v>2.2949951452025776E-4</v>
      </c>
      <c r="S322" s="9">
        <f t="shared" si="214"/>
        <v>6.8425554312783726E-5</v>
      </c>
      <c r="T322" s="9">
        <f t="shared" si="215"/>
        <v>0.31862038248475905</v>
      </c>
      <c r="U322" s="9">
        <f t="shared" si="216"/>
        <v>0.28474593092497025</v>
      </c>
      <c r="V322" s="9">
        <f t="shared" si="217"/>
        <v>4.1163285732410455E-4</v>
      </c>
      <c r="W322" s="9">
        <f t="shared" si="218"/>
        <v>0.20372701820710812</v>
      </c>
      <c r="X322" s="9">
        <f t="shared" si="219"/>
        <v>1.1035996063182688E-3</v>
      </c>
      <c r="Z322" s="9">
        <f t="shared" si="220"/>
        <v>1.8021569802276811</v>
      </c>
      <c r="AA322" s="9">
        <f t="shared" si="220"/>
        <v>0</v>
      </c>
      <c r="AB322" s="9">
        <f t="shared" si="221"/>
        <v>6.8849854356077328E-4</v>
      </c>
      <c r="AC322" s="9">
        <f t="shared" si="221"/>
        <v>2.0527666293835119E-4</v>
      </c>
      <c r="AD322" s="9">
        <f t="shared" si="210"/>
        <v>0.31862038248475905</v>
      </c>
      <c r="AE322" s="9">
        <f t="shared" si="210"/>
        <v>0.28474593092497025</v>
      </c>
      <c r="AF322" s="9">
        <f t="shared" si="210"/>
        <v>4.1163285732410455E-4</v>
      </c>
      <c r="AG322" s="9">
        <f t="shared" si="210"/>
        <v>0.20372701820710812</v>
      </c>
      <c r="AH322" s="9">
        <f t="shared" si="210"/>
        <v>1.1035996063182688E-3</v>
      </c>
      <c r="AI322" s="9">
        <f t="shared" si="222"/>
        <v>2.61165931951466</v>
      </c>
      <c r="AK322" s="9">
        <f t="shared" si="223"/>
        <v>4.1402574220038462</v>
      </c>
      <c r="AL322" s="9">
        <f t="shared" si="224"/>
        <v>0</v>
      </c>
      <c r="AM322" s="9">
        <f t="shared" si="225"/>
        <v>1.5817496679208243E-3</v>
      </c>
      <c r="AN322" s="9">
        <f t="shared" si="226"/>
        <v>4.7160055234883916E-4</v>
      </c>
      <c r="AO322" s="9">
        <f t="shared" si="227"/>
        <v>0.73199528002137004</v>
      </c>
      <c r="AP322" s="9">
        <f t="shared" si="228"/>
        <v>0.65417245380508415</v>
      </c>
      <c r="AQ322" s="9">
        <f t="shared" si="229"/>
        <v>9.4568120944794746E-4</v>
      </c>
      <c r="AR322" s="9">
        <f t="shared" si="230"/>
        <v>0.46804041404213753</v>
      </c>
      <c r="AS322" s="9">
        <f t="shared" si="231"/>
        <v>2.5353986978439986E-3</v>
      </c>
      <c r="AU322" s="17">
        <f t="shared" si="232"/>
        <v>2.0701287110019231</v>
      </c>
      <c r="AV322" s="17">
        <f t="shared" si="232"/>
        <v>0</v>
      </c>
      <c r="AW322" s="17">
        <f t="shared" si="233"/>
        <v>1.0544997786138828E-3</v>
      </c>
      <c r="AX322" s="17">
        <f t="shared" si="233"/>
        <v>3.1440036823255946E-4</v>
      </c>
      <c r="AY322" s="17">
        <f t="shared" si="234"/>
        <v>0.73199528002137004</v>
      </c>
      <c r="AZ322" s="17">
        <f t="shared" si="234"/>
        <v>0.65417245380508415</v>
      </c>
      <c r="BA322" s="17">
        <f t="shared" si="234"/>
        <v>9.4568120944794746E-4</v>
      </c>
      <c r="BB322" s="17">
        <f t="shared" si="234"/>
        <v>0.46804041404213753</v>
      </c>
      <c r="BC322" s="17">
        <f t="shared" si="235"/>
        <v>5.0707973956879973E-3</v>
      </c>
      <c r="BD322" s="17">
        <f t="shared" si="236"/>
        <v>3.9317222376224978</v>
      </c>
      <c r="BF322" s="17">
        <f t="shared" si="237"/>
        <v>0.52771119656601695</v>
      </c>
      <c r="BG322" s="17">
        <f t="shared" si="238"/>
        <v>0.47160704143875104</v>
      </c>
      <c r="BH322" s="17">
        <f t="shared" si="239"/>
        <v>6.8176199523199818E-4</v>
      </c>
      <c r="BI322" s="13">
        <f t="shared" si="240"/>
        <v>3.8022052109407128E-4</v>
      </c>
    </row>
    <row r="323" spans="1:61" ht="17" x14ac:dyDescent="0.2">
      <c r="A323" s="18"/>
      <c r="B323" s="18" t="s">
        <v>17</v>
      </c>
      <c r="C323" s="9" t="s">
        <v>49</v>
      </c>
      <c r="D323" s="11">
        <f>STDEV(D316:D320)</f>
        <v>0.2991952539730543</v>
      </c>
      <c r="E323" s="11">
        <f t="shared" ref="E323:L323" si="242">STDEV(E316:E320)</f>
        <v>0</v>
      </c>
      <c r="F323" s="11">
        <f t="shared" si="242"/>
        <v>1.5614096195425465E-2</v>
      </c>
      <c r="G323" s="11">
        <f t="shared" si="242"/>
        <v>1.6410362579784763E-2</v>
      </c>
      <c r="H323" s="11">
        <f t="shared" si="242"/>
        <v>0.24042316860069873</v>
      </c>
      <c r="I323" s="11">
        <f>STDEV(I316:I320)</f>
        <v>0.10667614541217758</v>
      </c>
      <c r="J323" s="11">
        <f t="shared" si="242"/>
        <v>2.1580083410404134E-2</v>
      </c>
      <c r="K323" s="11">
        <f t="shared" si="242"/>
        <v>6.051280856149388E-2</v>
      </c>
      <c r="L323" s="11">
        <f t="shared" si="242"/>
        <v>2.9896488088068152E-2</v>
      </c>
      <c r="N323" s="11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</row>
    <row r="324" spans="1:61" customFormat="1" ht="15" x14ac:dyDescent="0.2"/>
    <row r="325" spans="1:61" customFormat="1" ht="15" x14ac:dyDescent="0.2"/>
    <row r="326" spans="1:61" customFormat="1" ht="15" x14ac:dyDescent="0.2"/>
    <row r="327" spans="1:61" customFormat="1" ht="15" x14ac:dyDescent="0.2"/>
    <row r="328" spans="1:61" customFormat="1" ht="15" x14ac:dyDescent="0.2"/>
    <row r="329" spans="1:61" customFormat="1" ht="15" x14ac:dyDescent="0.2"/>
    <row r="330" spans="1:61" ht="17" x14ac:dyDescent="0.2">
      <c r="A330" s="18" t="s">
        <v>25</v>
      </c>
      <c r="B330" s="18" t="s">
        <v>46</v>
      </c>
      <c r="C330" s="9">
        <v>50</v>
      </c>
      <c r="D330" s="11">
        <v>47.179000000000002</v>
      </c>
      <c r="E330" s="11">
        <v>0</v>
      </c>
      <c r="F330" s="11">
        <v>0.28799999999999998</v>
      </c>
      <c r="G330" s="11">
        <v>0</v>
      </c>
      <c r="H330" s="11">
        <v>44.701000000000001</v>
      </c>
      <c r="I330" s="11">
        <v>6.4960000000000004</v>
      </c>
      <c r="J330" s="11">
        <v>0.08</v>
      </c>
      <c r="K330" s="11">
        <v>0.52</v>
      </c>
      <c r="L330" s="11">
        <v>4.9000000000000002E-2</v>
      </c>
      <c r="N330" s="11">
        <f t="shared" ref="N330:N367" si="243">SUM(D330:L330)</f>
        <v>99.313000000000002</v>
      </c>
      <c r="P330" s="9">
        <f t="shared" si="211"/>
        <v>0.78521736235936357</v>
      </c>
      <c r="Q330" s="9">
        <f t="shared" si="212"/>
        <v>0</v>
      </c>
      <c r="R330" s="9">
        <f t="shared" si="213"/>
        <v>2.8246094094800953E-3</v>
      </c>
      <c r="S330" s="9">
        <f t="shared" si="214"/>
        <v>0</v>
      </c>
      <c r="T330" s="9">
        <f t="shared" si="215"/>
        <v>0.62217799181582822</v>
      </c>
      <c r="U330" s="9">
        <f t="shared" si="216"/>
        <v>0.16117506947201271</v>
      </c>
      <c r="V330" s="9">
        <f t="shared" si="217"/>
        <v>1.1277612529427522E-3</v>
      </c>
      <c r="W330" s="9">
        <f t="shared" si="218"/>
        <v>9.2729639602689169E-3</v>
      </c>
      <c r="X330" s="9">
        <f t="shared" si="219"/>
        <v>7.9059036125139163E-4</v>
      </c>
      <c r="Z330" s="9">
        <f t="shared" si="220"/>
        <v>1.5704347247187271</v>
      </c>
      <c r="AA330" s="9">
        <f t="shared" si="220"/>
        <v>0</v>
      </c>
      <c r="AB330" s="9">
        <f t="shared" si="221"/>
        <v>8.4738282284402867E-3</v>
      </c>
      <c r="AC330" s="9">
        <f t="shared" si="221"/>
        <v>0</v>
      </c>
      <c r="AD330" s="9">
        <f t="shared" si="210"/>
        <v>0.62217799181582822</v>
      </c>
      <c r="AE330" s="9">
        <f t="shared" si="210"/>
        <v>0.16117506947201271</v>
      </c>
      <c r="AF330" s="9">
        <f t="shared" si="210"/>
        <v>1.1277612529427522E-3</v>
      </c>
      <c r="AG330" s="9">
        <f t="shared" si="210"/>
        <v>9.2729639602689169E-3</v>
      </c>
      <c r="AH330" s="9">
        <f t="shared" si="210"/>
        <v>7.9059036125139163E-4</v>
      </c>
      <c r="AI330" s="9">
        <f t="shared" si="222"/>
        <v>2.3734529298094715</v>
      </c>
      <c r="AK330" s="9">
        <f t="shared" si="223"/>
        <v>3.970000091414815</v>
      </c>
      <c r="AL330" s="9">
        <f t="shared" si="224"/>
        <v>0</v>
      </c>
      <c r="AM330" s="9">
        <f t="shared" si="225"/>
        <v>2.1421519985535643E-2</v>
      </c>
      <c r="AN330" s="9">
        <f t="shared" si="226"/>
        <v>0</v>
      </c>
      <c r="AO330" s="9">
        <f t="shared" si="227"/>
        <v>1.5728426310921786</v>
      </c>
      <c r="AP330" s="9">
        <f t="shared" si="228"/>
        <v>0.40744453141933851</v>
      </c>
      <c r="AQ330" s="9">
        <f t="shared" si="229"/>
        <v>2.8509381554070665E-3</v>
      </c>
      <c r="AR330" s="9">
        <f t="shared" si="230"/>
        <v>2.3441705147310341E-2</v>
      </c>
      <c r="AS330" s="9">
        <f t="shared" si="231"/>
        <v>1.9985827854143022E-3</v>
      </c>
      <c r="AU330" s="17">
        <f t="shared" si="232"/>
        <v>1.9850000457074075</v>
      </c>
      <c r="AV330" s="17">
        <f t="shared" si="232"/>
        <v>0</v>
      </c>
      <c r="AW330" s="17">
        <f t="shared" si="233"/>
        <v>1.4281013323690429E-2</v>
      </c>
      <c r="AX330" s="17">
        <f t="shared" si="233"/>
        <v>0</v>
      </c>
      <c r="AY330" s="17">
        <f t="shared" si="234"/>
        <v>1.5728426310921786</v>
      </c>
      <c r="AZ330" s="17">
        <f t="shared" si="234"/>
        <v>0.40744453141933851</v>
      </c>
      <c r="BA330" s="17">
        <f t="shared" si="234"/>
        <v>2.8509381554070665E-3</v>
      </c>
      <c r="BB330" s="17">
        <f t="shared" si="234"/>
        <v>2.3441705147310341E-2</v>
      </c>
      <c r="BC330" s="17">
        <f t="shared" si="235"/>
        <v>3.9971655708286044E-3</v>
      </c>
      <c r="BD330" s="17">
        <f t="shared" si="236"/>
        <v>4.0098580304161606</v>
      </c>
      <c r="BF330" s="17">
        <f t="shared" si="237"/>
        <v>0.79310796891211743</v>
      </c>
      <c r="BG330" s="17">
        <f t="shared" si="238"/>
        <v>0.20545444176697325</v>
      </c>
      <c r="BH330" s="17">
        <f t="shared" si="239"/>
        <v>1.4375893209092718E-3</v>
      </c>
      <c r="BI330" s="13">
        <f t="shared" si="240"/>
        <v>3.592838508087789E-3</v>
      </c>
    </row>
    <row r="331" spans="1:61" ht="17" x14ac:dyDescent="0.2">
      <c r="A331" s="18"/>
      <c r="B331" s="18" t="s">
        <v>46</v>
      </c>
      <c r="C331" s="9">
        <v>51</v>
      </c>
      <c r="D331" s="11">
        <v>47.018999999999998</v>
      </c>
      <c r="E331" s="11">
        <v>1.9E-2</v>
      </c>
      <c r="F331" s="11">
        <v>0.29299999999999998</v>
      </c>
      <c r="G331" s="11">
        <v>2.4E-2</v>
      </c>
      <c r="H331" s="11">
        <v>42.859000000000002</v>
      </c>
      <c r="I331" s="11">
        <v>6.343</v>
      </c>
      <c r="J331" s="11">
        <v>0.10299999999999999</v>
      </c>
      <c r="K331" s="11">
        <v>0.54100000000000004</v>
      </c>
      <c r="L331" s="11">
        <v>1.2999999999999999E-2</v>
      </c>
      <c r="N331" s="11">
        <f t="shared" si="243"/>
        <v>97.213999999999999</v>
      </c>
      <c r="P331" s="9">
        <f t="shared" si="211"/>
        <v>0.78255442380667062</v>
      </c>
      <c r="Q331" s="9">
        <f t="shared" si="212"/>
        <v>2.3786274067953629E-4</v>
      </c>
      <c r="R331" s="9">
        <f t="shared" si="213"/>
        <v>2.8736477672835692E-3</v>
      </c>
      <c r="S331" s="9">
        <f t="shared" si="214"/>
        <v>1.5790512533719322E-4</v>
      </c>
      <c r="T331" s="9">
        <f t="shared" si="215"/>
        <v>0.59653982128441385</v>
      </c>
      <c r="U331" s="9">
        <f t="shared" si="216"/>
        <v>0.15737892020643113</v>
      </c>
      <c r="V331" s="9">
        <f t="shared" si="217"/>
        <v>1.4519926131637932E-3</v>
      </c>
      <c r="W331" s="9">
        <f t="shared" si="218"/>
        <v>9.6474490432797762E-3</v>
      </c>
      <c r="X331" s="9">
        <f t="shared" si="219"/>
        <v>2.097484631891447E-4</v>
      </c>
      <c r="Z331" s="9">
        <f t="shared" si="220"/>
        <v>1.5651088476133412</v>
      </c>
      <c r="AA331" s="9">
        <f t="shared" si="220"/>
        <v>4.7572548135907259E-4</v>
      </c>
      <c r="AB331" s="9">
        <f t="shared" si="221"/>
        <v>8.6209433018507066E-3</v>
      </c>
      <c r="AC331" s="9">
        <f t="shared" si="221"/>
        <v>4.7371537601157966E-4</v>
      </c>
      <c r="AD331" s="9">
        <f t="shared" si="210"/>
        <v>0.59653982128441385</v>
      </c>
      <c r="AE331" s="9">
        <f t="shared" si="210"/>
        <v>0.15737892020643113</v>
      </c>
      <c r="AF331" s="9">
        <f t="shared" si="210"/>
        <v>1.4519926131637932E-3</v>
      </c>
      <c r="AG331" s="9">
        <f t="shared" si="210"/>
        <v>9.6474490432797762E-3</v>
      </c>
      <c r="AH331" s="9">
        <f t="shared" si="210"/>
        <v>2.097484631891447E-4</v>
      </c>
      <c r="AI331" s="9">
        <f t="shared" si="222"/>
        <v>2.3399071633830402</v>
      </c>
      <c r="AK331" s="9">
        <f t="shared" si="223"/>
        <v>4.0132588303644621</v>
      </c>
      <c r="AL331" s="9">
        <f t="shared" si="224"/>
        <v>1.2198573228980629E-3</v>
      </c>
      <c r="AM331" s="9">
        <f t="shared" si="225"/>
        <v>2.2105859848011757E-2</v>
      </c>
      <c r="AN331" s="9">
        <f t="shared" si="226"/>
        <v>1.214703002131114E-3</v>
      </c>
      <c r="AO331" s="9">
        <f t="shared" si="227"/>
        <v>1.5296499723226693</v>
      </c>
      <c r="AP331" s="9">
        <f t="shared" si="228"/>
        <v>0.4035517032536261</v>
      </c>
      <c r="AQ331" s="9">
        <f t="shared" si="229"/>
        <v>3.7232056960700118E-3</v>
      </c>
      <c r="AR331" s="9">
        <f t="shared" si="230"/>
        <v>2.4738030279794907E-2</v>
      </c>
      <c r="AS331" s="9">
        <f t="shared" si="231"/>
        <v>5.3783791033629766E-4</v>
      </c>
      <c r="AU331" s="17">
        <f t="shared" si="232"/>
        <v>2.006629415182231</v>
      </c>
      <c r="AV331" s="17">
        <f t="shared" si="232"/>
        <v>6.0992866144903143E-4</v>
      </c>
      <c r="AW331" s="17">
        <f t="shared" si="233"/>
        <v>1.4737239898674504E-2</v>
      </c>
      <c r="AX331" s="17">
        <f t="shared" si="233"/>
        <v>8.0980200142074263E-4</v>
      </c>
      <c r="AY331" s="17">
        <f t="shared" si="234"/>
        <v>1.5296499723226693</v>
      </c>
      <c r="AZ331" s="17">
        <f t="shared" si="234"/>
        <v>0.4035517032536261</v>
      </c>
      <c r="BA331" s="17">
        <f t="shared" si="234"/>
        <v>3.7232056960700118E-3</v>
      </c>
      <c r="BB331" s="17">
        <f t="shared" si="234"/>
        <v>2.4738030279794907E-2</v>
      </c>
      <c r="BC331" s="17">
        <f t="shared" si="235"/>
        <v>1.0756758206725953E-3</v>
      </c>
      <c r="BD331" s="17">
        <f t="shared" si="236"/>
        <v>3.9855249731166076</v>
      </c>
      <c r="BF331" s="17">
        <f t="shared" si="237"/>
        <v>0.78973118013634203</v>
      </c>
      <c r="BG331" s="17">
        <f t="shared" si="238"/>
        <v>0.20834659472624106</v>
      </c>
      <c r="BH331" s="17">
        <f t="shared" si="239"/>
        <v>1.9222251374169136E-3</v>
      </c>
      <c r="BI331" s="13">
        <f t="shared" si="240"/>
        <v>3.7971414724460423E-3</v>
      </c>
    </row>
    <row r="332" spans="1:61" ht="17" x14ac:dyDescent="0.2">
      <c r="B332" s="18" t="s">
        <v>46</v>
      </c>
      <c r="C332" s="9">
        <v>52</v>
      </c>
      <c r="D332" s="11">
        <v>47.073999999999998</v>
      </c>
      <c r="E332" s="11">
        <v>2.9000000000000001E-2</v>
      </c>
      <c r="F332" s="11">
        <v>0.24</v>
      </c>
      <c r="G332" s="11">
        <v>1.6E-2</v>
      </c>
      <c r="H332" s="11">
        <v>44.432000000000002</v>
      </c>
      <c r="I332" s="11">
        <v>6.4930000000000003</v>
      </c>
      <c r="J332" s="11">
        <v>6.0999999999999999E-2</v>
      </c>
      <c r="K332" s="11">
        <v>0.54300000000000004</v>
      </c>
      <c r="L332" s="11">
        <v>0</v>
      </c>
      <c r="N332" s="11">
        <f t="shared" si="243"/>
        <v>98.888000000000005</v>
      </c>
      <c r="P332" s="9">
        <f t="shared" si="211"/>
        <v>0.78346980893415874</v>
      </c>
      <c r="Q332" s="9">
        <f t="shared" si="212"/>
        <v>3.6305365682666067E-4</v>
      </c>
      <c r="R332" s="9">
        <f t="shared" si="213"/>
        <v>2.3538411745667462E-3</v>
      </c>
      <c r="S332" s="9">
        <f t="shared" si="214"/>
        <v>1.0527008355812881E-4</v>
      </c>
      <c r="T332" s="9">
        <f t="shared" si="215"/>
        <v>0.61843387244940562</v>
      </c>
      <c r="U332" s="9">
        <f t="shared" si="216"/>
        <v>0.16110063517268758</v>
      </c>
      <c r="V332" s="9">
        <f t="shared" si="217"/>
        <v>8.5991795536884846E-4</v>
      </c>
      <c r="W332" s="9">
        <f t="shared" si="218"/>
        <v>9.6831142892808107E-3</v>
      </c>
      <c r="X332" s="9">
        <f t="shared" si="219"/>
        <v>0</v>
      </c>
      <c r="Z332" s="9">
        <f t="shared" si="220"/>
        <v>1.5669396178683175</v>
      </c>
      <c r="AA332" s="9">
        <f t="shared" si="220"/>
        <v>7.2610731365332134E-4</v>
      </c>
      <c r="AB332" s="9">
        <f t="shared" si="221"/>
        <v>7.0615235237002387E-3</v>
      </c>
      <c r="AC332" s="9">
        <f t="shared" si="221"/>
        <v>3.1581025067438644E-4</v>
      </c>
      <c r="AD332" s="9">
        <f t="shared" si="210"/>
        <v>0.61843387244940562</v>
      </c>
      <c r="AE332" s="9">
        <f t="shared" si="210"/>
        <v>0.16110063517268758</v>
      </c>
      <c r="AF332" s="9">
        <f t="shared" si="210"/>
        <v>8.5991795536884846E-4</v>
      </c>
      <c r="AG332" s="9">
        <f t="shared" si="210"/>
        <v>9.6831142892808107E-3</v>
      </c>
      <c r="AH332" s="9">
        <f t="shared" si="210"/>
        <v>0</v>
      </c>
      <c r="AI332" s="9">
        <f t="shared" si="222"/>
        <v>2.3651205988230881</v>
      </c>
      <c r="AK332" s="9">
        <f t="shared" si="223"/>
        <v>3.9751197938440308</v>
      </c>
      <c r="AL332" s="9">
        <f t="shared" si="224"/>
        <v>1.842038788249464E-3</v>
      </c>
      <c r="AM332" s="9">
        <f t="shared" si="225"/>
        <v>1.7914156750943194E-2</v>
      </c>
      <c r="AN332" s="9">
        <f t="shared" si="226"/>
        <v>8.0116908414278076E-4</v>
      </c>
      <c r="AO332" s="9">
        <f t="shared" si="227"/>
        <v>1.5688854245076862</v>
      </c>
      <c r="AP332" s="9">
        <f t="shared" si="228"/>
        <v>0.40869113038765081</v>
      </c>
      <c r="AQ332" s="9">
        <f t="shared" si="229"/>
        <v>2.1814987932456901E-3</v>
      </c>
      <c r="AR332" s="9">
        <f t="shared" si="230"/>
        <v>2.4564787844051358E-2</v>
      </c>
      <c r="AS332" s="9">
        <f t="shared" si="231"/>
        <v>0</v>
      </c>
      <c r="AU332" s="17">
        <f t="shared" si="232"/>
        <v>1.9875598969220154</v>
      </c>
      <c r="AV332" s="17">
        <f t="shared" si="232"/>
        <v>9.2101939412473201E-4</v>
      </c>
      <c r="AW332" s="17">
        <f t="shared" si="233"/>
        <v>1.1942771167295462E-2</v>
      </c>
      <c r="AX332" s="17">
        <f t="shared" si="233"/>
        <v>5.3411272276185384E-4</v>
      </c>
      <c r="AY332" s="17">
        <f t="shared" si="234"/>
        <v>1.5688854245076862</v>
      </c>
      <c r="AZ332" s="17">
        <f t="shared" si="234"/>
        <v>0.40869113038765081</v>
      </c>
      <c r="BA332" s="17">
        <f t="shared" si="234"/>
        <v>2.1814987932456901E-3</v>
      </c>
      <c r="BB332" s="17">
        <f t="shared" si="234"/>
        <v>2.4564787844051358E-2</v>
      </c>
      <c r="BC332" s="17">
        <f t="shared" si="235"/>
        <v>0</v>
      </c>
      <c r="BD332" s="17">
        <f t="shared" si="236"/>
        <v>4.0052806417388318</v>
      </c>
      <c r="BF332" s="17">
        <f t="shared" si="237"/>
        <v>0.79246321114068463</v>
      </c>
      <c r="BG332" s="17">
        <f t="shared" si="238"/>
        <v>0.20643488714502192</v>
      </c>
      <c r="BH332" s="17">
        <f t="shared" si="239"/>
        <v>1.1019017142934384E-3</v>
      </c>
      <c r="BI332" s="13">
        <f t="shared" si="240"/>
        <v>3.0104568998749626E-3</v>
      </c>
    </row>
    <row r="333" spans="1:61" ht="17" x14ac:dyDescent="0.2">
      <c r="A333" s="18"/>
      <c r="B333" s="18" t="s">
        <v>46</v>
      </c>
      <c r="C333" s="9">
        <v>53</v>
      </c>
      <c r="D333" s="11">
        <v>47.43</v>
      </c>
      <c r="E333" s="11">
        <v>0</v>
      </c>
      <c r="F333" s="11">
        <v>0.26100000000000001</v>
      </c>
      <c r="G333" s="11">
        <v>0.01</v>
      </c>
      <c r="H333" s="11">
        <v>45.933</v>
      </c>
      <c r="I333" s="11">
        <v>6.351</v>
      </c>
      <c r="J333" s="11">
        <v>8.7999999999999995E-2</v>
      </c>
      <c r="K333" s="11">
        <v>0.48499999999999999</v>
      </c>
      <c r="L333" s="11">
        <v>5.1999999999999998E-2</v>
      </c>
      <c r="N333" s="11">
        <f t="shared" si="243"/>
        <v>100.61</v>
      </c>
      <c r="P333" s="9">
        <f t="shared" si="211"/>
        <v>0.78939484721390052</v>
      </c>
      <c r="Q333" s="9">
        <f t="shared" si="212"/>
        <v>0</v>
      </c>
      <c r="R333" s="9">
        <f t="shared" si="213"/>
        <v>2.5598022773413364E-3</v>
      </c>
      <c r="S333" s="9">
        <f t="shared" si="214"/>
        <v>6.5793802223830508E-5</v>
      </c>
      <c r="T333" s="9">
        <f t="shared" si="215"/>
        <v>0.63932578014085684</v>
      </c>
      <c r="U333" s="9">
        <f t="shared" si="216"/>
        <v>0.15757741167129813</v>
      </c>
      <c r="V333" s="9">
        <f t="shared" si="217"/>
        <v>1.2405373782370271E-3</v>
      </c>
      <c r="W333" s="9">
        <f t="shared" si="218"/>
        <v>8.6488221552508161E-3</v>
      </c>
      <c r="X333" s="9">
        <f t="shared" si="219"/>
        <v>8.3899385275657879E-4</v>
      </c>
      <c r="Z333" s="9">
        <f t="shared" si="220"/>
        <v>1.578789694427801</v>
      </c>
      <c r="AA333" s="9">
        <f t="shared" si="220"/>
        <v>0</v>
      </c>
      <c r="AB333" s="9">
        <f t="shared" si="221"/>
        <v>7.6794068320240093E-3</v>
      </c>
      <c r="AC333" s="9">
        <f t="shared" si="221"/>
        <v>1.9738140667149151E-4</v>
      </c>
      <c r="AD333" s="9">
        <f t="shared" si="210"/>
        <v>0.63932578014085684</v>
      </c>
      <c r="AE333" s="9">
        <f t="shared" si="210"/>
        <v>0.15757741167129813</v>
      </c>
      <c r="AF333" s="9">
        <f t="shared" si="210"/>
        <v>1.2405373782370271E-3</v>
      </c>
      <c r="AG333" s="9">
        <f t="shared" si="210"/>
        <v>8.6488221552508161E-3</v>
      </c>
      <c r="AH333" s="9">
        <f t="shared" si="210"/>
        <v>8.3899385275657879E-4</v>
      </c>
      <c r="AI333" s="9">
        <f t="shared" si="222"/>
        <v>2.3942980278648962</v>
      </c>
      <c r="AK333" s="9">
        <f t="shared" si="223"/>
        <v>3.9563738750660358</v>
      </c>
      <c r="AL333" s="9">
        <f t="shared" si="224"/>
        <v>0</v>
      </c>
      <c r="AM333" s="9">
        <f t="shared" si="225"/>
        <v>1.9244237958643981E-2</v>
      </c>
      <c r="AN333" s="9">
        <f t="shared" si="226"/>
        <v>4.9462866620870614E-4</v>
      </c>
      <c r="AO333" s="9">
        <f t="shared" si="227"/>
        <v>1.6021208037605223</v>
      </c>
      <c r="AP333" s="9">
        <f t="shared" si="228"/>
        <v>0.39488169769362513</v>
      </c>
      <c r="AQ333" s="9">
        <f t="shared" si="229"/>
        <v>3.1087292320328319E-3</v>
      </c>
      <c r="AR333" s="9">
        <f t="shared" si="230"/>
        <v>2.1673547873979654E-2</v>
      </c>
      <c r="AS333" s="9">
        <f t="shared" si="231"/>
        <v>2.1024797489510882E-3</v>
      </c>
      <c r="AU333" s="17">
        <f t="shared" si="232"/>
        <v>1.9781869375330179</v>
      </c>
      <c r="AV333" s="17">
        <f t="shared" si="232"/>
        <v>0</v>
      </c>
      <c r="AW333" s="17">
        <f t="shared" si="233"/>
        <v>1.2829491972429321E-2</v>
      </c>
      <c r="AX333" s="17">
        <f t="shared" si="233"/>
        <v>3.2975244413913741E-4</v>
      </c>
      <c r="AY333" s="17">
        <f t="shared" si="234"/>
        <v>1.6021208037605223</v>
      </c>
      <c r="AZ333" s="17">
        <f t="shared" si="234"/>
        <v>0.39488169769362513</v>
      </c>
      <c r="BA333" s="17">
        <f t="shared" si="234"/>
        <v>3.1087292320328319E-3</v>
      </c>
      <c r="BB333" s="17">
        <f t="shared" si="234"/>
        <v>2.1673547873979654E-2</v>
      </c>
      <c r="BC333" s="17">
        <f t="shared" si="235"/>
        <v>4.2049594979021764E-3</v>
      </c>
      <c r="BD333" s="17">
        <f t="shared" si="236"/>
        <v>4.0173359200076479</v>
      </c>
      <c r="BF333" s="17">
        <f t="shared" si="237"/>
        <v>0.80101585310876988</v>
      </c>
      <c r="BG333" s="17">
        <f t="shared" si="238"/>
        <v>0.19742986871692764</v>
      </c>
      <c r="BH333" s="17">
        <f t="shared" si="239"/>
        <v>1.5542781743024946E-3</v>
      </c>
      <c r="BI333" s="13">
        <f t="shared" si="240"/>
        <v>3.2019021471490126E-3</v>
      </c>
    </row>
    <row r="334" spans="1:61" ht="17" x14ac:dyDescent="0.2">
      <c r="A334" s="18"/>
      <c r="B334" s="18" t="s">
        <v>46</v>
      </c>
      <c r="C334" s="9">
        <v>54</v>
      </c>
      <c r="D334" s="11">
        <v>47.685000000000002</v>
      </c>
      <c r="E334" s="11">
        <v>0</v>
      </c>
      <c r="F334" s="11">
        <v>0.16400000000000001</v>
      </c>
      <c r="G334" s="11">
        <v>0</v>
      </c>
      <c r="H334" s="11">
        <v>46.058999999999997</v>
      </c>
      <c r="I334" s="11">
        <v>6.44</v>
      </c>
      <c r="J334" s="11">
        <v>6.5000000000000002E-2</v>
      </c>
      <c r="K334" s="11">
        <v>0.496</v>
      </c>
      <c r="L334" s="11">
        <v>0</v>
      </c>
      <c r="N334" s="11">
        <f t="shared" si="243"/>
        <v>100.90899999999999</v>
      </c>
      <c r="P334" s="9">
        <f t="shared" si="211"/>
        <v>0.7936389055322548</v>
      </c>
      <c r="Q334" s="9">
        <f t="shared" si="212"/>
        <v>0</v>
      </c>
      <c r="R334" s="9">
        <f t="shared" si="213"/>
        <v>1.6084581359539433E-3</v>
      </c>
      <c r="S334" s="9">
        <f t="shared" si="214"/>
        <v>0</v>
      </c>
      <c r="T334" s="9">
        <f t="shared" si="215"/>
        <v>0.64107953121955286</v>
      </c>
      <c r="U334" s="9">
        <f t="shared" si="216"/>
        <v>0.15978562921794362</v>
      </c>
      <c r="V334" s="9">
        <f t="shared" si="217"/>
        <v>9.1630601801598603E-4</v>
      </c>
      <c r="W334" s="9">
        <f t="shared" si="218"/>
        <v>8.8449810082565049E-3</v>
      </c>
      <c r="X334" s="9">
        <f t="shared" si="219"/>
        <v>0</v>
      </c>
      <c r="Z334" s="9">
        <f t="shared" si="220"/>
        <v>1.5872778110645096</v>
      </c>
      <c r="AA334" s="9">
        <f t="shared" si="220"/>
        <v>0</v>
      </c>
      <c r="AB334" s="9">
        <f t="shared" si="221"/>
        <v>4.8253744078618297E-3</v>
      </c>
      <c r="AC334" s="9">
        <f t="shared" si="221"/>
        <v>0</v>
      </c>
      <c r="AD334" s="9">
        <f t="shared" si="210"/>
        <v>0.64107953121955286</v>
      </c>
      <c r="AE334" s="9">
        <f t="shared" si="210"/>
        <v>0.15978562921794362</v>
      </c>
      <c r="AF334" s="9">
        <f t="shared" si="210"/>
        <v>9.1630601801598603E-4</v>
      </c>
      <c r="AG334" s="9">
        <f t="shared" si="210"/>
        <v>8.8449810082565049E-3</v>
      </c>
      <c r="AH334" s="9">
        <f t="shared" si="210"/>
        <v>0</v>
      </c>
      <c r="AI334" s="9">
        <f t="shared" si="222"/>
        <v>2.4027296329361407</v>
      </c>
      <c r="AK334" s="9">
        <f t="shared" si="223"/>
        <v>3.9636864405543273</v>
      </c>
      <c r="AL334" s="9">
        <f t="shared" si="224"/>
        <v>0</v>
      </c>
      <c r="AM334" s="9">
        <f t="shared" si="225"/>
        <v>1.2049731293233884E-2</v>
      </c>
      <c r="AN334" s="9">
        <f t="shared" si="226"/>
        <v>0</v>
      </c>
      <c r="AO334" s="9">
        <f t="shared" si="227"/>
        <v>1.6008780740831476</v>
      </c>
      <c r="AP334" s="9">
        <f t="shared" si="228"/>
        <v>0.39901025990015843</v>
      </c>
      <c r="AQ334" s="9">
        <f t="shared" si="229"/>
        <v>2.2881626100301382E-3</v>
      </c>
      <c r="AR334" s="9">
        <f t="shared" si="230"/>
        <v>2.20873315591016E-2</v>
      </c>
      <c r="AS334" s="9">
        <f t="shared" si="231"/>
        <v>0</v>
      </c>
      <c r="AU334" s="17">
        <f t="shared" si="232"/>
        <v>1.9818432202771636</v>
      </c>
      <c r="AV334" s="17">
        <f t="shared" si="232"/>
        <v>0</v>
      </c>
      <c r="AW334" s="17">
        <f t="shared" si="233"/>
        <v>8.0331541954892557E-3</v>
      </c>
      <c r="AX334" s="17">
        <f t="shared" si="233"/>
        <v>0</v>
      </c>
      <c r="AY334" s="17">
        <f t="shared" si="234"/>
        <v>1.6008780740831476</v>
      </c>
      <c r="AZ334" s="17">
        <f t="shared" si="234"/>
        <v>0.39901025990015843</v>
      </c>
      <c r="BA334" s="17">
        <f t="shared" si="234"/>
        <v>2.2881626100301382E-3</v>
      </c>
      <c r="BB334" s="17">
        <f t="shared" si="234"/>
        <v>2.20873315591016E-2</v>
      </c>
      <c r="BC334" s="17">
        <f t="shared" si="235"/>
        <v>0</v>
      </c>
      <c r="BD334" s="17">
        <f t="shared" si="236"/>
        <v>4.0141402026250903</v>
      </c>
      <c r="BF334" s="17">
        <f t="shared" si="237"/>
        <v>0.79956890753987475</v>
      </c>
      <c r="BG334" s="17">
        <f t="shared" si="238"/>
        <v>0.19928825484619689</v>
      </c>
      <c r="BH334" s="17">
        <f t="shared" si="239"/>
        <v>1.1428376139283433E-3</v>
      </c>
      <c r="BI334" s="13">
        <f t="shared" si="240"/>
        <v>2.004375095611596E-3</v>
      </c>
    </row>
    <row r="335" spans="1:61" ht="17" x14ac:dyDescent="0.2">
      <c r="A335" s="18"/>
      <c r="B335" s="18" t="s">
        <v>46</v>
      </c>
      <c r="C335" s="9">
        <v>55</v>
      </c>
      <c r="D335" s="11">
        <v>47.113999999999997</v>
      </c>
      <c r="E335" s="11">
        <v>0</v>
      </c>
      <c r="F335" s="11">
        <v>0.26900000000000002</v>
      </c>
      <c r="G335" s="11">
        <v>0</v>
      </c>
      <c r="H335" s="11">
        <v>44.719000000000001</v>
      </c>
      <c r="I335" s="11">
        <v>6.4640000000000004</v>
      </c>
      <c r="J335" s="11">
        <v>0.121</v>
      </c>
      <c r="K335" s="11">
        <v>0.50800000000000001</v>
      </c>
      <c r="L335" s="11">
        <v>0</v>
      </c>
      <c r="N335" s="11">
        <f t="shared" si="243"/>
        <v>99.194999999999993</v>
      </c>
      <c r="P335" s="9">
        <f t="shared" si="211"/>
        <v>0.78413554357233195</v>
      </c>
      <c r="Q335" s="9">
        <f t="shared" si="212"/>
        <v>0</v>
      </c>
      <c r="R335" s="9">
        <f t="shared" si="213"/>
        <v>2.6382636498268946E-3</v>
      </c>
      <c r="S335" s="9">
        <f t="shared" si="214"/>
        <v>0</v>
      </c>
      <c r="T335" s="9">
        <f t="shared" si="215"/>
        <v>0.62242852768421342</v>
      </c>
      <c r="U335" s="9">
        <f t="shared" si="216"/>
        <v>0.16038110361254465</v>
      </c>
      <c r="V335" s="9">
        <f t="shared" si="217"/>
        <v>1.7057388950759125E-3</v>
      </c>
      <c r="W335" s="9">
        <f t="shared" si="218"/>
        <v>9.05897248426271E-3</v>
      </c>
      <c r="X335" s="9">
        <f t="shared" si="219"/>
        <v>0</v>
      </c>
      <c r="Z335" s="9">
        <f t="shared" si="220"/>
        <v>1.5682710871446639</v>
      </c>
      <c r="AA335" s="9">
        <f t="shared" si="220"/>
        <v>0</v>
      </c>
      <c r="AB335" s="9">
        <f t="shared" si="221"/>
        <v>7.914790949480683E-3</v>
      </c>
      <c r="AC335" s="9">
        <f t="shared" si="221"/>
        <v>0</v>
      </c>
      <c r="AD335" s="9">
        <f t="shared" si="210"/>
        <v>0.62242852768421342</v>
      </c>
      <c r="AE335" s="9">
        <f t="shared" si="210"/>
        <v>0.16038110361254465</v>
      </c>
      <c r="AF335" s="9">
        <f t="shared" si="210"/>
        <v>1.7057388950759125E-3</v>
      </c>
      <c r="AG335" s="9">
        <f t="shared" si="210"/>
        <v>9.05897248426271E-3</v>
      </c>
      <c r="AH335" s="9">
        <f t="shared" si="210"/>
        <v>0</v>
      </c>
      <c r="AI335" s="9">
        <f t="shared" si="222"/>
        <v>2.369760220770242</v>
      </c>
      <c r="AK335" s="9">
        <f t="shared" si="223"/>
        <v>3.9707082768946043</v>
      </c>
      <c r="AL335" s="9">
        <f t="shared" si="224"/>
        <v>0</v>
      </c>
      <c r="AM335" s="9">
        <f t="shared" si="225"/>
        <v>2.0039472888716502E-2</v>
      </c>
      <c r="AN335" s="9">
        <f t="shared" si="226"/>
        <v>0</v>
      </c>
      <c r="AO335" s="9">
        <f t="shared" si="227"/>
        <v>1.5759278653480961</v>
      </c>
      <c r="AP335" s="9">
        <f t="shared" si="228"/>
        <v>0.40606919351633664</v>
      </c>
      <c r="AQ335" s="9">
        <f t="shared" si="229"/>
        <v>4.3187632574611208E-3</v>
      </c>
      <c r="AR335" s="9">
        <f t="shared" si="230"/>
        <v>2.2936428094784064E-2</v>
      </c>
      <c r="AS335" s="9">
        <f t="shared" si="231"/>
        <v>0</v>
      </c>
      <c r="AU335" s="17">
        <f t="shared" si="232"/>
        <v>1.9853541384473021</v>
      </c>
      <c r="AV335" s="17">
        <f t="shared" si="232"/>
        <v>0</v>
      </c>
      <c r="AW335" s="17">
        <f t="shared" si="233"/>
        <v>1.3359648592477668E-2</v>
      </c>
      <c r="AX335" s="17">
        <f t="shared" si="233"/>
        <v>0</v>
      </c>
      <c r="AY335" s="17">
        <f t="shared" si="234"/>
        <v>1.5759278653480961</v>
      </c>
      <c r="AZ335" s="17">
        <f t="shared" si="234"/>
        <v>0.40606919351633664</v>
      </c>
      <c r="BA335" s="17">
        <f t="shared" si="234"/>
        <v>4.3187632574611208E-3</v>
      </c>
      <c r="BB335" s="17">
        <f t="shared" si="234"/>
        <v>2.2936428094784064E-2</v>
      </c>
      <c r="BC335" s="17">
        <f t="shared" si="235"/>
        <v>0</v>
      </c>
      <c r="BD335" s="17">
        <f t="shared" si="236"/>
        <v>4.0079660372564581</v>
      </c>
      <c r="BF335" s="17">
        <f t="shared" si="237"/>
        <v>0.79339239399734618</v>
      </c>
      <c r="BG335" s="17">
        <f t="shared" si="238"/>
        <v>0.20443334790665404</v>
      </c>
      <c r="BH335" s="17">
        <f t="shared" si="239"/>
        <v>2.1742580959998475E-3</v>
      </c>
      <c r="BI335" s="13">
        <f t="shared" si="240"/>
        <v>3.3589289204299304E-3</v>
      </c>
    </row>
    <row r="336" spans="1:61" ht="17" x14ac:dyDescent="0.2">
      <c r="A336" s="18"/>
      <c r="B336" s="18" t="s">
        <v>46</v>
      </c>
      <c r="C336" s="9">
        <v>56</v>
      </c>
      <c r="D336" s="11">
        <v>46.9</v>
      </c>
      <c r="E336" s="11">
        <v>3.6999999999999998E-2</v>
      </c>
      <c r="F336" s="11">
        <v>0.23699999999999999</v>
      </c>
      <c r="G336" s="11">
        <v>0</v>
      </c>
      <c r="H336" s="11">
        <v>45.293999999999997</v>
      </c>
      <c r="I336" s="11">
        <v>6.39</v>
      </c>
      <c r="J336" s="11">
        <v>0.13</v>
      </c>
      <c r="K336" s="11">
        <v>0.47499999999999998</v>
      </c>
      <c r="L336" s="11">
        <v>6.0000000000000001E-3</v>
      </c>
      <c r="N336" s="11">
        <f t="shared" si="243"/>
        <v>99.46899999999998</v>
      </c>
      <c r="P336" s="9">
        <f t="shared" si="211"/>
        <v>0.78057386325810529</v>
      </c>
      <c r="Q336" s="9">
        <f t="shared" si="212"/>
        <v>4.6320638974436013E-4</v>
      </c>
      <c r="R336" s="9">
        <f t="shared" si="213"/>
        <v>2.3244181598846619E-3</v>
      </c>
      <c r="S336" s="9">
        <f t="shared" si="214"/>
        <v>0</v>
      </c>
      <c r="T336" s="9">
        <f t="shared" si="215"/>
        <v>0.63043175681318364</v>
      </c>
      <c r="U336" s="9">
        <f t="shared" si="216"/>
        <v>0.15854505756252479</v>
      </c>
      <c r="V336" s="9">
        <f t="shared" si="217"/>
        <v>1.8326120360319721E-3</v>
      </c>
      <c r="W336" s="9">
        <f t="shared" si="218"/>
        <v>8.4704959252456438E-3</v>
      </c>
      <c r="X336" s="9">
        <f t="shared" si="219"/>
        <v>9.6806983010374483E-5</v>
      </c>
      <c r="Z336" s="9">
        <f t="shared" si="220"/>
        <v>1.5611477265162106</v>
      </c>
      <c r="AA336" s="9">
        <f t="shared" si="220"/>
        <v>9.2641277948872025E-4</v>
      </c>
      <c r="AB336" s="9">
        <f t="shared" si="221"/>
        <v>6.9732544796539857E-3</v>
      </c>
      <c r="AC336" s="9">
        <f t="shared" si="221"/>
        <v>0</v>
      </c>
      <c r="AD336" s="9">
        <f t="shared" si="210"/>
        <v>0.63043175681318364</v>
      </c>
      <c r="AE336" s="9">
        <f t="shared" si="210"/>
        <v>0.15854505756252479</v>
      </c>
      <c r="AF336" s="9">
        <f t="shared" si="210"/>
        <v>1.8326120360319721E-3</v>
      </c>
      <c r="AG336" s="9">
        <f t="shared" si="210"/>
        <v>8.4704959252456438E-3</v>
      </c>
      <c r="AH336" s="9">
        <f t="shared" si="210"/>
        <v>9.6806983010374483E-5</v>
      </c>
      <c r="AI336" s="9">
        <f t="shared" si="222"/>
        <v>2.3684241230953496</v>
      </c>
      <c r="AK336" s="9">
        <f t="shared" si="223"/>
        <v>3.9549024466342027</v>
      </c>
      <c r="AL336" s="9">
        <f t="shared" si="224"/>
        <v>2.34690933212917E-3</v>
      </c>
      <c r="AM336" s="9">
        <f t="shared" si="225"/>
        <v>1.766555511317916E-2</v>
      </c>
      <c r="AN336" s="9">
        <f t="shared" si="226"/>
        <v>0</v>
      </c>
      <c r="AO336" s="9">
        <f t="shared" si="227"/>
        <v>1.5970917134282288</v>
      </c>
      <c r="AP336" s="9">
        <f t="shared" si="228"/>
        <v>0.40164695845603493</v>
      </c>
      <c r="AQ336" s="9">
        <f t="shared" si="229"/>
        <v>4.6426111391828454E-3</v>
      </c>
      <c r="AR336" s="9">
        <f t="shared" si="230"/>
        <v>2.1458561858022335E-2</v>
      </c>
      <c r="AS336" s="9">
        <f t="shared" si="231"/>
        <v>2.4524403902081987E-4</v>
      </c>
      <c r="AU336" s="17">
        <f t="shared" si="232"/>
        <v>1.9774512233171013</v>
      </c>
      <c r="AV336" s="17">
        <f t="shared" si="232"/>
        <v>1.173454666064585E-3</v>
      </c>
      <c r="AW336" s="17">
        <f t="shared" si="233"/>
        <v>1.177703674211944E-2</v>
      </c>
      <c r="AX336" s="17">
        <f t="shared" si="233"/>
        <v>0</v>
      </c>
      <c r="AY336" s="17">
        <f t="shared" si="234"/>
        <v>1.5970917134282288</v>
      </c>
      <c r="AZ336" s="17">
        <f t="shared" si="234"/>
        <v>0.40164695845603493</v>
      </c>
      <c r="BA336" s="17">
        <f t="shared" si="234"/>
        <v>4.6426111391828454E-3</v>
      </c>
      <c r="BB336" s="17">
        <f t="shared" si="234"/>
        <v>2.1458561858022335E-2</v>
      </c>
      <c r="BC336" s="17">
        <f t="shared" si="235"/>
        <v>4.9048807804163974E-4</v>
      </c>
      <c r="BD336" s="17">
        <f t="shared" si="236"/>
        <v>4.0157320476847964</v>
      </c>
      <c r="BF336" s="17">
        <f t="shared" si="237"/>
        <v>0.7971980805460771</v>
      </c>
      <c r="BG336" s="17">
        <f t="shared" si="238"/>
        <v>0.20048453175617209</v>
      </c>
      <c r="BH336" s="17">
        <f t="shared" si="239"/>
        <v>2.3173876977508482E-3</v>
      </c>
      <c r="BI336" s="13">
        <f t="shared" si="240"/>
        <v>2.9374630852481436E-3</v>
      </c>
    </row>
    <row r="337" spans="1:61" ht="17" x14ac:dyDescent="0.2">
      <c r="A337" s="18"/>
      <c r="B337" s="18" t="s">
        <v>46</v>
      </c>
      <c r="C337" s="9">
        <v>57</v>
      </c>
      <c r="D337" s="11">
        <v>47.078000000000003</v>
      </c>
      <c r="E337" s="11">
        <v>6.9000000000000006E-2</v>
      </c>
      <c r="F337" s="11">
        <v>0.28599999999999998</v>
      </c>
      <c r="G337" s="11">
        <v>0</v>
      </c>
      <c r="H337" s="11">
        <v>45.637999999999998</v>
      </c>
      <c r="I337" s="11">
        <v>6.3719999999999999</v>
      </c>
      <c r="J337" s="11">
        <v>8.7999999999999995E-2</v>
      </c>
      <c r="K337" s="11">
        <v>0.502</v>
      </c>
      <c r="L337" s="11">
        <v>0</v>
      </c>
      <c r="N337" s="11">
        <f t="shared" si="243"/>
        <v>100.03299999999999</v>
      </c>
      <c r="P337" s="9">
        <f t="shared" si="211"/>
        <v>0.78353638239797618</v>
      </c>
      <c r="Q337" s="9">
        <f t="shared" si="212"/>
        <v>8.6381732141515817E-4</v>
      </c>
      <c r="R337" s="9">
        <f t="shared" si="213"/>
        <v>2.8049940663587057E-3</v>
      </c>
      <c r="S337" s="9">
        <f t="shared" si="214"/>
        <v>0</v>
      </c>
      <c r="T337" s="9">
        <f t="shared" si="215"/>
        <v>0.63521977563121113</v>
      </c>
      <c r="U337" s="9">
        <f t="shared" si="216"/>
        <v>0.15809845176657403</v>
      </c>
      <c r="V337" s="9">
        <f t="shared" si="217"/>
        <v>1.2405373782370271E-3</v>
      </c>
      <c r="W337" s="9">
        <f t="shared" si="218"/>
        <v>8.9519767462596083E-3</v>
      </c>
      <c r="X337" s="9">
        <f t="shared" si="219"/>
        <v>0</v>
      </c>
      <c r="Z337" s="9">
        <f t="shared" si="220"/>
        <v>1.5670727647959524</v>
      </c>
      <c r="AA337" s="9">
        <f t="shared" si="220"/>
        <v>1.7276346428303163E-3</v>
      </c>
      <c r="AB337" s="9">
        <f t="shared" si="221"/>
        <v>8.4149821990761181E-3</v>
      </c>
      <c r="AC337" s="9">
        <f t="shared" si="221"/>
        <v>0</v>
      </c>
      <c r="AD337" s="9">
        <f t="shared" si="210"/>
        <v>0.63521977563121113</v>
      </c>
      <c r="AE337" s="9">
        <f t="shared" si="210"/>
        <v>0.15809845176657403</v>
      </c>
      <c r="AF337" s="9">
        <f t="shared" si="210"/>
        <v>1.2405373782370271E-3</v>
      </c>
      <c r="AG337" s="9">
        <f t="shared" si="210"/>
        <v>8.9519767462596083E-3</v>
      </c>
      <c r="AH337" s="9">
        <f t="shared" si="210"/>
        <v>0</v>
      </c>
      <c r="AI337" s="9">
        <f t="shared" si="222"/>
        <v>2.3807261231601409</v>
      </c>
      <c r="AK337" s="9">
        <f t="shared" si="223"/>
        <v>3.9493986718199481</v>
      </c>
      <c r="AL337" s="9">
        <f t="shared" si="224"/>
        <v>4.3540530580739277E-3</v>
      </c>
      <c r="AM337" s="9">
        <f t="shared" si="225"/>
        <v>2.1207770479469167E-2</v>
      </c>
      <c r="AN337" s="9">
        <f t="shared" si="226"/>
        <v>0</v>
      </c>
      <c r="AO337" s="9">
        <f t="shared" si="227"/>
        <v>1.6009059659194138</v>
      </c>
      <c r="AP337" s="9">
        <f t="shared" si="228"/>
        <v>0.39844596208332389</v>
      </c>
      <c r="AQ337" s="9">
        <f t="shared" si="229"/>
        <v>3.1264512944236258E-3</v>
      </c>
      <c r="AR337" s="9">
        <f t="shared" si="230"/>
        <v>2.256112534534687E-2</v>
      </c>
      <c r="AS337" s="9">
        <f t="shared" si="231"/>
        <v>0</v>
      </c>
      <c r="AU337" s="17">
        <f t="shared" si="232"/>
        <v>1.974699335909974</v>
      </c>
      <c r="AV337" s="17">
        <f t="shared" si="232"/>
        <v>2.1770265290369639E-3</v>
      </c>
      <c r="AW337" s="17">
        <f t="shared" si="233"/>
        <v>1.4138513652979445E-2</v>
      </c>
      <c r="AX337" s="17">
        <f t="shared" si="233"/>
        <v>0</v>
      </c>
      <c r="AY337" s="17">
        <f t="shared" si="234"/>
        <v>1.6009059659194138</v>
      </c>
      <c r="AZ337" s="17">
        <f t="shared" si="234"/>
        <v>0.39844596208332389</v>
      </c>
      <c r="BA337" s="17">
        <f t="shared" si="234"/>
        <v>3.1264512944236258E-3</v>
      </c>
      <c r="BB337" s="17">
        <f t="shared" si="234"/>
        <v>2.256112534534687E-2</v>
      </c>
      <c r="BC337" s="17">
        <f t="shared" si="235"/>
        <v>0</v>
      </c>
      <c r="BD337" s="17">
        <f t="shared" si="236"/>
        <v>4.0160543807344986</v>
      </c>
      <c r="BF337" s="17">
        <f t="shared" si="237"/>
        <v>0.79946229755614484</v>
      </c>
      <c r="BG337" s="17">
        <f t="shared" si="238"/>
        <v>0.19897641153217954</v>
      </c>
      <c r="BH337" s="17">
        <f t="shared" si="239"/>
        <v>1.5612909116756416E-3</v>
      </c>
      <c r="BI337" s="13">
        <f t="shared" si="240"/>
        <v>3.5233164800796339E-3</v>
      </c>
    </row>
    <row r="338" spans="1:61" ht="17" x14ac:dyDescent="0.2">
      <c r="A338" s="18"/>
      <c r="B338" s="18" t="s">
        <v>46</v>
      </c>
      <c r="C338" s="9">
        <v>58</v>
      </c>
      <c r="D338" s="11">
        <v>47.000999999999998</v>
      </c>
      <c r="E338" s="11">
        <v>8.1000000000000003E-2</v>
      </c>
      <c r="F338" s="11">
        <v>0.25900000000000001</v>
      </c>
      <c r="G338" s="11">
        <v>2.7E-2</v>
      </c>
      <c r="H338" s="11">
        <v>44.545000000000002</v>
      </c>
      <c r="I338" s="11">
        <v>6.5259999999999998</v>
      </c>
      <c r="J338" s="11">
        <v>6.5000000000000002E-2</v>
      </c>
      <c r="K338" s="11">
        <v>0.49</v>
      </c>
      <c r="L338" s="11">
        <v>2.5000000000000001E-2</v>
      </c>
      <c r="N338" s="11">
        <f t="shared" si="243"/>
        <v>99.019000000000005</v>
      </c>
      <c r="P338" s="9">
        <f t="shared" si="211"/>
        <v>0.78225484321949268</v>
      </c>
      <c r="Q338" s="9">
        <f t="shared" si="212"/>
        <v>1.0140464207917075E-3</v>
      </c>
      <c r="R338" s="9">
        <f t="shared" si="213"/>
        <v>2.5401869342199469E-3</v>
      </c>
      <c r="S338" s="9">
        <f t="shared" si="214"/>
        <v>1.7764326600434237E-4</v>
      </c>
      <c r="T338" s="9">
        <f t="shared" si="215"/>
        <v>0.62000668095649025</v>
      </c>
      <c r="U338" s="9">
        <f t="shared" si="216"/>
        <v>0.16191941246526398</v>
      </c>
      <c r="V338" s="9">
        <f t="shared" si="217"/>
        <v>9.1630601801598603E-4</v>
      </c>
      <c r="W338" s="9">
        <f t="shared" si="218"/>
        <v>8.7379852702534015E-3</v>
      </c>
      <c r="X338" s="9">
        <f t="shared" si="219"/>
        <v>4.0336242920989369E-4</v>
      </c>
      <c r="Z338" s="9">
        <f t="shared" si="220"/>
        <v>1.5645096864389854</v>
      </c>
      <c r="AA338" s="9">
        <f t="shared" si="220"/>
        <v>2.0280928415834149E-3</v>
      </c>
      <c r="AB338" s="9">
        <f t="shared" si="221"/>
        <v>7.6205608026598407E-3</v>
      </c>
      <c r="AC338" s="9">
        <f t="shared" si="221"/>
        <v>5.329297980130271E-4</v>
      </c>
      <c r="AD338" s="9">
        <f t="shared" si="210"/>
        <v>0.62000668095649025</v>
      </c>
      <c r="AE338" s="9">
        <f t="shared" si="210"/>
        <v>0.16191941246526398</v>
      </c>
      <c r="AF338" s="9">
        <f t="shared" si="210"/>
        <v>9.1630601801598603E-4</v>
      </c>
      <c r="AG338" s="9">
        <f t="shared" si="210"/>
        <v>8.7379852702534015E-3</v>
      </c>
      <c r="AH338" s="9">
        <f t="shared" si="210"/>
        <v>4.0336242920989369E-4</v>
      </c>
      <c r="AI338" s="9">
        <f t="shared" si="222"/>
        <v>2.3666750170204747</v>
      </c>
      <c r="AK338" s="9">
        <f t="shared" si="223"/>
        <v>3.966348590797121</v>
      </c>
      <c r="AL338" s="9">
        <f t="shared" si="224"/>
        <v>5.1416256824395323E-3</v>
      </c>
      <c r="AM338" s="9">
        <f t="shared" si="225"/>
        <v>1.9319663446450908E-2</v>
      </c>
      <c r="AN338" s="9">
        <f t="shared" si="226"/>
        <v>1.3510848617076941E-3</v>
      </c>
      <c r="AO338" s="9">
        <f t="shared" si="227"/>
        <v>1.571842377591109</v>
      </c>
      <c r="AP338" s="9">
        <f t="shared" si="228"/>
        <v>0.41049847055666916</v>
      </c>
      <c r="AQ338" s="9">
        <f t="shared" si="229"/>
        <v>2.3230211450904724E-3</v>
      </c>
      <c r="AR338" s="9">
        <f t="shared" si="230"/>
        <v>2.2152560552029032E-2</v>
      </c>
      <c r="AS338" s="9">
        <f t="shared" si="231"/>
        <v>1.0226053673842556E-3</v>
      </c>
      <c r="AU338" s="17">
        <f t="shared" si="232"/>
        <v>1.9831742953985605</v>
      </c>
      <c r="AV338" s="17">
        <f t="shared" si="232"/>
        <v>2.5708128412197662E-3</v>
      </c>
      <c r="AW338" s="17">
        <f t="shared" si="233"/>
        <v>1.2879775630967273E-2</v>
      </c>
      <c r="AX338" s="17">
        <f t="shared" si="233"/>
        <v>9.007232411384628E-4</v>
      </c>
      <c r="AY338" s="17">
        <f t="shared" si="234"/>
        <v>1.571842377591109</v>
      </c>
      <c r="AZ338" s="17">
        <f t="shared" si="234"/>
        <v>0.41049847055666916</v>
      </c>
      <c r="BA338" s="17">
        <f t="shared" si="234"/>
        <v>2.3230211450904724E-3</v>
      </c>
      <c r="BB338" s="17">
        <f t="shared" si="234"/>
        <v>2.2152560552029032E-2</v>
      </c>
      <c r="BC338" s="17">
        <f t="shared" si="235"/>
        <v>2.0452107347685112E-3</v>
      </c>
      <c r="BD338" s="17">
        <f t="shared" si="236"/>
        <v>4.0083872476915525</v>
      </c>
      <c r="BF338" s="17">
        <f t="shared" si="237"/>
        <v>0.7919942524832444</v>
      </c>
      <c r="BG338" s="17">
        <f t="shared" si="238"/>
        <v>0.20683526158156387</v>
      </c>
      <c r="BH338" s="17">
        <f t="shared" si="239"/>
        <v>1.1704859351917157E-3</v>
      </c>
      <c r="BI338" s="13">
        <f t="shared" si="240"/>
        <v>3.2381085048898014E-3</v>
      </c>
    </row>
    <row r="339" spans="1:61" ht="17" x14ac:dyDescent="0.2">
      <c r="A339" s="18"/>
      <c r="B339" s="18" t="s">
        <v>46</v>
      </c>
      <c r="C339" s="9">
        <v>59</v>
      </c>
      <c r="D339" s="11">
        <v>46.988999999999997</v>
      </c>
      <c r="E339" s="11">
        <v>0</v>
      </c>
      <c r="F339" s="11">
        <v>0.17899999999999999</v>
      </c>
      <c r="G339" s="11">
        <v>0</v>
      </c>
      <c r="H339" s="11">
        <v>44.402999999999999</v>
      </c>
      <c r="I339" s="11">
        <v>6.2679999999999998</v>
      </c>
      <c r="J339" s="11">
        <v>4.2000000000000003E-2</v>
      </c>
      <c r="K339" s="11">
        <v>0.56100000000000005</v>
      </c>
      <c r="L339" s="11">
        <v>0</v>
      </c>
      <c r="N339" s="11">
        <f t="shared" si="243"/>
        <v>98.442000000000007</v>
      </c>
      <c r="P339" s="9">
        <f t="shared" si="211"/>
        <v>0.78205512282804068</v>
      </c>
      <c r="Q339" s="9">
        <f t="shared" si="212"/>
        <v>0</v>
      </c>
      <c r="R339" s="9">
        <f t="shared" si="213"/>
        <v>1.7555732093643647E-3</v>
      </c>
      <c r="S339" s="9">
        <f t="shared" si="214"/>
        <v>0</v>
      </c>
      <c r="T339" s="9">
        <f t="shared" si="215"/>
        <v>0.61803023132811841</v>
      </c>
      <c r="U339" s="9">
        <f t="shared" si="216"/>
        <v>0.15551806272330287</v>
      </c>
      <c r="V339" s="9">
        <f t="shared" si="217"/>
        <v>5.9207465779494487E-4</v>
      </c>
      <c r="W339" s="9">
        <f t="shared" si="218"/>
        <v>1.0004101503290121E-2</v>
      </c>
      <c r="X339" s="9">
        <f t="shared" si="219"/>
        <v>0</v>
      </c>
      <c r="Z339" s="9">
        <f t="shared" si="220"/>
        <v>1.5641102456560814</v>
      </c>
      <c r="AA339" s="9">
        <f t="shared" si="220"/>
        <v>0</v>
      </c>
      <c r="AB339" s="9">
        <f t="shared" si="221"/>
        <v>5.2667196280930945E-3</v>
      </c>
      <c r="AC339" s="9">
        <f t="shared" si="221"/>
        <v>0</v>
      </c>
      <c r="AD339" s="9">
        <f t="shared" si="210"/>
        <v>0.61803023132811841</v>
      </c>
      <c r="AE339" s="9">
        <f t="shared" si="210"/>
        <v>0.15551806272330287</v>
      </c>
      <c r="AF339" s="9">
        <f t="shared" si="210"/>
        <v>5.9207465779494487E-4</v>
      </c>
      <c r="AG339" s="9">
        <f t="shared" si="210"/>
        <v>1.0004101503290121E-2</v>
      </c>
      <c r="AH339" s="9">
        <f t="shared" si="210"/>
        <v>0</v>
      </c>
      <c r="AI339" s="9">
        <f t="shared" si="222"/>
        <v>2.3535214354966807</v>
      </c>
      <c r="AK339" s="9">
        <f t="shared" si="223"/>
        <v>3.9874977692548508</v>
      </c>
      <c r="AL339" s="9">
        <f t="shared" si="224"/>
        <v>0</v>
      </c>
      <c r="AM339" s="9">
        <f t="shared" si="225"/>
        <v>1.3426823861449014E-2</v>
      </c>
      <c r="AN339" s="9">
        <f t="shared" si="226"/>
        <v>0</v>
      </c>
      <c r="AO339" s="9">
        <f t="shared" si="227"/>
        <v>1.5755885338627249</v>
      </c>
      <c r="AP339" s="9">
        <f t="shared" si="228"/>
        <v>0.39647328563332024</v>
      </c>
      <c r="AQ339" s="9">
        <f t="shared" si="229"/>
        <v>1.5094181396397481E-3</v>
      </c>
      <c r="AR339" s="9">
        <f t="shared" si="230"/>
        <v>2.550416924801592E-2</v>
      </c>
      <c r="AS339" s="9">
        <f t="shared" si="231"/>
        <v>0</v>
      </c>
      <c r="AU339" s="17">
        <f t="shared" si="232"/>
        <v>1.9937488846274254</v>
      </c>
      <c r="AV339" s="17">
        <f t="shared" si="232"/>
        <v>0</v>
      </c>
      <c r="AW339" s="17">
        <f t="shared" si="233"/>
        <v>8.9512159076326758E-3</v>
      </c>
      <c r="AX339" s="17">
        <f t="shared" si="233"/>
        <v>0</v>
      </c>
      <c r="AY339" s="17">
        <f t="shared" si="234"/>
        <v>1.5755885338627249</v>
      </c>
      <c r="AZ339" s="17">
        <f t="shared" si="234"/>
        <v>0.39647328563332024</v>
      </c>
      <c r="BA339" s="17">
        <f t="shared" si="234"/>
        <v>1.5094181396397481E-3</v>
      </c>
      <c r="BB339" s="17">
        <f t="shared" si="234"/>
        <v>2.550416924801592E-2</v>
      </c>
      <c r="BC339" s="17">
        <f t="shared" si="235"/>
        <v>0</v>
      </c>
      <c r="BD339" s="17">
        <f t="shared" si="236"/>
        <v>4.0017755074187589</v>
      </c>
      <c r="BF339" s="17">
        <f t="shared" si="237"/>
        <v>0.79834388737356221</v>
      </c>
      <c r="BG339" s="17">
        <f t="shared" si="238"/>
        <v>0.20089129699128092</v>
      </c>
      <c r="BH339" s="17">
        <f t="shared" si="239"/>
        <v>7.648156351569114E-4</v>
      </c>
      <c r="BI339" s="13">
        <f t="shared" si="240"/>
        <v>2.2643679252716147E-3</v>
      </c>
    </row>
    <row r="340" spans="1:61" ht="17" x14ac:dyDescent="0.2">
      <c r="A340" s="18"/>
      <c r="B340" s="18" t="s">
        <v>46</v>
      </c>
      <c r="C340" s="9">
        <v>60</v>
      </c>
      <c r="D340" s="11">
        <v>47.35</v>
      </c>
      <c r="E340" s="11">
        <v>2.5000000000000001E-2</v>
      </c>
      <c r="F340" s="11">
        <v>0.16800000000000001</v>
      </c>
      <c r="G340" s="11">
        <v>0</v>
      </c>
      <c r="H340" s="11">
        <v>45.472999999999999</v>
      </c>
      <c r="I340" s="11">
        <v>6.444</v>
      </c>
      <c r="J340" s="11">
        <v>6.2E-2</v>
      </c>
      <c r="K340" s="11">
        <v>0.53600000000000003</v>
      </c>
      <c r="L340" s="11">
        <v>0</v>
      </c>
      <c r="N340" s="11">
        <f t="shared" si="243"/>
        <v>100.05799999999999</v>
      </c>
      <c r="P340" s="9">
        <f t="shared" si="211"/>
        <v>0.7880633779375541</v>
      </c>
      <c r="Q340" s="9">
        <f t="shared" si="212"/>
        <v>3.1297729036781094E-4</v>
      </c>
      <c r="R340" s="9">
        <f t="shared" si="213"/>
        <v>1.6476888221967224E-3</v>
      </c>
      <c r="S340" s="9">
        <f t="shared" si="214"/>
        <v>0</v>
      </c>
      <c r="T340" s="9">
        <f t="shared" si="215"/>
        <v>0.6329231968376805</v>
      </c>
      <c r="U340" s="9">
        <f t="shared" si="216"/>
        <v>0.15988487495037712</v>
      </c>
      <c r="V340" s="9">
        <f t="shared" si="217"/>
        <v>8.7401497103063285E-4</v>
      </c>
      <c r="W340" s="9">
        <f t="shared" si="218"/>
        <v>9.5582859282771909E-3</v>
      </c>
      <c r="X340" s="9">
        <f t="shared" si="219"/>
        <v>0</v>
      </c>
      <c r="Z340" s="9">
        <f t="shared" si="220"/>
        <v>1.5761267558751082</v>
      </c>
      <c r="AA340" s="9">
        <f t="shared" si="220"/>
        <v>6.2595458073562188E-4</v>
      </c>
      <c r="AB340" s="9">
        <f t="shared" si="221"/>
        <v>4.943066466590167E-3</v>
      </c>
      <c r="AC340" s="9">
        <f t="shared" si="221"/>
        <v>0</v>
      </c>
      <c r="AD340" s="9">
        <f t="shared" si="210"/>
        <v>0.6329231968376805</v>
      </c>
      <c r="AE340" s="9">
        <f t="shared" si="210"/>
        <v>0.15988487495037712</v>
      </c>
      <c r="AF340" s="9">
        <f t="shared" si="210"/>
        <v>8.7401497103063285E-4</v>
      </c>
      <c r="AG340" s="9">
        <f t="shared" si="210"/>
        <v>9.5582859282771909E-3</v>
      </c>
      <c r="AH340" s="9">
        <f t="shared" si="210"/>
        <v>0</v>
      </c>
      <c r="AI340" s="9">
        <f t="shared" si="222"/>
        <v>2.3849361496097994</v>
      </c>
      <c r="AK340" s="9">
        <f t="shared" si="223"/>
        <v>3.9652049120048245</v>
      </c>
      <c r="AL340" s="9">
        <f t="shared" si="224"/>
        <v>1.5747706642075966E-3</v>
      </c>
      <c r="AM340" s="9">
        <f t="shared" si="225"/>
        <v>1.2435720262109923E-2</v>
      </c>
      <c r="AN340" s="9">
        <f t="shared" si="226"/>
        <v>0</v>
      </c>
      <c r="AO340" s="9">
        <f t="shared" si="227"/>
        <v>1.5923022432476444</v>
      </c>
      <c r="AP340" s="9">
        <f t="shared" si="228"/>
        <v>0.40223686904960365</v>
      </c>
      <c r="AQ340" s="9">
        <f t="shared" si="229"/>
        <v>2.1988386678787127E-3</v>
      </c>
      <c r="AR340" s="9">
        <f t="shared" si="230"/>
        <v>2.4046646103731608E-2</v>
      </c>
      <c r="AS340" s="9">
        <f t="shared" si="231"/>
        <v>0</v>
      </c>
      <c r="AU340" s="17">
        <f t="shared" si="232"/>
        <v>1.9826024560024123</v>
      </c>
      <c r="AV340" s="17">
        <f t="shared" si="232"/>
        <v>7.8738533210379828E-4</v>
      </c>
      <c r="AW340" s="17">
        <f t="shared" si="233"/>
        <v>8.2904801747399493E-3</v>
      </c>
      <c r="AX340" s="17">
        <f t="shared" si="233"/>
        <v>0</v>
      </c>
      <c r="AY340" s="17">
        <f t="shared" si="234"/>
        <v>1.5923022432476444</v>
      </c>
      <c r="AZ340" s="17">
        <f t="shared" si="234"/>
        <v>0.40223686904960365</v>
      </c>
      <c r="BA340" s="17">
        <f t="shared" si="234"/>
        <v>2.1988386678787127E-3</v>
      </c>
      <c r="BB340" s="17">
        <f t="shared" si="234"/>
        <v>2.4046646103731608E-2</v>
      </c>
      <c r="BC340" s="17">
        <f t="shared" si="235"/>
        <v>0</v>
      </c>
      <c r="BD340" s="17">
        <f t="shared" si="236"/>
        <v>4.0124649185781145</v>
      </c>
      <c r="BF340" s="17">
        <f t="shared" si="237"/>
        <v>0.79745178503669067</v>
      </c>
      <c r="BG340" s="17">
        <f t="shared" si="238"/>
        <v>0.20144699951998296</v>
      </c>
      <c r="BH340" s="17">
        <f t="shared" si="239"/>
        <v>1.1012154433264016E-3</v>
      </c>
      <c r="BI340" s="13">
        <f t="shared" si="240"/>
        <v>2.0739843599737566E-3</v>
      </c>
    </row>
    <row r="341" spans="1:61" ht="17" x14ac:dyDescent="0.2">
      <c r="A341" s="18"/>
      <c r="B341" s="18" t="s">
        <v>46</v>
      </c>
      <c r="C341" s="9">
        <v>61</v>
      </c>
      <c r="D341" s="11">
        <v>46.673999999999999</v>
      </c>
      <c r="E341" s="11">
        <v>0</v>
      </c>
      <c r="F341" s="11">
        <v>0.26800000000000002</v>
      </c>
      <c r="G341" s="11">
        <v>0</v>
      </c>
      <c r="H341" s="11">
        <v>45.304000000000002</v>
      </c>
      <c r="I341" s="11">
        <v>6.532</v>
      </c>
      <c r="J341" s="11">
        <v>7.3999999999999996E-2</v>
      </c>
      <c r="K341" s="11">
        <v>0.51</v>
      </c>
      <c r="L341" s="11">
        <v>2.8000000000000001E-2</v>
      </c>
      <c r="N341" s="11">
        <f t="shared" si="243"/>
        <v>99.390000000000015</v>
      </c>
      <c r="P341" s="9">
        <f t="shared" si="211"/>
        <v>0.77681246255242653</v>
      </c>
      <c r="Q341" s="9">
        <f t="shared" si="212"/>
        <v>0</v>
      </c>
      <c r="R341" s="9">
        <f t="shared" si="213"/>
        <v>2.6284559782661998E-3</v>
      </c>
      <c r="S341" s="9">
        <f t="shared" si="214"/>
        <v>0</v>
      </c>
      <c r="T341" s="9">
        <f t="shared" si="215"/>
        <v>0.63057094340673103</v>
      </c>
      <c r="U341" s="9">
        <f t="shared" si="216"/>
        <v>0.16206828106391424</v>
      </c>
      <c r="V341" s="9">
        <f t="shared" si="217"/>
        <v>1.0431791589720456E-3</v>
      </c>
      <c r="W341" s="9">
        <f t="shared" si="218"/>
        <v>9.0946377302637445E-3</v>
      </c>
      <c r="X341" s="9">
        <f t="shared" si="219"/>
        <v>4.5176592071508091E-4</v>
      </c>
      <c r="Z341" s="9">
        <f t="shared" si="220"/>
        <v>1.5536249251048531</v>
      </c>
      <c r="AA341" s="9">
        <f t="shared" si="220"/>
        <v>0</v>
      </c>
      <c r="AB341" s="9">
        <f t="shared" si="221"/>
        <v>7.8853679347986004E-3</v>
      </c>
      <c r="AC341" s="9">
        <f t="shared" si="221"/>
        <v>0</v>
      </c>
      <c r="AD341" s="9">
        <f t="shared" si="210"/>
        <v>0.63057094340673103</v>
      </c>
      <c r="AE341" s="9">
        <f t="shared" si="210"/>
        <v>0.16206828106391424</v>
      </c>
      <c r="AF341" s="9">
        <f t="shared" si="210"/>
        <v>1.0431791589720456E-3</v>
      </c>
      <c r="AG341" s="9">
        <f t="shared" si="210"/>
        <v>9.0946377302637445E-3</v>
      </c>
      <c r="AH341" s="9">
        <f t="shared" si="210"/>
        <v>4.5176592071508091E-4</v>
      </c>
      <c r="AI341" s="9">
        <f t="shared" si="222"/>
        <v>2.3647391003202478</v>
      </c>
      <c r="AK341" s="9">
        <f t="shared" si="223"/>
        <v>3.9419780175185961</v>
      </c>
      <c r="AL341" s="9">
        <f t="shared" si="224"/>
        <v>0</v>
      </c>
      <c r="AM341" s="9">
        <f t="shared" si="225"/>
        <v>2.0007368932320815E-2</v>
      </c>
      <c r="AN341" s="9">
        <f t="shared" si="226"/>
        <v>0</v>
      </c>
      <c r="AO341" s="9">
        <f t="shared" si="227"/>
        <v>1.5999336501553221</v>
      </c>
      <c r="AP341" s="9">
        <f t="shared" si="228"/>
        <v>0.41121225011748469</v>
      </c>
      <c r="AQ341" s="9">
        <f t="shared" si="229"/>
        <v>2.6468353117621436E-3</v>
      </c>
      <c r="AR341" s="9">
        <f t="shared" si="230"/>
        <v>2.3075622327297145E-2</v>
      </c>
      <c r="AS341" s="9">
        <f t="shared" si="231"/>
        <v>1.1462556372173994E-3</v>
      </c>
      <c r="AU341" s="17">
        <f t="shared" si="232"/>
        <v>1.9709890087592981</v>
      </c>
      <c r="AV341" s="17">
        <f t="shared" si="232"/>
        <v>0</v>
      </c>
      <c r="AW341" s="17">
        <f t="shared" si="233"/>
        <v>1.3338245954880543E-2</v>
      </c>
      <c r="AX341" s="17">
        <f t="shared" si="233"/>
        <v>0</v>
      </c>
      <c r="AY341" s="17">
        <f t="shared" si="234"/>
        <v>1.5999336501553221</v>
      </c>
      <c r="AZ341" s="17">
        <f t="shared" si="234"/>
        <v>0.41121225011748469</v>
      </c>
      <c r="BA341" s="17">
        <f t="shared" si="234"/>
        <v>2.6468353117621436E-3</v>
      </c>
      <c r="BB341" s="17">
        <f t="shared" si="234"/>
        <v>2.3075622327297145E-2</v>
      </c>
      <c r="BC341" s="17">
        <f t="shared" si="235"/>
        <v>2.2925112744347988E-3</v>
      </c>
      <c r="BD341" s="17">
        <f t="shared" si="236"/>
        <v>4.0234881239004796</v>
      </c>
      <c r="BF341" s="17">
        <f t="shared" si="237"/>
        <v>0.79448774537906397</v>
      </c>
      <c r="BG341" s="17">
        <f t="shared" si="238"/>
        <v>0.20419790122945145</v>
      </c>
      <c r="BH341" s="17">
        <f t="shared" si="239"/>
        <v>1.3143533914843589E-3</v>
      </c>
      <c r="BI341" s="13">
        <f t="shared" si="240"/>
        <v>3.3051210842398285E-3</v>
      </c>
    </row>
    <row r="342" spans="1:61" ht="17" x14ac:dyDescent="0.2">
      <c r="A342" s="18"/>
      <c r="B342" s="18" t="s">
        <v>46</v>
      </c>
      <c r="C342" s="9">
        <v>63</v>
      </c>
      <c r="D342" s="11">
        <v>47.029000000000003</v>
      </c>
      <c r="E342" s="11">
        <v>0</v>
      </c>
      <c r="F342" s="11">
        <v>0.21299999999999999</v>
      </c>
      <c r="G342" s="11">
        <v>2.5999999999999999E-2</v>
      </c>
      <c r="H342" s="11">
        <v>44.463000000000001</v>
      </c>
      <c r="I342" s="11">
        <v>6.4039999999999999</v>
      </c>
      <c r="J342" s="11">
        <v>4.1000000000000002E-2</v>
      </c>
      <c r="K342" s="11">
        <v>0.78</v>
      </c>
      <c r="L342" s="11">
        <v>1.4999999999999999E-2</v>
      </c>
      <c r="N342" s="11">
        <f t="shared" si="243"/>
        <v>98.971000000000004</v>
      </c>
      <c r="P342" s="9">
        <f t="shared" si="211"/>
        <v>0.782720857466214</v>
      </c>
      <c r="Q342" s="9">
        <f t="shared" si="212"/>
        <v>0</v>
      </c>
      <c r="R342" s="9">
        <f t="shared" si="213"/>
        <v>2.0890340424279874E-3</v>
      </c>
      <c r="S342" s="9">
        <f t="shared" si="214"/>
        <v>1.7106388578195931E-4</v>
      </c>
      <c r="T342" s="9">
        <f t="shared" si="215"/>
        <v>0.61886535088940231</v>
      </c>
      <c r="U342" s="9">
        <f t="shared" si="216"/>
        <v>0.15889241762604206</v>
      </c>
      <c r="V342" s="9">
        <f t="shared" si="217"/>
        <v>5.7797764213316047E-4</v>
      </c>
      <c r="W342" s="9">
        <f t="shared" si="218"/>
        <v>1.3909445940403374E-2</v>
      </c>
      <c r="X342" s="9">
        <f t="shared" si="219"/>
        <v>2.4201745752593619E-4</v>
      </c>
      <c r="Z342" s="9">
        <f t="shared" si="220"/>
        <v>1.565441714932428</v>
      </c>
      <c r="AA342" s="9">
        <f t="shared" si="220"/>
        <v>0</v>
      </c>
      <c r="AB342" s="9">
        <f t="shared" si="221"/>
        <v>6.2671021272839621E-3</v>
      </c>
      <c r="AC342" s="9">
        <f t="shared" si="221"/>
        <v>5.131916573458779E-4</v>
      </c>
      <c r="AD342" s="9">
        <f t="shared" si="210"/>
        <v>0.61886535088940231</v>
      </c>
      <c r="AE342" s="9">
        <f t="shared" si="210"/>
        <v>0.15889241762604206</v>
      </c>
      <c r="AF342" s="9">
        <f t="shared" si="210"/>
        <v>5.7797764213316047E-4</v>
      </c>
      <c r="AG342" s="9">
        <f t="shared" si="210"/>
        <v>1.3909445940403374E-2</v>
      </c>
      <c r="AH342" s="9">
        <f t="shared" si="210"/>
        <v>2.4201745752593619E-4</v>
      </c>
      <c r="AI342" s="9">
        <f t="shared" si="222"/>
        <v>2.3647092182725644</v>
      </c>
      <c r="AK342" s="9">
        <f t="shared" si="223"/>
        <v>3.9720106882553456</v>
      </c>
      <c r="AL342" s="9">
        <f t="shared" si="224"/>
        <v>0</v>
      </c>
      <c r="AM342" s="9">
        <f t="shared" si="225"/>
        <v>1.590157997995742E-2</v>
      </c>
      <c r="AN342" s="9">
        <f t="shared" si="226"/>
        <v>1.3021262488774863E-3</v>
      </c>
      <c r="AO342" s="9">
        <f t="shared" si="227"/>
        <v>1.5702531527529313</v>
      </c>
      <c r="AP342" s="9">
        <f t="shared" si="228"/>
        <v>0.40315929687654539</v>
      </c>
      <c r="AQ342" s="9">
        <f t="shared" si="229"/>
        <v>1.466508366441884E-3</v>
      </c>
      <c r="AR342" s="9">
        <f t="shared" si="230"/>
        <v>3.5292574240221343E-2</v>
      </c>
      <c r="AS342" s="9">
        <f t="shared" si="231"/>
        <v>6.1407327968061517E-4</v>
      </c>
      <c r="AU342" s="17">
        <f t="shared" si="232"/>
        <v>1.9860053441276728</v>
      </c>
      <c r="AV342" s="17">
        <f t="shared" si="232"/>
        <v>0</v>
      </c>
      <c r="AW342" s="17">
        <f t="shared" si="233"/>
        <v>1.0601053319971613E-2</v>
      </c>
      <c r="AX342" s="17">
        <f t="shared" si="233"/>
        <v>8.680841659183242E-4</v>
      </c>
      <c r="AY342" s="17">
        <f t="shared" si="234"/>
        <v>1.5702531527529313</v>
      </c>
      <c r="AZ342" s="17">
        <f t="shared" si="234"/>
        <v>0.40315929687654539</v>
      </c>
      <c r="BA342" s="17">
        <f t="shared" si="234"/>
        <v>1.466508366441884E-3</v>
      </c>
      <c r="BB342" s="17">
        <f t="shared" si="234"/>
        <v>3.5292574240221343E-2</v>
      </c>
      <c r="BC342" s="17">
        <f t="shared" si="235"/>
        <v>1.2281465593612303E-3</v>
      </c>
      <c r="BD342" s="17">
        <f t="shared" si="236"/>
        <v>4.0088741604090643</v>
      </c>
      <c r="BF342" s="17">
        <f t="shared" si="237"/>
        <v>0.79511361767022104</v>
      </c>
      <c r="BG342" s="17">
        <f t="shared" si="238"/>
        <v>0.20414380093738313</v>
      </c>
      <c r="BH342" s="17">
        <f t="shared" si="239"/>
        <v>7.4258139239585482E-4</v>
      </c>
      <c r="BI342" s="13">
        <f t="shared" si="240"/>
        <v>2.6787749024244543E-3</v>
      </c>
    </row>
    <row r="343" spans="1:61" ht="17" x14ac:dyDescent="0.2">
      <c r="A343" s="18"/>
      <c r="B343" s="18" t="s">
        <v>46</v>
      </c>
      <c r="C343" s="9">
        <v>64</v>
      </c>
      <c r="D343" s="11">
        <v>46.890999999999998</v>
      </c>
      <c r="E343" s="11">
        <v>0</v>
      </c>
      <c r="F343" s="11">
        <v>0.26500000000000001</v>
      </c>
      <c r="G343" s="11">
        <v>0</v>
      </c>
      <c r="H343" s="11">
        <v>44.9</v>
      </c>
      <c r="I343" s="11">
        <v>6.5979999999999999</v>
      </c>
      <c r="J343" s="11">
        <v>8.3000000000000004E-2</v>
      </c>
      <c r="K343" s="11">
        <v>0.53700000000000003</v>
      </c>
      <c r="L343" s="11">
        <v>0</v>
      </c>
      <c r="N343" s="11">
        <f t="shared" si="243"/>
        <v>99.274000000000001</v>
      </c>
      <c r="P343" s="9">
        <f t="shared" si="211"/>
        <v>0.78042407296451632</v>
      </c>
      <c r="Q343" s="9">
        <f t="shared" si="212"/>
        <v>0</v>
      </c>
      <c r="R343" s="9">
        <f t="shared" si="213"/>
        <v>2.5990329635841155E-3</v>
      </c>
      <c r="S343" s="9">
        <f t="shared" si="214"/>
        <v>0</v>
      </c>
      <c r="T343" s="9">
        <f t="shared" si="215"/>
        <v>0.62494780502741976</v>
      </c>
      <c r="U343" s="9">
        <f t="shared" si="216"/>
        <v>0.16370583564906707</v>
      </c>
      <c r="V343" s="9">
        <f t="shared" si="217"/>
        <v>1.1700522999281053E-3</v>
      </c>
      <c r="W343" s="9">
        <f t="shared" si="218"/>
        <v>9.576118551277709E-3</v>
      </c>
      <c r="X343" s="9">
        <f t="shared" si="219"/>
        <v>0</v>
      </c>
      <c r="Z343" s="9">
        <f t="shared" si="220"/>
        <v>1.5608481459290326</v>
      </c>
      <c r="AA343" s="9">
        <f t="shared" si="220"/>
        <v>0</v>
      </c>
      <c r="AB343" s="9">
        <f t="shared" si="221"/>
        <v>7.7970988907523466E-3</v>
      </c>
      <c r="AC343" s="9">
        <f t="shared" si="221"/>
        <v>0</v>
      </c>
      <c r="AD343" s="9">
        <f t="shared" si="210"/>
        <v>0.62494780502741976</v>
      </c>
      <c r="AE343" s="9">
        <f t="shared" si="210"/>
        <v>0.16370583564906707</v>
      </c>
      <c r="AF343" s="9">
        <f t="shared" si="210"/>
        <v>1.1700522999281053E-3</v>
      </c>
      <c r="AG343" s="9">
        <f t="shared" si="210"/>
        <v>9.576118551277709E-3</v>
      </c>
      <c r="AH343" s="9">
        <f t="shared" si="210"/>
        <v>0</v>
      </c>
      <c r="AI343" s="9">
        <f t="shared" si="222"/>
        <v>2.3680450563474773</v>
      </c>
      <c r="AK343" s="9">
        <f t="shared" si="223"/>
        <v>3.9547764728848138</v>
      </c>
      <c r="AL343" s="9">
        <f t="shared" si="224"/>
        <v>0</v>
      </c>
      <c r="AM343" s="9">
        <f t="shared" si="225"/>
        <v>1.975578683315787E-2</v>
      </c>
      <c r="AN343" s="9">
        <f t="shared" si="226"/>
        <v>0</v>
      </c>
      <c r="AO343" s="9">
        <f t="shared" si="227"/>
        <v>1.5834524854641554</v>
      </c>
      <c r="AP343" s="9">
        <f t="shared" si="228"/>
        <v>0.41478729944835702</v>
      </c>
      <c r="AQ343" s="9">
        <f t="shared" si="229"/>
        <v>2.9646031357177436E-3</v>
      </c>
      <c r="AR343" s="9">
        <f t="shared" si="230"/>
        <v>2.426335223379943E-2</v>
      </c>
      <c r="AS343" s="9">
        <f t="shared" si="231"/>
        <v>0</v>
      </c>
      <c r="AU343" s="17">
        <f t="shared" si="232"/>
        <v>1.9773882364424069</v>
      </c>
      <c r="AV343" s="17">
        <f t="shared" si="232"/>
        <v>0</v>
      </c>
      <c r="AW343" s="17">
        <f t="shared" si="233"/>
        <v>1.317052455543858E-2</v>
      </c>
      <c r="AX343" s="17">
        <f t="shared" si="233"/>
        <v>0</v>
      </c>
      <c r="AY343" s="17">
        <f t="shared" si="234"/>
        <v>1.5834524854641554</v>
      </c>
      <c r="AZ343" s="17">
        <f t="shared" si="234"/>
        <v>0.41478729944835702</v>
      </c>
      <c r="BA343" s="17">
        <f t="shared" si="234"/>
        <v>2.9646031357177436E-3</v>
      </c>
      <c r="BB343" s="17">
        <f t="shared" si="234"/>
        <v>2.426335223379943E-2</v>
      </c>
      <c r="BC343" s="17">
        <f t="shared" si="235"/>
        <v>0</v>
      </c>
      <c r="BD343" s="17">
        <f t="shared" si="236"/>
        <v>4.0160265012798755</v>
      </c>
      <c r="BF343" s="17">
        <f t="shared" si="237"/>
        <v>0.79124975685691601</v>
      </c>
      <c r="BG343" s="17">
        <f t="shared" si="238"/>
        <v>0.20726883367115645</v>
      </c>
      <c r="BH343" s="17">
        <f t="shared" si="239"/>
        <v>1.4814094719276096E-3</v>
      </c>
      <c r="BI343" s="13">
        <f t="shared" si="240"/>
        <v>3.2847067064273538E-3</v>
      </c>
    </row>
    <row r="344" spans="1:61" ht="17" x14ac:dyDescent="0.2">
      <c r="A344" s="18"/>
      <c r="B344" s="18" t="s">
        <v>46</v>
      </c>
      <c r="C344" s="9">
        <v>1</v>
      </c>
      <c r="D344" s="11">
        <v>47.369</v>
      </c>
      <c r="E344" s="11">
        <v>0</v>
      </c>
      <c r="F344" s="11">
        <v>0.24399999999999999</v>
      </c>
      <c r="G344" s="11">
        <v>0</v>
      </c>
      <c r="H344" s="11">
        <v>44.38</v>
      </c>
      <c r="I344" s="11">
        <v>6.4119999999999999</v>
      </c>
      <c r="J344" s="11">
        <v>6.5000000000000002E-2</v>
      </c>
      <c r="K344" s="11">
        <v>0.53200000000000003</v>
      </c>
      <c r="L344" s="11">
        <v>0</v>
      </c>
      <c r="N344" s="11">
        <f t="shared" si="243"/>
        <v>99.001999999999995</v>
      </c>
      <c r="P344" s="9">
        <f t="shared" si="211"/>
        <v>0.78837960189068634</v>
      </c>
      <c r="Q344" s="9">
        <f t="shared" si="212"/>
        <v>0</v>
      </c>
      <c r="R344" s="9">
        <f t="shared" si="213"/>
        <v>2.3930718608095253E-3</v>
      </c>
      <c r="S344" s="9">
        <f t="shared" si="214"/>
        <v>0</v>
      </c>
      <c r="T344" s="9">
        <f t="shared" si="215"/>
        <v>0.61771010216295963</v>
      </c>
      <c r="U344" s="9">
        <f t="shared" si="216"/>
        <v>0.15909090909090909</v>
      </c>
      <c r="V344" s="9">
        <f t="shared" si="217"/>
        <v>9.1630601801598603E-4</v>
      </c>
      <c r="W344" s="9">
        <f t="shared" si="218"/>
        <v>9.486955436275122E-3</v>
      </c>
      <c r="X344" s="9">
        <f t="shared" si="219"/>
        <v>0</v>
      </c>
      <c r="Z344" s="9">
        <f t="shared" si="220"/>
        <v>1.5767592037813727</v>
      </c>
      <c r="AA344" s="9">
        <f t="shared" si="220"/>
        <v>0</v>
      </c>
      <c r="AB344" s="9">
        <f t="shared" si="221"/>
        <v>7.1792155824285759E-3</v>
      </c>
      <c r="AC344" s="9">
        <f t="shared" si="221"/>
        <v>0</v>
      </c>
      <c r="AD344" s="9">
        <f t="shared" si="210"/>
        <v>0.61771010216295963</v>
      </c>
      <c r="AE344" s="9">
        <f t="shared" si="210"/>
        <v>0.15909090909090909</v>
      </c>
      <c r="AF344" s="9">
        <f t="shared" si="210"/>
        <v>9.1630601801598603E-4</v>
      </c>
      <c r="AG344" s="9">
        <f t="shared" si="210"/>
        <v>9.486955436275122E-3</v>
      </c>
      <c r="AH344" s="9">
        <f t="shared" si="210"/>
        <v>0</v>
      </c>
      <c r="AI344" s="9">
        <f t="shared" si="222"/>
        <v>2.3711426920719614</v>
      </c>
      <c r="AK344" s="9">
        <f t="shared" si="223"/>
        <v>3.9898717417218683</v>
      </c>
      <c r="AL344" s="9">
        <f t="shared" si="224"/>
        <v>0</v>
      </c>
      <c r="AM344" s="9">
        <f t="shared" si="225"/>
        <v>1.8166470385184298E-2</v>
      </c>
      <c r="AN344" s="9">
        <f t="shared" si="226"/>
        <v>0</v>
      </c>
      <c r="AO344" s="9">
        <f t="shared" si="227"/>
        <v>1.5630694117945041</v>
      </c>
      <c r="AP344" s="9">
        <f t="shared" si="228"/>
        <v>0.40256769773368206</v>
      </c>
      <c r="AQ344" s="9">
        <f t="shared" si="229"/>
        <v>2.3186441400081981E-3</v>
      </c>
      <c r="AR344" s="9">
        <f t="shared" si="230"/>
        <v>2.4006034224752268E-2</v>
      </c>
      <c r="AS344" s="9">
        <f t="shared" si="231"/>
        <v>0</v>
      </c>
      <c r="AU344" s="17">
        <f t="shared" si="232"/>
        <v>1.9949358708609342</v>
      </c>
      <c r="AV344" s="17">
        <f t="shared" si="232"/>
        <v>0</v>
      </c>
      <c r="AW344" s="17">
        <f t="shared" si="233"/>
        <v>1.2110980256789533E-2</v>
      </c>
      <c r="AX344" s="17">
        <f t="shared" si="233"/>
        <v>0</v>
      </c>
      <c r="AY344" s="17">
        <f t="shared" si="234"/>
        <v>1.5630694117945041</v>
      </c>
      <c r="AZ344" s="17">
        <f t="shared" si="234"/>
        <v>0.40256769773368206</v>
      </c>
      <c r="BA344" s="17">
        <f t="shared" si="234"/>
        <v>2.3186441400081981E-3</v>
      </c>
      <c r="BB344" s="17">
        <f t="shared" si="234"/>
        <v>2.4006034224752268E-2</v>
      </c>
      <c r="BC344" s="17">
        <f t="shared" si="235"/>
        <v>0</v>
      </c>
      <c r="BD344" s="17">
        <f t="shared" si="236"/>
        <v>3.9990086390106701</v>
      </c>
      <c r="BF344" s="17">
        <f t="shared" si="237"/>
        <v>0.79426044456589151</v>
      </c>
      <c r="BG344" s="17">
        <f t="shared" si="238"/>
        <v>0.20456135610941009</v>
      </c>
      <c r="BH344" s="17">
        <f t="shared" si="239"/>
        <v>1.1781993246984003E-3</v>
      </c>
      <c r="BI344" s="13">
        <f t="shared" si="240"/>
        <v>3.0712141078429165E-3</v>
      </c>
    </row>
    <row r="345" spans="1:61" ht="17" x14ac:dyDescent="0.2">
      <c r="A345" s="18"/>
      <c r="B345" s="18" t="s">
        <v>46</v>
      </c>
      <c r="C345" s="9">
        <v>2</v>
      </c>
      <c r="D345" s="11">
        <v>47.814</v>
      </c>
      <c r="E345" s="11">
        <v>0</v>
      </c>
      <c r="F345" s="11">
        <v>0.22700000000000001</v>
      </c>
      <c r="G345" s="11">
        <v>2E-3</v>
      </c>
      <c r="H345" s="11">
        <v>45.15</v>
      </c>
      <c r="I345" s="11">
        <v>6.2830000000000004</v>
      </c>
      <c r="J345" s="11">
        <v>0.14499999999999999</v>
      </c>
      <c r="K345" s="11">
        <v>0.48599999999999999</v>
      </c>
      <c r="L345" s="11">
        <v>0</v>
      </c>
      <c r="N345" s="11">
        <f t="shared" si="243"/>
        <v>100.107</v>
      </c>
      <c r="P345" s="9">
        <f t="shared" si="211"/>
        <v>0.7957858997403634</v>
      </c>
      <c r="Q345" s="9">
        <f t="shared" si="212"/>
        <v>0</v>
      </c>
      <c r="R345" s="9">
        <f t="shared" si="213"/>
        <v>2.2263414442777142E-3</v>
      </c>
      <c r="S345" s="9">
        <f t="shared" si="214"/>
        <v>1.3158760444766102E-5</v>
      </c>
      <c r="T345" s="9">
        <f t="shared" si="215"/>
        <v>0.62842746986610243</v>
      </c>
      <c r="U345" s="9">
        <f t="shared" si="216"/>
        <v>0.15589023421992854</v>
      </c>
      <c r="V345" s="9">
        <f t="shared" si="217"/>
        <v>2.0440672709587378E-3</v>
      </c>
      <c r="W345" s="9">
        <f t="shared" si="218"/>
        <v>8.6666547782513325E-3</v>
      </c>
      <c r="X345" s="9">
        <f t="shared" si="219"/>
        <v>0</v>
      </c>
      <c r="Z345" s="9">
        <f t="shared" si="220"/>
        <v>1.5915717994807268</v>
      </c>
      <c r="AA345" s="9">
        <f t="shared" si="220"/>
        <v>0</v>
      </c>
      <c r="AB345" s="9">
        <f t="shared" si="221"/>
        <v>6.6790243328331425E-3</v>
      </c>
      <c r="AC345" s="9">
        <f t="shared" si="221"/>
        <v>3.9476281334298305E-5</v>
      </c>
      <c r="AD345" s="9">
        <f t="shared" si="210"/>
        <v>0.62842746986610243</v>
      </c>
      <c r="AE345" s="9">
        <f t="shared" si="210"/>
        <v>0.15589023421992854</v>
      </c>
      <c r="AF345" s="9">
        <f t="shared" si="210"/>
        <v>2.0440672709587378E-3</v>
      </c>
      <c r="AG345" s="9">
        <f t="shared" si="210"/>
        <v>8.6666547782513325E-3</v>
      </c>
      <c r="AH345" s="9">
        <f t="shared" si="210"/>
        <v>0</v>
      </c>
      <c r="AI345" s="9">
        <f t="shared" si="222"/>
        <v>2.3933187262301354</v>
      </c>
      <c r="AK345" s="9">
        <f t="shared" si="223"/>
        <v>3.9900372199595253</v>
      </c>
      <c r="AL345" s="9">
        <f t="shared" si="224"/>
        <v>0</v>
      </c>
      <c r="AM345" s="9">
        <f t="shared" si="225"/>
        <v>1.6744174337415613E-2</v>
      </c>
      <c r="AN345" s="9">
        <f t="shared" si="226"/>
        <v>9.8966211817044143E-5</v>
      </c>
      <c r="AO345" s="9">
        <f t="shared" si="227"/>
        <v>1.5754545259150941</v>
      </c>
      <c r="AP345" s="9">
        <f t="shared" si="228"/>
        <v>0.39081355737055778</v>
      </c>
      <c r="AQ345" s="9">
        <f t="shared" si="229"/>
        <v>5.1244339048275656E-3</v>
      </c>
      <c r="AR345" s="9">
        <f t="shared" si="230"/>
        <v>2.1727122300762802E-2</v>
      </c>
      <c r="AS345" s="9">
        <f t="shared" si="231"/>
        <v>0</v>
      </c>
      <c r="AU345" s="17">
        <f t="shared" si="232"/>
        <v>1.9950186099797627</v>
      </c>
      <c r="AV345" s="17">
        <f t="shared" si="232"/>
        <v>0</v>
      </c>
      <c r="AW345" s="17">
        <f t="shared" si="233"/>
        <v>1.1162782891610408E-2</v>
      </c>
      <c r="AX345" s="17">
        <f t="shared" si="233"/>
        <v>6.5977474544696096E-5</v>
      </c>
      <c r="AY345" s="17">
        <f t="shared" si="234"/>
        <v>1.5754545259150941</v>
      </c>
      <c r="AZ345" s="17">
        <f t="shared" si="234"/>
        <v>0.39081355737055778</v>
      </c>
      <c r="BA345" s="17">
        <f t="shared" si="234"/>
        <v>5.1244339048275656E-3</v>
      </c>
      <c r="BB345" s="17">
        <f t="shared" si="234"/>
        <v>2.1727122300762802E-2</v>
      </c>
      <c r="BC345" s="17">
        <f t="shared" si="235"/>
        <v>0</v>
      </c>
      <c r="BD345" s="17">
        <f t="shared" si="236"/>
        <v>3.9993670098371599</v>
      </c>
      <c r="BF345" s="17">
        <f t="shared" si="237"/>
        <v>0.79915821541229426</v>
      </c>
      <c r="BG345" s="17">
        <f t="shared" si="238"/>
        <v>0.19824238651748757</v>
      </c>
      <c r="BH345" s="17">
        <f t="shared" si="239"/>
        <v>2.5993980702182173E-3</v>
      </c>
      <c r="BI345" s="13">
        <f t="shared" si="240"/>
        <v>2.8305362642172902E-3</v>
      </c>
    </row>
    <row r="346" spans="1:61" ht="17" x14ac:dyDescent="0.2">
      <c r="A346" s="18"/>
      <c r="B346" s="18" t="s">
        <v>46</v>
      </c>
      <c r="C346" s="9">
        <v>3</v>
      </c>
      <c r="D346" s="11">
        <v>47.531999999999996</v>
      </c>
      <c r="E346" s="11">
        <v>0</v>
      </c>
      <c r="F346" s="11">
        <v>0.23200000000000001</v>
      </c>
      <c r="G346" s="11">
        <v>0</v>
      </c>
      <c r="H346" s="11">
        <v>44.128</v>
      </c>
      <c r="I346" s="11">
        <v>6.3840000000000003</v>
      </c>
      <c r="J346" s="11">
        <v>0.104</v>
      </c>
      <c r="K346" s="11">
        <v>0.56499999999999995</v>
      </c>
      <c r="L346" s="11">
        <v>8.9999999999999993E-3</v>
      </c>
      <c r="N346" s="11">
        <f t="shared" si="243"/>
        <v>98.953999999999994</v>
      </c>
      <c r="P346" s="9">
        <f t="shared" si="211"/>
        <v>0.79109247054124221</v>
      </c>
      <c r="Q346" s="9">
        <f t="shared" si="212"/>
        <v>0</v>
      </c>
      <c r="R346" s="9">
        <f t="shared" si="213"/>
        <v>2.275379802081188E-3</v>
      </c>
      <c r="S346" s="9">
        <f t="shared" si="214"/>
        <v>0</v>
      </c>
      <c r="T346" s="9">
        <f t="shared" si="215"/>
        <v>0.61420260000556748</v>
      </c>
      <c r="U346" s="9">
        <f t="shared" si="216"/>
        <v>0.15839618896387456</v>
      </c>
      <c r="V346" s="9">
        <f t="shared" si="217"/>
        <v>1.4660896288255776E-3</v>
      </c>
      <c r="W346" s="9">
        <f t="shared" si="218"/>
        <v>1.0075431995292186E-2</v>
      </c>
      <c r="X346" s="9">
        <f t="shared" si="219"/>
        <v>1.4521047451556172E-4</v>
      </c>
      <c r="Z346" s="9">
        <f t="shared" si="220"/>
        <v>1.5821849410824844</v>
      </c>
      <c r="AA346" s="9">
        <f t="shared" si="220"/>
        <v>0</v>
      </c>
      <c r="AB346" s="9">
        <f t="shared" si="221"/>
        <v>6.8261394062435641E-3</v>
      </c>
      <c r="AC346" s="9">
        <f t="shared" si="221"/>
        <v>0</v>
      </c>
      <c r="AD346" s="9">
        <f t="shared" si="210"/>
        <v>0.61420260000556748</v>
      </c>
      <c r="AE346" s="9">
        <f t="shared" si="210"/>
        <v>0.15839618896387456</v>
      </c>
      <c r="AF346" s="9">
        <f t="shared" si="210"/>
        <v>1.4660896288255776E-3</v>
      </c>
      <c r="AG346" s="9">
        <f t="shared" si="210"/>
        <v>1.0075431995292186E-2</v>
      </c>
      <c r="AH346" s="9">
        <f t="shared" si="210"/>
        <v>1.4521047451556172E-4</v>
      </c>
      <c r="AI346" s="9">
        <f t="shared" si="222"/>
        <v>2.3732966015568029</v>
      </c>
      <c r="AK346" s="9">
        <f t="shared" si="223"/>
        <v>3.9999676569155937</v>
      </c>
      <c r="AL346" s="9">
        <f t="shared" si="224"/>
        <v>0</v>
      </c>
      <c r="AM346" s="9">
        <f t="shared" si="225"/>
        <v>1.725736109451936E-2</v>
      </c>
      <c r="AN346" s="9">
        <f t="shared" si="226"/>
        <v>0</v>
      </c>
      <c r="AO346" s="9">
        <f t="shared" si="227"/>
        <v>1.5527834142669008</v>
      </c>
      <c r="AP346" s="9">
        <f t="shared" si="228"/>
        <v>0.4004460012119142</v>
      </c>
      <c r="AQ346" s="9">
        <f t="shared" si="229"/>
        <v>3.7064637294736916E-3</v>
      </c>
      <c r="AR346" s="9">
        <f t="shared" si="230"/>
        <v>2.5471991967669885E-2</v>
      </c>
      <c r="AS346" s="9">
        <f t="shared" si="231"/>
        <v>3.6711081392938881E-4</v>
      </c>
      <c r="AU346" s="17">
        <f t="shared" si="232"/>
        <v>1.9999838284577969</v>
      </c>
      <c r="AV346" s="17">
        <f t="shared" si="232"/>
        <v>0</v>
      </c>
      <c r="AW346" s="17">
        <f t="shared" si="233"/>
        <v>1.1504907396346241E-2</v>
      </c>
      <c r="AX346" s="17">
        <f t="shared" si="233"/>
        <v>0</v>
      </c>
      <c r="AY346" s="17">
        <f t="shared" si="234"/>
        <v>1.5527834142669008</v>
      </c>
      <c r="AZ346" s="17">
        <f t="shared" si="234"/>
        <v>0.4004460012119142</v>
      </c>
      <c r="BA346" s="17">
        <f t="shared" si="234"/>
        <v>3.7064637294736916E-3</v>
      </c>
      <c r="BB346" s="17">
        <f t="shared" si="234"/>
        <v>2.5471991967669885E-2</v>
      </c>
      <c r="BC346" s="17">
        <f t="shared" si="235"/>
        <v>7.3422162785877763E-4</v>
      </c>
      <c r="BD346" s="17">
        <f t="shared" si="236"/>
        <v>3.9946308286579599</v>
      </c>
      <c r="BF346" s="17">
        <f t="shared" si="237"/>
        <v>0.79347689965963797</v>
      </c>
      <c r="BG346" s="17">
        <f t="shared" si="238"/>
        <v>0.20462908645423852</v>
      </c>
      <c r="BH346" s="17">
        <f t="shared" si="239"/>
        <v>1.8940138861234452E-3</v>
      </c>
      <c r="BI346" s="13">
        <f t="shared" si="240"/>
        <v>2.9364507087499764E-3</v>
      </c>
    </row>
    <row r="347" spans="1:61" ht="17" x14ac:dyDescent="0.2">
      <c r="A347" s="18"/>
      <c r="B347" s="18" t="s">
        <v>46</v>
      </c>
      <c r="C347" s="9">
        <v>4</v>
      </c>
      <c r="D347" s="11">
        <v>47.328000000000003</v>
      </c>
      <c r="E347" s="11">
        <v>0</v>
      </c>
      <c r="F347" s="11">
        <v>0.26700000000000002</v>
      </c>
      <c r="G347" s="11">
        <v>0.01</v>
      </c>
      <c r="H347" s="11">
        <v>43.555</v>
      </c>
      <c r="I347" s="11">
        <v>6.3330000000000002</v>
      </c>
      <c r="J347" s="11">
        <v>0.13300000000000001</v>
      </c>
      <c r="K347" s="11">
        <v>0.53400000000000003</v>
      </c>
      <c r="L347" s="11">
        <v>8.9999999999999993E-3</v>
      </c>
      <c r="N347" s="11">
        <f t="shared" si="243"/>
        <v>98.168999999999997</v>
      </c>
      <c r="P347" s="9">
        <f t="shared" si="211"/>
        <v>0.78769722388655883</v>
      </c>
      <c r="Q347" s="9">
        <f t="shared" si="212"/>
        <v>0</v>
      </c>
      <c r="R347" s="9">
        <f t="shared" si="213"/>
        <v>2.6186483067055051E-3</v>
      </c>
      <c r="S347" s="9">
        <f t="shared" si="214"/>
        <v>6.5793802223830508E-5</v>
      </c>
      <c r="T347" s="9">
        <f t="shared" si="215"/>
        <v>0.60622720819530662</v>
      </c>
      <c r="U347" s="9">
        <f t="shared" si="216"/>
        <v>0.15713080587534736</v>
      </c>
      <c r="V347" s="9">
        <f t="shared" si="217"/>
        <v>1.8749030830173255E-3</v>
      </c>
      <c r="W347" s="9">
        <f t="shared" si="218"/>
        <v>9.5226206822761564E-3</v>
      </c>
      <c r="X347" s="9">
        <f t="shared" si="219"/>
        <v>1.4521047451556172E-4</v>
      </c>
      <c r="Z347" s="9">
        <f t="shared" si="220"/>
        <v>1.5753944477731177</v>
      </c>
      <c r="AA347" s="9">
        <f t="shared" si="220"/>
        <v>0</v>
      </c>
      <c r="AB347" s="9">
        <f t="shared" si="221"/>
        <v>7.8559449201165144E-3</v>
      </c>
      <c r="AC347" s="9">
        <f t="shared" si="221"/>
        <v>1.9738140667149151E-4</v>
      </c>
      <c r="AD347" s="9">
        <f t="shared" si="210"/>
        <v>0.60622720819530662</v>
      </c>
      <c r="AE347" s="9">
        <f t="shared" si="210"/>
        <v>0.15713080587534736</v>
      </c>
      <c r="AF347" s="9">
        <f t="shared" si="210"/>
        <v>1.8749030830173255E-3</v>
      </c>
      <c r="AG347" s="9">
        <f t="shared" si="210"/>
        <v>9.5226206822761564E-3</v>
      </c>
      <c r="AH347" s="9">
        <f t="shared" si="210"/>
        <v>1.4521047451556172E-4</v>
      </c>
      <c r="AI347" s="9">
        <f t="shared" si="222"/>
        <v>2.3583485224103686</v>
      </c>
      <c r="AK347" s="9">
        <f t="shared" si="223"/>
        <v>4.0080448656409109</v>
      </c>
      <c r="AL347" s="9">
        <f t="shared" si="224"/>
        <v>0</v>
      </c>
      <c r="AM347" s="9">
        <f t="shared" si="225"/>
        <v>1.9986727607386762E-2</v>
      </c>
      <c r="AN347" s="9">
        <f t="shared" si="226"/>
        <v>5.0216854242499229E-4</v>
      </c>
      <c r="AO347" s="9">
        <f t="shared" si="227"/>
        <v>1.5423349070790624</v>
      </c>
      <c r="AP347" s="9">
        <f t="shared" si="228"/>
        <v>0.39976484658361844</v>
      </c>
      <c r="AQ347" s="9">
        <f t="shared" si="229"/>
        <v>4.7700407260443407E-3</v>
      </c>
      <c r="AR347" s="9">
        <f t="shared" si="230"/>
        <v>2.4227006123446474E-2</v>
      </c>
      <c r="AS347" s="9">
        <f t="shared" si="231"/>
        <v>3.6943769710631632E-4</v>
      </c>
      <c r="AU347" s="17">
        <f t="shared" si="232"/>
        <v>2.0040224328204554</v>
      </c>
      <c r="AV347" s="17">
        <f t="shared" si="232"/>
        <v>0</v>
      </c>
      <c r="AW347" s="17">
        <f t="shared" si="233"/>
        <v>1.3324485071591174E-2</v>
      </c>
      <c r="AX347" s="17">
        <f t="shared" si="233"/>
        <v>3.3477902828332821E-4</v>
      </c>
      <c r="AY347" s="17">
        <f t="shared" si="234"/>
        <v>1.5423349070790624</v>
      </c>
      <c r="AZ347" s="17">
        <f t="shared" si="234"/>
        <v>0.39976484658361844</v>
      </c>
      <c r="BA347" s="17">
        <f t="shared" si="234"/>
        <v>4.7700407260443407E-3</v>
      </c>
      <c r="BB347" s="17">
        <f t="shared" si="234"/>
        <v>2.4227006123446474E-2</v>
      </c>
      <c r="BC347" s="17">
        <f t="shared" si="235"/>
        <v>7.3887539421263265E-4</v>
      </c>
      <c r="BD347" s="17">
        <f t="shared" si="236"/>
        <v>3.9895173728267146</v>
      </c>
      <c r="BF347" s="17">
        <f t="shared" si="237"/>
        <v>0.7922126644136066</v>
      </c>
      <c r="BG347" s="17">
        <f t="shared" si="238"/>
        <v>0.20533722785972747</v>
      </c>
      <c r="BH347" s="17">
        <f t="shared" si="239"/>
        <v>2.4501077266659375E-3</v>
      </c>
      <c r="BI347" s="13">
        <f t="shared" si="240"/>
        <v>3.4187050798362628E-3</v>
      </c>
    </row>
    <row r="348" spans="1:61" ht="17" x14ac:dyDescent="0.2">
      <c r="A348" s="18"/>
      <c r="B348" s="18" t="s">
        <v>46</v>
      </c>
      <c r="C348" s="9">
        <v>5</v>
      </c>
      <c r="D348" s="11">
        <v>47.59</v>
      </c>
      <c r="E348" s="11">
        <v>2.4E-2</v>
      </c>
      <c r="F348" s="11">
        <v>0.22800000000000001</v>
      </c>
      <c r="G348" s="11">
        <v>3.1E-2</v>
      </c>
      <c r="H348" s="11">
        <v>45.408000000000001</v>
      </c>
      <c r="I348" s="11">
        <v>6.5289999999999999</v>
      </c>
      <c r="J348" s="11">
        <v>6.5000000000000002E-2</v>
      </c>
      <c r="K348" s="11">
        <v>0.55900000000000005</v>
      </c>
      <c r="L348" s="11">
        <v>1E-3</v>
      </c>
      <c r="N348" s="11">
        <f t="shared" si="243"/>
        <v>100.435</v>
      </c>
      <c r="P348" s="9">
        <f t="shared" si="211"/>
        <v>0.79205778576659347</v>
      </c>
      <c r="Q348" s="9">
        <f t="shared" si="212"/>
        <v>3.0045819875309848E-4</v>
      </c>
      <c r="R348" s="9">
        <f t="shared" si="213"/>
        <v>2.236149115838409E-3</v>
      </c>
      <c r="S348" s="9">
        <f t="shared" si="214"/>
        <v>2.039607868938746E-4</v>
      </c>
      <c r="T348" s="9">
        <f t="shared" si="215"/>
        <v>0.63201848397962301</v>
      </c>
      <c r="U348" s="9">
        <f t="shared" si="216"/>
        <v>0.16199384676458911</v>
      </c>
      <c r="V348" s="9">
        <f t="shared" si="217"/>
        <v>9.1630601801598603E-4</v>
      </c>
      <c r="W348" s="9">
        <f t="shared" si="218"/>
        <v>9.9684362572890865E-3</v>
      </c>
      <c r="X348" s="9">
        <f t="shared" si="219"/>
        <v>1.6134497168395748E-5</v>
      </c>
      <c r="Z348" s="9">
        <f t="shared" si="220"/>
        <v>1.5841155715331869</v>
      </c>
      <c r="AA348" s="9">
        <f t="shared" si="220"/>
        <v>6.0091639750619696E-4</v>
      </c>
      <c r="AB348" s="9">
        <f t="shared" si="221"/>
        <v>6.7084473475152269E-3</v>
      </c>
      <c r="AC348" s="9">
        <f t="shared" si="221"/>
        <v>6.1188236068162379E-4</v>
      </c>
      <c r="AD348" s="9">
        <f t="shared" si="210"/>
        <v>0.63201848397962301</v>
      </c>
      <c r="AE348" s="9">
        <f t="shared" si="210"/>
        <v>0.16199384676458911</v>
      </c>
      <c r="AF348" s="9">
        <f t="shared" si="210"/>
        <v>9.1630601801598603E-4</v>
      </c>
      <c r="AG348" s="9">
        <f t="shared" si="210"/>
        <v>9.9684362572890865E-3</v>
      </c>
      <c r="AH348" s="9">
        <f t="shared" si="210"/>
        <v>1.6134497168395748E-5</v>
      </c>
      <c r="AI348" s="9">
        <f t="shared" si="222"/>
        <v>2.3969500251555758</v>
      </c>
      <c r="AK348" s="9">
        <f t="shared" si="223"/>
        <v>3.9653281584718121</v>
      </c>
      <c r="AL348" s="9">
        <f t="shared" si="224"/>
        <v>1.504202568763679E-3</v>
      </c>
      <c r="AM348" s="9">
        <f t="shared" si="225"/>
        <v>1.6792458608926929E-2</v>
      </c>
      <c r="AN348" s="9">
        <f t="shared" si="226"/>
        <v>1.5316523605248945E-3</v>
      </c>
      <c r="AO348" s="9">
        <f t="shared" si="227"/>
        <v>1.5820567237865582</v>
      </c>
      <c r="AP348" s="9">
        <f t="shared" si="228"/>
        <v>0.40549993549592206</v>
      </c>
      <c r="AQ348" s="9">
        <f t="shared" si="229"/>
        <v>2.2936799058791706E-3</v>
      </c>
      <c r="AR348" s="9">
        <f t="shared" si="230"/>
        <v>2.4952801233247435E-2</v>
      </c>
      <c r="AS348" s="9">
        <f t="shared" si="231"/>
        <v>4.0387568365799024E-5</v>
      </c>
      <c r="AU348" s="17">
        <f t="shared" si="232"/>
        <v>1.982664079235906</v>
      </c>
      <c r="AV348" s="17">
        <f t="shared" si="232"/>
        <v>7.521012843818395E-4</v>
      </c>
      <c r="AW348" s="17">
        <f t="shared" si="233"/>
        <v>1.1194972405951286E-2</v>
      </c>
      <c r="AX348" s="17">
        <f t="shared" si="233"/>
        <v>1.021101573683263E-3</v>
      </c>
      <c r="AY348" s="17">
        <f t="shared" si="234"/>
        <v>1.5820567237865582</v>
      </c>
      <c r="AZ348" s="17">
        <f t="shared" si="234"/>
        <v>0.40549993549592206</v>
      </c>
      <c r="BA348" s="17">
        <f t="shared" si="234"/>
        <v>2.2936799058791706E-3</v>
      </c>
      <c r="BB348" s="17">
        <f t="shared" si="234"/>
        <v>2.4952801233247435E-2</v>
      </c>
      <c r="BC348" s="17">
        <f t="shared" si="235"/>
        <v>8.0775136731598047E-5</v>
      </c>
      <c r="BD348" s="17">
        <f t="shared" si="236"/>
        <v>4.0105161700582599</v>
      </c>
      <c r="BF348" s="17">
        <f t="shared" si="237"/>
        <v>0.79506317265642379</v>
      </c>
      <c r="BG348" s="17">
        <f t="shared" si="238"/>
        <v>0.20378413768611439</v>
      </c>
      <c r="BH348" s="17">
        <f t="shared" si="239"/>
        <v>1.1526896574617466E-3</v>
      </c>
      <c r="BI348" s="13">
        <f t="shared" si="240"/>
        <v>2.8083558994441496E-3</v>
      </c>
    </row>
    <row r="349" spans="1:61" ht="17" x14ac:dyDescent="0.2">
      <c r="A349" s="18"/>
      <c r="B349" s="18" t="s">
        <v>46</v>
      </c>
      <c r="C349" s="9">
        <v>6</v>
      </c>
      <c r="D349" s="11">
        <v>47.591999999999999</v>
      </c>
      <c r="E349" s="11">
        <v>2E-3</v>
      </c>
      <c r="F349" s="11">
        <v>0.27100000000000002</v>
      </c>
      <c r="G349" s="11">
        <v>6.0000000000000001E-3</v>
      </c>
      <c r="H349" s="11">
        <v>44.274000000000001</v>
      </c>
      <c r="I349" s="11">
        <v>6.3179999999999996</v>
      </c>
      <c r="J349" s="11">
        <v>0.13</v>
      </c>
      <c r="K349" s="11">
        <v>0.58899999999999997</v>
      </c>
      <c r="L349" s="11">
        <v>2.8000000000000001E-2</v>
      </c>
      <c r="N349" s="11">
        <f t="shared" si="243"/>
        <v>99.210000000000008</v>
      </c>
      <c r="P349" s="9">
        <f t="shared" si="211"/>
        <v>0.79209107249850208</v>
      </c>
      <c r="Q349" s="9">
        <f t="shared" si="212"/>
        <v>2.5038183229424875E-5</v>
      </c>
      <c r="R349" s="9">
        <f t="shared" si="213"/>
        <v>2.6578789929482842E-3</v>
      </c>
      <c r="S349" s="9">
        <f t="shared" si="214"/>
        <v>3.9476281334298305E-5</v>
      </c>
      <c r="T349" s="9">
        <f t="shared" si="215"/>
        <v>0.61623472427135817</v>
      </c>
      <c r="U349" s="9">
        <f t="shared" si="216"/>
        <v>0.1567586343787217</v>
      </c>
      <c r="V349" s="9">
        <f t="shared" si="217"/>
        <v>1.8326120360319721E-3</v>
      </c>
      <c r="W349" s="9">
        <f t="shared" si="218"/>
        <v>1.0503414947304598E-2</v>
      </c>
      <c r="X349" s="9">
        <f t="shared" si="219"/>
        <v>4.5176592071508091E-4</v>
      </c>
      <c r="Z349" s="9">
        <f t="shared" si="220"/>
        <v>1.5841821449970042</v>
      </c>
      <c r="AA349" s="9">
        <f t="shared" si="220"/>
        <v>5.0076366458849749E-5</v>
      </c>
      <c r="AB349" s="9">
        <f t="shared" si="221"/>
        <v>7.9736369788448516E-3</v>
      </c>
      <c r="AC349" s="9">
        <f t="shared" si="221"/>
        <v>1.1842884400289492E-4</v>
      </c>
      <c r="AD349" s="9">
        <f t="shared" si="210"/>
        <v>0.61623472427135817</v>
      </c>
      <c r="AE349" s="9">
        <f t="shared" si="210"/>
        <v>0.1567586343787217</v>
      </c>
      <c r="AF349" s="9">
        <f t="shared" si="210"/>
        <v>1.8326120360319721E-3</v>
      </c>
      <c r="AG349" s="9">
        <f t="shared" si="210"/>
        <v>1.0503414947304598E-2</v>
      </c>
      <c r="AH349" s="9">
        <f t="shared" si="210"/>
        <v>4.5176592071508091E-4</v>
      </c>
      <c r="AI349" s="9">
        <f t="shared" si="222"/>
        <v>2.3781054387404419</v>
      </c>
      <c r="AK349" s="9">
        <f t="shared" si="223"/>
        <v>3.9969181833318443</v>
      </c>
      <c r="AL349" s="9">
        <f t="shared" si="224"/>
        <v>1.2634351440373289E-4</v>
      </c>
      <c r="AM349" s="9">
        <f t="shared" si="225"/>
        <v>2.0117620141522581E-2</v>
      </c>
      <c r="AN349" s="9">
        <f t="shared" si="226"/>
        <v>2.9879796431302175E-4</v>
      </c>
      <c r="AO349" s="9">
        <f t="shared" si="227"/>
        <v>1.554770568787931</v>
      </c>
      <c r="AP349" s="9">
        <f t="shared" si="228"/>
        <v>0.395504669788944</v>
      </c>
      <c r="AQ349" s="9">
        <f t="shared" si="229"/>
        <v>4.6237109747394823E-3</v>
      </c>
      <c r="AR349" s="9">
        <f t="shared" si="230"/>
        <v>2.6500292483753896E-2</v>
      </c>
      <c r="AS349" s="9">
        <f t="shared" si="231"/>
        <v>1.1398130125492444E-3</v>
      </c>
      <c r="AU349" s="17">
        <f t="shared" si="232"/>
        <v>1.9984590916659222</v>
      </c>
      <c r="AV349" s="17">
        <f t="shared" si="232"/>
        <v>6.3171757201866443E-5</v>
      </c>
      <c r="AW349" s="17">
        <f t="shared" si="233"/>
        <v>1.3411746761015053E-2</v>
      </c>
      <c r="AX349" s="17">
        <f t="shared" si="233"/>
        <v>1.9919864287534783E-4</v>
      </c>
      <c r="AY349" s="17">
        <f t="shared" si="234"/>
        <v>1.554770568787931</v>
      </c>
      <c r="AZ349" s="17">
        <f t="shared" si="234"/>
        <v>0.395504669788944</v>
      </c>
      <c r="BA349" s="17">
        <f t="shared" si="234"/>
        <v>4.6237109747394823E-3</v>
      </c>
      <c r="BB349" s="17">
        <f t="shared" si="234"/>
        <v>2.6500292483753896E-2</v>
      </c>
      <c r="BC349" s="17">
        <f t="shared" si="235"/>
        <v>2.2796260250984887E-3</v>
      </c>
      <c r="BD349" s="17">
        <f t="shared" si="236"/>
        <v>3.9958120768874816</v>
      </c>
      <c r="BF349" s="17">
        <f t="shared" si="237"/>
        <v>0.79532017199382143</v>
      </c>
      <c r="BG349" s="17">
        <f t="shared" si="238"/>
        <v>0.20231463620135401</v>
      </c>
      <c r="BH349" s="17">
        <f t="shared" si="239"/>
        <v>2.36519180482449E-3</v>
      </c>
      <c r="BI349" s="13">
        <f t="shared" si="240"/>
        <v>3.4266418513361524E-3</v>
      </c>
    </row>
    <row r="350" spans="1:61" ht="17" x14ac:dyDescent="0.2">
      <c r="A350" s="18"/>
      <c r="B350" s="18" t="s">
        <v>46</v>
      </c>
      <c r="C350" s="9">
        <v>7</v>
      </c>
      <c r="D350" s="11">
        <v>48.003999999999998</v>
      </c>
      <c r="E350" s="11">
        <v>0</v>
      </c>
      <c r="F350" s="11">
        <v>0.22600000000000001</v>
      </c>
      <c r="G350" s="11">
        <v>2.9000000000000001E-2</v>
      </c>
      <c r="H350" s="11">
        <v>44.808</v>
      </c>
      <c r="I350" s="11">
        <v>6.266</v>
      </c>
      <c r="J350" s="11">
        <v>8.8999999999999996E-2</v>
      </c>
      <c r="K350" s="11">
        <v>0.51900000000000002</v>
      </c>
      <c r="L350" s="11">
        <v>6.0000000000000001E-3</v>
      </c>
      <c r="N350" s="11">
        <f t="shared" si="243"/>
        <v>99.947000000000017</v>
      </c>
      <c r="P350" s="9">
        <f t="shared" si="211"/>
        <v>0.79894813927168618</v>
      </c>
      <c r="Q350" s="9">
        <f t="shared" si="212"/>
        <v>0</v>
      </c>
      <c r="R350" s="9">
        <f t="shared" si="213"/>
        <v>2.2165337727170194E-3</v>
      </c>
      <c r="S350" s="9">
        <f t="shared" si="214"/>
        <v>1.9080202644910848E-4</v>
      </c>
      <c r="T350" s="9">
        <f t="shared" si="215"/>
        <v>0.62366728836678442</v>
      </c>
      <c r="U350" s="9">
        <f t="shared" si="216"/>
        <v>0.15546843985708614</v>
      </c>
      <c r="V350" s="9">
        <f t="shared" si="217"/>
        <v>1.2546343938988117E-3</v>
      </c>
      <c r="W350" s="9">
        <f t="shared" si="218"/>
        <v>9.2551313372683987E-3</v>
      </c>
      <c r="X350" s="9">
        <f t="shared" si="219"/>
        <v>9.6806983010374483E-5</v>
      </c>
      <c r="Z350" s="9">
        <f t="shared" si="220"/>
        <v>1.5978962785433724</v>
      </c>
      <c r="AA350" s="9">
        <f t="shared" si="220"/>
        <v>0</v>
      </c>
      <c r="AB350" s="9">
        <f t="shared" si="221"/>
        <v>6.6496013181510582E-3</v>
      </c>
      <c r="AC350" s="9">
        <f t="shared" si="221"/>
        <v>5.724060793473255E-4</v>
      </c>
      <c r="AD350" s="9">
        <f t="shared" si="210"/>
        <v>0.62366728836678442</v>
      </c>
      <c r="AE350" s="9">
        <f t="shared" si="210"/>
        <v>0.15546843985708614</v>
      </c>
      <c r="AF350" s="9">
        <f t="shared" si="210"/>
        <v>1.2546343938988117E-3</v>
      </c>
      <c r="AG350" s="9">
        <f t="shared" si="210"/>
        <v>9.2551313372683987E-3</v>
      </c>
      <c r="AH350" s="9">
        <f t="shared" si="210"/>
        <v>9.6806983010374483E-5</v>
      </c>
      <c r="AI350" s="9">
        <f t="shared" si="222"/>
        <v>2.3948605868789183</v>
      </c>
      <c r="AK350" s="9">
        <f t="shared" si="223"/>
        <v>4.0033134804539507</v>
      </c>
      <c r="AL350" s="9">
        <f t="shared" si="224"/>
        <v>0</v>
      </c>
      <c r="AM350" s="9">
        <f t="shared" si="225"/>
        <v>1.6659678700087742E-2</v>
      </c>
      <c r="AN350" s="9">
        <f t="shared" si="226"/>
        <v>1.4340861822607607E-3</v>
      </c>
      <c r="AO350" s="9">
        <f t="shared" si="227"/>
        <v>1.5625142234594294</v>
      </c>
      <c r="AP350" s="9">
        <f t="shared" si="228"/>
        <v>0.38950519468784373</v>
      </c>
      <c r="AQ350" s="9">
        <f t="shared" si="229"/>
        <v>3.1433171536734083E-3</v>
      </c>
      <c r="AR350" s="9">
        <f t="shared" si="230"/>
        <v>2.3187482531490659E-2</v>
      </c>
      <c r="AS350" s="9">
        <f t="shared" si="231"/>
        <v>2.4253683126466418E-4</v>
      </c>
      <c r="AU350" s="17">
        <f t="shared" si="232"/>
        <v>2.0016567402269754</v>
      </c>
      <c r="AV350" s="17">
        <f t="shared" si="232"/>
        <v>0</v>
      </c>
      <c r="AW350" s="17">
        <f t="shared" si="233"/>
        <v>1.1106452466725161E-2</v>
      </c>
      <c r="AX350" s="17">
        <f t="shared" si="233"/>
        <v>9.5605745484050712E-4</v>
      </c>
      <c r="AY350" s="17">
        <f t="shared" si="234"/>
        <v>1.5625142234594294</v>
      </c>
      <c r="AZ350" s="17">
        <f t="shared" si="234"/>
        <v>0.38950519468784373</v>
      </c>
      <c r="BA350" s="17">
        <f t="shared" si="234"/>
        <v>3.1433171536734083E-3</v>
      </c>
      <c r="BB350" s="17">
        <f t="shared" si="234"/>
        <v>2.3187482531490659E-2</v>
      </c>
      <c r="BC350" s="17">
        <f t="shared" si="235"/>
        <v>4.8507366252932836E-4</v>
      </c>
      <c r="BD350" s="17">
        <f t="shared" si="236"/>
        <v>3.9925545416435075</v>
      </c>
      <c r="BF350" s="17">
        <f t="shared" si="237"/>
        <v>0.79917348834848823</v>
      </c>
      <c r="BG350" s="17">
        <f t="shared" si="238"/>
        <v>0.19921881061623728</v>
      </c>
      <c r="BH350" s="17">
        <f t="shared" si="239"/>
        <v>1.6077010352744761E-3</v>
      </c>
      <c r="BI350" s="13">
        <f t="shared" si="240"/>
        <v>2.8367919061923689E-3</v>
      </c>
    </row>
    <row r="351" spans="1:61" ht="17" x14ac:dyDescent="0.2">
      <c r="A351" s="18"/>
      <c r="B351" s="18" t="s">
        <v>46</v>
      </c>
      <c r="C351" s="9">
        <v>8</v>
      </c>
      <c r="D351" s="11">
        <v>47.752000000000002</v>
      </c>
      <c r="E351" s="11">
        <v>0</v>
      </c>
      <c r="F351" s="11">
        <v>0.19700000000000001</v>
      </c>
      <c r="G351" s="11">
        <v>1.6E-2</v>
      </c>
      <c r="H351" s="11">
        <v>44.363999999999997</v>
      </c>
      <c r="I351" s="11">
        <v>6.3109999999999999</v>
      </c>
      <c r="J351" s="11">
        <v>3.2000000000000001E-2</v>
      </c>
      <c r="K351" s="11">
        <v>0.52300000000000002</v>
      </c>
      <c r="L351" s="11">
        <v>0</v>
      </c>
      <c r="N351" s="11">
        <f t="shared" si="243"/>
        <v>99.195000000000007</v>
      </c>
      <c r="P351" s="9">
        <f t="shared" si="211"/>
        <v>0.79475401105119503</v>
      </c>
      <c r="Q351" s="9">
        <f t="shared" si="212"/>
        <v>0</v>
      </c>
      <c r="R351" s="9">
        <f t="shared" si="213"/>
        <v>1.9321112974568708E-3</v>
      </c>
      <c r="S351" s="9">
        <f t="shared" si="214"/>
        <v>1.0527008355812881E-4</v>
      </c>
      <c r="T351" s="9">
        <f t="shared" si="215"/>
        <v>0.61748740361328391</v>
      </c>
      <c r="U351" s="9">
        <f t="shared" si="216"/>
        <v>0.15658495434696307</v>
      </c>
      <c r="V351" s="9">
        <f t="shared" si="217"/>
        <v>4.5110450117710082E-4</v>
      </c>
      <c r="W351" s="9">
        <f t="shared" si="218"/>
        <v>9.3264618292704677E-3</v>
      </c>
      <c r="X351" s="9">
        <f t="shared" si="219"/>
        <v>0</v>
      </c>
      <c r="Z351" s="9">
        <f t="shared" si="220"/>
        <v>1.5895080221023901</v>
      </c>
      <c r="AA351" s="9">
        <f t="shared" si="220"/>
        <v>0</v>
      </c>
      <c r="AB351" s="9">
        <f t="shared" si="221"/>
        <v>5.7963338923706122E-3</v>
      </c>
      <c r="AC351" s="9">
        <f t="shared" si="221"/>
        <v>3.1581025067438644E-4</v>
      </c>
      <c r="AD351" s="9">
        <f t="shared" si="210"/>
        <v>0.61748740361328391</v>
      </c>
      <c r="AE351" s="9">
        <f t="shared" si="210"/>
        <v>0.15658495434696307</v>
      </c>
      <c r="AF351" s="9">
        <f t="shared" si="210"/>
        <v>4.5110450117710082E-4</v>
      </c>
      <c r="AG351" s="9">
        <f t="shared" si="210"/>
        <v>9.3264618292704677E-3</v>
      </c>
      <c r="AH351" s="9">
        <f t="shared" si="210"/>
        <v>0</v>
      </c>
      <c r="AI351" s="9">
        <f t="shared" si="222"/>
        <v>2.3794700905361297</v>
      </c>
      <c r="AK351" s="9">
        <f t="shared" si="223"/>
        <v>4.0080554786320102</v>
      </c>
      <c r="AL351" s="9">
        <f t="shared" si="224"/>
        <v>0</v>
      </c>
      <c r="AM351" s="9">
        <f t="shared" si="225"/>
        <v>1.4615860687867556E-2</v>
      </c>
      <c r="AN351" s="9">
        <f t="shared" si="226"/>
        <v>7.9633760120909037E-4</v>
      </c>
      <c r="AO351" s="9">
        <f t="shared" si="227"/>
        <v>1.5570376095145324</v>
      </c>
      <c r="AP351" s="9">
        <f t="shared" si="228"/>
        <v>0.39483989726052537</v>
      </c>
      <c r="AQ351" s="9">
        <f t="shared" si="229"/>
        <v>1.1374915019220779E-3</v>
      </c>
      <c r="AR351" s="9">
        <f t="shared" si="230"/>
        <v>2.3517324801932884E-2</v>
      </c>
      <c r="AS351" s="9">
        <f t="shared" si="231"/>
        <v>0</v>
      </c>
      <c r="AU351" s="17">
        <f t="shared" si="232"/>
        <v>2.0040277393160051</v>
      </c>
      <c r="AV351" s="17">
        <f t="shared" si="232"/>
        <v>0</v>
      </c>
      <c r="AW351" s="17">
        <f t="shared" si="233"/>
        <v>9.7439071252450379E-3</v>
      </c>
      <c r="AX351" s="17">
        <f t="shared" si="233"/>
        <v>5.3089173413939361E-4</v>
      </c>
      <c r="AY351" s="17">
        <f t="shared" si="234"/>
        <v>1.5570376095145324</v>
      </c>
      <c r="AZ351" s="17">
        <f t="shared" si="234"/>
        <v>0.39483989726052537</v>
      </c>
      <c r="BA351" s="17">
        <f t="shared" si="234"/>
        <v>1.1374915019220779E-3</v>
      </c>
      <c r="BB351" s="17">
        <f t="shared" si="234"/>
        <v>2.3517324801932884E-2</v>
      </c>
      <c r="BC351" s="17">
        <f t="shared" si="235"/>
        <v>0</v>
      </c>
      <c r="BD351" s="17">
        <f t="shared" si="236"/>
        <v>3.9908348612543025</v>
      </c>
      <c r="BF351" s="17">
        <f t="shared" si="237"/>
        <v>0.79724815779100888</v>
      </c>
      <c r="BG351" s="17">
        <f t="shared" si="238"/>
        <v>0.20216941375712288</v>
      </c>
      <c r="BH351" s="17">
        <f t="shared" si="239"/>
        <v>5.8242845186832354E-4</v>
      </c>
      <c r="BI351" s="13">
        <f t="shared" si="240"/>
        <v>2.4898198064568552E-3</v>
      </c>
    </row>
    <row r="352" spans="1:61" ht="17" x14ac:dyDescent="0.2">
      <c r="A352" s="18"/>
      <c r="B352" s="18" t="s">
        <v>46</v>
      </c>
      <c r="C352" s="9">
        <v>9</v>
      </c>
      <c r="D352" s="11">
        <v>47.546999999999997</v>
      </c>
      <c r="E352" s="11">
        <v>7.0000000000000001E-3</v>
      </c>
      <c r="F352" s="11">
        <v>0.188</v>
      </c>
      <c r="G352" s="11">
        <v>0</v>
      </c>
      <c r="H352" s="11">
        <v>45.238</v>
      </c>
      <c r="I352" s="11">
        <v>6.5819999999999999</v>
      </c>
      <c r="J352" s="11">
        <v>0.08</v>
      </c>
      <c r="K352" s="11">
        <v>0.51500000000000001</v>
      </c>
      <c r="L352" s="11">
        <v>3.2000000000000001E-2</v>
      </c>
      <c r="N352" s="11">
        <f t="shared" si="243"/>
        <v>100.18899999999998</v>
      </c>
      <c r="P352" s="9">
        <f t="shared" si="211"/>
        <v>0.79134212103055712</v>
      </c>
      <c r="Q352" s="9">
        <f t="shared" si="212"/>
        <v>8.7633641302987053E-5</v>
      </c>
      <c r="R352" s="9">
        <f t="shared" si="213"/>
        <v>1.8438422534106178E-3</v>
      </c>
      <c r="S352" s="9">
        <f t="shared" si="214"/>
        <v>0</v>
      </c>
      <c r="T352" s="9">
        <f t="shared" si="215"/>
        <v>0.62965231188931881</v>
      </c>
      <c r="U352" s="9">
        <f t="shared" si="216"/>
        <v>0.16330885271933307</v>
      </c>
      <c r="V352" s="9">
        <f t="shared" si="217"/>
        <v>1.1277612529427522E-3</v>
      </c>
      <c r="W352" s="9">
        <f t="shared" si="218"/>
        <v>9.1838008452663315E-3</v>
      </c>
      <c r="X352" s="9">
        <f t="shared" si="219"/>
        <v>5.1630390938866395E-4</v>
      </c>
      <c r="Z352" s="9">
        <f t="shared" si="220"/>
        <v>1.5826842420611142</v>
      </c>
      <c r="AA352" s="9">
        <f t="shared" si="220"/>
        <v>1.7526728260597411E-4</v>
      </c>
      <c r="AB352" s="9">
        <f t="shared" si="221"/>
        <v>5.5315267602318533E-3</v>
      </c>
      <c r="AC352" s="9">
        <f t="shared" si="221"/>
        <v>0</v>
      </c>
      <c r="AD352" s="9">
        <f t="shared" si="210"/>
        <v>0.62965231188931881</v>
      </c>
      <c r="AE352" s="9">
        <f t="shared" si="210"/>
        <v>0.16330885271933307</v>
      </c>
      <c r="AF352" s="9">
        <f t="shared" si="210"/>
        <v>1.1277612529427522E-3</v>
      </c>
      <c r="AG352" s="9">
        <f t="shared" si="210"/>
        <v>9.1838008452663315E-3</v>
      </c>
      <c r="AH352" s="9">
        <f t="shared" si="210"/>
        <v>5.1630390938866395E-4</v>
      </c>
      <c r="AI352" s="9">
        <f t="shared" si="222"/>
        <v>2.3921800667202016</v>
      </c>
      <c r="AK352" s="9">
        <f t="shared" si="223"/>
        <v>3.9696449211644511</v>
      </c>
      <c r="AL352" s="9">
        <f t="shared" si="224"/>
        <v>4.3960055945021142E-4</v>
      </c>
      <c r="AM352" s="9">
        <f t="shared" si="225"/>
        <v>1.3874022705529487E-2</v>
      </c>
      <c r="AN352" s="9">
        <f t="shared" si="226"/>
        <v>0</v>
      </c>
      <c r="AO352" s="9">
        <f t="shared" si="227"/>
        <v>1.5792765452291482</v>
      </c>
      <c r="AP352" s="9">
        <f t="shared" si="228"/>
        <v>0.40960675575707228</v>
      </c>
      <c r="AQ352" s="9">
        <f t="shared" si="229"/>
        <v>2.8286196393793278E-3</v>
      </c>
      <c r="AR352" s="9">
        <f t="shared" si="230"/>
        <v>2.3034555733568458E-2</v>
      </c>
      <c r="AS352" s="9">
        <f t="shared" si="231"/>
        <v>1.2949792114016127E-3</v>
      </c>
      <c r="AU352" s="17">
        <f t="shared" si="232"/>
        <v>1.9848224605822256</v>
      </c>
      <c r="AV352" s="17">
        <f t="shared" si="232"/>
        <v>2.1980027972510571E-4</v>
      </c>
      <c r="AW352" s="17">
        <f t="shared" si="233"/>
        <v>9.2493484703529919E-3</v>
      </c>
      <c r="AX352" s="17">
        <f t="shared" si="233"/>
        <v>0</v>
      </c>
      <c r="AY352" s="17">
        <f t="shared" si="234"/>
        <v>1.5792765452291482</v>
      </c>
      <c r="AZ352" s="17">
        <f t="shared" si="234"/>
        <v>0.40960675575707228</v>
      </c>
      <c r="BA352" s="17">
        <f t="shared" si="234"/>
        <v>2.8286196393793278E-3</v>
      </c>
      <c r="BB352" s="17">
        <f t="shared" si="234"/>
        <v>2.3034555733568458E-2</v>
      </c>
      <c r="BC352" s="17">
        <f t="shared" si="235"/>
        <v>2.5899584228032254E-3</v>
      </c>
      <c r="BD352" s="17">
        <f t="shared" si="236"/>
        <v>4.0116280441142749</v>
      </c>
      <c r="BF352" s="17">
        <f t="shared" si="237"/>
        <v>0.79292418189328051</v>
      </c>
      <c r="BG352" s="17">
        <f t="shared" si="238"/>
        <v>0.20565562294190326</v>
      </c>
      <c r="BH352" s="17">
        <f t="shared" si="239"/>
        <v>1.420195164816232E-3</v>
      </c>
      <c r="BI352" s="13">
        <f t="shared" si="240"/>
        <v>2.3198674360271291E-3</v>
      </c>
    </row>
    <row r="353" spans="1:61" ht="17" x14ac:dyDescent="0.2">
      <c r="A353" s="18"/>
      <c r="B353" s="18" t="s">
        <v>46</v>
      </c>
      <c r="C353" s="9">
        <v>10</v>
      </c>
      <c r="D353" s="11">
        <v>47.274999999999999</v>
      </c>
      <c r="E353" s="11">
        <v>1.4E-2</v>
      </c>
      <c r="F353" s="11">
        <v>0.17799999999999999</v>
      </c>
      <c r="G353" s="11">
        <v>0</v>
      </c>
      <c r="H353" s="11">
        <v>44.936</v>
      </c>
      <c r="I353" s="11">
        <v>6.2930000000000001</v>
      </c>
      <c r="J353" s="11">
        <v>6.8000000000000005E-2</v>
      </c>
      <c r="K353" s="11">
        <v>0.51700000000000002</v>
      </c>
      <c r="L353" s="11">
        <v>1.2999999999999999E-2</v>
      </c>
      <c r="N353" s="11">
        <f t="shared" si="243"/>
        <v>99.293999999999997</v>
      </c>
      <c r="P353" s="9">
        <f t="shared" si="211"/>
        <v>0.78681512549097921</v>
      </c>
      <c r="Q353" s="9">
        <f t="shared" si="212"/>
        <v>1.7526728260597411E-4</v>
      </c>
      <c r="R353" s="9">
        <f t="shared" si="213"/>
        <v>1.7457655378036699E-3</v>
      </c>
      <c r="S353" s="9">
        <f t="shared" si="214"/>
        <v>0</v>
      </c>
      <c r="T353" s="9">
        <f t="shared" si="215"/>
        <v>0.62544887676419003</v>
      </c>
      <c r="U353" s="9">
        <f t="shared" si="216"/>
        <v>0.1561383485510123</v>
      </c>
      <c r="V353" s="9">
        <f t="shared" si="217"/>
        <v>9.5859706500133932E-4</v>
      </c>
      <c r="W353" s="9">
        <f t="shared" si="218"/>
        <v>9.2194660912673643E-3</v>
      </c>
      <c r="X353" s="9">
        <f t="shared" si="219"/>
        <v>2.097484631891447E-4</v>
      </c>
      <c r="Z353" s="9">
        <f t="shared" si="220"/>
        <v>1.5736302509819584</v>
      </c>
      <c r="AA353" s="9">
        <f t="shared" si="220"/>
        <v>3.5053456521194821E-4</v>
      </c>
      <c r="AB353" s="9">
        <f t="shared" si="221"/>
        <v>5.2372966134110101E-3</v>
      </c>
      <c r="AC353" s="9">
        <f t="shared" si="221"/>
        <v>0</v>
      </c>
      <c r="AD353" s="9">
        <f t="shared" si="210"/>
        <v>0.62544887676419003</v>
      </c>
      <c r="AE353" s="9">
        <f t="shared" si="210"/>
        <v>0.1561383485510123</v>
      </c>
      <c r="AF353" s="9">
        <f t="shared" si="210"/>
        <v>9.5859706500133932E-4</v>
      </c>
      <c r="AG353" s="9">
        <f t="shared" si="210"/>
        <v>9.2194660912673643E-3</v>
      </c>
      <c r="AH353" s="9">
        <f t="shared" si="210"/>
        <v>2.097484631891447E-4</v>
      </c>
      <c r="AI353" s="9">
        <f t="shared" si="222"/>
        <v>2.3711931190952416</v>
      </c>
      <c r="AK353" s="9">
        <f t="shared" si="223"/>
        <v>3.981869477377018</v>
      </c>
      <c r="AL353" s="9">
        <f t="shared" si="224"/>
        <v>8.8698274903656706E-4</v>
      </c>
      <c r="AM353" s="9">
        <f t="shared" si="225"/>
        <v>1.3252307215051383E-2</v>
      </c>
      <c r="AN353" s="9">
        <f t="shared" si="226"/>
        <v>0</v>
      </c>
      <c r="AO353" s="9">
        <f t="shared" si="227"/>
        <v>1.5826181471111167</v>
      </c>
      <c r="AP353" s="9">
        <f t="shared" si="228"/>
        <v>0.39508806084235482</v>
      </c>
      <c r="AQ353" s="9">
        <f t="shared" si="229"/>
        <v>2.4256068996196417E-3</v>
      </c>
      <c r="AR353" s="9">
        <f t="shared" si="230"/>
        <v>2.3328676227228177E-2</v>
      </c>
      <c r="AS353" s="9">
        <f t="shared" si="231"/>
        <v>5.307415785750345E-4</v>
      </c>
      <c r="AU353" s="17">
        <f t="shared" si="232"/>
        <v>1.990934738688509</v>
      </c>
      <c r="AV353" s="17">
        <f t="shared" si="232"/>
        <v>4.4349137451828353E-4</v>
      </c>
      <c r="AW353" s="17">
        <f t="shared" si="233"/>
        <v>8.8348714767009211E-3</v>
      </c>
      <c r="AX353" s="17">
        <f t="shared" si="233"/>
        <v>0</v>
      </c>
      <c r="AY353" s="17">
        <f t="shared" si="234"/>
        <v>1.5826181471111167</v>
      </c>
      <c r="AZ353" s="17">
        <f t="shared" si="234"/>
        <v>0.39508806084235482</v>
      </c>
      <c r="BA353" s="17">
        <f t="shared" si="234"/>
        <v>2.4256068996196417E-3</v>
      </c>
      <c r="BB353" s="17">
        <f t="shared" si="234"/>
        <v>2.3328676227228177E-2</v>
      </c>
      <c r="BC353" s="17">
        <f t="shared" si="235"/>
        <v>1.061483157150069E-3</v>
      </c>
      <c r="BD353" s="17">
        <f t="shared" si="236"/>
        <v>4.0047350757771971</v>
      </c>
      <c r="BF353" s="17">
        <f t="shared" si="237"/>
        <v>0.79924888597809507</v>
      </c>
      <c r="BG353" s="17">
        <f t="shared" si="238"/>
        <v>0.19952614158248197</v>
      </c>
      <c r="BH353" s="17">
        <f t="shared" si="239"/>
        <v>1.2249724394229791E-3</v>
      </c>
      <c r="BI353" s="13">
        <f t="shared" si="240"/>
        <v>2.2286378311510003E-3</v>
      </c>
    </row>
    <row r="354" spans="1:61" ht="17" x14ac:dyDescent="0.2">
      <c r="A354" s="18"/>
      <c r="B354" s="18" t="s">
        <v>46</v>
      </c>
      <c r="C354" s="9">
        <v>21</v>
      </c>
      <c r="D354" s="11">
        <v>47.570999999999998</v>
      </c>
      <c r="E354" s="11">
        <v>0</v>
      </c>
      <c r="F354" s="11">
        <v>0.249</v>
      </c>
      <c r="G354" s="11">
        <v>0</v>
      </c>
      <c r="H354" s="11">
        <v>44.825000000000003</v>
      </c>
      <c r="I354" s="11">
        <v>6.4390000000000001</v>
      </c>
      <c r="J354" s="11">
        <v>0.03</v>
      </c>
      <c r="K354" s="11">
        <v>0.498</v>
      </c>
      <c r="L354" s="11">
        <v>0</v>
      </c>
      <c r="N354" s="11">
        <f t="shared" si="243"/>
        <v>99.612000000000009</v>
      </c>
      <c r="P354" s="9">
        <f t="shared" si="211"/>
        <v>0.79174156181346111</v>
      </c>
      <c r="Q354" s="9">
        <f t="shared" si="212"/>
        <v>0</v>
      </c>
      <c r="R354" s="9">
        <f t="shared" si="213"/>
        <v>2.4421102186129992E-3</v>
      </c>
      <c r="S354" s="9">
        <f t="shared" si="214"/>
        <v>0</v>
      </c>
      <c r="T354" s="9">
        <f t="shared" si="215"/>
        <v>0.62390390557581499</v>
      </c>
      <c r="U354" s="9">
        <f t="shared" si="216"/>
        <v>0.15976081778483525</v>
      </c>
      <c r="V354" s="9">
        <f t="shared" si="217"/>
        <v>4.2291046985353203E-4</v>
      </c>
      <c r="W354" s="9">
        <f t="shared" si="218"/>
        <v>8.8806462542575394E-3</v>
      </c>
      <c r="X354" s="9">
        <f t="shared" si="219"/>
        <v>0</v>
      </c>
      <c r="Z354" s="9">
        <f t="shared" si="220"/>
        <v>1.5834831236269222</v>
      </c>
      <c r="AA354" s="9">
        <f t="shared" si="220"/>
        <v>0</v>
      </c>
      <c r="AB354" s="9">
        <f t="shared" si="221"/>
        <v>7.3263306558389975E-3</v>
      </c>
      <c r="AC354" s="9">
        <f t="shared" si="221"/>
        <v>0</v>
      </c>
      <c r="AD354" s="9">
        <f t="shared" si="210"/>
        <v>0.62390390557581499</v>
      </c>
      <c r="AE354" s="9">
        <f t="shared" si="210"/>
        <v>0.15976081778483525</v>
      </c>
      <c r="AF354" s="9">
        <f t="shared" si="210"/>
        <v>4.2291046985353203E-4</v>
      </c>
      <c r="AG354" s="9">
        <f t="shared" si="210"/>
        <v>8.8806462542575394E-3</v>
      </c>
      <c r="AH354" s="9">
        <f t="shared" si="210"/>
        <v>0</v>
      </c>
      <c r="AI354" s="9">
        <f t="shared" si="222"/>
        <v>2.383777734367523</v>
      </c>
      <c r="AK354" s="9">
        <f t="shared" si="223"/>
        <v>3.9856479086890895</v>
      </c>
      <c r="AL354" s="9">
        <f t="shared" si="224"/>
        <v>0</v>
      </c>
      <c r="AM354" s="9">
        <f t="shared" si="225"/>
        <v>1.8440470896795735E-2</v>
      </c>
      <c r="AN354" s="9">
        <f t="shared" si="226"/>
        <v>0</v>
      </c>
      <c r="AO354" s="9">
        <f t="shared" si="227"/>
        <v>1.5703743597756674</v>
      </c>
      <c r="AP354" s="9">
        <f t="shared" si="228"/>
        <v>0.40212008564772639</v>
      </c>
      <c r="AQ354" s="9">
        <f t="shared" si="229"/>
        <v>1.0644712309113189E-3</v>
      </c>
      <c r="AR354" s="9">
        <f t="shared" si="230"/>
        <v>2.2352703759808717E-2</v>
      </c>
      <c r="AS354" s="9">
        <f t="shared" si="231"/>
        <v>0</v>
      </c>
      <c r="AU354" s="17">
        <f t="shared" si="232"/>
        <v>1.9928239543445447</v>
      </c>
      <c r="AV354" s="17">
        <f t="shared" si="232"/>
        <v>0</v>
      </c>
      <c r="AW354" s="17">
        <f t="shared" si="233"/>
        <v>1.2293647264530491E-2</v>
      </c>
      <c r="AX354" s="17">
        <f t="shared" si="233"/>
        <v>0</v>
      </c>
      <c r="AY354" s="17">
        <f t="shared" si="234"/>
        <v>1.5703743597756674</v>
      </c>
      <c r="AZ354" s="17">
        <f t="shared" si="234"/>
        <v>0.40212008564772639</v>
      </c>
      <c r="BA354" s="17">
        <f t="shared" si="234"/>
        <v>1.0644712309113189E-3</v>
      </c>
      <c r="BB354" s="17">
        <f t="shared" si="234"/>
        <v>2.2352703759808717E-2</v>
      </c>
      <c r="BC354" s="17">
        <f t="shared" si="235"/>
        <v>0</v>
      </c>
      <c r="BD354" s="17">
        <f t="shared" si="236"/>
        <v>4.0010292220231891</v>
      </c>
      <c r="BF354" s="17">
        <f t="shared" si="237"/>
        <v>0.79570685553074827</v>
      </c>
      <c r="BG354" s="17">
        <f t="shared" si="238"/>
        <v>0.20375377813874659</v>
      </c>
      <c r="BH354" s="17">
        <f t="shared" si="239"/>
        <v>5.3936633050503198E-4</v>
      </c>
      <c r="BI354" s="13">
        <f t="shared" si="240"/>
        <v>3.1065882069663511E-3</v>
      </c>
    </row>
    <row r="355" spans="1:61" ht="17" x14ac:dyDescent="0.2">
      <c r="A355" s="18"/>
      <c r="B355" s="18" t="s">
        <v>46</v>
      </c>
      <c r="C355" s="9">
        <v>22</v>
      </c>
      <c r="D355" s="11">
        <v>47.828000000000003</v>
      </c>
      <c r="E355" s="11">
        <v>0</v>
      </c>
      <c r="F355" s="11">
        <v>0.221</v>
      </c>
      <c r="G355" s="11">
        <v>0</v>
      </c>
      <c r="H355" s="11">
        <v>45.707999999999998</v>
      </c>
      <c r="I355" s="11">
        <v>6.5</v>
      </c>
      <c r="J355" s="11">
        <v>9.6000000000000002E-2</v>
      </c>
      <c r="K355" s="11">
        <v>0.48299999999999998</v>
      </c>
      <c r="L355" s="11">
        <v>1.9E-2</v>
      </c>
      <c r="N355" s="11">
        <f t="shared" si="243"/>
        <v>100.85500000000002</v>
      </c>
      <c r="P355" s="9">
        <f t="shared" si="211"/>
        <v>0.79601890686372412</v>
      </c>
      <c r="Q355" s="9">
        <f t="shared" si="212"/>
        <v>0</v>
      </c>
      <c r="R355" s="9">
        <f t="shared" si="213"/>
        <v>2.1674954149135455E-3</v>
      </c>
      <c r="S355" s="9">
        <f t="shared" si="214"/>
        <v>0</v>
      </c>
      <c r="T355" s="9">
        <f t="shared" si="215"/>
        <v>0.63619408178604231</v>
      </c>
      <c r="U355" s="9">
        <f t="shared" si="216"/>
        <v>0.16127431520444621</v>
      </c>
      <c r="V355" s="9">
        <f t="shared" si="217"/>
        <v>1.3533135035313025E-3</v>
      </c>
      <c r="W355" s="9">
        <f t="shared" si="218"/>
        <v>8.6131569092497817E-3</v>
      </c>
      <c r="X355" s="9">
        <f t="shared" si="219"/>
        <v>3.065554461995192E-4</v>
      </c>
      <c r="Z355" s="9">
        <f t="shared" si="220"/>
        <v>1.5920378137274482</v>
      </c>
      <c r="AA355" s="9">
        <f t="shared" si="220"/>
        <v>0</v>
      </c>
      <c r="AB355" s="9">
        <f t="shared" si="221"/>
        <v>6.5024862447406366E-3</v>
      </c>
      <c r="AC355" s="9">
        <f t="shared" si="221"/>
        <v>0</v>
      </c>
      <c r="AD355" s="9">
        <f t="shared" si="210"/>
        <v>0.63619408178604231</v>
      </c>
      <c r="AE355" s="9">
        <f t="shared" si="210"/>
        <v>0.16127431520444621</v>
      </c>
      <c r="AF355" s="9">
        <f t="shared" si="210"/>
        <v>1.3533135035313025E-3</v>
      </c>
      <c r="AG355" s="9">
        <f t="shared" si="210"/>
        <v>8.6131569092497817E-3</v>
      </c>
      <c r="AH355" s="9">
        <f t="shared" si="210"/>
        <v>3.065554461995192E-4</v>
      </c>
      <c r="AI355" s="9">
        <f t="shared" si="222"/>
        <v>2.406281722821658</v>
      </c>
      <c r="AK355" s="9">
        <f t="shared" si="223"/>
        <v>3.9697042917998573</v>
      </c>
      <c r="AL355" s="9">
        <f t="shared" si="224"/>
        <v>0</v>
      </c>
      <c r="AM355" s="9">
        <f t="shared" si="225"/>
        <v>1.6213777920689221E-2</v>
      </c>
      <c r="AN355" s="9">
        <f t="shared" si="226"/>
        <v>0</v>
      </c>
      <c r="AO355" s="9">
        <f t="shared" si="227"/>
        <v>1.5863331606243363</v>
      </c>
      <c r="AP355" s="9">
        <f t="shared" si="228"/>
        <v>0.40213325067024769</v>
      </c>
      <c r="AQ355" s="9">
        <f t="shared" si="229"/>
        <v>3.3744515216889348E-3</v>
      </c>
      <c r="AR355" s="9">
        <f t="shared" si="230"/>
        <v>2.1476679544778676E-2</v>
      </c>
      <c r="AS355" s="9">
        <f t="shared" si="231"/>
        <v>7.6438791840228667E-4</v>
      </c>
      <c r="AU355" s="17">
        <f t="shared" si="232"/>
        <v>1.9848521458999286</v>
      </c>
      <c r="AV355" s="17">
        <f t="shared" si="232"/>
        <v>0</v>
      </c>
      <c r="AW355" s="17">
        <f t="shared" si="233"/>
        <v>1.0809185280459481E-2</v>
      </c>
      <c r="AX355" s="17">
        <f t="shared" si="233"/>
        <v>0</v>
      </c>
      <c r="AY355" s="17">
        <f t="shared" si="234"/>
        <v>1.5863331606243363</v>
      </c>
      <c r="AZ355" s="17">
        <f t="shared" si="234"/>
        <v>0.40213325067024769</v>
      </c>
      <c r="BA355" s="17">
        <f t="shared" si="234"/>
        <v>3.3744515216889348E-3</v>
      </c>
      <c r="BB355" s="17">
        <f t="shared" si="234"/>
        <v>2.1476679544778676E-2</v>
      </c>
      <c r="BC355" s="17">
        <f t="shared" si="235"/>
        <v>1.5287758368045733E-3</v>
      </c>
      <c r="BD355" s="17">
        <f t="shared" si="236"/>
        <v>4.010507649378245</v>
      </c>
      <c r="BF355" s="17">
        <f t="shared" si="237"/>
        <v>0.79641561243071024</v>
      </c>
      <c r="BG355" s="17">
        <f t="shared" si="238"/>
        <v>0.20189025045990353</v>
      </c>
      <c r="BH355" s="17">
        <f t="shared" si="239"/>
        <v>1.69413710938623E-3</v>
      </c>
      <c r="BI355" s="13">
        <f t="shared" si="240"/>
        <v>2.7106029575454092E-3</v>
      </c>
    </row>
    <row r="356" spans="1:61" ht="17" x14ac:dyDescent="0.2">
      <c r="A356" s="18"/>
      <c r="B356" s="18" t="s">
        <v>46</v>
      </c>
      <c r="C356" s="9">
        <v>23</v>
      </c>
      <c r="D356" s="11">
        <v>47.539000000000001</v>
      </c>
      <c r="E356" s="11">
        <v>0</v>
      </c>
      <c r="F356" s="11">
        <v>0.25600000000000001</v>
      </c>
      <c r="G356" s="11">
        <v>0</v>
      </c>
      <c r="H356" s="11">
        <v>45.518999999999998</v>
      </c>
      <c r="I356" s="11">
        <v>6.5780000000000003</v>
      </c>
      <c r="J356" s="11">
        <v>0.08</v>
      </c>
      <c r="K356" s="11">
        <v>0.52100000000000002</v>
      </c>
      <c r="L356" s="11">
        <v>0</v>
      </c>
      <c r="N356" s="11">
        <f t="shared" si="243"/>
        <v>100.49299999999999</v>
      </c>
      <c r="P356" s="9">
        <f t="shared" si="211"/>
        <v>0.79120897410292257</v>
      </c>
      <c r="Q356" s="9">
        <f t="shared" si="212"/>
        <v>0</v>
      </c>
      <c r="R356" s="9">
        <f t="shared" si="213"/>
        <v>2.5107639195378626E-3</v>
      </c>
      <c r="S356" s="9">
        <f t="shared" si="214"/>
        <v>0</v>
      </c>
      <c r="T356" s="9">
        <f t="shared" si="215"/>
        <v>0.63356345516799817</v>
      </c>
      <c r="U356" s="9">
        <f t="shared" si="216"/>
        <v>0.16320960698689957</v>
      </c>
      <c r="V356" s="9">
        <f t="shared" si="217"/>
        <v>1.1277612529427522E-3</v>
      </c>
      <c r="W356" s="9">
        <f t="shared" si="218"/>
        <v>9.2907965832694332E-3</v>
      </c>
      <c r="X356" s="9">
        <f t="shared" si="219"/>
        <v>0</v>
      </c>
      <c r="Z356" s="9">
        <f t="shared" si="220"/>
        <v>1.5824179482058451</v>
      </c>
      <c r="AA356" s="9">
        <f t="shared" si="220"/>
        <v>0</v>
      </c>
      <c r="AB356" s="9">
        <f t="shared" si="221"/>
        <v>7.5322917586135877E-3</v>
      </c>
      <c r="AC356" s="9">
        <f t="shared" si="221"/>
        <v>0</v>
      </c>
      <c r="AD356" s="9">
        <f t="shared" si="210"/>
        <v>0.63356345516799817</v>
      </c>
      <c r="AE356" s="9">
        <f t="shared" si="210"/>
        <v>0.16320960698689957</v>
      </c>
      <c r="AF356" s="9">
        <f t="shared" si="210"/>
        <v>1.1277612529427522E-3</v>
      </c>
      <c r="AG356" s="9">
        <f t="shared" si="210"/>
        <v>9.2907965832694332E-3</v>
      </c>
      <c r="AH356" s="9">
        <f t="shared" si="210"/>
        <v>0</v>
      </c>
      <c r="AI356" s="9">
        <f t="shared" si="222"/>
        <v>2.3971418599555689</v>
      </c>
      <c r="AK356" s="9">
        <f t="shared" si="223"/>
        <v>3.9607617087004821</v>
      </c>
      <c r="AL356" s="9">
        <f t="shared" si="224"/>
        <v>0</v>
      </c>
      <c r="AM356" s="9">
        <f t="shared" si="225"/>
        <v>1.8853181493613896E-2</v>
      </c>
      <c r="AN356" s="9">
        <f t="shared" si="226"/>
        <v>0</v>
      </c>
      <c r="AO356" s="9">
        <f t="shared" si="227"/>
        <v>1.58579715056098</v>
      </c>
      <c r="AP356" s="9">
        <f t="shared" si="228"/>
        <v>0.40851050923600657</v>
      </c>
      <c r="AQ356" s="9">
        <f t="shared" si="229"/>
        <v>2.822764739414267E-3</v>
      </c>
      <c r="AR356" s="9">
        <f t="shared" si="230"/>
        <v>2.3254685269502501E-2</v>
      </c>
      <c r="AS356" s="9">
        <f t="shared" si="231"/>
        <v>0</v>
      </c>
      <c r="AU356" s="17">
        <f t="shared" si="232"/>
        <v>1.980380854350241</v>
      </c>
      <c r="AV356" s="17">
        <f t="shared" si="232"/>
        <v>0</v>
      </c>
      <c r="AW356" s="17">
        <f t="shared" si="233"/>
        <v>1.2568787662409264E-2</v>
      </c>
      <c r="AX356" s="17">
        <f t="shared" si="233"/>
        <v>0</v>
      </c>
      <c r="AY356" s="17">
        <f t="shared" si="234"/>
        <v>1.58579715056098</v>
      </c>
      <c r="AZ356" s="17">
        <f t="shared" si="234"/>
        <v>0.40851050923600657</v>
      </c>
      <c r="BA356" s="17">
        <f t="shared" si="234"/>
        <v>2.822764739414267E-3</v>
      </c>
      <c r="BB356" s="17">
        <f t="shared" si="234"/>
        <v>2.3254685269502501E-2</v>
      </c>
      <c r="BC356" s="17">
        <f t="shared" si="235"/>
        <v>0</v>
      </c>
      <c r="BD356" s="17">
        <f t="shared" si="236"/>
        <v>4.0133347518185536</v>
      </c>
      <c r="BF356" s="17">
        <f t="shared" si="237"/>
        <v>0.79403785104775781</v>
      </c>
      <c r="BG356" s="17">
        <f t="shared" si="238"/>
        <v>0.20454873863875725</v>
      </c>
      <c r="BH356" s="17">
        <f t="shared" si="239"/>
        <v>1.4134103134849205E-3</v>
      </c>
      <c r="BI356" s="13">
        <f t="shared" si="240"/>
        <v>3.1412670163352466E-3</v>
      </c>
    </row>
    <row r="357" spans="1:61" ht="17" x14ac:dyDescent="0.2">
      <c r="A357" s="18"/>
      <c r="B357" s="18" t="s">
        <v>46</v>
      </c>
      <c r="C357" s="9">
        <v>24</v>
      </c>
      <c r="D357" s="11">
        <v>47.970999999999997</v>
      </c>
      <c r="E357" s="11">
        <v>0</v>
      </c>
      <c r="F357" s="11">
        <v>0.28899999999999998</v>
      </c>
      <c r="G357" s="11">
        <v>0</v>
      </c>
      <c r="H357" s="11">
        <v>44.959000000000003</v>
      </c>
      <c r="I357" s="11">
        <v>6.532</v>
      </c>
      <c r="J357" s="11">
        <v>4.4999999999999998E-2</v>
      </c>
      <c r="K357" s="11">
        <v>0.48499999999999999</v>
      </c>
      <c r="L357" s="11">
        <v>1E-3</v>
      </c>
      <c r="N357" s="11">
        <f t="shared" si="243"/>
        <v>100.282</v>
      </c>
      <c r="P357" s="9">
        <f t="shared" si="211"/>
        <v>0.79839890819519332</v>
      </c>
      <c r="Q357" s="9">
        <f t="shared" si="212"/>
        <v>0</v>
      </c>
      <c r="R357" s="9">
        <f t="shared" si="213"/>
        <v>2.8344170810407901E-3</v>
      </c>
      <c r="S357" s="9">
        <f t="shared" si="214"/>
        <v>0</v>
      </c>
      <c r="T357" s="9">
        <f t="shared" si="215"/>
        <v>0.62576900592934892</v>
      </c>
      <c r="U357" s="9">
        <f t="shared" si="216"/>
        <v>0.16206828106391424</v>
      </c>
      <c r="V357" s="9">
        <f t="shared" si="217"/>
        <v>6.3436570478029805E-4</v>
      </c>
      <c r="W357" s="9">
        <f t="shared" si="218"/>
        <v>8.6488221552508161E-3</v>
      </c>
      <c r="X357" s="9">
        <f t="shared" si="219"/>
        <v>1.6134497168395748E-5</v>
      </c>
      <c r="Z357" s="9">
        <f t="shared" si="220"/>
        <v>1.5967978163903866</v>
      </c>
      <c r="AA357" s="9">
        <f t="shared" si="220"/>
        <v>0</v>
      </c>
      <c r="AB357" s="9">
        <f t="shared" si="221"/>
        <v>8.5032512431223693E-3</v>
      </c>
      <c r="AC357" s="9">
        <f t="shared" si="221"/>
        <v>0</v>
      </c>
      <c r="AD357" s="9">
        <f t="shared" si="210"/>
        <v>0.62576900592934892</v>
      </c>
      <c r="AE357" s="9">
        <f t="shared" si="210"/>
        <v>0.16206828106391424</v>
      </c>
      <c r="AF357" s="9">
        <f t="shared" si="210"/>
        <v>6.3436570478029805E-4</v>
      </c>
      <c r="AG357" s="9">
        <f t="shared" si="210"/>
        <v>8.6488221552508161E-3</v>
      </c>
      <c r="AH357" s="9">
        <f t="shared" si="210"/>
        <v>1.6134497168395748E-5</v>
      </c>
      <c r="AI357" s="9">
        <f t="shared" si="222"/>
        <v>2.4024376769839719</v>
      </c>
      <c r="AK357" s="9">
        <f t="shared" si="223"/>
        <v>3.9879439912755905</v>
      </c>
      <c r="AL357" s="9">
        <f t="shared" si="224"/>
        <v>0</v>
      </c>
      <c r="AM357" s="9">
        <f t="shared" si="225"/>
        <v>2.1236558162367927E-2</v>
      </c>
      <c r="AN357" s="9">
        <f t="shared" si="226"/>
        <v>0</v>
      </c>
      <c r="AO357" s="9">
        <f t="shared" si="227"/>
        <v>1.5628351451304443</v>
      </c>
      <c r="AP357" s="9">
        <f t="shared" si="228"/>
        <v>0.40475958885403912</v>
      </c>
      <c r="AQ357" s="9">
        <f t="shared" si="229"/>
        <v>1.5843050852666015E-3</v>
      </c>
      <c r="AR357" s="9">
        <f t="shared" si="230"/>
        <v>2.1600116177270184E-2</v>
      </c>
      <c r="AS357" s="9">
        <f t="shared" si="231"/>
        <v>4.0295315020161642E-5</v>
      </c>
      <c r="AU357" s="17">
        <f t="shared" si="232"/>
        <v>1.9939719956377953</v>
      </c>
      <c r="AV357" s="17">
        <f t="shared" si="232"/>
        <v>0</v>
      </c>
      <c r="AW357" s="17">
        <f t="shared" si="233"/>
        <v>1.4157705441578619E-2</v>
      </c>
      <c r="AX357" s="17">
        <f t="shared" si="233"/>
        <v>0</v>
      </c>
      <c r="AY357" s="17">
        <f t="shared" si="234"/>
        <v>1.5628351451304443</v>
      </c>
      <c r="AZ357" s="17">
        <f t="shared" si="234"/>
        <v>0.40475958885403912</v>
      </c>
      <c r="BA357" s="17">
        <f t="shared" si="234"/>
        <v>1.5843050852666015E-3</v>
      </c>
      <c r="BB357" s="17">
        <f t="shared" si="234"/>
        <v>2.1600116177270184E-2</v>
      </c>
      <c r="BC357" s="17">
        <f t="shared" si="235"/>
        <v>8.0590630040323284E-5</v>
      </c>
      <c r="BD357" s="17">
        <f t="shared" si="236"/>
        <v>3.9989894469564349</v>
      </c>
      <c r="BF357" s="17">
        <f t="shared" si="237"/>
        <v>0.79364807065422316</v>
      </c>
      <c r="BG357" s="17">
        <f t="shared" si="238"/>
        <v>0.2055473782847341</v>
      </c>
      <c r="BH357" s="17">
        <f t="shared" si="239"/>
        <v>8.045510610426948E-4</v>
      </c>
      <c r="BI357" s="13">
        <f t="shared" si="240"/>
        <v>3.5848216983548754E-3</v>
      </c>
    </row>
    <row r="358" spans="1:61" ht="17" x14ac:dyDescent="0.2">
      <c r="A358" s="18"/>
      <c r="B358" s="18" t="s">
        <v>46</v>
      </c>
      <c r="C358" s="9">
        <v>25</v>
      </c>
      <c r="D358" s="11">
        <v>47.545999999999999</v>
      </c>
      <c r="E358" s="11">
        <v>0.02</v>
      </c>
      <c r="F358" s="11">
        <v>0.19700000000000001</v>
      </c>
      <c r="G358" s="11">
        <v>0</v>
      </c>
      <c r="H358" s="11">
        <v>44.871000000000002</v>
      </c>
      <c r="I358" s="11">
        <v>6.6369999999999996</v>
      </c>
      <c r="J358" s="11">
        <v>0.113</v>
      </c>
      <c r="K358" s="11">
        <v>0.48799999999999999</v>
      </c>
      <c r="L358" s="11">
        <v>2.1999999999999999E-2</v>
      </c>
      <c r="N358" s="11">
        <f t="shared" si="243"/>
        <v>99.89400000000002</v>
      </c>
      <c r="P358" s="9">
        <f t="shared" si="211"/>
        <v>0.79132547766460282</v>
      </c>
      <c r="Q358" s="9">
        <f t="shared" si="212"/>
        <v>2.5038183229424875E-4</v>
      </c>
      <c r="R358" s="9">
        <f t="shared" si="213"/>
        <v>1.9321112974568708E-3</v>
      </c>
      <c r="S358" s="9">
        <f t="shared" si="214"/>
        <v>0</v>
      </c>
      <c r="T358" s="9">
        <f t="shared" si="215"/>
        <v>0.62454416390613254</v>
      </c>
      <c r="U358" s="9">
        <f t="shared" si="216"/>
        <v>0.16467348154029374</v>
      </c>
      <c r="V358" s="9">
        <f t="shared" si="217"/>
        <v>1.5929627697816374E-3</v>
      </c>
      <c r="W358" s="9">
        <f t="shared" si="218"/>
        <v>8.702320024252367E-3</v>
      </c>
      <c r="X358" s="9">
        <f t="shared" si="219"/>
        <v>3.5495893770470642E-4</v>
      </c>
      <c r="Z358" s="9">
        <f t="shared" si="220"/>
        <v>1.5826509553292056</v>
      </c>
      <c r="AA358" s="9">
        <f t="shared" si="220"/>
        <v>5.007636645884975E-4</v>
      </c>
      <c r="AB358" s="9">
        <f t="shared" si="221"/>
        <v>5.7963338923706122E-3</v>
      </c>
      <c r="AC358" s="9">
        <f t="shared" si="221"/>
        <v>0</v>
      </c>
      <c r="AD358" s="9">
        <f t="shared" si="210"/>
        <v>0.62454416390613254</v>
      </c>
      <c r="AE358" s="9">
        <f t="shared" si="210"/>
        <v>0.16467348154029374</v>
      </c>
      <c r="AF358" s="9">
        <f t="shared" si="210"/>
        <v>1.5929627697816374E-3</v>
      </c>
      <c r="AG358" s="9">
        <f t="shared" si="210"/>
        <v>8.702320024252367E-3</v>
      </c>
      <c r="AH358" s="9">
        <f t="shared" si="210"/>
        <v>3.5495893770470642E-4</v>
      </c>
      <c r="AI358" s="9">
        <f t="shared" si="222"/>
        <v>2.3888159400643296</v>
      </c>
      <c r="AK358" s="9">
        <f t="shared" si="223"/>
        <v>3.9751516944915877</v>
      </c>
      <c r="AL358" s="9">
        <f t="shared" si="224"/>
        <v>1.2577704029595822E-3</v>
      </c>
      <c r="AM358" s="9">
        <f t="shared" si="225"/>
        <v>1.4558678536483276E-2</v>
      </c>
      <c r="AN358" s="9">
        <f t="shared" si="226"/>
        <v>0</v>
      </c>
      <c r="AO358" s="9">
        <f t="shared" si="227"/>
        <v>1.5686704532522013</v>
      </c>
      <c r="AP358" s="9">
        <f t="shared" si="228"/>
        <v>0.41361114210212235</v>
      </c>
      <c r="AQ358" s="9">
        <f t="shared" si="229"/>
        <v>4.001051926349938E-3</v>
      </c>
      <c r="AR358" s="9">
        <f t="shared" si="230"/>
        <v>2.1857657289455341E-2</v>
      </c>
      <c r="AS358" s="9">
        <f t="shared" si="231"/>
        <v>8.9155199884126922E-4</v>
      </c>
      <c r="AU358" s="17">
        <f t="shared" si="232"/>
        <v>1.9875758472457938</v>
      </c>
      <c r="AV358" s="17">
        <f t="shared" si="232"/>
        <v>6.2888520147979111E-4</v>
      </c>
      <c r="AW358" s="17">
        <f t="shared" si="233"/>
        <v>9.705785690988851E-3</v>
      </c>
      <c r="AX358" s="17">
        <f t="shared" si="233"/>
        <v>0</v>
      </c>
      <c r="AY358" s="17">
        <f t="shared" si="234"/>
        <v>1.5686704532522013</v>
      </c>
      <c r="AZ358" s="17">
        <f t="shared" si="234"/>
        <v>0.41361114210212235</v>
      </c>
      <c r="BA358" s="17">
        <f t="shared" si="234"/>
        <v>4.001051926349938E-3</v>
      </c>
      <c r="BB358" s="17">
        <f t="shared" si="234"/>
        <v>2.1857657289455341E-2</v>
      </c>
      <c r="BC358" s="17">
        <f t="shared" si="235"/>
        <v>1.7831039976825384E-3</v>
      </c>
      <c r="BD358" s="17">
        <f t="shared" si="236"/>
        <v>4.0078339267060734</v>
      </c>
      <c r="BF358" s="17">
        <f t="shared" si="237"/>
        <v>0.78975187916976186</v>
      </c>
      <c r="BG358" s="17">
        <f t="shared" si="238"/>
        <v>0.20823377914939648</v>
      </c>
      <c r="BH358" s="17">
        <f t="shared" si="239"/>
        <v>2.014341680841642E-3</v>
      </c>
      <c r="BI358" s="13">
        <f t="shared" si="240"/>
        <v>2.4421562175646959E-3</v>
      </c>
    </row>
    <row r="359" spans="1:61" ht="17" x14ac:dyDescent="0.2">
      <c r="A359" s="18"/>
      <c r="B359" s="18" t="s">
        <v>46</v>
      </c>
      <c r="C359" s="9">
        <v>26</v>
      </c>
      <c r="D359" s="11">
        <v>47.831000000000003</v>
      </c>
      <c r="E359" s="11">
        <v>0</v>
      </c>
      <c r="F359" s="11">
        <v>0.26300000000000001</v>
      </c>
      <c r="G359" s="11">
        <v>0</v>
      </c>
      <c r="H359" s="11">
        <v>45.209000000000003</v>
      </c>
      <c r="I359" s="11">
        <v>6.3540000000000001</v>
      </c>
      <c r="J359" s="11">
        <v>8.6999999999999994E-2</v>
      </c>
      <c r="K359" s="11">
        <v>0.51100000000000001</v>
      </c>
      <c r="L359" s="11">
        <v>0.02</v>
      </c>
      <c r="N359" s="11">
        <f t="shared" si="243"/>
        <v>100.27499999999999</v>
      </c>
      <c r="P359" s="9">
        <f t="shared" si="211"/>
        <v>0.79606883696158715</v>
      </c>
      <c r="Q359" s="9">
        <f t="shared" si="212"/>
        <v>0</v>
      </c>
      <c r="R359" s="9">
        <f t="shared" si="213"/>
        <v>2.579417620462726E-3</v>
      </c>
      <c r="S359" s="9">
        <f t="shared" si="214"/>
        <v>0</v>
      </c>
      <c r="T359" s="9">
        <f t="shared" si="215"/>
        <v>0.62924867076803159</v>
      </c>
      <c r="U359" s="9">
        <f t="shared" si="216"/>
        <v>0.15765184597062326</v>
      </c>
      <c r="V359" s="9">
        <f t="shared" si="217"/>
        <v>1.2264403625752427E-3</v>
      </c>
      <c r="W359" s="9">
        <f t="shared" si="218"/>
        <v>9.1124703532642626E-3</v>
      </c>
      <c r="X359" s="9">
        <f t="shared" si="219"/>
        <v>3.2268994336791495E-4</v>
      </c>
      <c r="Z359" s="9">
        <f t="shared" si="220"/>
        <v>1.5921376739231743</v>
      </c>
      <c r="AA359" s="9">
        <f t="shared" si="220"/>
        <v>0</v>
      </c>
      <c r="AB359" s="9">
        <f t="shared" si="221"/>
        <v>7.738252861388178E-3</v>
      </c>
      <c r="AC359" s="9">
        <f t="shared" si="221"/>
        <v>0</v>
      </c>
      <c r="AD359" s="9">
        <f t="shared" si="210"/>
        <v>0.62924867076803159</v>
      </c>
      <c r="AE359" s="9">
        <f t="shared" si="210"/>
        <v>0.15765184597062326</v>
      </c>
      <c r="AF359" s="9">
        <f t="shared" si="210"/>
        <v>1.2264403625752427E-3</v>
      </c>
      <c r="AG359" s="9">
        <f t="shared" si="210"/>
        <v>9.1124703532642626E-3</v>
      </c>
      <c r="AH359" s="9">
        <f t="shared" si="210"/>
        <v>3.2268994336791495E-4</v>
      </c>
      <c r="AI359" s="9">
        <f t="shared" si="222"/>
        <v>2.3974380441824246</v>
      </c>
      <c r="AK359" s="9">
        <f t="shared" si="223"/>
        <v>3.9845976694662637</v>
      </c>
      <c r="AL359" s="9">
        <f t="shared" si="224"/>
        <v>0</v>
      </c>
      <c r="AM359" s="9">
        <f t="shared" si="225"/>
        <v>1.9366305327886996E-2</v>
      </c>
      <c r="AN359" s="9">
        <f t="shared" si="226"/>
        <v>0</v>
      </c>
      <c r="AO359" s="9">
        <f t="shared" si="227"/>
        <v>1.5748027498644745</v>
      </c>
      <c r="AP359" s="9">
        <f t="shared" si="228"/>
        <v>0.39455079063213694</v>
      </c>
      <c r="AQ359" s="9">
        <f t="shared" si="229"/>
        <v>3.0693774103183985E-3</v>
      </c>
      <c r="AR359" s="9">
        <f t="shared" si="230"/>
        <v>2.2805520356306355E-2</v>
      </c>
      <c r="AS359" s="9">
        <f t="shared" si="231"/>
        <v>8.0758694261388224E-4</v>
      </c>
      <c r="AU359" s="17">
        <f t="shared" si="232"/>
        <v>1.9922988347331319</v>
      </c>
      <c r="AV359" s="17">
        <f t="shared" si="232"/>
        <v>0</v>
      </c>
      <c r="AW359" s="17">
        <f t="shared" si="233"/>
        <v>1.291087021859133E-2</v>
      </c>
      <c r="AX359" s="17">
        <f t="shared" si="233"/>
        <v>0</v>
      </c>
      <c r="AY359" s="17">
        <f t="shared" si="234"/>
        <v>1.5748027498644745</v>
      </c>
      <c r="AZ359" s="17">
        <f t="shared" si="234"/>
        <v>0.39455079063213694</v>
      </c>
      <c r="BA359" s="17">
        <f t="shared" si="234"/>
        <v>3.0693774103183985E-3</v>
      </c>
      <c r="BB359" s="17">
        <f t="shared" si="234"/>
        <v>2.2805520356306355E-2</v>
      </c>
      <c r="BC359" s="17">
        <f t="shared" si="235"/>
        <v>1.6151738852277645E-3</v>
      </c>
      <c r="BD359" s="17">
        <f t="shared" si="236"/>
        <v>4.0020533171001871</v>
      </c>
      <c r="BF359" s="17">
        <f t="shared" si="237"/>
        <v>0.79841028795974622</v>
      </c>
      <c r="BG359" s="17">
        <f t="shared" si="238"/>
        <v>0.20003356635645933</v>
      </c>
      <c r="BH359" s="17">
        <f t="shared" si="239"/>
        <v>1.5561456837945894E-3</v>
      </c>
      <c r="BI359" s="13">
        <f t="shared" si="240"/>
        <v>3.2672364530159218E-3</v>
      </c>
    </row>
    <row r="360" spans="1:61" ht="17" x14ac:dyDescent="0.2">
      <c r="A360" s="18"/>
      <c r="B360" s="18" t="s">
        <v>46</v>
      </c>
      <c r="C360" s="9">
        <v>27</v>
      </c>
      <c r="D360" s="11">
        <v>47.368000000000002</v>
      </c>
      <c r="E360" s="11">
        <v>0</v>
      </c>
      <c r="F360" s="11">
        <v>0.23899999999999999</v>
      </c>
      <c r="G360" s="11">
        <v>1.7999999999999999E-2</v>
      </c>
      <c r="H360" s="11">
        <v>45.531999999999996</v>
      </c>
      <c r="I360" s="11">
        <v>6.4859999999999998</v>
      </c>
      <c r="J360" s="11">
        <v>6.2E-2</v>
      </c>
      <c r="K360" s="11">
        <v>0.52500000000000002</v>
      </c>
      <c r="L360" s="11">
        <v>8.6999999999999994E-2</v>
      </c>
      <c r="N360" s="11">
        <f t="shared" si="243"/>
        <v>100.31700000000001</v>
      </c>
      <c r="P360" s="9">
        <f t="shared" si="211"/>
        <v>0.78836295852473204</v>
      </c>
      <c r="Q360" s="9">
        <f t="shared" si="212"/>
        <v>0</v>
      </c>
      <c r="R360" s="9">
        <f t="shared" si="213"/>
        <v>2.3440335030060514E-3</v>
      </c>
      <c r="S360" s="9">
        <f t="shared" si="214"/>
        <v>1.1842884400289492E-4</v>
      </c>
      <c r="T360" s="9">
        <f t="shared" si="215"/>
        <v>0.63374439773960967</v>
      </c>
      <c r="U360" s="9">
        <f t="shared" si="216"/>
        <v>0.16092695514092892</v>
      </c>
      <c r="V360" s="9">
        <f t="shared" si="217"/>
        <v>8.7401497103063285E-4</v>
      </c>
      <c r="W360" s="9">
        <f t="shared" si="218"/>
        <v>9.3621270752715022E-3</v>
      </c>
      <c r="X360" s="9">
        <f t="shared" si="219"/>
        <v>1.4037012536504299E-3</v>
      </c>
      <c r="Z360" s="9">
        <f t="shared" si="220"/>
        <v>1.5767259170494641</v>
      </c>
      <c r="AA360" s="9">
        <f t="shared" si="220"/>
        <v>0</v>
      </c>
      <c r="AB360" s="9">
        <f t="shared" si="221"/>
        <v>7.0321005090181543E-3</v>
      </c>
      <c r="AC360" s="9">
        <f t="shared" si="221"/>
        <v>3.5528653200868473E-4</v>
      </c>
      <c r="AD360" s="9">
        <f t="shared" si="210"/>
        <v>0.63374439773960967</v>
      </c>
      <c r="AE360" s="9">
        <f t="shared" si="210"/>
        <v>0.16092695514092892</v>
      </c>
      <c r="AF360" s="9">
        <f t="shared" si="210"/>
        <v>8.7401497103063285E-4</v>
      </c>
      <c r="AG360" s="9">
        <f t="shared" si="210"/>
        <v>9.3621270752715022E-3</v>
      </c>
      <c r="AH360" s="9">
        <f t="shared" si="210"/>
        <v>1.4037012536504299E-3</v>
      </c>
      <c r="AI360" s="9">
        <f t="shared" si="222"/>
        <v>2.3904245002709823</v>
      </c>
      <c r="AK360" s="9">
        <f t="shared" si="223"/>
        <v>3.9576048108711839</v>
      </c>
      <c r="AL360" s="9">
        <f t="shared" si="224"/>
        <v>0</v>
      </c>
      <c r="AM360" s="9">
        <f t="shared" si="225"/>
        <v>1.7650673781717811E-2</v>
      </c>
      <c r="AN360" s="9">
        <f t="shared" si="226"/>
        <v>8.9177432368621283E-4</v>
      </c>
      <c r="AO360" s="9">
        <f t="shared" si="227"/>
        <v>1.5907075860403057</v>
      </c>
      <c r="AP360" s="9">
        <f t="shared" si="228"/>
        <v>0.40392898028618596</v>
      </c>
      <c r="AQ360" s="9">
        <f t="shared" si="229"/>
        <v>2.1937901931599678E-3</v>
      </c>
      <c r="AR360" s="9">
        <f t="shared" si="230"/>
        <v>2.3499074095526207E-2</v>
      </c>
      <c r="AS360" s="9">
        <f t="shared" si="231"/>
        <v>3.5233104082341127E-3</v>
      </c>
      <c r="AU360" s="17">
        <f t="shared" si="232"/>
        <v>1.9788024054355919</v>
      </c>
      <c r="AV360" s="17">
        <f t="shared" si="232"/>
        <v>0</v>
      </c>
      <c r="AW360" s="17">
        <f t="shared" si="233"/>
        <v>1.176711585447854E-2</v>
      </c>
      <c r="AX360" s="17">
        <f t="shared" si="233"/>
        <v>5.9451621579080852E-4</v>
      </c>
      <c r="AY360" s="17">
        <f t="shared" si="234"/>
        <v>1.5907075860403057</v>
      </c>
      <c r="AZ360" s="17">
        <f t="shared" si="234"/>
        <v>0.40392898028618596</v>
      </c>
      <c r="BA360" s="17">
        <f t="shared" si="234"/>
        <v>2.1937901931599678E-3</v>
      </c>
      <c r="BB360" s="17">
        <f t="shared" si="234"/>
        <v>2.3499074095526207E-2</v>
      </c>
      <c r="BC360" s="17">
        <f t="shared" si="235"/>
        <v>7.0466208164682255E-3</v>
      </c>
      <c r="BD360" s="17">
        <f t="shared" si="236"/>
        <v>4.0185400889375078</v>
      </c>
      <c r="BF360" s="17">
        <f t="shared" si="237"/>
        <v>0.79661628783168537</v>
      </c>
      <c r="BG360" s="17">
        <f t="shared" si="238"/>
        <v>0.20228507592913825</v>
      </c>
      <c r="BH360" s="17">
        <f t="shared" si="239"/>
        <v>1.0986362391763739E-3</v>
      </c>
      <c r="BI360" s="13">
        <f t="shared" si="240"/>
        <v>2.9410141172331655E-3</v>
      </c>
    </row>
    <row r="361" spans="1:61" ht="17" x14ac:dyDescent="0.2">
      <c r="A361" s="18"/>
      <c r="B361" s="18" t="s">
        <v>46</v>
      </c>
      <c r="C361" s="9">
        <v>28</v>
      </c>
      <c r="D361" s="11">
        <v>47.655000000000001</v>
      </c>
      <c r="E361" s="11">
        <v>0</v>
      </c>
      <c r="F361" s="11">
        <v>0.26700000000000002</v>
      </c>
      <c r="G361" s="11">
        <v>0</v>
      </c>
      <c r="H361" s="11">
        <v>44.073999999999998</v>
      </c>
      <c r="I361" s="11">
        <v>6.516</v>
      </c>
      <c r="J361" s="11">
        <v>0.10100000000000001</v>
      </c>
      <c r="K361" s="11">
        <v>0.45600000000000002</v>
      </c>
      <c r="L361" s="11">
        <v>0.04</v>
      </c>
      <c r="N361" s="11">
        <f t="shared" si="243"/>
        <v>99.109000000000023</v>
      </c>
      <c r="P361" s="9">
        <f t="shared" si="211"/>
        <v>0.79313960455362487</v>
      </c>
      <c r="Q361" s="9">
        <f t="shared" si="212"/>
        <v>0</v>
      </c>
      <c r="R361" s="9">
        <f t="shared" si="213"/>
        <v>2.6186483067055051E-3</v>
      </c>
      <c r="S361" s="9">
        <f t="shared" si="214"/>
        <v>0</v>
      </c>
      <c r="T361" s="9">
        <f t="shared" si="215"/>
        <v>0.6134509924004119</v>
      </c>
      <c r="U361" s="9">
        <f t="shared" si="216"/>
        <v>0.16167129813418021</v>
      </c>
      <c r="V361" s="9">
        <f t="shared" si="217"/>
        <v>1.4237985818402246E-3</v>
      </c>
      <c r="W361" s="9">
        <f t="shared" si="218"/>
        <v>8.1316760882358188E-3</v>
      </c>
      <c r="X361" s="9">
        <f t="shared" si="219"/>
        <v>6.4537988673582991E-4</v>
      </c>
      <c r="Z361" s="9">
        <f t="shared" si="220"/>
        <v>1.5862792091072497</v>
      </c>
      <c r="AA361" s="9">
        <f t="shared" si="220"/>
        <v>0</v>
      </c>
      <c r="AB361" s="9">
        <f t="shared" si="221"/>
        <v>7.8559449201165144E-3</v>
      </c>
      <c r="AC361" s="9">
        <f t="shared" si="221"/>
        <v>0</v>
      </c>
      <c r="AD361" s="9">
        <f t="shared" si="210"/>
        <v>0.6134509924004119</v>
      </c>
      <c r="AE361" s="9">
        <f t="shared" si="210"/>
        <v>0.16167129813418021</v>
      </c>
      <c r="AF361" s="9">
        <f t="shared" si="210"/>
        <v>1.4237985818402246E-3</v>
      </c>
      <c r="AG361" s="9">
        <f t="shared" si="210"/>
        <v>8.1316760882358188E-3</v>
      </c>
      <c r="AH361" s="9">
        <f t="shared" si="210"/>
        <v>6.4537988673582991E-4</v>
      </c>
      <c r="AI361" s="9">
        <f t="shared" si="222"/>
        <v>2.3794582991187703</v>
      </c>
      <c r="AK361" s="9">
        <f t="shared" si="223"/>
        <v>3.9999336227780744</v>
      </c>
      <c r="AL361" s="9">
        <f t="shared" si="224"/>
        <v>0</v>
      </c>
      <c r="AM361" s="9">
        <f t="shared" si="225"/>
        <v>1.9809411889317719E-2</v>
      </c>
      <c r="AN361" s="9">
        <f t="shared" si="226"/>
        <v>0</v>
      </c>
      <c r="AO361" s="9">
        <f t="shared" si="227"/>
        <v>1.5468671822345517</v>
      </c>
      <c r="AP361" s="9">
        <f t="shared" si="228"/>
        <v>0.40766748850540058</v>
      </c>
      <c r="AQ361" s="9">
        <f t="shared" si="229"/>
        <v>3.5902253442328287E-3</v>
      </c>
      <c r="AR361" s="9">
        <f t="shared" si="230"/>
        <v>2.050469073044241E-2</v>
      </c>
      <c r="AS361" s="9">
        <f t="shared" si="231"/>
        <v>1.6273785179799426E-3</v>
      </c>
      <c r="AU361" s="17">
        <f t="shared" si="232"/>
        <v>1.9999668113890372</v>
      </c>
      <c r="AV361" s="17">
        <f t="shared" si="232"/>
        <v>0</v>
      </c>
      <c r="AW361" s="17">
        <f t="shared" si="233"/>
        <v>1.3206274592878479E-2</v>
      </c>
      <c r="AX361" s="17">
        <f t="shared" si="233"/>
        <v>0</v>
      </c>
      <c r="AY361" s="17">
        <f t="shared" si="234"/>
        <v>1.5468671822345517</v>
      </c>
      <c r="AZ361" s="17">
        <f t="shared" si="234"/>
        <v>0.40766748850540058</v>
      </c>
      <c r="BA361" s="17">
        <f t="shared" si="234"/>
        <v>3.5902253442328287E-3</v>
      </c>
      <c r="BB361" s="17">
        <f t="shared" si="234"/>
        <v>2.050469073044241E-2</v>
      </c>
      <c r="BC361" s="17">
        <f t="shared" si="235"/>
        <v>3.2547570359598853E-3</v>
      </c>
      <c r="BD361" s="17">
        <f t="shared" si="236"/>
        <v>3.995057429832503</v>
      </c>
      <c r="BF361" s="17">
        <f t="shared" si="237"/>
        <v>0.78997370664554778</v>
      </c>
      <c r="BG361" s="17">
        <f t="shared" si="238"/>
        <v>0.20819279164502991</v>
      </c>
      <c r="BH361" s="17">
        <f t="shared" si="239"/>
        <v>1.8335017094223572E-3</v>
      </c>
      <c r="BI361" s="13">
        <f t="shared" si="240"/>
        <v>3.3669930126178616E-3</v>
      </c>
    </row>
    <row r="362" spans="1:61" ht="17" x14ac:dyDescent="0.2">
      <c r="A362" s="18"/>
      <c r="B362" s="18" t="s">
        <v>46</v>
      </c>
      <c r="C362" s="9">
        <v>29</v>
      </c>
      <c r="D362" s="11">
        <v>47.61</v>
      </c>
      <c r="E362" s="11">
        <v>5.0000000000000001E-3</v>
      </c>
      <c r="F362" s="11">
        <v>0.28799999999999998</v>
      </c>
      <c r="G362" s="11">
        <v>0</v>
      </c>
      <c r="H362" s="11">
        <v>44.305999999999997</v>
      </c>
      <c r="I362" s="11">
        <v>6.4989999999999997</v>
      </c>
      <c r="J362" s="11">
        <v>8.7999999999999995E-2</v>
      </c>
      <c r="K362" s="11">
        <v>0.52800000000000002</v>
      </c>
      <c r="L362" s="11">
        <v>3.3000000000000002E-2</v>
      </c>
      <c r="N362" s="11">
        <f t="shared" si="243"/>
        <v>99.356999999999999</v>
      </c>
      <c r="P362" s="9">
        <f t="shared" si="211"/>
        <v>0.79239065308568002</v>
      </c>
      <c r="Q362" s="9">
        <f t="shared" si="212"/>
        <v>6.2595458073562188E-5</v>
      </c>
      <c r="R362" s="9">
        <f t="shared" si="213"/>
        <v>2.8246094094800953E-3</v>
      </c>
      <c r="S362" s="9">
        <f t="shared" si="214"/>
        <v>0</v>
      </c>
      <c r="T362" s="9">
        <f t="shared" si="215"/>
        <v>0.61668012137070949</v>
      </c>
      <c r="U362" s="9">
        <f t="shared" si="216"/>
        <v>0.16124950377133782</v>
      </c>
      <c r="V362" s="9">
        <f t="shared" si="217"/>
        <v>1.2405373782370271E-3</v>
      </c>
      <c r="W362" s="9">
        <f t="shared" si="218"/>
        <v>9.415624944273053E-3</v>
      </c>
      <c r="X362" s="9">
        <f t="shared" si="219"/>
        <v>5.3243840655705971E-4</v>
      </c>
      <c r="Z362" s="9">
        <f t="shared" si="220"/>
        <v>1.58478130617136</v>
      </c>
      <c r="AA362" s="9">
        <f t="shared" si="220"/>
        <v>1.2519091614712438E-4</v>
      </c>
      <c r="AB362" s="9">
        <f t="shared" si="221"/>
        <v>8.4738282284402867E-3</v>
      </c>
      <c r="AC362" s="9">
        <f t="shared" si="221"/>
        <v>0</v>
      </c>
      <c r="AD362" s="9">
        <f t="shared" si="210"/>
        <v>0.61668012137070949</v>
      </c>
      <c r="AE362" s="9">
        <f t="shared" si="210"/>
        <v>0.16124950377133782</v>
      </c>
      <c r="AF362" s="9">
        <f t="shared" si="210"/>
        <v>1.2405373782370271E-3</v>
      </c>
      <c r="AG362" s="9">
        <f t="shared" si="210"/>
        <v>9.415624944273053E-3</v>
      </c>
      <c r="AH362" s="9">
        <f t="shared" si="210"/>
        <v>5.3243840655705971E-4</v>
      </c>
      <c r="AI362" s="9">
        <f t="shared" si="222"/>
        <v>2.3824985511870618</v>
      </c>
      <c r="AK362" s="9">
        <f t="shared" si="223"/>
        <v>3.9910571329793796</v>
      </c>
      <c r="AL362" s="9">
        <f t="shared" si="224"/>
        <v>3.15276370895795E-4</v>
      </c>
      <c r="AM362" s="9">
        <f t="shared" si="225"/>
        <v>2.1340188998356199E-2</v>
      </c>
      <c r="AN362" s="9">
        <f t="shared" si="226"/>
        <v>0</v>
      </c>
      <c r="AO362" s="9">
        <f t="shared" si="227"/>
        <v>1.5530253843725192</v>
      </c>
      <c r="AP362" s="9">
        <f t="shared" si="228"/>
        <v>0.40608504133023665</v>
      </c>
      <c r="AQ362" s="9">
        <f t="shared" si="229"/>
        <v>3.124125412673864E-3</v>
      </c>
      <c r="AR362" s="9">
        <f t="shared" si="230"/>
        <v>2.3711976503612453E-2</v>
      </c>
      <c r="AS362" s="9">
        <f t="shared" si="231"/>
        <v>1.3408740323265498E-3</v>
      </c>
      <c r="AU362" s="17">
        <f t="shared" si="232"/>
        <v>1.9955285664896898</v>
      </c>
      <c r="AV362" s="17">
        <f t="shared" si="232"/>
        <v>1.576381854478975E-4</v>
      </c>
      <c r="AW362" s="17">
        <f t="shared" si="233"/>
        <v>1.42267926655708E-2</v>
      </c>
      <c r="AX362" s="17">
        <f t="shared" si="233"/>
        <v>0</v>
      </c>
      <c r="AY362" s="17">
        <f t="shared" si="234"/>
        <v>1.5530253843725192</v>
      </c>
      <c r="AZ362" s="17">
        <f t="shared" si="234"/>
        <v>0.40608504133023665</v>
      </c>
      <c r="BA362" s="17">
        <f t="shared" si="234"/>
        <v>3.124125412673864E-3</v>
      </c>
      <c r="BB362" s="17">
        <f t="shared" si="234"/>
        <v>2.3711976503612453E-2</v>
      </c>
      <c r="BC362" s="17">
        <f t="shared" si="235"/>
        <v>2.6817480646530996E-3</v>
      </c>
      <c r="BD362" s="17">
        <f t="shared" si="236"/>
        <v>3.9985412730244039</v>
      </c>
      <c r="BF362" s="17">
        <f t="shared" si="237"/>
        <v>0.7914575673380656</v>
      </c>
      <c r="BG362" s="17">
        <f t="shared" si="238"/>
        <v>0.20695030627169322</v>
      </c>
      <c r="BH362" s="17">
        <f t="shared" si="239"/>
        <v>1.5921263902411457E-3</v>
      </c>
      <c r="BI362" s="13">
        <f t="shared" si="240"/>
        <v>3.6177958241911785E-3</v>
      </c>
    </row>
    <row r="363" spans="1:61" ht="17" x14ac:dyDescent="0.2">
      <c r="A363" s="18"/>
      <c r="B363" s="18" t="s">
        <v>46</v>
      </c>
      <c r="C363" s="9">
        <v>30</v>
      </c>
      <c r="D363" s="11">
        <v>47.837000000000003</v>
      </c>
      <c r="E363" s="11">
        <v>2.4E-2</v>
      </c>
      <c r="F363" s="11">
        <v>0.20100000000000001</v>
      </c>
      <c r="G363" s="11">
        <v>0</v>
      </c>
      <c r="H363" s="11">
        <v>44.165999999999997</v>
      </c>
      <c r="I363" s="11">
        <v>6.5129999999999999</v>
      </c>
      <c r="J363" s="11">
        <v>8.3000000000000004E-2</v>
      </c>
      <c r="K363" s="11">
        <v>0.54300000000000004</v>
      </c>
      <c r="L363" s="11">
        <v>0</v>
      </c>
      <c r="N363" s="11">
        <f t="shared" si="243"/>
        <v>99.367000000000019</v>
      </c>
      <c r="P363" s="9">
        <f t="shared" si="211"/>
        <v>0.79616869715731309</v>
      </c>
      <c r="Q363" s="9">
        <f t="shared" si="212"/>
        <v>3.0045819875309848E-4</v>
      </c>
      <c r="R363" s="9">
        <f t="shared" si="213"/>
        <v>1.9713419836996501E-3</v>
      </c>
      <c r="S363" s="9">
        <f t="shared" si="214"/>
        <v>0</v>
      </c>
      <c r="T363" s="9">
        <f t="shared" si="215"/>
        <v>0.61473150906104712</v>
      </c>
      <c r="U363" s="9">
        <f t="shared" si="216"/>
        <v>0.16159686383485508</v>
      </c>
      <c r="V363" s="9">
        <f t="shared" si="217"/>
        <v>1.1700522999281053E-3</v>
      </c>
      <c r="W363" s="9">
        <f t="shared" si="218"/>
        <v>9.6831142892808107E-3</v>
      </c>
      <c r="X363" s="9">
        <f t="shared" si="219"/>
        <v>0</v>
      </c>
      <c r="Z363" s="9">
        <f t="shared" si="220"/>
        <v>1.5923373943146262</v>
      </c>
      <c r="AA363" s="9">
        <f t="shared" si="220"/>
        <v>6.0091639750619696E-4</v>
      </c>
      <c r="AB363" s="9">
        <f t="shared" si="221"/>
        <v>5.9140259510989503E-3</v>
      </c>
      <c r="AC363" s="9">
        <f t="shared" si="221"/>
        <v>0</v>
      </c>
      <c r="AD363" s="9">
        <f t="shared" si="210"/>
        <v>0.61473150906104712</v>
      </c>
      <c r="AE363" s="9">
        <f t="shared" si="210"/>
        <v>0.16159686383485508</v>
      </c>
      <c r="AF363" s="9">
        <f t="shared" si="210"/>
        <v>1.1700522999281053E-3</v>
      </c>
      <c r="AG363" s="9">
        <f t="shared" si="210"/>
        <v>9.6831142892808107E-3</v>
      </c>
      <c r="AH363" s="9">
        <f t="shared" si="210"/>
        <v>0</v>
      </c>
      <c r="AI363" s="9">
        <f t="shared" si="222"/>
        <v>2.3860338761483422</v>
      </c>
      <c r="AK363" s="9">
        <f t="shared" si="223"/>
        <v>4.0041444764859548</v>
      </c>
      <c r="AL363" s="9">
        <f t="shared" si="224"/>
        <v>1.5110843232692744E-3</v>
      </c>
      <c r="AM363" s="9">
        <f t="shared" si="225"/>
        <v>1.4871605999104269E-2</v>
      </c>
      <c r="AN363" s="9">
        <f t="shared" si="226"/>
        <v>0</v>
      </c>
      <c r="AO363" s="9">
        <f t="shared" si="227"/>
        <v>1.5458242614393507</v>
      </c>
      <c r="AP363" s="9">
        <f t="shared" si="228"/>
        <v>0.40635683872782136</v>
      </c>
      <c r="AQ363" s="9">
        <f t="shared" si="229"/>
        <v>2.9422523585043063E-3</v>
      </c>
      <c r="AR363" s="9">
        <f t="shared" si="230"/>
        <v>2.434948066599571E-2</v>
      </c>
      <c r="AS363" s="9">
        <f t="shared" si="231"/>
        <v>0</v>
      </c>
      <c r="AU363" s="17">
        <f t="shared" si="232"/>
        <v>2.0020722382429774</v>
      </c>
      <c r="AV363" s="17">
        <f t="shared" si="232"/>
        <v>7.555421616346372E-4</v>
      </c>
      <c r="AW363" s="17">
        <f t="shared" si="233"/>
        <v>9.9144039994028457E-3</v>
      </c>
      <c r="AX363" s="17">
        <f t="shared" si="233"/>
        <v>0</v>
      </c>
      <c r="AY363" s="17">
        <f t="shared" si="234"/>
        <v>1.5458242614393507</v>
      </c>
      <c r="AZ363" s="17">
        <f t="shared" si="234"/>
        <v>0.40635683872782136</v>
      </c>
      <c r="BA363" s="17">
        <f t="shared" si="234"/>
        <v>2.9422523585043063E-3</v>
      </c>
      <c r="BB363" s="17">
        <f t="shared" si="234"/>
        <v>2.434948066599571E-2</v>
      </c>
      <c r="BC363" s="17">
        <f t="shared" si="235"/>
        <v>0</v>
      </c>
      <c r="BD363" s="17">
        <f t="shared" si="236"/>
        <v>3.992215017595687</v>
      </c>
      <c r="BF363" s="17">
        <f t="shared" si="237"/>
        <v>0.79065306004473679</v>
      </c>
      <c r="BG363" s="17">
        <f t="shared" si="238"/>
        <v>0.20784204648923027</v>
      </c>
      <c r="BH363" s="17">
        <f t="shared" si="239"/>
        <v>1.5048934660329399E-3</v>
      </c>
      <c r="BI363" s="13">
        <f t="shared" si="240"/>
        <v>2.5328828290841713E-3</v>
      </c>
    </row>
    <row r="364" spans="1:61" ht="17" x14ac:dyDescent="0.2">
      <c r="A364" s="18"/>
      <c r="B364" s="18" t="s">
        <v>46</v>
      </c>
      <c r="C364" s="9">
        <v>31</v>
      </c>
      <c r="D364" s="11">
        <v>47.305</v>
      </c>
      <c r="E364" s="11">
        <v>5.6000000000000001E-2</v>
      </c>
      <c r="F364" s="11">
        <v>0.28000000000000003</v>
      </c>
      <c r="G364" s="11">
        <v>1.6E-2</v>
      </c>
      <c r="H364" s="11">
        <v>44.042999999999999</v>
      </c>
      <c r="I364" s="11">
        <v>6.5759999999999996</v>
      </c>
      <c r="J364" s="11">
        <v>8.3000000000000004E-2</v>
      </c>
      <c r="K364" s="11">
        <v>0.52100000000000002</v>
      </c>
      <c r="L364" s="11">
        <v>3.2000000000000001E-2</v>
      </c>
      <c r="N364" s="11">
        <f t="shared" si="243"/>
        <v>98.911999999999978</v>
      </c>
      <c r="P364" s="9">
        <f t="shared" si="211"/>
        <v>0.78731442646960914</v>
      </c>
      <c r="Q364" s="9">
        <f t="shared" si="212"/>
        <v>7.0106913042389642E-4</v>
      </c>
      <c r="R364" s="9">
        <f t="shared" si="213"/>
        <v>2.7461480369945375E-3</v>
      </c>
      <c r="S364" s="9">
        <f t="shared" si="214"/>
        <v>1.0527008355812881E-4</v>
      </c>
      <c r="T364" s="9">
        <f t="shared" si="215"/>
        <v>0.61301951396041532</v>
      </c>
      <c r="U364" s="9">
        <f t="shared" si="216"/>
        <v>0.1631599841206828</v>
      </c>
      <c r="V364" s="9">
        <f t="shared" si="217"/>
        <v>1.1700522999281053E-3</v>
      </c>
      <c r="W364" s="9">
        <f t="shared" si="218"/>
        <v>9.2907965832694332E-3</v>
      </c>
      <c r="X364" s="9">
        <f t="shared" si="219"/>
        <v>5.1630390938866395E-4</v>
      </c>
      <c r="Z364" s="9">
        <f t="shared" si="220"/>
        <v>1.5746288529392183</v>
      </c>
      <c r="AA364" s="9">
        <f t="shared" si="220"/>
        <v>1.4021382608477928E-3</v>
      </c>
      <c r="AB364" s="9">
        <f t="shared" si="221"/>
        <v>8.2384441109836122E-3</v>
      </c>
      <c r="AC364" s="9">
        <f t="shared" si="221"/>
        <v>3.1581025067438644E-4</v>
      </c>
      <c r="AD364" s="9">
        <f t="shared" si="210"/>
        <v>0.61301951396041532</v>
      </c>
      <c r="AE364" s="9">
        <f t="shared" si="210"/>
        <v>0.1631599841206828</v>
      </c>
      <c r="AF364" s="9">
        <f t="shared" si="210"/>
        <v>1.1700522999281053E-3</v>
      </c>
      <c r="AG364" s="9">
        <f t="shared" si="210"/>
        <v>9.2907965832694332E-3</v>
      </c>
      <c r="AH364" s="9">
        <f t="shared" si="210"/>
        <v>5.1630390938866395E-4</v>
      </c>
      <c r="AI364" s="9">
        <f t="shared" si="222"/>
        <v>2.3717418964354087</v>
      </c>
      <c r="AK364" s="9">
        <f t="shared" si="223"/>
        <v>3.9834743956898375</v>
      </c>
      <c r="AL364" s="9">
        <f t="shared" si="224"/>
        <v>3.5471100703372296E-3</v>
      </c>
      <c r="AM364" s="9">
        <f t="shared" si="225"/>
        <v>2.0841502500838355E-2</v>
      </c>
      <c r="AN364" s="9">
        <f t="shared" si="226"/>
        <v>7.9893242468507479E-4</v>
      </c>
      <c r="AO364" s="9">
        <f t="shared" si="227"/>
        <v>1.5508083275378697</v>
      </c>
      <c r="AP364" s="9">
        <f t="shared" si="228"/>
        <v>0.41275988175417277</v>
      </c>
      <c r="AQ364" s="9">
        <f t="shared" si="229"/>
        <v>2.9599822013178408E-3</v>
      </c>
      <c r="AR364" s="9">
        <f t="shared" si="230"/>
        <v>2.3503729298452663E-2</v>
      </c>
      <c r="AS364" s="9">
        <f t="shared" si="231"/>
        <v>1.3061385224875581E-3</v>
      </c>
      <c r="AU364" s="17">
        <f t="shared" si="232"/>
        <v>1.9917371978449188</v>
      </c>
      <c r="AV364" s="17">
        <f t="shared" si="232"/>
        <v>1.7735550351686148E-3</v>
      </c>
      <c r="AW364" s="17">
        <f t="shared" si="233"/>
        <v>1.3894335000558903E-2</v>
      </c>
      <c r="AX364" s="17">
        <f t="shared" si="233"/>
        <v>5.3262161645671656E-4</v>
      </c>
      <c r="AY364" s="17">
        <f t="shared" si="234"/>
        <v>1.5508083275378697</v>
      </c>
      <c r="AZ364" s="17">
        <f t="shared" si="234"/>
        <v>0.41275988175417277</v>
      </c>
      <c r="BA364" s="17">
        <f t="shared" si="234"/>
        <v>2.9599822013178408E-3</v>
      </c>
      <c r="BB364" s="17">
        <f t="shared" si="234"/>
        <v>2.3503729298452663E-2</v>
      </c>
      <c r="BC364" s="17">
        <f t="shared" si="235"/>
        <v>2.6122770449751162E-3</v>
      </c>
      <c r="BD364" s="17">
        <f t="shared" si="236"/>
        <v>4.0005819073338911</v>
      </c>
      <c r="BF364" s="17">
        <f t="shared" si="237"/>
        <v>0.78860213357033171</v>
      </c>
      <c r="BG364" s="17">
        <f t="shared" si="238"/>
        <v>0.2098926847525778</v>
      </c>
      <c r="BH364" s="17">
        <f t="shared" si="239"/>
        <v>1.5051816770905596E-3</v>
      </c>
      <c r="BI364" s="13">
        <f t="shared" si="240"/>
        <v>3.5255586341012514E-3</v>
      </c>
    </row>
    <row r="365" spans="1:61" ht="17" x14ac:dyDescent="0.2">
      <c r="A365" s="18"/>
      <c r="B365" s="18" t="s">
        <v>46</v>
      </c>
      <c r="C365" s="9">
        <v>32</v>
      </c>
      <c r="D365" s="11">
        <v>47.65</v>
      </c>
      <c r="E365" s="11">
        <v>0.02</v>
      </c>
      <c r="F365" s="11">
        <v>0.21199999999999999</v>
      </c>
      <c r="G365" s="11">
        <v>0</v>
      </c>
      <c r="H365" s="11">
        <v>45.091999999999999</v>
      </c>
      <c r="I365" s="11">
        <v>6.569</v>
      </c>
      <c r="J365" s="11">
        <v>7.6999999999999999E-2</v>
      </c>
      <c r="K365" s="11">
        <v>0.59</v>
      </c>
      <c r="L365" s="11">
        <v>6.0000000000000001E-3</v>
      </c>
      <c r="N365" s="11">
        <f t="shared" si="243"/>
        <v>100.21600000000001</v>
      </c>
      <c r="P365" s="9">
        <f t="shared" si="211"/>
        <v>0.79305638772385323</v>
      </c>
      <c r="Q365" s="9">
        <f t="shared" si="212"/>
        <v>2.5038183229424875E-4</v>
      </c>
      <c r="R365" s="9">
        <f t="shared" si="213"/>
        <v>2.0792263708672922E-3</v>
      </c>
      <c r="S365" s="9">
        <f t="shared" si="214"/>
        <v>0</v>
      </c>
      <c r="T365" s="9">
        <f t="shared" si="215"/>
        <v>0.627620187623528</v>
      </c>
      <c r="U365" s="9">
        <f t="shared" si="216"/>
        <v>0.16298630408892417</v>
      </c>
      <c r="V365" s="9">
        <f t="shared" si="217"/>
        <v>1.0854702059573988E-3</v>
      </c>
      <c r="W365" s="9">
        <f t="shared" si="218"/>
        <v>1.0521247570305117E-2</v>
      </c>
      <c r="X365" s="9">
        <f t="shared" si="219"/>
        <v>9.6806983010374483E-5</v>
      </c>
      <c r="Z365" s="9">
        <f t="shared" si="220"/>
        <v>1.5861127754477065</v>
      </c>
      <c r="AA365" s="9">
        <f t="shared" si="220"/>
        <v>5.007636645884975E-4</v>
      </c>
      <c r="AB365" s="9">
        <f t="shared" si="221"/>
        <v>6.2376791126018769E-3</v>
      </c>
      <c r="AC365" s="9">
        <f t="shared" si="221"/>
        <v>0</v>
      </c>
      <c r="AD365" s="9">
        <f t="shared" si="210"/>
        <v>0.627620187623528</v>
      </c>
      <c r="AE365" s="9">
        <f t="shared" si="210"/>
        <v>0.16298630408892417</v>
      </c>
      <c r="AF365" s="9">
        <f t="shared" si="210"/>
        <v>1.0854702059573988E-3</v>
      </c>
      <c r="AG365" s="9">
        <f t="shared" si="210"/>
        <v>1.0521247570305117E-2</v>
      </c>
      <c r="AH365" s="9">
        <f t="shared" si="210"/>
        <v>9.6806983010374483E-5</v>
      </c>
      <c r="AI365" s="9">
        <f t="shared" si="222"/>
        <v>2.395161234696622</v>
      </c>
      <c r="AK365" s="9">
        <f t="shared" si="223"/>
        <v>3.9732927014793007</v>
      </c>
      <c r="AL365" s="9">
        <f t="shared" si="224"/>
        <v>1.2544383000218163E-3</v>
      </c>
      <c r="AM365" s="9">
        <f t="shared" si="225"/>
        <v>1.5625701574262393E-2</v>
      </c>
      <c r="AN365" s="9">
        <f t="shared" si="226"/>
        <v>0</v>
      </c>
      <c r="AO365" s="9">
        <f t="shared" si="227"/>
        <v>1.572220304499937</v>
      </c>
      <c r="AP365" s="9">
        <f t="shared" si="228"/>
        <v>0.40828893285650181</v>
      </c>
      <c r="AQ365" s="9">
        <f t="shared" si="229"/>
        <v>2.7191577508014091E-3</v>
      </c>
      <c r="AR365" s="9">
        <f t="shared" si="230"/>
        <v>2.6356257151860012E-2</v>
      </c>
      <c r="AS365" s="9">
        <f t="shared" si="231"/>
        <v>2.4250638731459679E-4</v>
      </c>
      <c r="AU365" s="17">
        <f t="shared" si="232"/>
        <v>1.9866463507396503</v>
      </c>
      <c r="AV365" s="17">
        <f t="shared" si="232"/>
        <v>6.2721915001090814E-4</v>
      </c>
      <c r="AW365" s="17">
        <f t="shared" si="233"/>
        <v>1.0417134382841595E-2</v>
      </c>
      <c r="AX365" s="17">
        <f t="shared" si="233"/>
        <v>0</v>
      </c>
      <c r="AY365" s="17">
        <f t="shared" si="234"/>
        <v>1.572220304499937</v>
      </c>
      <c r="AZ365" s="17">
        <f t="shared" si="234"/>
        <v>0.40828893285650181</v>
      </c>
      <c r="BA365" s="17">
        <f t="shared" si="234"/>
        <v>2.7191577508014091E-3</v>
      </c>
      <c r="BB365" s="17">
        <f t="shared" si="234"/>
        <v>2.6356257151860012E-2</v>
      </c>
      <c r="BC365" s="17">
        <f t="shared" si="235"/>
        <v>4.8501277462919358E-4</v>
      </c>
      <c r="BD365" s="17">
        <f t="shared" si="236"/>
        <v>4.007760369306232</v>
      </c>
      <c r="BF365" s="17">
        <f t="shared" si="237"/>
        <v>0.79275806476889488</v>
      </c>
      <c r="BG365" s="17">
        <f t="shared" si="238"/>
        <v>0.20587085877944186</v>
      </c>
      <c r="BH365" s="17">
        <f t="shared" si="239"/>
        <v>1.371076451663236E-3</v>
      </c>
      <c r="BI365" s="13">
        <f t="shared" si="240"/>
        <v>2.6230148007394074E-3</v>
      </c>
    </row>
    <row r="366" spans="1:61" ht="17" x14ac:dyDescent="0.2">
      <c r="A366" s="18"/>
      <c r="B366" s="18" t="s">
        <v>46</v>
      </c>
      <c r="C366" s="9">
        <v>33</v>
      </c>
      <c r="D366" s="11">
        <v>47.709000000000003</v>
      </c>
      <c r="E366" s="11">
        <v>0</v>
      </c>
      <c r="F366" s="11">
        <v>0.26300000000000001</v>
      </c>
      <c r="G366" s="11">
        <v>0</v>
      </c>
      <c r="H366" s="11">
        <v>45.204999999999998</v>
      </c>
      <c r="I366" s="11">
        <v>6.3789999999999996</v>
      </c>
      <c r="J366" s="11">
        <v>8.3000000000000004E-2</v>
      </c>
      <c r="K366" s="11">
        <v>0.46700000000000003</v>
      </c>
      <c r="L366" s="11">
        <v>0</v>
      </c>
      <c r="N366" s="11">
        <f t="shared" si="243"/>
        <v>100.10599999999999</v>
      </c>
      <c r="P366" s="9">
        <f t="shared" si="211"/>
        <v>0.79403834631515879</v>
      </c>
      <c r="Q366" s="9">
        <f t="shared" si="212"/>
        <v>0</v>
      </c>
      <c r="R366" s="9">
        <f t="shared" si="213"/>
        <v>2.579417620462726E-3</v>
      </c>
      <c r="S366" s="9">
        <f t="shared" si="214"/>
        <v>0</v>
      </c>
      <c r="T366" s="9">
        <f t="shared" si="215"/>
        <v>0.62919299613061264</v>
      </c>
      <c r="U366" s="9">
        <f t="shared" si="216"/>
        <v>0.15827213179833266</v>
      </c>
      <c r="V366" s="9">
        <f t="shared" si="217"/>
        <v>1.1700522999281053E-3</v>
      </c>
      <c r="W366" s="9">
        <f t="shared" si="218"/>
        <v>8.3278349412415076E-3</v>
      </c>
      <c r="X366" s="9">
        <f t="shared" si="219"/>
        <v>0</v>
      </c>
      <c r="Z366" s="9">
        <f t="shared" si="220"/>
        <v>1.5880766926303176</v>
      </c>
      <c r="AA366" s="9">
        <f t="shared" si="220"/>
        <v>0</v>
      </c>
      <c r="AB366" s="9">
        <f t="shared" si="221"/>
        <v>7.738252861388178E-3</v>
      </c>
      <c r="AC366" s="9">
        <f t="shared" si="221"/>
        <v>0</v>
      </c>
      <c r="AD366" s="9">
        <f t="shared" si="210"/>
        <v>0.62919299613061264</v>
      </c>
      <c r="AE366" s="9">
        <f t="shared" si="210"/>
        <v>0.15827213179833266</v>
      </c>
      <c r="AF366" s="9">
        <f t="shared" si="210"/>
        <v>1.1700522999281053E-3</v>
      </c>
      <c r="AG366" s="9">
        <f t="shared" si="210"/>
        <v>8.3278349412415076E-3</v>
      </c>
      <c r="AH366" s="9">
        <f t="shared" si="210"/>
        <v>0</v>
      </c>
      <c r="AI366" s="9">
        <f t="shared" si="222"/>
        <v>2.3927779606618205</v>
      </c>
      <c r="AK366" s="9">
        <f t="shared" si="223"/>
        <v>3.9821748245902517</v>
      </c>
      <c r="AL366" s="9">
        <f t="shared" si="224"/>
        <v>0</v>
      </c>
      <c r="AM366" s="9">
        <f t="shared" si="225"/>
        <v>1.9404022408952264E-2</v>
      </c>
      <c r="AN366" s="9">
        <f t="shared" si="226"/>
        <v>0</v>
      </c>
      <c r="AO366" s="9">
        <f t="shared" si="227"/>
        <v>1.5777301692211765</v>
      </c>
      <c r="AP366" s="9">
        <f t="shared" si="228"/>
        <v>0.39687459781154794</v>
      </c>
      <c r="AQ366" s="9">
        <f t="shared" si="229"/>
        <v>2.9339595712536892E-3</v>
      </c>
      <c r="AR366" s="9">
        <f t="shared" si="230"/>
        <v>2.0882426396818126E-2</v>
      </c>
      <c r="AS366" s="9">
        <f t="shared" si="231"/>
        <v>0</v>
      </c>
      <c r="AU366" s="17">
        <f t="shared" si="232"/>
        <v>1.9910874122951259</v>
      </c>
      <c r="AV366" s="17">
        <f t="shared" si="232"/>
        <v>0</v>
      </c>
      <c r="AW366" s="17">
        <f t="shared" si="233"/>
        <v>1.2936014939301509E-2</v>
      </c>
      <c r="AX366" s="17">
        <f t="shared" si="233"/>
        <v>0</v>
      </c>
      <c r="AY366" s="17">
        <f t="shared" si="234"/>
        <v>1.5777301692211765</v>
      </c>
      <c r="AZ366" s="17">
        <f t="shared" si="234"/>
        <v>0.39687459781154794</v>
      </c>
      <c r="BA366" s="17">
        <f t="shared" si="234"/>
        <v>2.9339595712536892E-3</v>
      </c>
      <c r="BB366" s="17">
        <f t="shared" si="234"/>
        <v>2.0882426396818126E-2</v>
      </c>
      <c r="BC366" s="17">
        <f t="shared" si="235"/>
        <v>0</v>
      </c>
      <c r="BD366" s="17">
        <f t="shared" si="236"/>
        <v>4.0024445802352231</v>
      </c>
      <c r="BF366" s="17">
        <f t="shared" si="237"/>
        <v>0.7978251692347933</v>
      </c>
      <c r="BG366" s="17">
        <f t="shared" si="238"/>
        <v>0.20069118873494812</v>
      </c>
      <c r="BH366" s="17">
        <f t="shared" si="239"/>
        <v>1.4836420302585781E-3</v>
      </c>
      <c r="BI366" s="13">
        <f t="shared" si="240"/>
        <v>3.264901498268003E-3</v>
      </c>
    </row>
    <row r="367" spans="1:61" ht="17" x14ac:dyDescent="0.2">
      <c r="A367" s="18"/>
      <c r="B367" s="18" t="s">
        <v>46</v>
      </c>
      <c r="C367" s="9">
        <v>34</v>
      </c>
      <c r="D367" s="11">
        <v>47.223999999999997</v>
      </c>
      <c r="E367" s="11">
        <v>0</v>
      </c>
      <c r="F367" s="11">
        <v>0.16400000000000001</v>
      </c>
      <c r="G367" s="11">
        <v>5.0000000000000001E-3</v>
      </c>
      <c r="H367" s="11">
        <v>44.442999999999998</v>
      </c>
      <c r="I367" s="11">
        <v>6.6589999999999998</v>
      </c>
      <c r="J367" s="11">
        <v>6.9000000000000006E-2</v>
      </c>
      <c r="K367" s="11">
        <v>0.46100000000000002</v>
      </c>
      <c r="L367" s="11">
        <v>0</v>
      </c>
      <c r="N367" s="11">
        <f t="shared" si="243"/>
        <v>99.025000000000006</v>
      </c>
      <c r="P367" s="9">
        <f t="shared" si="211"/>
        <v>0.7859663138273083</v>
      </c>
      <c r="Q367" s="9">
        <f t="shared" si="212"/>
        <v>0</v>
      </c>
      <c r="R367" s="9">
        <f t="shared" si="213"/>
        <v>1.6084581359539433E-3</v>
      </c>
      <c r="S367" s="9">
        <f t="shared" si="214"/>
        <v>3.2896901111915254E-5</v>
      </c>
      <c r="T367" s="9">
        <f t="shared" si="215"/>
        <v>0.61858697770230764</v>
      </c>
      <c r="U367" s="9">
        <f t="shared" si="216"/>
        <v>0.16521933306867803</v>
      </c>
      <c r="V367" s="9">
        <f t="shared" si="217"/>
        <v>9.7269408066312372E-4</v>
      </c>
      <c r="W367" s="9">
        <f t="shared" si="218"/>
        <v>8.2208392032384042E-3</v>
      </c>
      <c r="X367" s="9">
        <f t="shared" si="219"/>
        <v>0</v>
      </c>
      <c r="Z367" s="9">
        <f t="shared" si="220"/>
        <v>1.5719326276546166</v>
      </c>
      <c r="AA367" s="9">
        <f t="shared" si="220"/>
        <v>0</v>
      </c>
      <c r="AB367" s="9">
        <f t="shared" si="221"/>
        <v>4.8253744078618297E-3</v>
      </c>
      <c r="AC367" s="9">
        <f t="shared" si="221"/>
        <v>9.8690703335745756E-5</v>
      </c>
      <c r="AD367" s="9">
        <f t="shared" si="210"/>
        <v>0.61858697770230764</v>
      </c>
      <c r="AE367" s="9">
        <f t="shared" si="210"/>
        <v>0.16521933306867803</v>
      </c>
      <c r="AF367" s="9">
        <f t="shared" si="210"/>
        <v>9.7269408066312372E-4</v>
      </c>
      <c r="AG367" s="9">
        <f t="shared" si="210"/>
        <v>8.2208392032384042E-3</v>
      </c>
      <c r="AH367" s="9">
        <f t="shared" si="210"/>
        <v>0</v>
      </c>
      <c r="AI367" s="9">
        <f t="shared" si="222"/>
        <v>2.3698565368207016</v>
      </c>
      <c r="AK367" s="9">
        <f t="shared" si="223"/>
        <v>3.9798171827653022</v>
      </c>
      <c r="AL367" s="9">
        <f t="shared" si="224"/>
        <v>0</v>
      </c>
      <c r="AM367" s="9">
        <f t="shared" si="225"/>
        <v>1.2216877265495606E-2</v>
      </c>
      <c r="AN367" s="9">
        <f t="shared" si="226"/>
        <v>2.4986500693787567E-4</v>
      </c>
      <c r="AO367" s="9">
        <f t="shared" si="227"/>
        <v>1.566137784523052</v>
      </c>
      <c r="AP367" s="9">
        <f t="shared" si="228"/>
        <v>0.41830211365535885</v>
      </c>
      <c r="AQ367" s="9">
        <f t="shared" si="229"/>
        <v>2.462665732419521E-3</v>
      </c>
      <c r="AR367" s="9">
        <f t="shared" si="230"/>
        <v>2.0813511051433854E-2</v>
      </c>
      <c r="AS367" s="9">
        <f t="shared" si="231"/>
        <v>0</v>
      </c>
      <c r="AU367" s="17">
        <f t="shared" si="232"/>
        <v>1.9899085913826511</v>
      </c>
      <c r="AV367" s="17">
        <f t="shared" si="232"/>
        <v>0</v>
      </c>
      <c r="AW367" s="17">
        <f t="shared" si="233"/>
        <v>8.1445848436637377E-3</v>
      </c>
      <c r="AX367" s="17">
        <f t="shared" si="233"/>
        <v>1.6657667129191711E-4</v>
      </c>
      <c r="AY367" s="17">
        <f t="shared" si="234"/>
        <v>1.566137784523052</v>
      </c>
      <c r="AZ367" s="17">
        <f t="shared" si="234"/>
        <v>0.41830211365535885</v>
      </c>
      <c r="BA367" s="17">
        <f t="shared" si="234"/>
        <v>2.462665732419521E-3</v>
      </c>
      <c r="BB367" s="17">
        <f t="shared" si="234"/>
        <v>2.0813511051433854E-2</v>
      </c>
      <c r="BC367" s="17">
        <f t="shared" si="235"/>
        <v>0</v>
      </c>
      <c r="BD367" s="17">
        <f t="shared" si="236"/>
        <v>4.0059358278598705</v>
      </c>
      <c r="BF367" s="17">
        <f t="shared" si="237"/>
        <v>0.78823079348209957</v>
      </c>
      <c r="BG367" s="17">
        <f t="shared" si="238"/>
        <v>0.21052975684525399</v>
      </c>
      <c r="BH367" s="17">
        <f t="shared" si="239"/>
        <v>1.2394496726463745E-3</v>
      </c>
      <c r="BI367" s="13">
        <f t="shared" si="240"/>
        <v>2.0479092062305267E-3</v>
      </c>
    </row>
    <row r="368" spans="1:61" customFormat="1" ht="15" x14ac:dyDescent="0.2"/>
    <row r="369" spans="1:61" ht="17" x14ac:dyDescent="0.2">
      <c r="A369" s="18" t="s">
        <v>25</v>
      </c>
      <c r="B369" s="9" t="s">
        <v>46</v>
      </c>
      <c r="C369" s="18" t="s">
        <v>16</v>
      </c>
      <c r="D369" s="11">
        <f t="shared" ref="D369:L369" si="244">AVERAGE(D330:D367)</f>
        <v>47.417368421052622</v>
      </c>
      <c r="E369" s="11">
        <f t="shared" si="244"/>
        <v>1.1368421052631581E-2</v>
      </c>
      <c r="F369" s="11">
        <f t="shared" si="244"/>
        <v>0.23781578947368417</v>
      </c>
      <c r="G369" s="11">
        <f t="shared" si="244"/>
        <v>6.2105263157894736E-3</v>
      </c>
      <c r="H369" s="11">
        <f t="shared" si="244"/>
        <v>44.813578947368427</v>
      </c>
      <c r="I369" s="11">
        <f t="shared" si="244"/>
        <v>6.4491842105263144</v>
      </c>
      <c r="J369" s="11">
        <f t="shared" si="244"/>
        <v>8.186842105263159E-2</v>
      </c>
      <c r="K369" s="11">
        <f t="shared" si="244"/>
        <v>0.52368421052631564</v>
      </c>
      <c r="L369" s="11">
        <f t="shared" si="244"/>
        <v>1.4368421052631581E-2</v>
      </c>
      <c r="N369" s="11">
        <f>SUM(D369:L369)</f>
        <v>99.555447368421056</v>
      </c>
      <c r="P369" s="9">
        <f t="shared" si="211"/>
        <v>0.78918461522289829</v>
      </c>
      <c r="Q369" s="9">
        <f t="shared" si="212"/>
        <v>1.4232230467252035E-4</v>
      </c>
      <c r="R369" s="9">
        <f t="shared" si="213"/>
        <v>2.3324191551052282E-3</v>
      </c>
      <c r="S369" s="9">
        <f t="shared" si="214"/>
        <v>4.086141401269474E-5</v>
      </c>
      <c r="T369" s="9">
        <f t="shared" si="215"/>
        <v>0.62374493983476353</v>
      </c>
      <c r="U369" s="9">
        <f t="shared" si="216"/>
        <v>0.16001350264307052</v>
      </c>
      <c r="V369" s="9">
        <f t="shared" si="217"/>
        <v>1.1541004137845072E-3</v>
      </c>
      <c r="W369" s="9">
        <f t="shared" si="218"/>
        <v>9.3386630976392392E-3</v>
      </c>
      <c r="X369" s="9">
        <f t="shared" si="219"/>
        <v>2.3182724878800207E-4</v>
      </c>
      <c r="Z369" s="9">
        <f t="shared" si="220"/>
        <v>1.5783692304457966</v>
      </c>
      <c r="AA369" s="9">
        <f t="shared" si="220"/>
        <v>2.846446093450407E-4</v>
      </c>
      <c r="AB369" s="9">
        <f t="shared" si="221"/>
        <v>6.9972574653156851E-3</v>
      </c>
      <c r="AC369" s="9">
        <f t="shared" si="221"/>
        <v>1.2258424203808423E-4</v>
      </c>
      <c r="AD369" s="9">
        <f t="shared" si="210"/>
        <v>0.62374493983476353</v>
      </c>
      <c r="AE369" s="9">
        <f t="shared" si="210"/>
        <v>0.16001350264307052</v>
      </c>
      <c r="AF369" s="9">
        <f t="shared" si="210"/>
        <v>1.1541004137845072E-3</v>
      </c>
      <c r="AG369" s="9">
        <f t="shared" si="210"/>
        <v>9.3386630976392392E-3</v>
      </c>
      <c r="AH369" s="9">
        <f t="shared" si="210"/>
        <v>2.3182724878800207E-4</v>
      </c>
      <c r="AI369" s="9">
        <f t="shared" si="222"/>
        <v>2.3802567500005409</v>
      </c>
      <c r="AK369" s="9">
        <f t="shared" si="223"/>
        <v>3.9786528838423112</v>
      </c>
      <c r="AL369" s="9">
        <f t="shared" si="224"/>
        <v>7.1751404804118544E-4</v>
      </c>
      <c r="AM369" s="9">
        <f t="shared" si="225"/>
        <v>1.7638242089591624E-2</v>
      </c>
      <c r="AN369" s="9">
        <f t="shared" si="226"/>
        <v>3.0900256967167014E-4</v>
      </c>
      <c r="AO369" s="9">
        <f t="shared" si="227"/>
        <v>1.5722966184247689</v>
      </c>
      <c r="AP369" s="9">
        <f t="shared" si="228"/>
        <v>0.40335187196011729</v>
      </c>
      <c r="AQ369" s="9">
        <f t="shared" si="229"/>
        <v>2.9091830041887159E-3</v>
      </c>
      <c r="AR369" s="9">
        <f t="shared" si="230"/>
        <v>2.3540308660325276E-2</v>
      </c>
      <c r="AS369" s="9">
        <f t="shared" si="231"/>
        <v>5.843754009846611E-4</v>
      </c>
      <c r="AU369" s="17">
        <f t="shared" si="232"/>
        <v>1.9893264419211556</v>
      </c>
      <c r="AV369" s="17">
        <f t="shared" si="232"/>
        <v>3.5875702402059272E-4</v>
      </c>
      <c r="AW369" s="17">
        <f t="shared" si="233"/>
        <v>1.1758828059727749E-2</v>
      </c>
      <c r="AX369" s="17">
        <f t="shared" si="233"/>
        <v>2.0600171311444676E-4</v>
      </c>
      <c r="AY369" s="17">
        <f t="shared" si="234"/>
        <v>1.5722966184247689</v>
      </c>
      <c r="AZ369" s="17">
        <f t="shared" si="234"/>
        <v>0.40335187196011729</v>
      </c>
      <c r="BA369" s="17">
        <f t="shared" si="234"/>
        <v>2.9091830041887159E-3</v>
      </c>
      <c r="BB369" s="17">
        <f t="shared" si="234"/>
        <v>2.3540308660325276E-2</v>
      </c>
      <c r="BC369" s="17">
        <f t="shared" si="235"/>
        <v>1.1687508019693222E-3</v>
      </c>
      <c r="BD369" s="17">
        <f t="shared" si="236"/>
        <v>4.0049167615693877</v>
      </c>
      <c r="BF369" s="17">
        <f t="shared" si="237"/>
        <v>0.79466807542262807</v>
      </c>
      <c r="BG369" s="17">
        <f t="shared" si="238"/>
        <v>0.20386156915467377</v>
      </c>
      <c r="BH369" s="17">
        <f t="shared" si="239"/>
        <v>1.4703554226981775E-3</v>
      </c>
      <c r="BI369" s="13">
        <f t="shared" si="240"/>
        <v>2.9671113976062714E-3</v>
      </c>
    </row>
    <row r="370" spans="1:61" ht="17" x14ac:dyDescent="0.2">
      <c r="A370" s="18"/>
      <c r="C370" s="18" t="s">
        <v>49</v>
      </c>
      <c r="D370" s="11">
        <f t="shared" ref="D370:L370" si="245">STDEV(D330:D367)</f>
        <v>0.33364031620510115</v>
      </c>
      <c r="E370" s="11">
        <f t="shared" si="245"/>
        <v>2.0113758975941008E-2</v>
      </c>
      <c r="F370" s="11">
        <f t="shared" si="245"/>
        <v>3.852542527478614E-2</v>
      </c>
      <c r="G370" s="11">
        <f t="shared" si="245"/>
        <v>9.9652311637983288E-3</v>
      </c>
      <c r="H370" s="11">
        <f t="shared" si="245"/>
        <v>0.66426425999926797</v>
      </c>
      <c r="I370" s="11">
        <f t="shared" si="245"/>
        <v>0.10803374229232367</v>
      </c>
      <c r="J370" s="11">
        <f t="shared" si="245"/>
        <v>2.75309860345418E-2</v>
      </c>
      <c r="K370" s="11">
        <f t="shared" si="245"/>
        <v>5.3400630253979009E-2</v>
      </c>
      <c r="L370" s="11">
        <f t="shared" si="245"/>
        <v>1.9339668032355338E-2</v>
      </c>
      <c r="N370" s="11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</row>
    <row r="371" spans="1:61" x14ac:dyDescent="0.2">
      <c r="A371" s="18"/>
      <c r="C371" s="18"/>
      <c r="D371" s="11"/>
      <c r="E371" s="11"/>
      <c r="F371" s="11"/>
      <c r="G371" s="11"/>
      <c r="H371" s="11"/>
      <c r="I371" s="11"/>
      <c r="J371" s="11"/>
      <c r="K371" s="11"/>
      <c r="L371" s="11"/>
      <c r="N371" s="1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</row>
    <row r="372" spans="1:61" x14ac:dyDescent="0.2">
      <c r="A372" s="18"/>
      <c r="C372" s="18"/>
      <c r="D372" s="11"/>
      <c r="E372" s="11"/>
      <c r="F372" s="11"/>
      <c r="G372" s="11"/>
      <c r="H372" s="11"/>
      <c r="I372" s="11"/>
      <c r="J372" s="11"/>
      <c r="K372" s="11"/>
      <c r="L372" s="11"/>
      <c r="N372" s="11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</row>
    <row r="373" spans="1:61" customFormat="1" ht="15" x14ac:dyDescent="0.2"/>
    <row r="374" spans="1:61" customFormat="1" ht="15" x14ac:dyDescent="0.2"/>
    <row r="375" spans="1:61" ht="17" x14ac:dyDescent="0.2">
      <c r="A375" s="18" t="s">
        <v>25</v>
      </c>
      <c r="B375" s="18" t="s">
        <v>48</v>
      </c>
      <c r="C375" s="9">
        <v>62</v>
      </c>
      <c r="D375" s="11">
        <v>49.77</v>
      </c>
      <c r="E375" s="11">
        <v>0</v>
      </c>
      <c r="F375" s="11">
        <v>0.55200000000000005</v>
      </c>
      <c r="G375" s="11">
        <v>1.0999999999999999E-2</v>
      </c>
      <c r="H375" s="11">
        <v>22.055</v>
      </c>
      <c r="I375" s="11">
        <v>5.5979999999999999</v>
      </c>
      <c r="J375" s="11">
        <v>1.0999999999999999E-2</v>
      </c>
      <c r="K375" s="11">
        <v>20.366</v>
      </c>
      <c r="L375" s="11">
        <v>0.63300000000000001</v>
      </c>
      <c r="N375" s="11">
        <f t="shared" ref="N375:N392" si="246">SUM(D375:L375)</f>
        <v>98.995999999999995</v>
      </c>
      <c r="P375" s="9">
        <f t="shared" si="211"/>
        <v>0.82834032354703413</v>
      </c>
      <c r="Q375" s="9">
        <f t="shared" si="212"/>
        <v>0</v>
      </c>
      <c r="R375" s="9">
        <f t="shared" si="213"/>
        <v>5.4138347015035169E-3</v>
      </c>
      <c r="S375" s="9">
        <f t="shared" si="214"/>
        <v>7.2373182446213553E-5</v>
      </c>
      <c r="T375" s="9">
        <f t="shared" si="215"/>
        <v>0.30697603206859114</v>
      </c>
      <c r="U375" s="9">
        <f t="shared" si="216"/>
        <v>0.13889440254069074</v>
      </c>
      <c r="V375" s="9">
        <f t="shared" si="217"/>
        <v>1.5506717227962839E-4</v>
      </c>
      <c r="W375" s="9">
        <f t="shared" si="218"/>
        <v>0.36317920002853221</v>
      </c>
      <c r="X375" s="9">
        <f t="shared" si="219"/>
        <v>1.0213136707594508E-2</v>
      </c>
      <c r="Z375" s="9">
        <f t="shared" si="220"/>
        <v>1.6566806470940683</v>
      </c>
      <c r="AA375" s="9">
        <f t="shared" si="220"/>
        <v>0</v>
      </c>
      <c r="AB375" s="9">
        <f t="shared" si="221"/>
        <v>1.624150410451055E-2</v>
      </c>
      <c r="AC375" s="9">
        <f t="shared" si="221"/>
        <v>2.1711954733864066E-4</v>
      </c>
      <c r="AD375" s="9">
        <f t="shared" si="210"/>
        <v>0.30697603206859114</v>
      </c>
      <c r="AE375" s="9">
        <f t="shared" si="210"/>
        <v>0.13889440254069074</v>
      </c>
      <c r="AF375" s="9">
        <f t="shared" si="210"/>
        <v>1.5506717227962839E-4</v>
      </c>
      <c r="AG375" s="9">
        <f t="shared" si="210"/>
        <v>0.36317920002853221</v>
      </c>
      <c r="AH375" s="9">
        <f t="shared" si="210"/>
        <v>1.0213136707594508E-2</v>
      </c>
      <c r="AI375" s="9">
        <f t="shared" si="222"/>
        <v>2.4925571092636054</v>
      </c>
      <c r="AK375" s="9">
        <f t="shared" si="223"/>
        <v>3.9879061729907894</v>
      </c>
      <c r="AL375" s="9">
        <f t="shared" si="224"/>
        <v>0</v>
      </c>
      <c r="AM375" s="9">
        <f t="shared" si="225"/>
        <v>3.9096004767510975E-2</v>
      </c>
      <c r="AN375" s="9">
        <f t="shared" si="226"/>
        <v>5.2264290322187048E-4</v>
      </c>
      <c r="AO375" s="9">
        <f t="shared" si="227"/>
        <v>0.73894242405370603</v>
      </c>
      <c r="AP375" s="9">
        <f t="shared" si="228"/>
        <v>0.33434195435159036</v>
      </c>
      <c r="AQ375" s="9">
        <f t="shared" si="229"/>
        <v>3.7327250405614422E-4</v>
      </c>
      <c r="AR375" s="9">
        <f t="shared" si="230"/>
        <v>0.87423280777505374</v>
      </c>
      <c r="AS375" s="9">
        <f t="shared" si="231"/>
        <v>2.4584720654072037E-2</v>
      </c>
      <c r="AU375" s="17">
        <f t="shared" si="232"/>
        <v>1.9939530864953947</v>
      </c>
      <c r="AV375" s="17">
        <f t="shared" si="232"/>
        <v>0</v>
      </c>
      <c r="AW375" s="17">
        <f t="shared" si="233"/>
        <v>2.606400317834065E-2</v>
      </c>
      <c r="AX375" s="17">
        <f t="shared" si="233"/>
        <v>3.4842860214791364E-4</v>
      </c>
      <c r="AY375" s="17">
        <f t="shared" si="234"/>
        <v>0.73894242405370603</v>
      </c>
      <c r="AZ375" s="17">
        <f t="shared" si="234"/>
        <v>0.33434195435159036</v>
      </c>
      <c r="BA375" s="17">
        <f t="shared" si="234"/>
        <v>3.7327250405614422E-4</v>
      </c>
      <c r="BB375" s="17">
        <f t="shared" si="234"/>
        <v>0.87423280777505374</v>
      </c>
      <c r="BC375" s="17">
        <f t="shared" si="235"/>
        <v>4.9169441308144074E-2</v>
      </c>
      <c r="BD375" s="17">
        <f t="shared" si="236"/>
        <v>4.0174254182684335</v>
      </c>
      <c r="BF375" s="17">
        <f t="shared" si="237"/>
        <v>0.68824771418323727</v>
      </c>
      <c r="BG375" s="17">
        <f t="shared" si="238"/>
        <v>0.31140462145304304</v>
      </c>
      <c r="BH375" s="17">
        <f t="shared" si="239"/>
        <v>3.476643637196594E-4</v>
      </c>
      <c r="BI375" s="13">
        <f t="shared" si="240"/>
        <v>1.1996506569510354E-2</v>
      </c>
    </row>
    <row r="376" spans="1:61" ht="17" x14ac:dyDescent="0.2">
      <c r="A376" s="18"/>
      <c r="B376" s="18" t="s">
        <v>48</v>
      </c>
      <c r="C376" s="9">
        <v>99</v>
      </c>
      <c r="D376" s="11">
        <v>49.625999999999998</v>
      </c>
      <c r="E376" s="11">
        <v>8.9999999999999993E-3</v>
      </c>
      <c r="F376" s="11">
        <v>0.66300000000000003</v>
      </c>
      <c r="G376" s="11">
        <v>8.9999999999999993E-3</v>
      </c>
      <c r="H376" s="11">
        <v>22.823</v>
      </c>
      <c r="I376" s="11">
        <v>5.6310000000000002</v>
      </c>
      <c r="J376" s="11">
        <v>3.3000000000000002E-2</v>
      </c>
      <c r="K376" s="11">
        <v>20.306999999999999</v>
      </c>
      <c r="L376" s="11">
        <v>0.68200000000000005</v>
      </c>
      <c r="N376" s="11">
        <f t="shared" si="246"/>
        <v>99.783000000000001</v>
      </c>
      <c r="P376" s="9">
        <f t="shared" si="211"/>
        <v>0.82594367884961051</v>
      </c>
      <c r="Q376" s="9">
        <f t="shared" si="212"/>
        <v>1.1267182453241192E-4</v>
      </c>
      <c r="R376" s="9">
        <f t="shared" si="213"/>
        <v>6.5024862447406366E-3</v>
      </c>
      <c r="S376" s="9">
        <f t="shared" si="214"/>
        <v>5.9214422001447458E-5</v>
      </c>
      <c r="T376" s="9">
        <f t="shared" si="215"/>
        <v>0.31766556245302452</v>
      </c>
      <c r="U376" s="9">
        <f t="shared" si="216"/>
        <v>0.13971317983326717</v>
      </c>
      <c r="V376" s="9">
        <f t="shared" si="217"/>
        <v>4.6520151683888527E-4</v>
      </c>
      <c r="W376" s="9">
        <f t="shared" si="218"/>
        <v>0.36212707527150167</v>
      </c>
      <c r="X376" s="9">
        <f t="shared" si="219"/>
        <v>1.1003727068845901E-2</v>
      </c>
      <c r="Z376" s="9">
        <f t="shared" si="220"/>
        <v>1.651887357699221</v>
      </c>
      <c r="AA376" s="9">
        <f t="shared" si="220"/>
        <v>2.2534364906482383E-4</v>
      </c>
      <c r="AB376" s="9">
        <f t="shared" si="221"/>
        <v>1.9507458734221911E-2</v>
      </c>
      <c r="AC376" s="9">
        <f t="shared" si="221"/>
        <v>1.7764326600434237E-4</v>
      </c>
      <c r="AD376" s="9">
        <f t="shared" si="210"/>
        <v>0.31766556245302452</v>
      </c>
      <c r="AE376" s="9">
        <f t="shared" si="210"/>
        <v>0.13971317983326717</v>
      </c>
      <c r="AF376" s="9">
        <f t="shared" si="210"/>
        <v>4.6520151683888527E-4</v>
      </c>
      <c r="AG376" s="9">
        <f t="shared" si="210"/>
        <v>0.36212707527150167</v>
      </c>
      <c r="AH376" s="9">
        <f t="shared" si="210"/>
        <v>1.1003727068845901E-2</v>
      </c>
      <c r="AI376" s="9">
        <f t="shared" si="222"/>
        <v>2.5027725494919904</v>
      </c>
      <c r="AK376" s="9">
        <f t="shared" si="223"/>
        <v>3.9601377872740029</v>
      </c>
      <c r="AL376" s="9">
        <f t="shared" si="224"/>
        <v>5.402256368295963E-4</v>
      </c>
      <c r="AM376" s="9">
        <f t="shared" si="225"/>
        <v>4.6766036501834356E-2</v>
      </c>
      <c r="AN376" s="9">
        <f t="shared" si="226"/>
        <v>4.2587153844339591E-4</v>
      </c>
      <c r="AO376" s="9">
        <f t="shared" si="227"/>
        <v>0.76155277278593414</v>
      </c>
      <c r="AP376" s="9">
        <f t="shared" si="228"/>
        <v>0.33494017631356704</v>
      </c>
      <c r="AQ376" s="9">
        <f t="shared" si="229"/>
        <v>1.1152468096231388E-3</v>
      </c>
      <c r="AR376" s="9">
        <f t="shared" si="230"/>
        <v>0.86814219377227642</v>
      </c>
      <c r="AS376" s="9">
        <f t="shared" si="231"/>
        <v>2.6379689367488284E-2</v>
      </c>
      <c r="AU376" s="17">
        <f t="shared" si="232"/>
        <v>1.9800688936370014</v>
      </c>
      <c r="AV376" s="17">
        <f t="shared" si="232"/>
        <v>2.7011281841479815E-4</v>
      </c>
      <c r="AW376" s="17">
        <f t="shared" si="233"/>
        <v>3.1177357667889569E-2</v>
      </c>
      <c r="AX376" s="17">
        <f t="shared" si="233"/>
        <v>2.8391435896226396E-4</v>
      </c>
      <c r="AY376" s="17">
        <f t="shared" si="234"/>
        <v>0.76155277278593414</v>
      </c>
      <c r="AZ376" s="17">
        <f t="shared" si="234"/>
        <v>0.33494017631356704</v>
      </c>
      <c r="BA376" s="17">
        <f t="shared" si="234"/>
        <v>1.1152468096231388E-3</v>
      </c>
      <c r="BB376" s="17">
        <f t="shared" si="234"/>
        <v>0.86814219377227642</v>
      </c>
      <c r="BC376" s="17">
        <f t="shared" si="235"/>
        <v>5.2759378734976568E-2</v>
      </c>
      <c r="BD376" s="17">
        <f t="shared" si="236"/>
        <v>4.030310046898645</v>
      </c>
      <c r="BF376" s="17">
        <f t="shared" si="237"/>
        <v>0.69382934240497085</v>
      </c>
      <c r="BG376" s="17">
        <f t="shared" si="238"/>
        <v>0.30515458754947028</v>
      </c>
      <c r="BH376" s="17">
        <f t="shared" si="239"/>
        <v>1.0160700455588388E-3</v>
      </c>
      <c r="BI376" s="13">
        <f t="shared" si="240"/>
        <v>1.4017567094344364E-2</v>
      </c>
    </row>
    <row r="377" spans="1:61" ht="17" x14ac:dyDescent="0.2">
      <c r="A377" s="18"/>
      <c r="B377" s="18" t="s">
        <v>48</v>
      </c>
      <c r="C377" s="9">
        <v>100</v>
      </c>
      <c r="D377" s="11">
        <v>49.832000000000001</v>
      </c>
      <c r="E377" s="11">
        <v>2.9000000000000001E-2</v>
      </c>
      <c r="F377" s="11">
        <v>0.63800000000000001</v>
      </c>
      <c r="G377" s="11">
        <v>0</v>
      </c>
      <c r="H377" s="11">
        <v>22.484999999999999</v>
      </c>
      <c r="I377" s="11">
        <v>5.6230000000000002</v>
      </c>
      <c r="J377" s="11">
        <v>8.0000000000000002E-3</v>
      </c>
      <c r="K377" s="11">
        <v>20.175000000000001</v>
      </c>
      <c r="L377" s="11">
        <v>0.60899999999999999</v>
      </c>
      <c r="N377" s="11">
        <f t="shared" si="246"/>
        <v>99.399000000000001</v>
      </c>
      <c r="P377" s="9">
        <f t="shared" si="211"/>
        <v>0.82937221223620261</v>
      </c>
      <c r="Q377" s="9">
        <f t="shared" si="212"/>
        <v>3.6305365682666067E-4</v>
      </c>
      <c r="R377" s="9">
        <f t="shared" si="213"/>
        <v>6.2572944557232673E-3</v>
      </c>
      <c r="S377" s="9">
        <f t="shared" si="214"/>
        <v>0</v>
      </c>
      <c r="T377" s="9">
        <f t="shared" si="215"/>
        <v>0.31296105559112541</v>
      </c>
      <c r="U377" s="9">
        <f t="shared" si="216"/>
        <v>0.13951468836840017</v>
      </c>
      <c r="V377" s="9">
        <f t="shared" si="217"/>
        <v>1.127761252942752E-4</v>
      </c>
      <c r="W377" s="9">
        <f t="shared" si="218"/>
        <v>0.35977316903543344</v>
      </c>
      <c r="X377" s="9">
        <f t="shared" si="219"/>
        <v>9.8259087755530102E-3</v>
      </c>
      <c r="Z377" s="9">
        <f t="shared" si="220"/>
        <v>1.6587444244724052</v>
      </c>
      <c r="AA377" s="9">
        <f t="shared" si="220"/>
        <v>7.2610731365332134E-4</v>
      </c>
      <c r="AB377" s="9">
        <f t="shared" si="221"/>
        <v>1.8771883367169801E-2</v>
      </c>
      <c r="AC377" s="9">
        <f t="shared" si="221"/>
        <v>0</v>
      </c>
      <c r="AD377" s="9">
        <f t="shared" si="210"/>
        <v>0.31296105559112541</v>
      </c>
      <c r="AE377" s="9">
        <f t="shared" si="210"/>
        <v>0.13951468836840017</v>
      </c>
      <c r="AF377" s="9">
        <f t="shared" si="210"/>
        <v>1.127761252942752E-4</v>
      </c>
      <c r="AG377" s="9">
        <f t="shared" si="210"/>
        <v>0.35977316903543344</v>
      </c>
      <c r="AH377" s="9">
        <f t="shared" si="210"/>
        <v>9.8259087755530102E-3</v>
      </c>
      <c r="AI377" s="9">
        <f t="shared" si="222"/>
        <v>2.5004300130490349</v>
      </c>
      <c r="AK377" s="9">
        <f t="shared" si="223"/>
        <v>3.9803019860165376</v>
      </c>
      <c r="AL377" s="9">
        <f t="shared" si="224"/>
        <v>1.7423578581219387E-3</v>
      </c>
      <c r="AM377" s="9">
        <f t="shared" si="225"/>
        <v>4.5044772145282214E-2</v>
      </c>
      <c r="AN377" s="9">
        <f t="shared" si="226"/>
        <v>0</v>
      </c>
      <c r="AO377" s="9">
        <f t="shared" si="227"/>
        <v>0.75097736139272953</v>
      </c>
      <c r="AP377" s="9">
        <f t="shared" si="228"/>
        <v>0.33477766857775482</v>
      </c>
      <c r="AQ377" s="9">
        <f t="shared" si="229"/>
        <v>2.706161533153784E-4</v>
      </c>
      <c r="AR377" s="9">
        <f t="shared" si="230"/>
        <v>0.86330711235558522</v>
      </c>
      <c r="AS377" s="9">
        <f t="shared" si="231"/>
        <v>2.3578125500672394E-2</v>
      </c>
      <c r="AU377" s="17">
        <f t="shared" si="232"/>
        <v>1.9901509930082688</v>
      </c>
      <c r="AV377" s="17">
        <f t="shared" si="232"/>
        <v>8.7117892906096934E-4</v>
      </c>
      <c r="AW377" s="17">
        <f t="shared" si="233"/>
        <v>3.002984809685481E-2</v>
      </c>
      <c r="AX377" s="17">
        <f t="shared" si="233"/>
        <v>0</v>
      </c>
      <c r="AY377" s="17">
        <f t="shared" si="234"/>
        <v>0.75097736139272953</v>
      </c>
      <c r="AZ377" s="17">
        <f t="shared" si="234"/>
        <v>0.33477766857775482</v>
      </c>
      <c r="BA377" s="17">
        <f t="shared" si="234"/>
        <v>2.706161533153784E-4</v>
      </c>
      <c r="BB377" s="17">
        <f t="shared" si="234"/>
        <v>0.86330711235558522</v>
      </c>
      <c r="BC377" s="17">
        <f t="shared" si="235"/>
        <v>4.7156251001344789E-2</v>
      </c>
      <c r="BD377" s="17">
        <f t="shared" si="236"/>
        <v>4.0175410295149137</v>
      </c>
      <c r="BF377" s="17">
        <f t="shared" si="237"/>
        <v>0.6914913695390974</v>
      </c>
      <c r="BG377" s="17">
        <f t="shared" si="238"/>
        <v>0.30825945020049034</v>
      </c>
      <c r="BH377" s="17">
        <f t="shared" si="239"/>
        <v>2.4918026041212838E-4</v>
      </c>
      <c r="BI377" s="13">
        <f t="shared" si="240"/>
        <v>1.3640383255018824E-2</v>
      </c>
    </row>
    <row r="378" spans="1:61" ht="17" x14ac:dyDescent="0.2">
      <c r="A378" s="18"/>
      <c r="B378" s="18" t="s">
        <v>48</v>
      </c>
      <c r="C378" s="9">
        <v>101</v>
      </c>
      <c r="D378" s="11">
        <v>49.701999999999998</v>
      </c>
      <c r="E378" s="11">
        <v>0</v>
      </c>
      <c r="F378" s="11">
        <v>0.60099999999999998</v>
      </c>
      <c r="G378" s="11">
        <v>1.6E-2</v>
      </c>
      <c r="H378" s="11">
        <v>22.201000000000001</v>
      </c>
      <c r="I378" s="11">
        <v>5.6779999999999999</v>
      </c>
      <c r="J378" s="11">
        <v>5.0999999999999997E-2</v>
      </c>
      <c r="K378" s="11">
        <v>20.297999999999998</v>
      </c>
      <c r="L378" s="11">
        <v>0.64300000000000002</v>
      </c>
      <c r="N378" s="11">
        <f t="shared" si="246"/>
        <v>99.19</v>
      </c>
      <c r="P378" s="9">
        <f t="shared" si="211"/>
        <v>0.8272085746621396</v>
      </c>
      <c r="Q378" s="9">
        <f t="shared" si="212"/>
        <v>0</v>
      </c>
      <c r="R378" s="9">
        <f t="shared" si="213"/>
        <v>5.8944106079775599E-3</v>
      </c>
      <c r="S378" s="9">
        <f t="shared" si="214"/>
        <v>1.0527008355812881E-4</v>
      </c>
      <c r="T378" s="9">
        <f t="shared" si="215"/>
        <v>0.30900815633438189</v>
      </c>
      <c r="U378" s="9">
        <f t="shared" si="216"/>
        <v>0.14087931718936084</v>
      </c>
      <c r="V378" s="9">
        <f t="shared" si="217"/>
        <v>7.1894779875100441E-4</v>
      </c>
      <c r="W378" s="9">
        <f t="shared" si="218"/>
        <v>0.36196658166449702</v>
      </c>
      <c r="X378" s="9">
        <f t="shared" si="219"/>
        <v>1.0374481679278466E-2</v>
      </c>
      <c r="Z378" s="9">
        <f t="shared" si="220"/>
        <v>1.6544171493242792</v>
      </c>
      <c r="AA378" s="9">
        <f t="shared" si="220"/>
        <v>0</v>
      </c>
      <c r="AB378" s="9">
        <f t="shared" si="221"/>
        <v>1.768323182393268E-2</v>
      </c>
      <c r="AC378" s="9">
        <f t="shared" si="221"/>
        <v>3.1581025067438644E-4</v>
      </c>
      <c r="AD378" s="9">
        <f t="shared" si="210"/>
        <v>0.30900815633438189</v>
      </c>
      <c r="AE378" s="9">
        <f t="shared" si="210"/>
        <v>0.14087931718936084</v>
      </c>
      <c r="AF378" s="9">
        <f t="shared" si="210"/>
        <v>7.1894779875100441E-4</v>
      </c>
      <c r="AG378" s="9">
        <f t="shared" si="210"/>
        <v>0.36196658166449702</v>
      </c>
      <c r="AH378" s="9">
        <f t="shared" si="210"/>
        <v>1.0374481679278466E-2</v>
      </c>
      <c r="AI378" s="9">
        <f t="shared" si="222"/>
        <v>2.4953636760651552</v>
      </c>
      <c r="AK378" s="9">
        <f t="shared" si="223"/>
        <v>3.977978437034237</v>
      </c>
      <c r="AL378" s="9">
        <f t="shared" si="224"/>
        <v>0</v>
      </c>
      <c r="AM378" s="9">
        <f t="shared" si="225"/>
        <v>4.2518608394148061E-2</v>
      </c>
      <c r="AN378" s="9">
        <f t="shared" si="226"/>
        <v>7.5935284392463951E-4</v>
      </c>
      <c r="AO378" s="9">
        <f t="shared" si="227"/>
        <v>0.74299748601369042</v>
      </c>
      <c r="AP378" s="9">
        <f t="shared" si="228"/>
        <v>0.33873856193540841</v>
      </c>
      <c r="AQ378" s="9">
        <f t="shared" si="229"/>
        <v>1.7286806063107067E-3</v>
      </c>
      <c r="AR378" s="9">
        <f t="shared" si="230"/>
        <v>0.87033385586970258</v>
      </c>
      <c r="AS378" s="9">
        <f t="shared" si="231"/>
        <v>2.4945017302578344E-2</v>
      </c>
      <c r="AU378" s="17">
        <f t="shared" si="232"/>
        <v>1.9889892185171185</v>
      </c>
      <c r="AV378" s="17">
        <f t="shared" si="232"/>
        <v>0</v>
      </c>
      <c r="AW378" s="17">
        <f t="shared" si="233"/>
        <v>2.8345738929432041E-2</v>
      </c>
      <c r="AX378" s="17">
        <f t="shared" si="233"/>
        <v>5.0623522928309301E-4</v>
      </c>
      <c r="AY378" s="17">
        <f t="shared" si="234"/>
        <v>0.74299748601369042</v>
      </c>
      <c r="AZ378" s="17">
        <f t="shared" si="234"/>
        <v>0.33873856193540841</v>
      </c>
      <c r="BA378" s="17">
        <f t="shared" si="234"/>
        <v>1.7286806063107067E-3</v>
      </c>
      <c r="BB378" s="17">
        <f t="shared" si="234"/>
        <v>0.87033385586970258</v>
      </c>
      <c r="BC378" s="17">
        <f t="shared" si="235"/>
        <v>4.9890034605156688E-2</v>
      </c>
      <c r="BD378" s="17">
        <f t="shared" si="236"/>
        <v>4.0215298117061025</v>
      </c>
      <c r="BF378" s="17">
        <f t="shared" si="237"/>
        <v>0.68576065877505188</v>
      </c>
      <c r="BG378" s="17">
        <f t="shared" si="238"/>
        <v>0.31264382956614628</v>
      </c>
      <c r="BH378" s="17">
        <f t="shared" si="239"/>
        <v>1.5955116588018215E-3</v>
      </c>
      <c r="BI378" s="13">
        <f t="shared" si="240"/>
        <v>1.2932524993191884E-2</v>
      </c>
    </row>
    <row r="379" spans="1:61" ht="17" x14ac:dyDescent="0.2">
      <c r="A379" s="18"/>
      <c r="B379" s="18" t="s">
        <v>48</v>
      </c>
      <c r="C379" s="9">
        <v>102</v>
      </c>
      <c r="D379" s="11">
        <v>49.726999999999997</v>
      </c>
      <c r="E379" s="11">
        <v>1.7999999999999999E-2</v>
      </c>
      <c r="F379" s="11">
        <v>0.60099999999999998</v>
      </c>
      <c r="G379" s="11">
        <v>0.02</v>
      </c>
      <c r="H379" s="11">
        <v>21.638000000000002</v>
      </c>
      <c r="I379" s="11">
        <v>5.6219999999999999</v>
      </c>
      <c r="J379" s="11">
        <v>2.3E-2</v>
      </c>
      <c r="K379" s="11">
        <v>20.224</v>
      </c>
      <c r="L379" s="11">
        <v>0.65900000000000003</v>
      </c>
      <c r="N379" s="11">
        <f t="shared" si="246"/>
        <v>98.532000000000011</v>
      </c>
      <c r="P379" s="9">
        <f t="shared" si="211"/>
        <v>0.82762465881099789</v>
      </c>
      <c r="Q379" s="9">
        <f t="shared" si="212"/>
        <v>2.2534364906482383E-4</v>
      </c>
      <c r="R379" s="9">
        <f t="shared" si="213"/>
        <v>5.8944106079775599E-3</v>
      </c>
      <c r="S379" s="9">
        <f t="shared" si="214"/>
        <v>1.3158760444766102E-4</v>
      </c>
      <c r="T379" s="9">
        <f t="shared" si="215"/>
        <v>0.30117195111766837</v>
      </c>
      <c r="U379" s="9">
        <f t="shared" si="216"/>
        <v>0.13948987693529177</v>
      </c>
      <c r="V379" s="9">
        <f t="shared" si="217"/>
        <v>3.2423136022104122E-4</v>
      </c>
      <c r="W379" s="9">
        <f t="shared" si="218"/>
        <v>0.36064696756245879</v>
      </c>
      <c r="X379" s="9">
        <f t="shared" si="219"/>
        <v>1.0632633633972799E-2</v>
      </c>
      <c r="Z379" s="9">
        <f t="shared" si="220"/>
        <v>1.6552493176219958</v>
      </c>
      <c r="AA379" s="9">
        <f t="shared" si="220"/>
        <v>4.5068729812964767E-4</v>
      </c>
      <c r="AB379" s="9">
        <f t="shared" si="221"/>
        <v>1.768323182393268E-2</v>
      </c>
      <c r="AC379" s="9">
        <f t="shared" si="221"/>
        <v>3.9476281334298302E-4</v>
      </c>
      <c r="AD379" s="9">
        <f t="shared" si="210"/>
        <v>0.30117195111766837</v>
      </c>
      <c r="AE379" s="9">
        <f t="shared" si="210"/>
        <v>0.13948987693529177</v>
      </c>
      <c r="AF379" s="9">
        <f t="shared" si="210"/>
        <v>3.2423136022104122E-4</v>
      </c>
      <c r="AG379" s="9">
        <f t="shared" si="210"/>
        <v>0.36064696756245879</v>
      </c>
      <c r="AH379" s="9">
        <f t="shared" si="210"/>
        <v>1.0632633633972799E-2</v>
      </c>
      <c r="AI379" s="9">
        <f t="shared" si="222"/>
        <v>2.4860436601670135</v>
      </c>
      <c r="AK379" s="9">
        <f t="shared" si="223"/>
        <v>3.9949000352893131</v>
      </c>
      <c r="AL379" s="9">
        <f t="shared" si="224"/>
        <v>1.0877217613290918E-3</v>
      </c>
      <c r="AM379" s="9">
        <f t="shared" si="225"/>
        <v>4.2678007890041753E-2</v>
      </c>
      <c r="AN379" s="9">
        <f t="shared" si="226"/>
        <v>9.5274951040030256E-4</v>
      </c>
      <c r="AO379" s="9">
        <f t="shared" si="227"/>
        <v>0.72687046316178261</v>
      </c>
      <c r="AP379" s="9">
        <f t="shared" si="228"/>
        <v>0.33665509380294822</v>
      </c>
      <c r="AQ379" s="9">
        <f t="shared" si="229"/>
        <v>7.8252373137950256E-4</v>
      </c>
      <c r="AR379" s="9">
        <f t="shared" si="230"/>
        <v>0.87041182745333701</v>
      </c>
      <c r="AS379" s="9">
        <f t="shared" si="231"/>
        <v>2.5661577399469712E-2</v>
      </c>
      <c r="AU379" s="17">
        <f t="shared" si="232"/>
        <v>1.9974500176446566</v>
      </c>
      <c r="AV379" s="17">
        <f t="shared" si="232"/>
        <v>5.4386088066454591E-4</v>
      </c>
      <c r="AW379" s="17">
        <f t="shared" si="233"/>
        <v>2.8452005260027835E-2</v>
      </c>
      <c r="AX379" s="17">
        <f t="shared" si="233"/>
        <v>6.3516634026686833E-4</v>
      </c>
      <c r="AY379" s="17">
        <f t="shared" si="234"/>
        <v>0.72687046316178261</v>
      </c>
      <c r="AZ379" s="17">
        <f t="shared" si="234"/>
        <v>0.33665509380294822</v>
      </c>
      <c r="BA379" s="17">
        <f t="shared" si="234"/>
        <v>7.8252373137950256E-4</v>
      </c>
      <c r="BB379" s="17">
        <f t="shared" si="234"/>
        <v>0.87041182745333701</v>
      </c>
      <c r="BC379" s="17">
        <f t="shared" si="235"/>
        <v>5.1323154798939424E-2</v>
      </c>
      <c r="BD379" s="17">
        <f t="shared" si="236"/>
        <v>4.0131241130740021</v>
      </c>
      <c r="BF379" s="17">
        <f t="shared" si="237"/>
        <v>0.68295118335132177</v>
      </c>
      <c r="BG379" s="17">
        <f t="shared" si="238"/>
        <v>0.31631357490282241</v>
      </c>
      <c r="BH379" s="17">
        <f t="shared" si="239"/>
        <v>7.3524174585585524E-4</v>
      </c>
      <c r="BI379" s="13">
        <f t="shared" si="240"/>
        <v>1.3199704981510921E-2</v>
      </c>
    </row>
    <row r="380" spans="1:61" ht="17" x14ac:dyDescent="0.2">
      <c r="A380" s="18"/>
      <c r="B380" s="18" t="s">
        <v>48</v>
      </c>
      <c r="C380" s="9">
        <v>35</v>
      </c>
      <c r="D380" s="11">
        <v>50.478000000000002</v>
      </c>
      <c r="E380" s="11">
        <v>2.3E-2</v>
      </c>
      <c r="F380" s="11">
        <v>0.68100000000000005</v>
      </c>
      <c r="G380" s="11">
        <v>1.4E-2</v>
      </c>
      <c r="H380" s="11">
        <v>22.78</v>
      </c>
      <c r="I380" s="11">
        <v>5.56</v>
      </c>
      <c r="J380" s="11">
        <v>5.8999999999999997E-2</v>
      </c>
      <c r="K380" s="11">
        <v>20.065000000000001</v>
      </c>
      <c r="L380" s="11">
        <v>0.63</v>
      </c>
      <c r="N380" s="11">
        <f t="shared" si="246"/>
        <v>100.28999999999999</v>
      </c>
      <c r="P380" s="9">
        <f t="shared" si="211"/>
        <v>0.84012382664270024</v>
      </c>
      <c r="Q380" s="9">
        <f t="shared" si="212"/>
        <v>2.8793910713838602E-4</v>
      </c>
      <c r="R380" s="9">
        <f t="shared" si="213"/>
        <v>6.6790243328331425E-3</v>
      </c>
      <c r="S380" s="9">
        <f t="shared" si="214"/>
        <v>9.2111323113362712E-5</v>
      </c>
      <c r="T380" s="9">
        <f t="shared" si="215"/>
        <v>0.31706706010077107</v>
      </c>
      <c r="U380" s="9">
        <f t="shared" si="216"/>
        <v>0.13795156808257245</v>
      </c>
      <c r="V380" s="9">
        <f t="shared" si="217"/>
        <v>8.3172392404527956E-4</v>
      </c>
      <c r="W380" s="9">
        <f t="shared" si="218"/>
        <v>0.35781158050537659</v>
      </c>
      <c r="X380" s="9">
        <f t="shared" si="219"/>
        <v>1.016473321608932E-2</v>
      </c>
      <c r="Z380" s="9">
        <f t="shared" si="220"/>
        <v>1.6802476532854005</v>
      </c>
      <c r="AA380" s="9">
        <f t="shared" si="220"/>
        <v>5.7587821427677204E-4</v>
      </c>
      <c r="AB380" s="9">
        <f t="shared" si="221"/>
        <v>2.0037072998499428E-2</v>
      </c>
      <c r="AC380" s="9">
        <f t="shared" si="221"/>
        <v>2.7633396934008815E-4</v>
      </c>
      <c r="AD380" s="9">
        <f t="shared" si="210"/>
        <v>0.31706706010077107</v>
      </c>
      <c r="AE380" s="9">
        <f t="shared" si="210"/>
        <v>0.13795156808257245</v>
      </c>
      <c r="AF380" s="9">
        <f t="shared" si="210"/>
        <v>8.3172392404527956E-4</v>
      </c>
      <c r="AG380" s="9">
        <f t="shared" si="210"/>
        <v>0.35781158050537659</v>
      </c>
      <c r="AH380" s="9">
        <f t="shared" si="210"/>
        <v>1.016473321608932E-2</v>
      </c>
      <c r="AI380" s="9">
        <f t="shared" si="222"/>
        <v>2.5249636042963712</v>
      </c>
      <c r="AK380" s="9">
        <f t="shared" si="223"/>
        <v>3.992725242676042</v>
      </c>
      <c r="AL380" s="9">
        <f t="shared" si="224"/>
        <v>1.3684432044015573E-3</v>
      </c>
      <c r="AM380" s="9">
        <f t="shared" si="225"/>
        <v>4.7613533037241071E-2</v>
      </c>
      <c r="AN380" s="9">
        <f t="shared" si="226"/>
        <v>6.5664463963731583E-4</v>
      </c>
      <c r="AO380" s="9">
        <f t="shared" si="227"/>
        <v>0.75343753762136567</v>
      </c>
      <c r="AP380" s="9">
        <f t="shared" si="228"/>
        <v>0.32781043144029459</v>
      </c>
      <c r="AQ380" s="9">
        <f t="shared" si="229"/>
        <v>1.9764021690373357E-3</v>
      </c>
      <c r="AR380" s="9">
        <f t="shared" si="230"/>
        <v>0.8502575955468179</v>
      </c>
      <c r="AS380" s="9">
        <f t="shared" si="231"/>
        <v>2.4154169665162952E-2</v>
      </c>
      <c r="AU380" s="17">
        <f t="shared" si="232"/>
        <v>1.996362621338021</v>
      </c>
      <c r="AV380" s="17">
        <f t="shared" si="232"/>
        <v>6.8422160220077866E-4</v>
      </c>
      <c r="AW380" s="17">
        <f t="shared" si="233"/>
        <v>3.1742355358160716E-2</v>
      </c>
      <c r="AX380" s="17">
        <f t="shared" si="233"/>
        <v>4.3776309309154389E-4</v>
      </c>
      <c r="AY380" s="17">
        <f t="shared" si="234"/>
        <v>0.75343753762136567</v>
      </c>
      <c r="AZ380" s="17">
        <f t="shared" si="234"/>
        <v>0.32781043144029459</v>
      </c>
      <c r="BA380" s="17">
        <f t="shared" si="234"/>
        <v>1.9764021690373357E-3</v>
      </c>
      <c r="BB380" s="17">
        <f t="shared" si="234"/>
        <v>0.8502575955468179</v>
      </c>
      <c r="BC380" s="17">
        <f t="shared" si="235"/>
        <v>4.8308339330325904E-2</v>
      </c>
      <c r="BD380" s="17">
        <f t="shared" si="236"/>
        <v>4.011017267499315</v>
      </c>
      <c r="BF380" s="17">
        <f t="shared" si="237"/>
        <v>0.695550762733812</v>
      </c>
      <c r="BG380" s="17">
        <f t="shared" si="238"/>
        <v>0.30262468251877966</v>
      </c>
      <c r="BH380" s="17">
        <f t="shared" si="239"/>
        <v>1.8245547474082958E-3</v>
      </c>
      <c r="BI380" s="13">
        <f t="shared" si="240"/>
        <v>1.4466229785734351E-2</v>
      </c>
    </row>
    <row r="381" spans="1:61" ht="17" x14ac:dyDescent="0.2">
      <c r="A381" s="18"/>
      <c r="B381" s="18" t="s">
        <v>48</v>
      </c>
      <c r="C381" s="9">
        <v>36</v>
      </c>
      <c r="D381" s="11">
        <v>50.456000000000003</v>
      </c>
      <c r="E381" s="11">
        <v>2.9000000000000001E-2</v>
      </c>
      <c r="F381" s="11">
        <v>0.68200000000000005</v>
      </c>
      <c r="G381" s="11">
        <v>0</v>
      </c>
      <c r="H381" s="11">
        <v>22.393000000000001</v>
      </c>
      <c r="I381" s="11">
        <v>5.7489999999999997</v>
      </c>
      <c r="J381" s="11">
        <v>3.3000000000000002E-2</v>
      </c>
      <c r="K381" s="11">
        <v>20.222999999999999</v>
      </c>
      <c r="L381" s="11">
        <v>0.69</v>
      </c>
      <c r="N381" s="11">
        <f t="shared" si="246"/>
        <v>100.255</v>
      </c>
      <c r="P381" s="9">
        <f t="shared" si="211"/>
        <v>0.83975767259170497</v>
      </c>
      <c r="Q381" s="9">
        <f t="shared" si="212"/>
        <v>3.6305365682666067E-4</v>
      </c>
      <c r="R381" s="9">
        <f t="shared" si="213"/>
        <v>6.6888320043938373E-3</v>
      </c>
      <c r="S381" s="9">
        <f t="shared" si="214"/>
        <v>0</v>
      </c>
      <c r="T381" s="9">
        <f t="shared" si="215"/>
        <v>0.31168053893049019</v>
      </c>
      <c r="U381" s="9">
        <f t="shared" si="216"/>
        <v>0.14264092894005556</v>
      </c>
      <c r="V381" s="9">
        <f t="shared" si="217"/>
        <v>4.6520151683888527E-4</v>
      </c>
      <c r="W381" s="9">
        <f t="shared" si="218"/>
        <v>0.36062913493945825</v>
      </c>
      <c r="X381" s="9">
        <f t="shared" si="219"/>
        <v>1.1132803046193065E-2</v>
      </c>
      <c r="Z381" s="9">
        <f t="shared" si="220"/>
        <v>1.6795153451834099</v>
      </c>
      <c r="AA381" s="9">
        <f t="shared" si="220"/>
        <v>7.2610731365332134E-4</v>
      </c>
      <c r="AB381" s="9">
        <f t="shared" si="221"/>
        <v>2.0066496013181511E-2</v>
      </c>
      <c r="AC381" s="9">
        <f t="shared" si="221"/>
        <v>0</v>
      </c>
      <c r="AD381" s="9">
        <f t="shared" si="210"/>
        <v>0.31168053893049019</v>
      </c>
      <c r="AE381" s="9">
        <f t="shared" si="210"/>
        <v>0.14264092894005556</v>
      </c>
      <c r="AF381" s="9">
        <f t="shared" si="210"/>
        <v>4.6520151683888527E-4</v>
      </c>
      <c r="AG381" s="9">
        <f t="shared" si="210"/>
        <v>0.36062913493945825</v>
      </c>
      <c r="AH381" s="9">
        <f t="shared" si="210"/>
        <v>1.1132803046193065E-2</v>
      </c>
      <c r="AI381" s="9">
        <f t="shared" si="222"/>
        <v>2.5268565558832807</v>
      </c>
      <c r="AK381" s="9">
        <f t="shared" si="223"/>
        <v>3.9879953009750251</v>
      </c>
      <c r="AL381" s="9">
        <f t="shared" si="224"/>
        <v>1.7241358128447586E-3</v>
      </c>
      <c r="AM381" s="9">
        <f t="shared" si="225"/>
        <v>4.7647728874345513E-2</v>
      </c>
      <c r="AN381" s="9">
        <f t="shared" si="226"/>
        <v>0</v>
      </c>
      <c r="AO381" s="9">
        <f t="shared" si="227"/>
        <v>0.74008286272872348</v>
      </c>
      <c r="AP381" s="9">
        <f t="shared" si="228"/>
        <v>0.33869970641889735</v>
      </c>
      <c r="AQ381" s="9">
        <f t="shared" si="229"/>
        <v>1.1046171554671509E-3</v>
      </c>
      <c r="AR381" s="9">
        <f t="shared" si="230"/>
        <v>0.85631089924706327</v>
      </c>
      <c r="AS381" s="9">
        <f t="shared" si="231"/>
        <v>2.643474878763313E-2</v>
      </c>
      <c r="AU381" s="17">
        <f t="shared" si="232"/>
        <v>1.9939976504875125</v>
      </c>
      <c r="AV381" s="17">
        <f t="shared" si="232"/>
        <v>8.6206790642237932E-4</v>
      </c>
      <c r="AW381" s="17">
        <f t="shared" si="233"/>
        <v>3.1765152582897006E-2</v>
      </c>
      <c r="AX381" s="17">
        <f t="shared" si="233"/>
        <v>0</v>
      </c>
      <c r="AY381" s="17">
        <f t="shared" si="234"/>
        <v>0.74008286272872348</v>
      </c>
      <c r="AZ381" s="17">
        <f t="shared" si="234"/>
        <v>0.33869970641889735</v>
      </c>
      <c r="BA381" s="17">
        <f t="shared" si="234"/>
        <v>1.1046171554671509E-3</v>
      </c>
      <c r="BB381" s="17">
        <f t="shared" si="234"/>
        <v>0.85631089924706327</v>
      </c>
      <c r="BC381" s="17">
        <f t="shared" si="235"/>
        <v>5.286949757526626E-2</v>
      </c>
      <c r="BD381" s="17">
        <f t="shared" si="236"/>
        <v>4.0156924541022487</v>
      </c>
      <c r="BF381" s="17">
        <f t="shared" si="237"/>
        <v>0.68533349790207354</v>
      </c>
      <c r="BG381" s="17">
        <f t="shared" si="238"/>
        <v>0.31364360158620835</v>
      </c>
      <c r="BH381" s="17">
        <f t="shared" si="239"/>
        <v>1.02290051171801E-3</v>
      </c>
      <c r="BI381" s="13">
        <f t="shared" si="240"/>
        <v>1.4509072804248294E-2</v>
      </c>
    </row>
    <row r="382" spans="1:61" ht="17" x14ac:dyDescent="0.2">
      <c r="A382" s="18"/>
      <c r="B382" s="18" t="s">
        <v>48</v>
      </c>
      <c r="C382" s="9">
        <v>37</v>
      </c>
      <c r="D382" s="11">
        <v>49.63</v>
      </c>
      <c r="E382" s="11">
        <v>0</v>
      </c>
      <c r="F382" s="11">
        <v>0.66600000000000004</v>
      </c>
      <c r="G382" s="11">
        <v>0</v>
      </c>
      <c r="H382" s="11">
        <v>23.053000000000001</v>
      </c>
      <c r="I382" s="11">
        <v>5.61</v>
      </c>
      <c r="J382" s="11">
        <v>0</v>
      </c>
      <c r="K382" s="11">
        <v>19.547000000000001</v>
      </c>
      <c r="L382" s="11">
        <v>0.68700000000000006</v>
      </c>
      <c r="N382" s="11">
        <f t="shared" si="246"/>
        <v>99.192999999999998</v>
      </c>
      <c r="P382" s="9">
        <f t="shared" si="211"/>
        <v>0.82601025231342784</v>
      </c>
      <c r="Q382" s="9">
        <f t="shared" si="212"/>
        <v>0</v>
      </c>
      <c r="R382" s="9">
        <f t="shared" si="213"/>
        <v>6.531909259422721E-3</v>
      </c>
      <c r="S382" s="9">
        <f t="shared" si="214"/>
        <v>0</v>
      </c>
      <c r="T382" s="9">
        <f t="shared" si="215"/>
        <v>0.32086685410461263</v>
      </c>
      <c r="U382" s="9">
        <f t="shared" si="216"/>
        <v>0.13919213973799127</v>
      </c>
      <c r="V382" s="9">
        <f t="shared" si="217"/>
        <v>0</v>
      </c>
      <c r="W382" s="9">
        <f t="shared" si="218"/>
        <v>0.34857428179110866</v>
      </c>
      <c r="X382" s="9">
        <f t="shared" si="219"/>
        <v>1.1084399554687879E-2</v>
      </c>
      <c r="Z382" s="9">
        <f t="shared" si="220"/>
        <v>1.6520205046268557</v>
      </c>
      <c r="AA382" s="9">
        <f t="shared" si="220"/>
        <v>0</v>
      </c>
      <c r="AB382" s="9">
        <f t="shared" si="221"/>
        <v>1.9595727778268162E-2</v>
      </c>
      <c r="AC382" s="9">
        <f t="shared" si="221"/>
        <v>0</v>
      </c>
      <c r="AD382" s="9">
        <f t="shared" si="210"/>
        <v>0.32086685410461263</v>
      </c>
      <c r="AE382" s="9">
        <f t="shared" si="210"/>
        <v>0.13919213973799127</v>
      </c>
      <c r="AF382" s="9">
        <f t="shared" si="210"/>
        <v>0</v>
      </c>
      <c r="AG382" s="9">
        <f t="shared" si="210"/>
        <v>0.34857428179110866</v>
      </c>
      <c r="AH382" s="9">
        <f t="shared" si="210"/>
        <v>1.1084399554687879E-2</v>
      </c>
      <c r="AI382" s="9">
        <f t="shared" si="222"/>
        <v>2.4913339075935244</v>
      </c>
      <c r="AK382" s="9">
        <f t="shared" si="223"/>
        <v>3.978640919047113</v>
      </c>
      <c r="AL382" s="9">
        <f t="shared" si="224"/>
        <v>0</v>
      </c>
      <c r="AM382" s="9">
        <f t="shared" si="225"/>
        <v>4.7193339403941485E-2</v>
      </c>
      <c r="AN382" s="9">
        <f t="shared" si="226"/>
        <v>0</v>
      </c>
      <c r="AO382" s="9">
        <f t="shared" si="227"/>
        <v>0.77275917080392575</v>
      </c>
      <c r="AP382" s="9">
        <f t="shared" si="228"/>
        <v>0.33522316534223789</v>
      </c>
      <c r="AQ382" s="9">
        <f t="shared" si="229"/>
        <v>0</v>
      </c>
      <c r="AR382" s="9">
        <f t="shared" si="230"/>
        <v>0.83948830960473719</v>
      </c>
      <c r="AS382" s="9">
        <f t="shared" si="231"/>
        <v>2.6695095798045142E-2</v>
      </c>
      <c r="AU382" s="17">
        <f t="shared" si="232"/>
        <v>1.9893204595235565</v>
      </c>
      <c r="AV382" s="17">
        <f t="shared" si="232"/>
        <v>0</v>
      </c>
      <c r="AW382" s="17">
        <f t="shared" si="233"/>
        <v>3.1462226269294326E-2</v>
      </c>
      <c r="AX382" s="17">
        <f t="shared" si="233"/>
        <v>0</v>
      </c>
      <c r="AY382" s="17">
        <f t="shared" si="234"/>
        <v>0.77275917080392575</v>
      </c>
      <c r="AZ382" s="17">
        <f t="shared" si="234"/>
        <v>0.33522316534223789</v>
      </c>
      <c r="BA382" s="17">
        <f t="shared" si="234"/>
        <v>0</v>
      </c>
      <c r="BB382" s="17">
        <f t="shared" si="234"/>
        <v>0.83948830960473719</v>
      </c>
      <c r="BC382" s="17">
        <f t="shared" si="235"/>
        <v>5.3390191596090285E-2</v>
      </c>
      <c r="BD382" s="17">
        <f t="shared" si="236"/>
        <v>4.0216435231398417</v>
      </c>
      <c r="BF382" s="17">
        <f t="shared" si="237"/>
        <v>0.69744719351011786</v>
      </c>
      <c r="BG382" s="17">
        <f t="shared" si="238"/>
        <v>0.30255280648988225</v>
      </c>
      <c r="BH382" s="17">
        <f t="shared" si="239"/>
        <v>0</v>
      </c>
      <c r="BI382" s="13">
        <f t="shared" si="240"/>
        <v>1.3999221193548277E-2</v>
      </c>
    </row>
    <row r="383" spans="1:61" ht="17" x14ac:dyDescent="0.2">
      <c r="A383" s="18"/>
      <c r="B383" s="18" t="s">
        <v>48</v>
      </c>
      <c r="C383" s="9">
        <v>38</v>
      </c>
      <c r="D383" s="11">
        <v>50.823</v>
      </c>
      <c r="E383" s="11">
        <v>0</v>
      </c>
      <c r="F383" s="11">
        <v>0.65200000000000002</v>
      </c>
      <c r="G383" s="11">
        <v>0.03</v>
      </c>
      <c r="H383" s="11">
        <v>22.817</v>
      </c>
      <c r="I383" s="11">
        <v>5.7240000000000002</v>
      </c>
      <c r="J383" s="11">
        <v>2.5000000000000001E-2</v>
      </c>
      <c r="K383" s="11">
        <v>20.279</v>
      </c>
      <c r="L383" s="11">
        <v>0.65700000000000003</v>
      </c>
      <c r="N383" s="11">
        <f t="shared" si="246"/>
        <v>101.00700000000001</v>
      </c>
      <c r="P383" s="9">
        <f t="shared" si="211"/>
        <v>0.84586578789694422</v>
      </c>
      <c r="Q383" s="9">
        <f t="shared" si="212"/>
        <v>0</v>
      </c>
      <c r="R383" s="9">
        <f t="shared" si="213"/>
        <v>6.3946018575729941E-3</v>
      </c>
      <c r="S383" s="9">
        <f t="shared" si="214"/>
        <v>1.9738140667149154E-4</v>
      </c>
      <c r="T383" s="9">
        <f t="shared" si="215"/>
        <v>0.31758205049689614</v>
      </c>
      <c r="U383" s="9">
        <f t="shared" si="216"/>
        <v>0.14202064311234616</v>
      </c>
      <c r="V383" s="9">
        <f t="shared" si="217"/>
        <v>3.5242539154461006E-4</v>
      </c>
      <c r="W383" s="9">
        <f t="shared" si="218"/>
        <v>0.36162776182748724</v>
      </c>
      <c r="X383" s="9">
        <f t="shared" si="219"/>
        <v>1.0600364639636007E-2</v>
      </c>
      <c r="Z383" s="9">
        <f t="shared" si="220"/>
        <v>1.6917315757938884</v>
      </c>
      <c r="AA383" s="9">
        <f t="shared" si="220"/>
        <v>0</v>
      </c>
      <c r="AB383" s="9">
        <f t="shared" si="221"/>
        <v>1.9183805572718982E-2</v>
      </c>
      <c r="AC383" s="9">
        <f t="shared" si="221"/>
        <v>5.9214422001447459E-4</v>
      </c>
      <c r="AD383" s="9">
        <f t="shared" ref="AD383:AH448" si="247">T383*1</f>
        <v>0.31758205049689614</v>
      </c>
      <c r="AE383" s="9">
        <f t="shared" si="247"/>
        <v>0.14202064311234616</v>
      </c>
      <c r="AF383" s="9">
        <f t="shared" si="247"/>
        <v>3.5242539154461006E-4</v>
      </c>
      <c r="AG383" s="9">
        <f t="shared" si="247"/>
        <v>0.36162776182748724</v>
      </c>
      <c r="AH383" s="9">
        <f t="shared" si="247"/>
        <v>1.0600364639636007E-2</v>
      </c>
      <c r="AI383" s="9">
        <f t="shared" si="222"/>
        <v>2.543690771054532</v>
      </c>
      <c r="AK383" s="9">
        <f t="shared" si="223"/>
        <v>3.9904180060987944</v>
      </c>
      <c r="AL383" s="9">
        <f t="shared" si="224"/>
        <v>0</v>
      </c>
      <c r="AM383" s="9">
        <f t="shared" si="225"/>
        <v>4.5250324743127471E-2</v>
      </c>
      <c r="AN383" s="9">
        <f t="shared" si="226"/>
        <v>1.3967363330936427E-3</v>
      </c>
      <c r="AO383" s="9">
        <f t="shared" si="227"/>
        <v>0.74910532548397035</v>
      </c>
      <c r="AP383" s="9">
        <f t="shared" si="228"/>
        <v>0.33499506636996362</v>
      </c>
      <c r="AQ383" s="9">
        <f t="shared" si="229"/>
        <v>8.3129300673251069E-4</v>
      </c>
      <c r="AR383" s="9">
        <f t="shared" si="230"/>
        <v>0.85299934868474925</v>
      </c>
      <c r="AS383" s="9">
        <f t="shared" si="231"/>
        <v>2.5003899279568729E-2</v>
      </c>
      <c r="AU383" s="17">
        <f t="shared" si="232"/>
        <v>1.9952090030493972</v>
      </c>
      <c r="AV383" s="17">
        <f t="shared" si="232"/>
        <v>0</v>
      </c>
      <c r="AW383" s="17">
        <f t="shared" si="233"/>
        <v>3.0166883162084979E-2</v>
      </c>
      <c r="AX383" s="17">
        <f t="shared" si="233"/>
        <v>9.3115755539576177E-4</v>
      </c>
      <c r="AY383" s="17">
        <f t="shared" si="234"/>
        <v>0.74910532548397035</v>
      </c>
      <c r="AZ383" s="17">
        <f t="shared" si="234"/>
        <v>0.33499506636996362</v>
      </c>
      <c r="BA383" s="17">
        <f t="shared" si="234"/>
        <v>8.3129300673251069E-4</v>
      </c>
      <c r="BB383" s="17">
        <f t="shared" si="234"/>
        <v>0.85299934868474925</v>
      </c>
      <c r="BC383" s="17">
        <f t="shared" si="235"/>
        <v>5.0007798559137458E-2</v>
      </c>
      <c r="BD383" s="17">
        <f t="shared" si="236"/>
        <v>4.0142458758714312</v>
      </c>
      <c r="BF383" s="17">
        <f t="shared" si="237"/>
        <v>0.69046312863484582</v>
      </c>
      <c r="BG383" s="17">
        <f t="shared" si="238"/>
        <v>0.30877065445183832</v>
      </c>
      <c r="BH383" s="17">
        <f t="shared" si="239"/>
        <v>7.6621691331585579E-4</v>
      </c>
      <c r="BI383" s="13">
        <f t="shared" si="240"/>
        <v>1.3722401223739222E-2</v>
      </c>
    </row>
    <row r="384" spans="1:61" ht="17" x14ac:dyDescent="0.2">
      <c r="A384" s="18"/>
      <c r="B384" s="18" t="s">
        <v>48</v>
      </c>
      <c r="C384" s="9">
        <v>39</v>
      </c>
      <c r="D384" s="11">
        <v>50.487000000000002</v>
      </c>
      <c r="E384" s="11">
        <v>0</v>
      </c>
      <c r="F384" s="11">
        <v>0.65100000000000002</v>
      </c>
      <c r="G384" s="11">
        <v>4.1000000000000002E-2</v>
      </c>
      <c r="H384" s="11">
        <v>22.584</v>
      </c>
      <c r="I384" s="11">
        <v>5.6820000000000004</v>
      </c>
      <c r="J384" s="11">
        <v>2.3E-2</v>
      </c>
      <c r="K384" s="11">
        <v>19.876000000000001</v>
      </c>
      <c r="L384" s="11">
        <v>0.60899999999999999</v>
      </c>
      <c r="N384" s="11">
        <f t="shared" si="246"/>
        <v>99.953000000000003</v>
      </c>
      <c r="P384" s="9">
        <f t="shared" si="211"/>
        <v>0.84027361693628921</v>
      </c>
      <c r="Q384" s="9">
        <f t="shared" si="212"/>
        <v>0</v>
      </c>
      <c r="R384" s="9">
        <f t="shared" si="213"/>
        <v>6.3847941860122994E-3</v>
      </c>
      <c r="S384" s="9">
        <f t="shared" si="214"/>
        <v>2.6975458911770512E-4</v>
      </c>
      <c r="T384" s="9">
        <f t="shared" si="215"/>
        <v>0.31433900286724381</v>
      </c>
      <c r="U384" s="9">
        <f t="shared" si="216"/>
        <v>0.14097856292179436</v>
      </c>
      <c r="V384" s="9">
        <f t="shared" si="217"/>
        <v>3.2423136022104122E-4</v>
      </c>
      <c r="W384" s="9">
        <f t="shared" si="218"/>
        <v>0.35444121475827883</v>
      </c>
      <c r="X384" s="9">
        <f t="shared" si="219"/>
        <v>9.8259087755530102E-3</v>
      </c>
      <c r="Z384" s="9">
        <f t="shared" si="220"/>
        <v>1.6805472338725784</v>
      </c>
      <c r="AA384" s="9">
        <f t="shared" si="220"/>
        <v>0</v>
      </c>
      <c r="AB384" s="9">
        <f t="shared" si="221"/>
        <v>1.9154382558036899E-2</v>
      </c>
      <c r="AC384" s="9">
        <f t="shared" si="221"/>
        <v>8.0926376735311536E-4</v>
      </c>
      <c r="AD384" s="9">
        <f t="shared" si="247"/>
        <v>0.31433900286724381</v>
      </c>
      <c r="AE384" s="9">
        <f t="shared" si="247"/>
        <v>0.14097856292179436</v>
      </c>
      <c r="AF384" s="9">
        <f t="shared" si="247"/>
        <v>3.2423136022104122E-4</v>
      </c>
      <c r="AG384" s="9">
        <f t="shared" si="247"/>
        <v>0.35444121475827883</v>
      </c>
      <c r="AH384" s="9">
        <f t="shared" si="247"/>
        <v>9.8259087755530102E-3</v>
      </c>
      <c r="AI384" s="9">
        <f t="shared" si="222"/>
        <v>2.5204198008810601</v>
      </c>
      <c r="AK384" s="9">
        <f t="shared" si="223"/>
        <v>4.0006364811570947</v>
      </c>
      <c r="AL384" s="9">
        <f t="shared" si="224"/>
        <v>0</v>
      </c>
      <c r="AM384" s="9">
        <f t="shared" si="225"/>
        <v>4.5598076680736573E-2</v>
      </c>
      <c r="AN384" s="9">
        <f t="shared" si="226"/>
        <v>1.9264975629938042E-3</v>
      </c>
      <c r="AO384" s="9">
        <f t="shared" si="227"/>
        <v>0.74830153950709488</v>
      </c>
      <c r="AP384" s="9">
        <f t="shared" si="228"/>
        <v>0.3356073370138879</v>
      </c>
      <c r="AQ384" s="9">
        <f t="shared" si="229"/>
        <v>7.7185084827781478E-4</v>
      </c>
      <c r="AR384" s="9">
        <f t="shared" si="230"/>
        <v>0.84376709300818198</v>
      </c>
      <c r="AS384" s="9">
        <f t="shared" si="231"/>
        <v>2.339112422173047E-2</v>
      </c>
      <c r="AU384" s="17">
        <f t="shared" si="232"/>
        <v>2.0003182405785473</v>
      </c>
      <c r="AV384" s="17">
        <f t="shared" si="232"/>
        <v>0</v>
      </c>
      <c r="AW384" s="17">
        <f t="shared" si="233"/>
        <v>3.0398717787157716E-2</v>
      </c>
      <c r="AX384" s="17">
        <f t="shared" si="233"/>
        <v>1.2843317086625361E-3</v>
      </c>
      <c r="AY384" s="17">
        <f t="shared" si="234"/>
        <v>0.74830153950709488</v>
      </c>
      <c r="AZ384" s="17">
        <f t="shared" si="234"/>
        <v>0.3356073370138879</v>
      </c>
      <c r="BA384" s="17">
        <f t="shared" si="234"/>
        <v>7.7185084827781478E-4</v>
      </c>
      <c r="BB384" s="17">
        <f t="shared" si="234"/>
        <v>0.84376709300818198</v>
      </c>
      <c r="BC384" s="17">
        <f t="shared" si="235"/>
        <v>4.678224844346094E-2</v>
      </c>
      <c r="BD384" s="17">
        <f t="shared" si="236"/>
        <v>4.0072313588952708</v>
      </c>
      <c r="BF384" s="17">
        <f t="shared" si="237"/>
        <v>0.68988184322403712</v>
      </c>
      <c r="BG384" s="17">
        <f t="shared" si="238"/>
        <v>0.30940656411205525</v>
      </c>
      <c r="BH384" s="17">
        <f t="shared" si="239"/>
        <v>7.1159266390749803E-4</v>
      </c>
      <c r="BI384" s="13">
        <f t="shared" si="240"/>
        <v>1.3828809942312883E-2</v>
      </c>
    </row>
    <row r="385" spans="1:61" ht="17" x14ac:dyDescent="0.2">
      <c r="A385" s="18"/>
      <c r="B385" s="18" t="s">
        <v>48</v>
      </c>
      <c r="C385" s="9">
        <v>40</v>
      </c>
      <c r="D385" s="11">
        <v>49.872</v>
      </c>
      <c r="E385" s="11">
        <v>0</v>
      </c>
      <c r="F385" s="11">
        <v>0.61699999999999999</v>
      </c>
      <c r="G385" s="11">
        <v>2.3E-2</v>
      </c>
      <c r="H385" s="11">
        <v>22.477</v>
      </c>
      <c r="I385" s="11">
        <v>5.6559999999999997</v>
      </c>
      <c r="J385" s="11">
        <v>4.4999999999999998E-2</v>
      </c>
      <c r="K385" s="11">
        <v>19.2</v>
      </c>
      <c r="L385" s="11">
        <v>0.56699999999999995</v>
      </c>
      <c r="N385" s="11">
        <f t="shared" si="246"/>
        <v>98.457000000000008</v>
      </c>
      <c r="P385" s="9">
        <f t="shared" ref="P385:P448" si="248">D385/60.084</f>
        <v>0.83003794687437582</v>
      </c>
      <c r="Q385" s="9">
        <f t="shared" ref="Q385:Q448" si="249">E385/79.878</f>
        <v>0</v>
      </c>
      <c r="R385" s="9">
        <f t="shared" ref="R385:R448" si="250">F385/101.961</f>
        <v>6.0513333529486762E-3</v>
      </c>
      <c r="S385" s="9">
        <f t="shared" ref="S385:S448" si="251">G385/151.99</f>
        <v>1.5132574511481016E-4</v>
      </c>
      <c r="T385" s="9">
        <f t="shared" ref="T385:T448" si="252">H385/71.846</f>
        <v>0.31284970631628761</v>
      </c>
      <c r="U385" s="9">
        <f t="shared" ref="U385:U448" si="253">I385/40.304</f>
        <v>0.14033346566097657</v>
      </c>
      <c r="V385" s="9">
        <f t="shared" ref="V385:V448" si="254">J385/70.937</f>
        <v>6.3436570478029805E-4</v>
      </c>
      <c r="W385" s="9">
        <f t="shared" ref="W385:W448" si="255">K385/56.077</f>
        <v>0.34238636160992919</v>
      </c>
      <c r="X385" s="9">
        <f t="shared" ref="X385:X448" si="256">L385/61.979</f>
        <v>9.1482598944803879E-3</v>
      </c>
      <c r="Z385" s="9">
        <f t="shared" ref="Z385:AA442" si="257">P385*2</f>
        <v>1.6600758937487516</v>
      </c>
      <c r="AA385" s="9">
        <f t="shared" si="257"/>
        <v>0</v>
      </c>
      <c r="AB385" s="9">
        <f t="shared" ref="AB385:AC442" si="258">R385*3</f>
        <v>1.8154000058846029E-2</v>
      </c>
      <c r="AC385" s="9">
        <f t="shared" si="258"/>
        <v>4.5397723534443052E-4</v>
      </c>
      <c r="AD385" s="9">
        <f t="shared" si="247"/>
        <v>0.31284970631628761</v>
      </c>
      <c r="AE385" s="9">
        <f t="shared" si="247"/>
        <v>0.14033346566097657</v>
      </c>
      <c r="AF385" s="9">
        <f t="shared" si="247"/>
        <v>6.3436570478029805E-4</v>
      </c>
      <c r="AG385" s="9">
        <f t="shared" si="247"/>
        <v>0.34238636160992919</v>
      </c>
      <c r="AH385" s="9">
        <f t="shared" si="247"/>
        <v>9.1482598944803879E-3</v>
      </c>
      <c r="AI385" s="9">
        <f t="shared" ref="AI385:AI448" si="259">SUM(Z385:AH385)</f>
        <v>2.484036030229396</v>
      </c>
      <c r="AK385" s="9">
        <f t="shared" ref="AK385:AK448" si="260">Z385*(6/AI385)</f>
        <v>4.0097869923298495</v>
      </c>
      <c r="AL385" s="9">
        <f t="shared" ref="AL385:AL448" si="261">AA385*(6/AI385)</f>
        <v>0</v>
      </c>
      <c r="AM385" s="9">
        <f t="shared" ref="AM385:AM448" si="262">AB385*(6/AI385)</f>
        <v>4.3849605652868585E-2</v>
      </c>
      <c r="AN385" s="9">
        <f t="shared" ref="AN385:AN448" si="263">AC385*(6/AI385)</f>
        <v>1.0965474650603355E-3</v>
      </c>
      <c r="AO385" s="9">
        <f t="shared" ref="AO385:AO448" si="264">AD385*(6/AI385)</f>
        <v>0.75566465826358364</v>
      </c>
      <c r="AP385" s="9">
        <f t="shared" ref="AP385:AP448" si="265">AE385*(6/AI385)</f>
        <v>0.33896480716026578</v>
      </c>
      <c r="AQ385" s="9">
        <f t="shared" ref="AQ385:AQ448" si="266">AF385*(6/AI385)</f>
        <v>1.532262085719543E-3</v>
      </c>
      <c r="AR385" s="9">
        <f t="shared" ref="AR385:AR448" si="267">AG385*(6/AI385)</f>
        <v>0.82700820143492948</v>
      </c>
      <c r="AS385" s="9">
        <f t="shared" ref="AS385:AS448" si="268">AH385*(6/AI385)</f>
        <v>2.209692560772292E-2</v>
      </c>
      <c r="AU385" s="17">
        <f t="shared" ref="AU385:AV442" si="269">AK385/2</f>
        <v>2.0048934961649247</v>
      </c>
      <c r="AV385" s="17">
        <f t="shared" si="269"/>
        <v>0</v>
      </c>
      <c r="AW385" s="17">
        <f t="shared" ref="AW385:AX442" si="270">(2*AM385)/3</f>
        <v>2.9233070435245725E-2</v>
      </c>
      <c r="AX385" s="17">
        <f t="shared" si="270"/>
        <v>7.3103164337355705E-4</v>
      </c>
      <c r="AY385" s="17">
        <f t="shared" ref="AY385:BB442" si="271">AO385/1</f>
        <v>0.75566465826358364</v>
      </c>
      <c r="AZ385" s="17">
        <f t="shared" si="271"/>
        <v>0.33896480716026578</v>
      </c>
      <c r="BA385" s="17">
        <f t="shared" si="271"/>
        <v>1.532262085719543E-3</v>
      </c>
      <c r="BB385" s="17">
        <f t="shared" si="271"/>
        <v>0.82700820143492948</v>
      </c>
      <c r="BC385" s="17">
        <f t="shared" ref="BC385:BC448" si="272">AS385*2</f>
        <v>4.4193851215445841E-2</v>
      </c>
      <c r="BD385" s="17">
        <f t="shared" ref="BD385:BD448" si="273">SUM(AU385:BC385)</f>
        <v>4.0022213784034877</v>
      </c>
      <c r="BF385" s="17">
        <f t="shared" ref="BF385:BF448" si="274">AY385/(AY385+AZ385+BA385)</f>
        <v>0.68937332813144314</v>
      </c>
      <c r="BG385" s="17">
        <f t="shared" ref="BG385:BG448" si="275">AZ385/(AY385+AZ385+BA385)</f>
        <v>0.30922882878822894</v>
      </c>
      <c r="BH385" s="17">
        <f t="shared" ref="BH385:BH448" si="276">BA385/(AY385+AZ385+BA385)</f>
        <v>1.3978430803279136E-3</v>
      </c>
      <c r="BI385" s="13">
        <f t="shared" ref="BI385:BI448" si="277">(AW385/2)/((AW385/2)+AY385+AZ385)</f>
        <v>1.3177000601462778E-2</v>
      </c>
    </row>
    <row r="386" spans="1:61" ht="17" x14ac:dyDescent="0.2">
      <c r="A386" s="18"/>
      <c r="B386" s="18" t="s">
        <v>48</v>
      </c>
      <c r="C386" s="9">
        <v>41</v>
      </c>
      <c r="D386" s="11">
        <v>50.460999999999999</v>
      </c>
      <c r="E386" s="11">
        <v>0</v>
      </c>
      <c r="F386" s="11">
        <v>0.496</v>
      </c>
      <c r="G386" s="11">
        <v>0</v>
      </c>
      <c r="H386" s="11">
        <v>21.646999999999998</v>
      </c>
      <c r="I386" s="11">
        <v>5.8419999999999996</v>
      </c>
      <c r="J386" s="11">
        <v>1.7000000000000001E-2</v>
      </c>
      <c r="K386" s="11">
        <v>20.597000000000001</v>
      </c>
      <c r="L386" s="11">
        <v>0.63</v>
      </c>
      <c r="N386" s="11">
        <f t="shared" si="246"/>
        <v>99.69</v>
      </c>
      <c r="P386" s="9">
        <f t="shared" si="248"/>
        <v>0.8398408894214765</v>
      </c>
      <c r="Q386" s="9">
        <f t="shared" si="249"/>
        <v>0</v>
      </c>
      <c r="R386" s="9">
        <f t="shared" si="250"/>
        <v>4.8646050941046088E-3</v>
      </c>
      <c r="S386" s="9">
        <f t="shared" si="251"/>
        <v>0</v>
      </c>
      <c r="T386" s="9">
        <f t="shared" si="252"/>
        <v>0.30129721905186091</v>
      </c>
      <c r="U386" s="9">
        <f t="shared" si="253"/>
        <v>0.14494839221913455</v>
      </c>
      <c r="V386" s="9">
        <f t="shared" si="254"/>
        <v>2.3964926625033483E-4</v>
      </c>
      <c r="W386" s="9">
        <f t="shared" si="255"/>
        <v>0.36729853594165168</v>
      </c>
      <c r="X386" s="9">
        <f t="shared" si="256"/>
        <v>1.016473321608932E-2</v>
      </c>
      <c r="Z386" s="9">
        <f t="shared" si="257"/>
        <v>1.679681778842953</v>
      </c>
      <c r="AA386" s="9">
        <f t="shared" si="257"/>
        <v>0</v>
      </c>
      <c r="AB386" s="9">
        <f t="shared" si="258"/>
        <v>1.4593815282313826E-2</v>
      </c>
      <c r="AC386" s="9">
        <f t="shared" si="258"/>
        <v>0</v>
      </c>
      <c r="AD386" s="9">
        <f t="shared" si="247"/>
        <v>0.30129721905186091</v>
      </c>
      <c r="AE386" s="9">
        <f t="shared" si="247"/>
        <v>0.14494839221913455</v>
      </c>
      <c r="AF386" s="9">
        <f t="shared" si="247"/>
        <v>2.3964926625033483E-4</v>
      </c>
      <c r="AG386" s="9">
        <f t="shared" si="247"/>
        <v>0.36729853594165168</v>
      </c>
      <c r="AH386" s="9">
        <f t="shared" si="247"/>
        <v>1.016473321608932E-2</v>
      </c>
      <c r="AI386" s="9">
        <f t="shared" si="259"/>
        <v>2.5182241238202532</v>
      </c>
      <c r="AK386" s="9">
        <f t="shared" si="260"/>
        <v>4.0020626352228037</v>
      </c>
      <c r="AL386" s="9">
        <f t="shared" si="261"/>
        <v>0</v>
      </c>
      <c r="AM386" s="9">
        <f t="shared" si="262"/>
        <v>3.4771683292846203E-2</v>
      </c>
      <c r="AN386" s="9">
        <f t="shared" si="263"/>
        <v>0</v>
      </c>
      <c r="AO386" s="9">
        <f t="shared" si="264"/>
        <v>0.71788023044139582</v>
      </c>
      <c r="AP386" s="9">
        <f t="shared" si="265"/>
        <v>0.34535859818364778</v>
      </c>
      <c r="AQ386" s="9">
        <f t="shared" si="266"/>
        <v>5.7099587915973907E-4</v>
      </c>
      <c r="AR386" s="9">
        <f t="shared" si="267"/>
        <v>0.87513704392072345</v>
      </c>
      <c r="AS386" s="9">
        <f t="shared" si="268"/>
        <v>2.4218813059424561E-2</v>
      </c>
      <c r="AU386" s="17">
        <f t="shared" si="269"/>
        <v>2.0010313176114018</v>
      </c>
      <c r="AV386" s="17">
        <f t="shared" si="269"/>
        <v>0</v>
      </c>
      <c r="AW386" s="17">
        <f t="shared" si="270"/>
        <v>2.3181122195230802E-2</v>
      </c>
      <c r="AX386" s="17">
        <f t="shared" si="270"/>
        <v>0</v>
      </c>
      <c r="AY386" s="17">
        <f t="shared" si="271"/>
        <v>0.71788023044139582</v>
      </c>
      <c r="AZ386" s="17">
        <f t="shared" si="271"/>
        <v>0.34535859818364778</v>
      </c>
      <c r="BA386" s="17">
        <f t="shared" si="271"/>
        <v>5.7099587915973907E-4</v>
      </c>
      <c r="BB386" s="17">
        <f t="shared" si="271"/>
        <v>0.87513704392072345</v>
      </c>
      <c r="BC386" s="17">
        <f t="shared" si="272"/>
        <v>4.8437626118849123E-2</v>
      </c>
      <c r="BD386" s="17">
        <f t="shared" si="273"/>
        <v>4.0115969343504094</v>
      </c>
      <c r="BF386" s="17">
        <f t="shared" si="274"/>
        <v>0.67482007959079471</v>
      </c>
      <c r="BG386" s="17">
        <f t="shared" si="275"/>
        <v>0.32464317421077099</v>
      </c>
      <c r="BH386" s="17">
        <f t="shared" si="276"/>
        <v>5.3674619843434518E-4</v>
      </c>
      <c r="BI386" s="13">
        <f t="shared" si="277"/>
        <v>1.0783628740005095E-2</v>
      </c>
    </row>
    <row r="387" spans="1:61" ht="17" x14ac:dyDescent="0.2">
      <c r="A387" s="18"/>
      <c r="B387" s="18" t="s">
        <v>48</v>
      </c>
      <c r="C387" s="9">
        <v>42</v>
      </c>
      <c r="D387" s="11">
        <v>50.32</v>
      </c>
      <c r="E387" s="11">
        <v>0</v>
      </c>
      <c r="F387" s="11">
        <v>0.61099999999999999</v>
      </c>
      <c r="G387" s="11">
        <v>0</v>
      </c>
      <c r="H387" s="11">
        <v>22.113</v>
      </c>
      <c r="I387" s="11">
        <v>5.548</v>
      </c>
      <c r="J387" s="11">
        <v>4.2000000000000003E-2</v>
      </c>
      <c r="K387" s="11">
        <v>20.616</v>
      </c>
      <c r="L387" s="11">
        <v>0.60599999999999998</v>
      </c>
      <c r="N387" s="11">
        <f t="shared" si="246"/>
        <v>99.855999999999995</v>
      </c>
      <c r="P387" s="9">
        <f t="shared" si="248"/>
        <v>0.8374941748219159</v>
      </c>
      <c r="Q387" s="9">
        <f t="shared" si="249"/>
        <v>0</v>
      </c>
      <c r="R387" s="9">
        <f t="shared" si="250"/>
        <v>5.9924873235845076E-3</v>
      </c>
      <c r="S387" s="9">
        <f t="shared" si="251"/>
        <v>0</v>
      </c>
      <c r="T387" s="9">
        <f t="shared" si="252"/>
        <v>0.30778331431116551</v>
      </c>
      <c r="U387" s="9">
        <f t="shared" si="253"/>
        <v>0.13765383088527192</v>
      </c>
      <c r="V387" s="9">
        <f t="shared" si="254"/>
        <v>5.9207465779494487E-4</v>
      </c>
      <c r="W387" s="9">
        <f t="shared" si="255"/>
        <v>0.36763735577866147</v>
      </c>
      <c r="X387" s="9">
        <f t="shared" si="256"/>
        <v>9.7775052840478223E-3</v>
      </c>
      <c r="Z387" s="9">
        <f t="shared" si="257"/>
        <v>1.6749883496438318</v>
      </c>
      <c r="AA387" s="9">
        <f t="shared" si="257"/>
        <v>0</v>
      </c>
      <c r="AB387" s="9">
        <f t="shared" si="258"/>
        <v>1.7977461970753523E-2</v>
      </c>
      <c r="AC387" s="9">
        <f t="shared" si="258"/>
        <v>0</v>
      </c>
      <c r="AD387" s="9">
        <f t="shared" si="247"/>
        <v>0.30778331431116551</v>
      </c>
      <c r="AE387" s="9">
        <f t="shared" si="247"/>
        <v>0.13765383088527192</v>
      </c>
      <c r="AF387" s="9">
        <f t="shared" si="247"/>
        <v>5.9207465779494487E-4</v>
      </c>
      <c r="AG387" s="9">
        <f t="shared" si="247"/>
        <v>0.36763735577866147</v>
      </c>
      <c r="AH387" s="9">
        <f t="shared" si="247"/>
        <v>9.7775052840478223E-3</v>
      </c>
      <c r="AI387" s="9">
        <f t="shared" si="259"/>
        <v>2.5164098925315268</v>
      </c>
      <c r="AK387" s="9">
        <f t="shared" si="260"/>
        <v>3.9937571886401573</v>
      </c>
      <c r="AL387" s="9">
        <f t="shared" si="261"/>
        <v>0</v>
      </c>
      <c r="AM387" s="9">
        <f t="shared" si="262"/>
        <v>4.2864547681462334E-2</v>
      </c>
      <c r="AN387" s="9">
        <f t="shared" si="263"/>
        <v>0</v>
      </c>
      <c r="AO387" s="9">
        <f t="shared" si="264"/>
        <v>0.73386290975402235</v>
      </c>
      <c r="AP387" s="9">
        <f t="shared" si="265"/>
        <v>0.32821480624555444</v>
      </c>
      <c r="AQ387" s="9">
        <f t="shared" si="266"/>
        <v>1.4117127568576994E-3</v>
      </c>
      <c r="AR387" s="9">
        <f t="shared" si="267"/>
        <v>0.87657584768628194</v>
      </c>
      <c r="AS387" s="9">
        <f t="shared" si="268"/>
        <v>2.3312987235664329E-2</v>
      </c>
      <c r="AU387" s="17">
        <f t="shared" si="269"/>
        <v>1.9968785943200786</v>
      </c>
      <c r="AV387" s="17">
        <f t="shared" si="269"/>
        <v>0</v>
      </c>
      <c r="AW387" s="17">
        <f t="shared" si="270"/>
        <v>2.8576365120974889E-2</v>
      </c>
      <c r="AX387" s="17">
        <f t="shared" si="270"/>
        <v>0</v>
      </c>
      <c r="AY387" s="17">
        <f t="shared" si="271"/>
        <v>0.73386290975402235</v>
      </c>
      <c r="AZ387" s="17">
        <f t="shared" si="271"/>
        <v>0.32821480624555444</v>
      </c>
      <c r="BA387" s="17">
        <f t="shared" si="271"/>
        <v>1.4117127568576994E-3</v>
      </c>
      <c r="BB387" s="17">
        <f t="shared" si="271"/>
        <v>0.87657584768628194</v>
      </c>
      <c r="BC387" s="17">
        <f t="shared" si="272"/>
        <v>4.6625974471328657E-2</v>
      </c>
      <c r="BD387" s="17">
        <f t="shared" si="273"/>
        <v>4.0121462103550982</v>
      </c>
      <c r="BF387" s="17">
        <f t="shared" si="274"/>
        <v>0.69005190828473673</v>
      </c>
      <c r="BG387" s="17">
        <f t="shared" si="275"/>
        <v>0.30862065702838659</v>
      </c>
      <c r="BH387" s="17">
        <f t="shared" si="276"/>
        <v>1.3274346868764376E-3</v>
      </c>
      <c r="BI387" s="13">
        <f t="shared" si="277"/>
        <v>1.3274466033903363E-2</v>
      </c>
    </row>
    <row r="388" spans="1:61" ht="17" x14ac:dyDescent="0.2">
      <c r="A388" s="18"/>
      <c r="B388" s="18" t="s">
        <v>48</v>
      </c>
      <c r="C388" s="9">
        <v>43</v>
      </c>
      <c r="D388" s="11">
        <v>50.872999999999998</v>
      </c>
      <c r="E388" s="11">
        <v>0</v>
      </c>
      <c r="F388" s="11">
        <v>0.438</v>
      </c>
      <c r="G388" s="11">
        <v>0</v>
      </c>
      <c r="H388" s="11">
        <v>21.236999999999998</v>
      </c>
      <c r="I388" s="11">
        <v>5.8730000000000002</v>
      </c>
      <c r="J388" s="11">
        <v>2.8000000000000001E-2</v>
      </c>
      <c r="K388" s="11">
        <v>20.823</v>
      </c>
      <c r="L388" s="11">
        <v>0.50700000000000001</v>
      </c>
      <c r="N388" s="11">
        <f t="shared" si="246"/>
        <v>99.779000000000025</v>
      </c>
      <c r="P388" s="9">
        <f t="shared" si="248"/>
        <v>0.84669795619466071</v>
      </c>
      <c r="Q388" s="9">
        <f t="shared" si="249"/>
        <v>0</v>
      </c>
      <c r="R388" s="9">
        <f t="shared" si="250"/>
        <v>4.295760143584312E-3</v>
      </c>
      <c r="S388" s="9">
        <f t="shared" si="251"/>
        <v>0</v>
      </c>
      <c r="T388" s="9">
        <f t="shared" si="252"/>
        <v>0.2955905687164212</v>
      </c>
      <c r="U388" s="9">
        <f t="shared" si="253"/>
        <v>0.14571754664549424</v>
      </c>
      <c r="V388" s="9">
        <f t="shared" si="254"/>
        <v>3.9471643852996324E-4</v>
      </c>
      <c r="W388" s="9">
        <f t="shared" si="255"/>
        <v>0.37132870873976853</v>
      </c>
      <c r="X388" s="9">
        <f t="shared" si="256"/>
        <v>8.1801900643766433E-3</v>
      </c>
      <c r="Z388" s="9">
        <f t="shared" si="257"/>
        <v>1.6933959123893214</v>
      </c>
      <c r="AA388" s="9">
        <f t="shared" si="257"/>
        <v>0</v>
      </c>
      <c r="AB388" s="9">
        <f t="shared" si="258"/>
        <v>1.2887280430752936E-2</v>
      </c>
      <c r="AC388" s="9">
        <f t="shared" si="258"/>
        <v>0</v>
      </c>
      <c r="AD388" s="9">
        <f t="shared" si="247"/>
        <v>0.2955905687164212</v>
      </c>
      <c r="AE388" s="9">
        <f t="shared" si="247"/>
        <v>0.14571754664549424</v>
      </c>
      <c r="AF388" s="9">
        <f t="shared" si="247"/>
        <v>3.9471643852996324E-4</v>
      </c>
      <c r="AG388" s="9">
        <f t="shared" si="247"/>
        <v>0.37132870873976853</v>
      </c>
      <c r="AH388" s="9">
        <f t="shared" si="247"/>
        <v>8.1801900643766433E-3</v>
      </c>
      <c r="AI388" s="9">
        <f t="shared" si="259"/>
        <v>2.5274949234246642</v>
      </c>
      <c r="AK388" s="9">
        <f t="shared" si="260"/>
        <v>4.0199390234853523</v>
      </c>
      <c r="AL388" s="9">
        <f t="shared" si="261"/>
        <v>0</v>
      </c>
      <c r="AM388" s="9">
        <f t="shared" si="262"/>
        <v>3.0593012024628257E-2</v>
      </c>
      <c r="AN388" s="9">
        <f t="shared" si="263"/>
        <v>0</v>
      </c>
      <c r="AO388" s="9">
        <f t="shared" si="264"/>
        <v>0.70170008883556534</v>
      </c>
      <c r="AP388" s="9">
        <f t="shared" si="265"/>
        <v>0.3459177194660053</v>
      </c>
      <c r="AQ388" s="9">
        <f t="shared" si="266"/>
        <v>9.3701419901204817E-4</v>
      </c>
      <c r="AR388" s="9">
        <f t="shared" si="267"/>
        <v>0.881494254168388</v>
      </c>
      <c r="AS388" s="9">
        <f t="shared" si="268"/>
        <v>1.9418887821051167E-2</v>
      </c>
      <c r="AU388" s="17">
        <f t="shared" si="269"/>
        <v>2.0099695117426761</v>
      </c>
      <c r="AV388" s="17">
        <f t="shared" si="269"/>
        <v>0</v>
      </c>
      <c r="AW388" s="17">
        <f t="shared" si="270"/>
        <v>2.0395341349752173E-2</v>
      </c>
      <c r="AX388" s="17">
        <f t="shared" si="270"/>
        <v>0</v>
      </c>
      <c r="AY388" s="17">
        <f t="shared" si="271"/>
        <v>0.70170008883556534</v>
      </c>
      <c r="AZ388" s="17">
        <f t="shared" si="271"/>
        <v>0.3459177194660053</v>
      </c>
      <c r="BA388" s="17">
        <f t="shared" si="271"/>
        <v>9.3701419901204817E-4</v>
      </c>
      <c r="BB388" s="17">
        <f t="shared" si="271"/>
        <v>0.881494254168388</v>
      </c>
      <c r="BC388" s="17">
        <f t="shared" si="272"/>
        <v>3.8837775642102335E-2</v>
      </c>
      <c r="BD388" s="17">
        <f t="shared" si="273"/>
        <v>3.9992517054035019</v>
      </c>
      <c r="BF388" s="17">
        <f t="shared" si="274"/>
        <v>0.66920686813700236</v>
      </c>
      <c r="BG388" s="17">
        <f t="shared" si="275"/>
        <v>0.32989950743926227</v>
      </c>
      <c r="BH388" s="17">
        <f t="shared" si="276"/>
        <v>8.9362442373539072E-4</v>
      </c>
      <c r="BI388" s="13">
        <f t="shared" si="277"/>
        <v>9.6403114508623548E-3</v>
      </c>
    </row>
    <row r="389" spans="1:61" ht="17" x14ac:dyDescent="0.2">
      <c r="A389" s="18"/>
      <c r="B389" s="18" t="s">
        <v>48</v>
      </c>
      <c r="C389" s="9">
        <v>50</v>
      </c>
      <c r="D389" s="11">
        <v>50.142000000000003</v>
      </c>
      <c r="E389" s="11">
        <v>0</v>
      </c>
      <c r="F389" s="11">
        <v>0.69799999999999995</v>
      </c>
      <c r="G389" s="11">
        <v>0</v>
      </c>
      <c r="H389" s="11">
        <v>21.98</v>
      </c>
      <c r="I389" s="11">
        <v>5.4660000000000002</v>
      </c>
      <c r="J389" s="11">
        <v>1.4E-2</v>
      </c>
      <c r="K389" s="11">
        <v>20.332000000000001</v>
      </c>
      <c r="L389" s="11">
        <v>0.65200000000000002</v>
      </c>
      <c r="N389" s="11">
        <f t="shared" si="246"/>
        <v>99.284000000000006</v>
      </c>
      <c r="P389" s="9">
        <f t="shared" si="248"/>
        <v>0.83453165568204513</v>
      </c>
      <c r="Q389" s="9">
        <f t="shared" si="249"/>
        <v>0</v>
      </c>
      <c r="R389" s="9">
        <f t="shared" si="250"/>
        <v>6.8457547493649528E-3</v>
      </c>
      <c r="S389" s="9">
        <f t="shared" si="251"/>
        <v>0</v>
      </c>
      <c r="T389" s="9">
        <f t="shared" si="252"/>
        <v>0.30593213261698632</v>
      </c>
      <c r="U389" s="9">
        <f t="shared" si="253"/>
        <v>0.13561929337038506</v>
      </c>
      <c r="V389" s="9">
        <f t="shared" si="254"/>
        <v>1.9735821926498162E-4</v>
      </c>
      <c r="W389" s="9">
        <f t="shared" si="255"/>
        <v>0.36257289084651462</v>
      </c>
      <c r="X389" s="9">
        <f t="shared" si="256"/>
        <v>1.0519692153794027E-2</v>
      </c>
      <c r="Z389" s="9">
        <f t="shared" si="257"/>
        <v>1.6690633113640903</v>
      </c>
      <c r="AA389" s="9">
        <f t="shared" si="257"/>
        <v>0</v>
      </c>
      <c r="AB389" s="9">
        <f t="shared" si="258"/>
        <v>2.0537264248094857E-2</v>
      </c>
      <c r="AC389" s="9">
        <f t="shared" si="258"/>
        <v>0</v>
      </c>
      <c r="AD389" s="9">
        <f t="shared" si="247"/>
        <v>0.30593213261698632</v>
      </c>
      <c r="AE389" s="9">
        <f t="shared" si="247"/>
        <v>0.13561929337038506</v>
      </c>
      <c r="AF389" s="9">
        <f t="shared" si="247"/>
        <v>1.9735821926498162E-4</v>
      </c>
      <c r="AG389" s="9">
        <f t="shared" si="247"/>
        <v>0.36257289084651462</v>
      </c>
      <c r="AH389" s="9">
        <f t="shared" si="247"/>
        <v>1.0519692153794027E-2</v>
      </c>
      <c r="AI389" s="9">
        <f t="shared" si="259"/>
        <v>2.5044419428191302</v>
      </c>
      <c r="AK389" s="9">
        <f t="shared" si="260"/>
        <v>3.9986472423121273</v>
      </c>
      <c r="AL389" s="9">
        <f t="shared" si="261"/>
        <v>0</v>
      </c>
      <c r="AM389" s="9">
        <f t="shared" si="262"/>
        <v>4.9202013183768302E-2</v>
      </c>
      <c r="AN389" s="9">
        <f t="shared" si="263"/>
        <v>0</v>
      </c>
      <c r="AO389" s="9">
        <f t="shared" si="264"/>
        <v>0.73293485639187106</v>
      </c>
      <c r="AP389" s="9">
        <f t="shared" si="265"/>
        <v>0.32490901318572774</v>
      </c>
      <c r="AQ389" s="9">
        <f t="shared" si="266"/>
        <v>4.7281963112985945E-4</v>
      </c>
      <c r="AR389" s="9">
        <f t="shared" si="267"/>
        <v>0.86863157331980401</v>
      </c>
      <c r="AS389" s="9">
        <f t="shared" si="268"/>
        <v>2.5202481975571404E-2</v>
      </c>
      <c r="AU389" s="17">
        <f t="shared" si="269"/>
        <v>1.9993236211560637</v>
      </c>
      <c r="AV389" s="17">
        <f t="shared" si="269"/>
        <v>0</v>
      </c>
      <c r="AW389" s="17">
        <f t="shared" si="270"/>
        <v>3.2801342122512199E-2</v>
      </c>
      <c r="AX389" s="17">
        <f t="shared" si="270"/>
        <v>0</v>
      </c>
      <c r="AY389" s="17">
        <f t="shared" si="271"/>
        <v>0.73293485639187106</v>
      </c>
      <c r="AZ389" s="17">
        <f t="shared" si="271"/>
        <v>0.32490901318572774</v>
      </c>
      <c r="BA389" s="17">
        <f t="shared" si="271"/>
        <v>4.7281963112985945E-4</v>
      </c>
      <c r="BB389" s="17">
        <f t="shared" si="271"/>
        <v>0.86863157331980401</v>
      </c>
      <c r="BC389" s="17">
        <f t="shared" si="272"/>
        <v>5.0404963951142807E-2</v>
      </c>
      <c r="BD389" s="17">
        <f t="shared" si="273"/>
        <v>4.0094781897582523</v>
      </c>
      <c r="BF389" s="17">
        <f t="shared" si="274"/>
        <v>0.69254776369430981</v>
      </c>
      <c r="BG389" s="17">
        <f t="shared" si="275"/>
        <v>0.30700547057294575</v>
      </c>
      <c r="BH389" s="17">
        <f t="shared" si="276"/>
        <v>4.4676573274430009E-4</v>
      </c>
      <c r="BI389" s="13">
        <f t="shared" si="277"/>
        <v>1.526716724248149E-2</v>
      </c>
    </row>
    <row r="390" spans="1:61" ht="17" x14ac:dyDescent="0.2">
      <c r="A390" s="18"/>
      <c r="B390" s="18" t="s">
        <v>48</v>
      </c>
      <c r="C390" s="9">
        <v>51</v>
      </c>
      <c r="D390" s="11">
        <v>50.344000000000001</v>
      </c>
      <c r="E390" s="11">
        <v>0</v>
      </c>
      <c r="F390" s="11">
        <v>0.66800000000000004</v>
      </c>
      <c r="G390" s="11">
        <v>0</v>
      </c>
      <c r="H390" s="11">
        <v>21.863</v>
      </c>
      <c r="I390" s="11">
        <v>5.5670000000000002</v>
      </c>
      <c r="J390" s="11">
        <v>5.8999999999999997E-2</v>
      </c>
      <c r="K390" s="11">
        <v>20.271000000000001</v>
      </c>
      <c r="L390" s="11">
        <v>0.68300000000000005</v>
      </c>
      <c r="N390" s="11">
        <f t="shared" si="246"/>
        <v>99.455000000000013</v>
      </c>
      <c r="P390" s="9">
        <f t="shared" si="248"/>
        <v>0.8378936156048199</v>
      </c>
      <c r="Q390" s="9">
        <f t="shared" si="249"/>
        <v>0</v>
      </c>
      <c r="R390" s="9">
        <f t="shared" si="250"/>
        <v>6.5515246025441105E-3</v>
      </c>
      <c r="S390" s="9">
        <f t="shared" si="251"/>
        <v>0</v>
      </c>
      <c r="T390" s="9">
        <f t="shared" si="252"/>
        <v>0.30430364947248278</v>
      </c>
      <c r="U390" s="9">
        <f t="shared" si="253"/>
        <v>0.13812524811433108</v>
      </c>
      <c r="V390" s="9">
        <f t="shared" si="254"/>
        <v>8.3172392404527956E-4</v>
      </c>
      <c r="W390" s="9">
        <f t="shared" si="255"/>
        <v>0.36148510084348312</v>
      </c>
      <c r="X390" s="9">
        <f t="shared" si="256"/>
        <v>1.1019861566014297E-2</v>
      </c>
      <c r="Z390" s="9">
        <f t="shared" si="257"/>
        <v>1.6757872312096398</v>
      </c>
      <c r="AA390" s="9">
        <f t="shared" si="257"/>
        <v>0</v>
      </c>
      <c r="AB390" s="9">
        <f t="shared" si="258"/>
        <v>1.9654573807632331E-2</v>
      </c>
      <c r="AC390" s="9">
        <f t="shared" si="258"/>
        <v>0</v>
      </c>
      <c r="AD390" s="9">
        <f t="shared" si="247"/>
        <v>0.30430364947248278</v>
      </c>
      <c r="AE390" s="9">
        <f t="shared" si="247"/>
        <v>0.13812524811433108</v>
      </c>
      <c r="AF390" s="9">
        <f t="shared" si="247"/>
        <v>8.3172392404527956E-4</v>
      </c>
      <c r="AG390" s="9">
        <f t="shared" si="247"/>
        <v>0.36148510084348312</v>
      </c>
      <c r="AH390" s="9">
        <f t="shared" si="247"/>
        <v>1.1019861566014297E-2</v>
      </c>
      <c r="AI390" s="9">
        <f t="shared" si="259"/>
        <v>2.5112073889376285</v>
      </c>
      <c r="AK390" s="9">
        <f t="shared" si="260"/>
        <v>4.0039398703392282</v>
      </c>
      <c r="AL390" s="9">
        <f t="shared" si="261"/>
        <v>0</v>
      </c>
      <c r="AM390" s="9">
        <f t="shared" si="262"/>
        <v>4.6960455502515638E-2</v>
      </c>
      <c r="AN390" s="9">
        <f t="shared" si="263"/>
        <v>0</v>
      </c>
      <c r="AO390" s="9">
        <f t="shared" si="264"/>
        <v>0.72706933918640404</v>
      </c>
      <c r="AP390" s="9">
        <f t="shared" si="265"/>
        <v>0.33002112543026224</v>
      </c>
      <c r="AQ390" s="9">
        <f t="shared" si="266"/>
        <v>1.987228759462536E-3</v>
      </c>
      <c r="AR390" s="9">
        <f t="shared" si="267"/>
        <v>0.86369234759955882</v>
      </c>
      <c r="AS390" s="9">
        <f t="shared" si="268"/>
        <v>2.6329633182569454E-2</v>
      </c>
      <c r="AU390" s="17">
        <f t="shared" si="269"/>
        <v>2.0019699351696141</v>
      </c>
      <c r="AV390" s="17">
        <f t="shared" si="269"/>
        <v>0</v>
      </c>
      <c r="AW390" s="17">
        <f t="shared" si="270"/>
        <v>3.1306970335010426E-2</v>
      </c>
      <c r="AX390" s="17">
        <f t="shared" si="270"/>
        <v>0</v>
      </c>
      <c r="AY390" s="17">
        <f t="shared" si="271"/>
        <v>0.72706933918640404</v>
      </c>
      <c r="AZ390" s="17">
        <f t="shared" si="271"/>
        <v>0.33002112543026224</v>
      </c>
      <c r="BA390" s="17">
        <f t="shared" si="271"/>
        <v>1.987228759462536E-3</v>
      </c>
      <c r="BB390" s="17">
        <f t="shared" si="271"/>
        <v>0.86369234759955882</v>
      </c>
      <c r="BC390" s="17">
        <f t="shared" si="272"/>
        <v>5.2659266365138908E-2</v>
      </c>
      <c r="BD390" s="17">
        <f t="shared" si="273"/>
        <v>4.0087062128454507</v>
      </c>
      <c r="BF390" s="17">
        <f t="shared" si="274"/>
        <v>0.68651180525637523</v>
      </c>
      <c r="BG390" s="17">
        <f t="shared" si="275"/>
        <v>0.3116118179944104</v>
      </c>
      <c r="BH390" s="17">
        <f t="shared" si="276"/>
        <v>1.8763767492143532E-3</v>
      </c>
      <c r="BI390" s="13">
        <f t="shared" si="277"/>
        <v>1.4592005082531188E-2</v>
      </c>
    </row>
    <row r="391" spans="1:61" ht="17" x14ac:dyDescent="0.2">
      <c r="A391" s="18"/>
      <c r="B391" s="18" t="s">
        <v>48</v>
      </c>
      <c r="C391" s="9">
        <v>52</v>
      </c>
      <c r="D391" s="11">
        <v>50.561999999999998</v>
      </c>
      <c r="E391" s="11">
        <v>1.4E-2</v>
      </c>
      <c r="F391" s="11">
        <v>0.69899999999999995</v>
      </c>
      <c r="G391" s="11">
        <v>0</v>
      </c>
      <c r="H391" s="11">
        <v>22.370999999999999</v>
      </c>
      <c r="I391" s="11">
        <v>5.6070000000000002</v>
      </c>
      <c r="J391" s="11">
        <v>0.02</v>
      </c>
      <c r="K391" s="11">
        <v>20.263999999999999</v>
      </c>
      <c r="L391" s="11">
        <v>0.65300000000000002</v>
      </c>
      <c r="N391" s="11">
        <f t="shared" si="246"/>
        <v>100.19</v>
      </c>
      <c r="P391" s="9">
        <f t="shared" si="248"/>
        <v>0.84152186938286389</v>
      </c>
      <c r="Q391" s="9">
        <f t="shared" si="249"/>
        <v>1.7526728260597411E-4</v>
      </c>
      <c r="R391" s="9">
        <f t="shared" si="250"/>
        <v>6.8555624209256476E-3</v>
      </c>
      <c r="S391" s="9">
        <f t="shared" si="251"/>
        <v>0</v>
      </c>
      <c r="T391" s="9">
        <f t="shared" si="252"/>
        <v>0.3113743284246861</v>
      </c>
      <c r="U391" s="9">
        <f t="shared" si="253"/>
        <v>0.13911770543866614</v>
      </c>
      <c r="V391" s="9">
        <f t="shared" si="254"/>
        <v>2.8194031323568804E-4</v>
      </c>
      <c r="W391" s="9">
        <f t="shared" si="255"/>
        <v>0.36136027248247943</v>
      </c>
      <c r="X391" s="9">
        <f t="shared" si="256"/>
        <v>1.0535826650962423E-2</v>
      </c>
      <c r="Z391" s="9">
        <f t="shared" si="257"/>
        <v>1.6830437387657278</v>
      </c>
      <c r="AA391" s="9">
        <f t="shared" si="257"/>
        <v>3.5053456521194821E-4</v>
      </c>
      <c r="AB391" s="9">
        <f t="shared" si="258"/>
        <v>2.0566687262776943E-2</v>
      </c>
      <c r="AC391" s="9">
        <f t="shared" si="258"/>
        <v>0</v>
      </c>
      <c r="AD391" s="9">
        <f t="shared" si="247"/>
        <v>0.3113743284246861</v>
      </c>
      <c r="AE391" s="9">
        <f t="shared" si="247"/>
        <v>0.13911770543866614</v>
      </c>
      <c r="AF391" s="9">
        <f t="shared" si="247"/>
        <v>2.8194031323568804E-4</v>
      </c>
      <c r="AG391" s="9">
        <f t="shared" si="247"/>
        <v>0.36136027248247943</v>
      </c>
      <c r="AH391" s="9">
        <f t="shared" si="247"/>
        <v>1.0535826650962423E-2</v>
      </c>
      <c r="AI391" s="9">
        <f t="shared" si="259"/>
        <v>2.5266310339037465</v>
      </c>
      <c r="AK391" s="9">
        <f t="shared" si="260"/>
        <v>3.9967301505800572</v>
      </c>
      <c r="AL391" s="9">
        <f t="shared" si="261"/>
        <v>8.324157200040994E-4</v>
      </c>
      <c r="AM391" s="9">
        <f t="shared" si="262"/>
        <v>4.8839787812628703E-2</v>
      </c>
      <c r="AN391" s="9">
        <f t="shared" si="263"/>
        <v>0</v>
      </c>
      <c r="AO391" s="9">
        <f t="shared" si="264"/>
        <v>0.7394217618160106</v>
      </c>
      <c r="AP391" s="9">
        <f t="shared" si="265"/>
        <v>0.3303633262757571</v>
      </c>
      <c r="AQ391" s="9">
        <f t="shared" si="266"/>
        <v>6.6952469779510057E-4</v>
      </c>
      <c r="AR391" s="9">
        <f t="shared" si="267"/>
        <v>0.8581235668371332</v>
      </c>
      <c r="AS391" s="9">
        <f t="shared" si="268"/>
        <v>2.5019466260613795E-2</v>
      </c>
      <c r="AU391" s="17">
        <f t="shared" si="269"/>
        <v>1.9983650752900286</v>
      </c>
      <c r="AV391" s="17">
        <f t="shared" si="269"/>
        <v>4.162078600020497E-4</v>
      </c>
      <c r="AW391" s="17">
        <f t="shared" si="270"/>
        <v>3.2559858541752466E-2</v>
      </c>
      <c r="AX391" s="17">
        <f t="shared" si="270"/>
        <v>0</v>
      </c>
      <c r="AY391" s="17">
        <f t="shared" si="271"/>
        <v>0.7394217618160106</v>
      </c>
      <c r="AZ391" s="17">
        <f t="shared" si="271"/>
        <v>0.3303633262757571</v>
      </c>
      <c r="BA391" s="17">
        <f t="shared" si="271"/>
        <v>6.6952469779510057E-4</v>
      </c>
      <c r="BB391" s="17">
        <f t="shared" si="271"/>
        <v>0.8581235668371332</v>
      </c>
      <c r="BC391" s="17">
        <f t="shared" si="272"/>
        <v>5.003893252122759E-2</v>
      </c>
      <c r="BD391" s="17">
        <f t="shared" si="273"/>
        <v>4.0099582538397067</v>
      </c>
      <c r="BF391" s="17">
        <f t="shared" si="274"/>
        <v>0.69075489327763884</v>
      </c>
      <c r="BG391" s="17">
        <f t="shared" si="275"/>
        <v>0.30861964844529305</v>
      </c>
      <c r="BH391" s="17">
        <f t="shared" si="276"/>
        <v>6.2545827706823138E-4</v>
      </c>
      <c r="BI391" s="13">
        <f t="shared" si="277"/>
        <v>1.4989829347795174E-2</v>
      </c>
    </row>
    <row r="392" spans="1:61" ht="17" x14ac:dyDescent="0.2">
      <c r="A392" s="18"/>
      <c r="B392" s="18" t="s">
        <v>48</v>
      </c>
      <c r="C392" s="9">
        <v>53</v>
      </c>
      <c r="D392" s="11">
        <v>50.8</v>
      </c>
      <c r="E392" s="11">
        <v>0</v>
      </c>
      <c r="F392" s="11">
        <v>0.67700000000000005</v>
      </c>
      <c r="G392" s="11">
        <v>0</v>
      </c>
      <c r="H392" s="11">
        <v>23.064</v>
      </c>
      <c r="I392" s="11">
        <v>5.6429999999999998</v>
      </c>
      <c r="J392" s="11">
        <v>4.5999999999999999E-2</v>
      </c>
      <c r="K392" s="11">
        <v>20.251999999999999</v>
      </c>
      <c r="L392" s="11">
        <v>0.59499999999999997</v>
      </c>
      <c r="N392" s="11">
        <f t="shared" si="246"/>
        <v>101.077</v>
      </c>
      <c r="P392" s="9">
        <f t="shared" si="248"/>
        <v>0.84548299047999453</v>
      </c>
      <c r="Q392" s="9">
        <f t="shared" si="249"/>
        <v>0</v>
      </c>
      <c r="R392" s="9">
        <f t="shared" si="250"/>
        <v>6.6397936465903635E-3</v>
      </c>
      <c r="S392" s="9">
        <f t="shared" si="251"/>
        <v>0</v>
      </c>
      <c r="T392" s="9">
        <f t="shared" si="252"/>
        <v>0.32101995935751465</v>
      </c>
      <c r="U392" s="9">
        <f t="shared" si="253"/>
        <v>0.14001091703056767</v>
      </c>
      <c r="V392" s="9">
        <f t="shared" si="254"/>
        <v>6.4846272044208244E-4</v>
      </c>
      <c r="W392" s="9">
        <f t="shared" si="255"/>
        <v>0.36114628100647322</v>
      </c>
      <c r="X392" s="9">
        <f t="shared" si="256"/>
        <v>9.6000258151954683E-3</v>
      </c>
      <c r="Z392" s="9">
        <f t="shared" si="257"/>
        <v>1.6909659809599891</v>
      </c>
      <c r="AA392" s="9">
        <f t="shared" si="257"/>
        <v>0</v>
      </c>
      <c r="AB392" s="9">
        <f t="shared" si="258"/>
        <v>1.9919380939771091E-2</v>
      </c>
      <c r="AC392" s="9">
        <f t="shared" si="258"/>
        <v>0</v>
      </c>
      <c r="AD392" s="9">
        <f t="shared" si="247"/>
        <v>0.32101995935751465</v>
      </c>
      <c r="AE392" s="9">
        <f t="shared" si="247"/>
        <v>0.14001091703056767</v>
      </c>
      <c r="AF392" s="9">
        <f t="shared" si="247"/>
        <v>6.4846272044208244E-4</v>
      </c>
      <c r="AG392" s="9">
        <f t="shared" si="247"/>
        <v>0.36114628100647322</v>
      </c>
      <c r="AH392" s="9">
        <f t="shared" si="247"/>
        <v>9.6000258151954683E-3</v>
      </c>
      <c r="AI392" s="9">
        <f t="shared" si="259"/>
        <v>2.5433110078299532</v>
      </c>
      <c r="AK392" s="9">
        <f t="shared" si="260"/>
        <v>3.9892077117287759</v>
      </c>
      <c r="AL392" s="9">
        <f t="shared" si="261"/>
        <v>0</v>
      </c>
      <c r="AM392" s="9">
        <f t="shared" si="262"/>
        <v>4.6992398991188365E-2</v>
      </c>
      <c r="AN392" s="9">
        <f t="shared" si="263"/>
        <v>0</v>
      </c>
      <c r="AO392" s="9">
        <f t="shared" si="264"/>
        <v>0.75732765289626314</v>
      </c>
      <c r="AP392" s="9">
        <f t="shared" si="265"/>
        <v>0.33030388324398474</v>
      </c>
      <c r="AQ392" s="9">
        <f t="shared" si="266"/>
        <v>1.5298075267531864E-3</v>
      </c>
      <c r="AR392" s="9">
        <f t="shared" si="267"/>
        <v>0.8519908416107157</v>
      </c>
      <c r="AS392" s="9">
        <f t="shared" si="268"/>
        <v>2.264770400231916E-2</v>
      </c>
      <c r="AU392" s="17">
        <f t="shared" si="269"/>
        <v>1.9946038558643879</v>
      </c>
      <c r="AV392" s="17">
        <f t="shared" si="269"/>
        <v>0</v>
      </c>
      <c r="AW392" s="17">
        <f t="shared" si="270"/>
        <v>3.1328265994125575E-2</v>
      </c>
      <c r="AX392" s="17">
        <f t="shared" si="270"/>
        <v>0</v>
      </c>
      <c r="AY392" s="17">
        <f t="shared" si="271"/>
        <v>0.75732765289626314</v>
      </c>
      <c r="AZ392" s="17">
        <f t="shared" si="271"/>
        <v>0.33030388324398474</v>
      </c>
      <c r="BA392" s="17">
        <f t="shared" si="271"/>
        <v>1.5298075267531864E-3</v>
      </c>
      <c r="BB392" s="17">
        <f t="shared" si="271"/>
        <v>0.8519908416107157</v>
      </c>
      <c r="BC392" s="17">
        <f t="shared" si="272"/>
        <v>4.529540800463832E-2</v>
      </c>
      <c r="BD392" s="17">
        <f t="shared" si="273"/>
        <v>4.0123797151408684</v>
      </c>
      <c r="BF392" s="17">
        <f t="shared" si="274"/>
        <v>0.69533100609913656</v>
      </c>
      <c r="BG392" s="17">
        <f t="shared" si="275"/>
        <v>0.30326442006462867</v>
      </c>
      <c r="BH392" s="17">
        <f t="shared" si="276"/>
        <v>1.4045738362349631E-3</v>
      </c>
      <c r="BI392" s="13">
        <f t="shared" si="277"/>
        <v>1.4197584052252188E-2</v>
      </c>
    </row>
    <row r="393" spans="1:61" customFormat="1" ht="15" x14ac:dyDescent="0.2"/>
    <row r="394" spans="1:61" x14ac:dyDescent="0.2">
      <c r="A394" s="9" t="s">
        <v>25</v>
      </c>
      <c r="B394" s="9" t="s">
        <v>48</v>
      </c>
      <c r="C394" s="9" t="s">
        <v>16</v>
      </c>
      <c r="D394" s="11">
        <f>AVERAGE(D375:D392)</f>
        <v>50.216944444444458</v>
      </c>
      <c r="E394" s="11">
        <f t="shared" ref="E394:L394" si="278">AVERAGE(E375:E392)</f>
        <v>6.7777777777777767E-3</v>
      </c>
      <c r="F394" s="11">
        <f t="shared" si="278"/>
        <v>0.62727777777777782</v>
      </c>
      <c r="G394" s="11">
        <f t="shared" si="278"/>
        <v>9.1111111111111098E-3</v>
      </c>
      <c r="H394" s="11">
        <f t="shared" si="278"/>
        <v>22.310055555555561</v>
      </c>
      <c r="I394" s="11">
        <f>AVERAGE(I375:I392)</f>
        <v>5.6488333333333332</v>
      </c>
      <c r="J394" s="11">
        <f t="shared" si="278"/>
        <v>2.9833333333333337E-2</v>
      </c>
      <c r="K394" s="11">
        <f t="shared" si="278"/>
        <v>20.206388888888892</v>
      </c>
      <c r="L394" s="11">
        <f t="shared" si="278"/>
        <v>0.63288888888888883</v>
      </c>
      <c r="N394" s="11">
        <f>SUM(D394:L394)</f>
        <v>99.688111111111127</v>
      </c>
      <c r="P394" s="9">
        <f t="shared" si="248"/>
        <v>0.83577898349717816</v>
      </c>
      <c r="Q394" s="9">
        <f t="shared" si="249"/>
        <v>8.485162094416206E-5</v>
      </c>
      <c r="R394" s="9">
        <f t="shared" si="250"/>
        <v>6.1521344217669287E-3</v>
      </c>
      <c r="S394" s="9">
        <f t="shared" si="251"/>
        <v>5.9945464248378899E-5</v>
      </c>
      <c r="T394" s="9">
        <f t="shared" si="252"/>
        <v>0.31052606346290063</v>
      </c>
      <c r="U394" s="9">
        <f t="shared" si="253"/>
        <v>0.14015565039036654</v>
      </c>
      <c r="V394" s="9">
        <f t="shared" si="254"/>
        <v>4.2056096724323467E-4</v>
      </c>
      <c r="W394" s="9">
        <f t="shared" si="255"/>
        <v>0.36033291525739414</v>
      </c>
      <c r="X394" s="9">
        <f t="shared" si="256"/>
        <v>1.0211343985686908E-2</v>
      </c>
      <c r="Z394" s="9">
        <f t="shared" si="257"/>
        <v>1.6715579669943563</v>
      </c>
      <c r="AA394" s="9">
        <f t="shared" si="257"/>
        <v>1.6970324188832412E-4</v>
      </c>
      <c r="AB394" s="9">
        <f t="shared" si="258"/>
        <v>1.8456403265300785E-2</v>
      </c>
      <c r="AC394" s="9">
        <f t="shared" si="258"/>
        <v>1.7983639274513671E-4</v>
      </c>
      <c r="AD394" s="9">
        <f t="shared" si="247"/>
        <v>0.31052606346290063</v>
      </c>
      <c r="AE394" s="9">
        <f t="shared" si="247"/>
        <v>0.14015565039036654</v>
      </c>
      <c r="AF394" s="9">
        <f t="shared" si="247"/>
        <v>4.2056096724323467E-4</v>
      </c>
      <c r="AG394" s="9">
        <f t="shared" si="247"/>
        <v>0.36033291525739414</v>
      </c>
      <c r="AH394" s="9">
        <f t="shared" si="247"/>
        <v>1.0211343985686908E-2</v>
      </c>
      <c r="AI394" s="9">
        <f t="shared" si="259"/>
        <v>2.5120104439578821</v>
      </c>
      <c r="AK394" s="9">
        <f t="shared" si="260"/>
        <v>3.992558162363395</v>
      </c>
      <c r="AL394" s="9">
        <f t="shared" si="261"/>
        <v>4.053404530140627E-4</v>
      </c>
      <c r="AM394" s="9">
        <f t="shared" si="262"/>
        <v>4.4083582477996021E-2</v>
      </c>
      <c r="AN394" s="9">
        <f t="shared" si="263"/>
        <v>4.2954373819033043E-4</v>
      </c>
      <c r="AO394" s="9">
        <f t="shared" si="264"/>
        <v>0.74169929717403771</v>
      </c>
      <c r="AP394" s="9">
        <f t="shared" si="265"/>
        <v>0.33476528903965769</v>
      </c>
      <c r="AQ394" s="9">
        <f t="shared" si="266"/>
        <v>1.0045204268671888E-3</v>
      </c>
      <c r="AR394" s="9">
        <f t="shared" si="267"/>
        <v>0.86066421289951223</v>
      </c>
      <c r="AS394" s="9">
        <f t="shared" si="268"/>
        <v>2.4390051427329459E-2</v>
      </c>
      <c r="AU394" s="17">
        <f t="shared" si="269"/>
        <v>1.9962790811816975</v>
      </c>
      <c r="AV394" s="17">
        <f t="shared" si="269"/>
        <v>2.0267022650703135E-4</v>
      </c>
      <c r="AW394" s="17">
        <f t="shared" si="270"/>
        <v>2.9389054985330679E-2</v>
      </c>
      <c r="AX394" s="17">
        <f t="shared" si="270"/>
        <v>2.8636249212688695E-4</v>
      </c>
      <c r="AY394" s="17">
        <f t="shared" si="271"/>
        <v>0.74169929717403771</v>
      </c>
      <c r="AZ394" s="17">
        <f t="shared" si="271"/>
        <v>0.33476528903965769</v>
      </c>
      <c r="BA394" s="17">
        <f t="shared" si="271"/>
        <v>1.0045204268671888E-3</v>
      </c>
      <c r="BB394" s="17">
        <f t="shared" si="271"/>
        <v>0.86066421289951223</v>
      </c>
      <c r="BC394" s="17">
        <f t="shared" si="272"/>
        <v>4.8780102854658919E-2</v>
      </c>
      <c r="BD394" s="17">
        <f t="shared" si="273"/>
        <v>4.0130705912803961</v>
      </c>
      <c r="BF394" s="17">
        <f t="shared" si="274"/>
        <v>0.68837175247333027</v>
      </c>
      <c r="BG394" s="17">
        <f t="shared" si="275"/>
        <v>0.31069595125879879</v>
      </c>
      <c r="BH394" s="17">
        <f t="shared" si="276"/>
        <v>9.322962678708995E-4</v>
      </c>
      <c r="BI394" s="13">
        <f t="shared" si="277"/>
        <v>1.3466897089602414E-2</v>
      </c>
    </row>
    <row r="395" spans="1:61" x14ac:dyDescent="0.2">
      <c r="C395" s="9" t="s">
        <v>17</v>
      </c>
      <c r="D395" s="11">
        <f>STDEV(D375:D392)</f>
        <v>0.43472512914311329</v>
      </c>
      <c r="E395" s="11">
        <f t="shared" ref="E395:L395" si="279">STDEV(E375:E392)</f>
        <v>1.0806074302449774E-2</v>
      </c>
      <c r="F395" s="11">
        <f t="shared" si="279"/>
        <v>7.0585622228322847E-2</v>
      </c>
      <c r="G395" s="11">
        <f t="shared" si="279"/>
        <v>1.253178964210567E-2</v>
      </c>
      <c r="H395" s="11">
        <f t="shared" si="279"/>
        <v>0.51293784421325761</v>
      </c>
      <c r="I395" s="11">
        <f>STDEV(I375:I392)</f>
        <v>0.10029793851614413</v>
      </c>
      <c r="J395" s="11">
        <f t="shared" si="279"/>
        <v>1.7426315462203568E-2</v>
      </c>
      <c r="K395" s="11">
        <f t="shared" si="279"/>
        <v>0.37207797078014343</v>
      </c>
      <c r="L395" s="11">
        <f t="shared" si="279"/>
        <v>4.6497171183896513E-2</v>
      </c>
      <c r="N395" s="11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</row>
    <row r="396" spans="1:61" customFormat="1" ht="15" x14ac:dyDescent="0.2"/>
    <row r="397" spans="1:61" customFormat="1" ht="15" x14ac:dyDescent="0.2"/>
    <row r="398" spans="1:61" customFormat="1" ht="15" x14ac:dyDescent="0.2"/>
    <row r="399" spans="1:61" customFormat="1" ht="15" x14ac:dyDescent="0.2"/>
    <row r="400" spans="1:61" customFormat="1" ht="15" x14ac:dyDescent="0.2"/>
    <row r="401" spans="1:61" customFormat="1" ht="15" x14ac:dyDescent="0.2"/>
    <row r="402" spans="1:61" x14ac:dyDescent="0.2">
      <c r="A402" s="9" t="s">
        <v>12</v>
      </c>
      <c r="B402" s="9" t="s">
        <v>46</v>
      </c>
      <c r="C402" s="9">
        <v>1</v>
      </c>
      <c r="D402" s="11">
        <v>54.851999999999997</v>
      </c>
      <c r="E402" s="11">
        <v>0.05</v>
      </c>
      <c r="F402" s="11">
        <v>1.6E-2</v>
      </c>
      <c r="G402" s="11">
        <v>2E-3</v>
      </c>
      <c r="H402" s="11">
        <v>28.501000000000001</v>
      </c>
      <c r="I402" s="11">
        <v>16.542999999999999</v>
      </c>
      <c r="J402" s="11">
        <v>0.33500000000000002</v>
      </c>
      <c r="K402" s="11">
        <v>0.27800000000000002</v>
      </c>
      <c r="L402" s="11">
        <v>0</v>
      </c>
      <c r="N402" s="11">
        <f t="shared" ref="N402:N419" si="280">SUM(D402:L402)</f>
        <v>100.577</v>
      </c>
      <c r="P402" s="9">
        <f t="shared" si="248"/>
        <v>0.91292190932694217</v>
      </c>
      <c r="Q402" s="9">
        <f t="shared" si="249"/>
        <v>6.2595458073562188E-4</v>
      </c>
      <c r="R402" s="9">
        <f t="shared" si="250"/>
        <v>1.5692274497111641E-4</v>
      </c>
      <c r="S402" s="9">
        <f t="shared" si="251"/>
        <v>1.3158760444766102E-5</v>
      </c>
      <c r="T402" s="9">
        <f t="shared" si="252"/>
        <v>0.39669571026918687</v>
      </c>
      <c r="U402" s="9">
        <f t="shared" si="253"/>
        <v>0.41045553791186973</v>
      </c>
      <c r="V402" s="9">
        <f t="shared" si="254"/>
        <v>4.7225002466977743E-3</v>
      </c>
      <c r="W402" s="9">
        <f t="shared" si="255"/>
        <v>4.957469194143767E-3</v>
      </c>
      <c r="X402" s="9">
        <f t="shared" si="256"/>
        <v>0</v>
      </c>
      <c r="Z402" s="9">
        <f t="shared" si="257"/>
        <v>1.8258438186538843</v>
      </c>
      <c r="AA402" s="9">
        <f t="shared" si="257"/>
        <v>1.2519091614712438E-3</v>
      </c>
      <c r="AB402" s="9">
        <f t="shared" si="258"/>
        <v>4.7076823491334923E-4</v>
      </c>
      <c r="AC402" s="9">
        <f t="shared" si="258"/>
        <v>3.9476281334298305E-5</v>
      </c>
      <c r="AD402" s="9">
        <f t="shared" si="247"/>
        <v>0.39669571026918687</v>
      </c>
      <c r="AE402" s="9">
        <f t="shared" si="247"/>
        <v>0.41045553791186973</v>
      </c>
      <c r="AF402" s="9">
        <f t="shared" si="247"/>
        <v>4.7225002466977743E-3</v>
      </c>
      <c r="AG402" s="9">
        <f t="shared" si="247"/>
        <v>4.957469194143767E-3</v>
      </c>
      <c r="AH402" s="9">
        <f t="shared" si="247"/>
        <v>0</v>
      </c>
      <c r="AI402" s="9">
        <f t="shared" si="259"/>
        <v>2.6444371899535017</v>
      </c>
      <c r="AK402" s="9">
        <f t="shared" si="260"/>
        <v>4.1426822136455943</v>
      </c>
      <c r="AL402" s="9">
        <f t="shared" si="261"/>
        <v>2.8404739569403577E-3</v>
      </c>
      <c r="AM402" s="9">
        <f t="shared" si="262"/>
        <v>1.0681325388294672E-3</v>
      </c>
      <c r="AN402" s="9">
        <f t="shared" si="263"/>
        <v>8.9568278991702808E-5</v>
      </c>
      <c r="AO402" s="9">
        <f t="shared" si="264"/>
        <v>0.90006836640236976</v>
      </c>
      <c r="AP402" s="9">
        <f t="shared" si="265"/>
        <v>0.93128822905206599</v>
      </c>
      <c r="AQ402" s="9">
        <f t="shared" si="266"/>
        <v>1.0714945920377437E-2</v>
      </c>
      <c r="AR402" s="9">
        <f t="shared" si="267"/>
        <v>1.1248070204830851E-2</v>
      </c>
      <c r="AS402" s="9">
        <f t="shared" si="268"/>
        <v>0</v>
      </c>
      <c r="AU402" s="17">
        <f t="shared" si="269"/>
        <v>2.0713411068227972</v>
      </c>
      <c r="AV402" s="17">
        <f t="shared" si="269"/>
        <v>1.4202369784701789E-3</v>
      </c>
      <c r="AW402" s="17">
        <f t="shared" si="270"/>
        <v>7.1208835921964485E-4</v>
      </c>
      <c r="AX402" s="17">
        <f t="shared" si="270"/>
        <v>5.9712185994468538E-5</v>
      </c>
      <c r="AY402" s="17">
        <f t="shared" si="271"/>
        <v>0.90006836640236976</v>
      </c>
      <c r="AZ402" s="17">
        <f t="shared" si="271"/>
        <v>0.93128822905206599</v>
      </c>
      <c r="BA402" s="17">
        <f t="shared" si="271"/>
        <v>1.0714945920377437E-2</v>
      </c>
      <c r="BB402" s="17">
        <f t="shared" si="271"/>
        <v>1.1248070204830851E-2</v>
      </c>
      <c r="BC402" s="17">
        <f t="shared" si="272"/>
        <v>0</v>
      </c>
      <c r="BD402" s="17">
        <f t="shared" si="273"/>
        <v>3.9268527559261255</v>
      </c>
      <c r="BF402" s="17">
        <f t="shared" si="274"/>
        <v>0.48861748644713981</v>
      </c>
      <c r="BG402" s="17">
        <f t="shared" si="275"/>
        <v>0.50556572214182716</v>
      </c>
      <c r="BH402" s="17">
        <f t="shared" si="276"/>
        <v>5.8167914110330565E-3</v>
      </c>
      <c r="BI402" s="13">
        <f t="shared" si="277"/>
        <v>1.9437774894699413E-4</v>
      </c>
    </row>
    <row r="403" spans="1:61" x14ac:dyDescent="0.2">
      <c r="B403" s="9" t="s">
        <v>46</v>
      </c>
      <c r="C403" s="9">
        <v>2</v>
      </c>
      <c r="D403" s="11">
        <v>54.634</v>
      </c>
      <c r="E403" s="11">
        <v>8.9999999999999993E-3</v>
      </c>
      <c r="F403" s="11">
        <v>2E-3</v>
      </c>
      <c r="G403" s="11">
        <v>0</v>
      </c>
      <c r="H403" s="11">
        <v>28.523</v>
      </c>
      <c r="I403" s="11">
        <v>16.234999999999999</v>
      </c>
      <c r="J403" s="11">
        <v>0.26100000000000001</v>
      </c>
      <c r="K403" s="11">
        <v>0.16800000000000001</v>
      </c>
      <c r="L403" s="11">
        <v>4.7E-2</v>
      </c>
      <c r="N403" s="11">
        <f t="shared" si="280"/>
        <v>99.879000000000005</v>
      </c>
      <c r="P403" s="9">
        <f t="shared" si="248"/>
        <v>0.90929365554889818</v>
      </c>
      <c r="Q403" s="9">
        <f t="shared" si="249"/>
        <v>1.1267182453241192E-4</v>
      </c>
      <c r="R403" s="9">
        <f t="shared" si="250"/>
        <v>1.9615343121389551E-5</v>
      </c>
      <c r="S403" s="9">
        <f t="shared" si="251"/>
        <v>0</v>
      </c>
      <c r="T403" s="9">
        <f t="shared" si="252"/>
        <v>0.39700192077499091</v>
      </c>
      <c r="U403" s="9">
        <f t="shared" si="253"/>
        <v>0.40281361651448983</v>
      </c>
      <c r="V403" s="9">
        <f t="shared" si="254"/>
        <v>3.6793210877257287E-3</v>
      </c>
      <c r="W403" s="9">
        <f t="shared" si="255"/>
        <v>2.9958806640868808E-3</v>
      </c>
      <c r="X403" s="9">
        <f t="shared" si="256"/>
        <v>7.5832136691460011E-4</v>
      </c>
      <c r="Z403" s="9">
        <f t="shared" si="257"/>
        <v>1.8185873110977964</v>
      </c>
      <c r="AA403" s="9">
        <f t="shared" si="257"/>
        <v>2.2534364906482383E-4</v>
      </c>
      <c r="AB403" s="9">
        <f t="shared" si="258"/>
        <v>5.8846029364168654E-5</v>
      </c>
      <c r="AC403" s="9">
        <f t="shared" si="258"/>
        <v>0</v>
      </c>
      <c r="AD403" s="9">
        <f t="shared" si="247"/>
        <v>0.39700192077499091</v>
      </c>
      <c r="AE403" s="9">
        <f t="shared" si="247"/>
        <v>0.40281361651448983</v>
      </c>
      <c r="AF403" s="9">
        <f t="shared" si="247"/>
        <v>3.6793210877257287E-3</v>
      </c>
      <c r="AG403" s="9">
        <f t="shared" si="247"/>
        <v>2.9958806640868808E-3</v>
      </c>
      <c r="AH403" s="9">
        <f t="shared" si="247"/>
        <v>7.5832136691460011E-4</v>
      </c>
      <c r="AI403" s="9">
        <f t="shared" si="259"/>
        <v>2.6261205611844334</v>
      </c>
      <c r="AK403" s="9">
        <f t="shared" si="260"/>
        <v>4.1549973096686239</v>
      </c>
      <c r="AL403" s="9">
        <f t="shared" si="261"/>
        <v>5.1485141785689219E-4</v>
      </c>
      <c r="AM403" s="9">
        <f t="shared" si="262"/>
        <v>1.3444781683052945E-4</v>
      </c>
      <c r="AN403" s="9">
        <f t="shared" si="263"/>
        <v>0</v>
      </c>
      <c r="AO403" s="9">
        <f t="shared" si="264"/>
        <v>0.9070457616673967</v>
      </c>
      <c r="AP403" s="9">
        <f t="shared" si="265"/>
        <v>0.92032396943607064</v>
      </c>
      <c r="AQ403" s="9">
        <f t="shared" si="266"/>
        <v>8.4062882918054926E-3</v>
      </c>
      <c r="AR403" s="9">
        <f t="shared" si="267"/>
        <v>6.8448053186157109E-3</v>
      </c>
      <c r="AS403" s="9">
        <f t="shared" si="268"/>
        <v>1.7325663827998405E-3</v>
      </c>
      <c r="AU403" s="17">
        <f t="shared" si="269"/>
        <v>2.077498654834312</v>
      </c>
      <c r="AV403" s="17">
        <f t="shared" si="269"/>
        <v>2.5742570892844609E-4</v>
      </c>
      <c r="AW403" s="17">
        <f t="shared" si="270"/>
        <v>8.963187788701964E-5</v>
      </c>
      <c r="AX403" s="17">
        <f t="shared" si="270"/>
        <v>0</v>
      </c>
      <c r="AY403" s="17">
        <f t="shared" si="271"/>
        <v>0.9070457616673967</v>
      </c>
      <c r="AZ403" s="17">
        <f t="shared" si="271"/>
        <v>0.92032396943607064</v>
      </c>
      <c r="BA403" s="17">
        <f t="shared" si="271"/>
        <v>8.4062882918054926E-3</v>
      </c>
      <c r="BB403" s="17">
        <f t="shared" si="271"/>
        <v>6.8448053186157109E-3</v>
      </c>
      <c r="BC403" s="17">
        <f t="shared" si="272"/>
        <v>3.465132765599681E-3</v>
      </c>
      <c r="BD403" s="17">
        <f t="shared" si="273"/>
        <v>3.9239316699006159</v>
      </c>
      <c r="BF403" s="17">
        <f t="shared" si="274"/>
        <v>0.49409391564347199</v>
      </c>
      <c r="BG403" s="17">
        <f t="shared" si="275"/>
        <v>0.50132693733478262</v>
      </c>
      <c r="BH403" s="17">
        <f t="shared" si="276"/>
        <v>4.5791470217454019E-3</v>
      </c>
      <c r="BI403" s="13">
        <f t="shared" si="277"/>
        <v>2.4524232345661483E-5</v>
      </c>
    </row>
    <row r="404" spans="1:61" x14ac:dyDescent="0.2">
      <c r="B404" s="9" t="s">
        <v>46</v>
      </c>
      <c r="C404" s="9">
        <v>3</v>
      </c>
      <c r="D404" s="11">
        <v>54.598999999999997</v>
      </c>
      <c r="E404" s="11">
        <v>4.9000000000000002E-2</v>
      </c>
      <c r="F404" s="11">
        <v>8.0000000000000002E-3</v>
      </c>
      <c r="G404" s="11">
        <v>3.5999999999999997E-2</v>
      </c>
      <c r="H404" s="11">
        <v>29.169</v>
      </c>
      <c r="I404" s="11">
        <v>16.341999999999999</v>
      </c>
      <c r="J404" s="11">
        <v>0.22</v>
      </c>
      <c r="K404" s="11">
        <v>0.25600000000000001</v>
      </c>
      <c r="L404" s="11">
        <v>0</v>
      </c>
      <c r="N404" s="11">
        <f t="shared" si="280"/>
        <v>100.679</v>
      </c>
      <c r="P404" s="9">
        <f t="shared" si="248"/>
        <v>0.9087111377404965</v>
      </c>
      <c r="Q404" s="9">
        <f t="shared" si="249"/>
        <v>6.1343548912090942E-4</v>
      </c>
      <c r="R404" s="9">
        <f t="shared" si="250"/>
        <v>7.8461372485558206E-5</v>
      </c>
      <c r="S404" s="9">
        <f t="shared" si="251"/>
        <v>2.3685768800578983E-4</v>
      </c>
      <c r="T404" s="9">
        <f t="shared" si="252"/>
        <v>0.40599337471814712</v>
      </c>
      <c r="U404" s="9">
        <f t="shared" si="253"/>
        <v>0.40546843985708608</v>
      </c>
      <c r="V404" s="9">
        <f t="shared" si="254"/>
        <v>3.1013434455925684E-3</v>
      </c>
      <c r="W404" s="9">
        <f t="shared" si="255"/>
        <v>4.5651514881323895E-3</v>
      </c>
      <c r="X404" s="9">
        <f t="shared" si="256"/>
        <v>0</v>
      </c>
      <c r="Z404" s="9">
        <f t="shared" si="257"/>
        <v>1.817422275480993</v>
      </c>
      <c r="AA404" s="9">
        <f t="shared" si="257"/>
        <v>1.2268709782418188E-3</v>
      </c>
      <c r="AB404" s="9">
        <f t="shared" si="258"/>
        <v>2.3538411745667462E-4</v>
      </c>
      <c r="AC404" s="9">
        <f t="shared" si="258"/>
        <v>7.1057306401736946E-4</v>
      </c>
      <c r="AD404" s="9">
        <f t="shared" si="247"/>
        <v>0.40599337471814712</v>
      </c>
      <c r="AE404" s="9">
        <f t="shared" si="247"/>
        <v>0.40546843985708608</v>
      </c>
      <c r="AF404" s="9">
        <f t="shared" si="247"/>
        <v>3.1013434455925684E-3</v>
      </c>
      <c r="AG404" s="9">
        <f t="shared" si="247"/>
        <v>4.5651514881323895E-3</v>
      </c>
      <c r="AH404" s="9">
        <f t="shared" si="247"/>
        <v>0</v>
      </c>
      <c r="AI404" s="9">
        <f t="shared" si="259"/>
        <v>2.6387234131496671</v>
      </c>
      <c r="AK404" s="9">
        <f t="shared" si="260"/>
        <v>4.1325034668449572</v>
      </c>
      <c r="AL404" s="9">
        <f t="shared" si="261"/>
        <v>2.7896921036768729E-3</v>
      </c>
      <c r="AM404" s="9">
        <f t="shared" si="262"/>
        <v>5.352227132643184E-4</v>
      </c>
      <c r="AN404" s="9">
        <f t="shared" si="263"/>
        <v>1.6157200723872899E-3</v>
      </c>
      <c r="AO404" s="9">
        <f t="shared" si="264"/>
        <v>0.92315861380910724</v>
      </c>
      <c r="AP404" s="9">
        <f t="shared" si="265"/>
        <v>0.92196500285667826</v>
      </c>
      <c r="AQ404" s="9">
        <f t="shared" si="266"/>
        <v>7.0519178254246119E-3</v>
      </c>
      <c r="AR404" s="9">
        <f t="shared" si="267"/>
        <v>1.0380363774503992E-2</v>
      </c>
      <c r="AS404" s="9">
        <f t="shared" si="268"/>
        <v>0</v>
      </c>
      <c r="AU404" s="17">
        <f t="shared" si="269"/>
        <v>2.0662517334224786</v>
      </c>
      <c r="AV404" s="17">
        <f t="shared" si="269"/>
        <v>1.3948460518384365E-3</v>
      </c>
      <c r="AW404" s="17">
        <f t="shared" si="270"/>
        <v>3.5681514217621228E-4</v>
      </c>
      <c r="AX404" s="17">
        <f t="shared" si="270"/>
        <v>1.0771467149248599E-3</v>
      </c>
      <c r="AY404" s="17">
        <f t="shared" si="271"/>
        <v>0.92315861380910724</v>
      </c>
      <c r="AZ404" s="17">
        <f t="shared" si="271"/>
        <v>0.92196500285667826</v>
      </c>
      <c r="BA404" s="17">
        <f t="shared" si="271"/>
        <v>7.0519178254246119E-3</v>
      </c>
      <c r="BB404" s="17">
        <f t="shared" si="271"/>
        <v>1.0380363774503992E-2</v>
      </c>
      <c r="BC404" s="17">
        <f t="shared" si="272"/>
        <v>0</v>
      </c>
      <c r="BD404" s="17">
        <f t="shared" si="273"/>
        <v>3.9316364395971317</v>
      </c>
      <c r="BF404" s="17">
        <f t="shared" si="274"/>
        <v>0.4984185335666349</v>
      </c>
      <c r="BG404" s="17">
        <f t="shared" si="275"/>
        <v>0.49777409629262842</v>
      </c>
      <c r="BH404" s="17">
        <f t="shared" si="276"/>
        <v>3.8073701407365596E-3</v>
      </c>
      <c r="BI404" s="13">
        <f t="shared" si="277"/>
        <v>9.6682043776485184E-5</v>
      </c>
    </row>
    <row r="405" spans="1:61" x14ac:dyDescent="0.2">
      <c r="B405" s="9" t="s">
        <v>46</v>
      </c>
      <c r="C405" s="9">
        <v>4</v>
      </c>
      <c r="D405" s="11">
        <v>54.747</v>
      </c>
      <c r="E405" s="11">
        <v>0</v>
      </c>
      <c r="F405" s="11">
        <v>0</v>
      </c>
      <c r="G405" s="11">
        <v>0</v>
      </c>
      <c r="H405" s="11">
        <v>28.201000000000001</v>
      </c>
      <c r="I405" s="11">
        <v>16.268999999999998</v>
      </c>
      <c r="J405" s="11">
        <v>0.24399999999999999</v>
      </c>
      <c r="K405" s="11">
        <v>0.27400000000000002</v>
      </c>
      <c r="L405" s="11">
        <v>8.9999999999999993E-3</v>
      </c>
      <c r="N405" s="11">
        <f t="shared" si="280"/>
        <v>99.744000000000014</v>
      </c>
      <c r="P405" s="9">
        <f t="shared" si="248"/>
        <v>0.91117435590173756</v>
      </c>
      <c r="Q405" s="9">
        <f t="shared" si="249"/>
        <v>0</v>
      </c>
      <c r="R405" s="9">
        <f t="shared" si="250"/>
        <v>0</v>
      </c>
      <c r="S405" s="9">
        <f t="shared" si="251"/>
        <v>0</v>
      </c>
      <c r="T405" s="9">
        <f t="shared" si="252"/>
        <v>0.39252011246276758</v>
      </c>
      <c r="U405" s="9">
        <f t="shared" si="253"/>
        <v>0.40365720524017462</v>
      </c>
      <c r="V405" s="9">
        <f t="shared" si="254"/>
        <v>3.4396718214753938E-3</v>
      </c>
      <c r="W405" s="9">
        <f t="shared" si="255"/>
        <v>4.8861387021416989E-3</v>
      </c>
      <c r="X405" s="9">
        <f t="shared" si="256"/>
        <v>1.4521047451556172E-4</v>
      </c>
      <c r="Z405" s="9">
        <f t="shared" si="257"/>
        <v>1.8223487118034751</v>
      </c>
      <c r="AA405" s="9">
        <f t="shared" si="257"/>
        <v>0</v>
      </c>
      <c r="AB405" s="9">
        <f t="shared" si="258"/>
        <v>0</v>
      </c>
      <c r="AC405" s="9">
        <f t="shared" si="258"/>
        <v>0</v>
      </c>
      <c r="AD405" s="9">
        <f t="shared" si="247"/>
        <v>0.39252011246276758</v>
      </c>
      <c r="AE405" s="9">
        <f t="shared" si="247"/>
        <v>0.40365720524017462</v>
      </c>
      <c r="AF405" s="9">
        <f t="shared" si="247"/>
        <v>3.4396718214753938E-3</v>
      </c>
      <c r="AG405" s="9">
        <f t="shared" si="247"/>
        <v>4.8861387021416989E-3</v>
      </c>
      <c r="AH405" s="9">
        <f t="shared" si="247"/>
        <v>1.4521047451556172E-4</v>
      </c>
      <c r="AI405" s="9">
        <f t="shared" si="259"/>
        <v>2.6269970505045501</v>
      </c>
      <c r="AK405" s="9">
        <f t="shared" si="260"/>
        <v>4.1622019593515764</v>
      </c>
      <c r="AL405" s="9">
        <f t="shared" si="261"/>
        <v>0</v>
      </c>
      <c r="AM405" s="9">
        <f t="shared" si="262"/>
        <v>0</v>
      </c>
      <c r="AN405" s="9">
        <f t="shared" si="263"/>
        <v>0</v>
      </c>
      <c r="AO405" s="9">
        <f t="shared" si="264"/>
        <v>0.89650678302979925</v>
      </c>
      <c r="AP405" s="9">
        <f t="shared" si="265"/>
        <v>0.92194364320884215</v>
      </c>
      <c r="AQ405" s="9">
        <f t="shared" si="266"/>
        <v>7.8561302247707326E-3</v>
      </c>
      <c r="AR405" s="9">
        <f t="shared" si="267"/>
        <v>1.1159826847624172E-2</v>
      </c>
      <c r="AS405" s="9">
        <f t="shared" si="268"/>
        <v>3.3165733738682064E-4</v>
      </c>
      <c r="AU405" s="17">
        <f t="shared" si="269"/>
        <v>2.0811009796757882</v>
      </c>
      <c r="AV405" s="17">
        <f t="shared" si="269"/>
        <v>0</v>
      </c>
      <c r="AW405" s="17">
        <f t="shared" si="270"/>
        <v>0</v>
      </c>
      <c r="AX405" s="17">
        <f t="shared" si="270"/>
        <v>0</v>
      </c>
      <c r="AY405" s="17">
        <f t="shared" si="271"/>
        <v>0.89650678302979925</v>
      </c>
      <c r="AZ405" s="17">
        <f t="shared" si="271"/>
        <v>0.92194364320884215</v>
      </c>
      <c r="BA405" s="17">
        <f t="shared" si="271"/>
        <v>7.8561302247707326E-3</v>
      </c>
      <c r="BB405" s="17">
        <f t="shared" si="271"/>
        <v>1.1159826847624172E-2</v>
      </c>
      <c r="BC405" s="17">
        <f t="shared" si="272"/>
        <v>6.6331467477364129E-4</v>
      </c>
      <c r="BD405" s="17">
        <f t="shared" si="273"/>
        <v>3.9192306776615986</v>
      </c>
      <c r="BF405" s="17">
        <f t="shared" si="274"/>
        <v>0.49088515827586893</v>
      </c>
      <c r="BG405" s="17">
        <f t="shared" si="275"/>
        <v>0.50481319247638157</v>
      </c>
      <c r="BH405" s="17">
        <f t="shared" si="276"/>
        <v>4.301649247749454E-3</v>
      </c>
      <c r="BI405" s="13">
        <f t="shared" si="277"/>
        <v>0</v>
      </c>
    </row>
    <row r="406" spans="1:61" x14ac:dyDescent="0.2">
      <c r="B406" s="9" t="s">
        <v>46</v>
      </c>
      <c r="C406" s="9">
        <v>5</v>
      </c>
      <c r="D406" s="11">
        <v>54.728000000000002</v>
      </c>
      <c r="E406" s="11">
        <v>2.5999999999999999E-2</v>
      </c>
      <c r="F406" s="11">
        <v>1.7999999999999999E-2</v>
      </c>
      <c r="G406" s="11">
        <v>0.01</v>
      </c>
      <c r="H406" s="11">
        <v>28.565000000000001</v>
      </c>
      <c r="I406" s="11">
        <v>16.890999999999998</v>
      </c>
      <c r="J406" s="11">
        <v>0.29199999999999998</v>
      </c>
      <c r="K406" s="11">
        <v>0.20599999999999999</v>
      </c>
      <c r="L406" s="11">
        <v>0</v>
      </c>
      <c r="N406" s="11">
        <f t="shared" si="280"/>
        <v>100.736</v>
      </c>
      <c r="P406" s="9">
        <f t="shared" si="248"/>
        <v>0.91085813194860521</v>
      </c>
      <c r="Q406" s="9">
        <f t="shared" si="249"/>
        <v>3.2549638198252335E-4</v>
      </c>
      <c r="R406" s="9">
        <f t="shared" si="250"/>
        <v>1.7653808809250596E-4</v>
      </c>
      <c r="S406" s="9">
        <f t="shared" si="251"/>
        <v>6.5793802223830508E-5</v>
      </c>
      <c r="T406" s="9">
        <f t="shared" si="252"/>
        <v>0.39758650446788962</v>
      </c>
      <c r="U406" s="9">
        <f t="shared" si="253"/>
        <v>0.41908991663358469</v>
      </c>
      <c r="V406" s="9">
        <f t="shared" si="254"/>
        <v>4.1163285732410447E-3</v>
      </c>
      <c r="W406" s="9">
        <f t="shared" si="255"/>
        <v>3.6735203381065319E-3</v>
      </c>
      <c r="X406" s="9">
        <f t="shared" si="256"/>
        <v>0</v>
      </c>
      <c r="Z406" s="9">
        <f t="shared" si="257"/>
        <v>1.8217162638972104</v>
      </c>
      <c r="AA406" s="9">
        <f t="shared" si="257"/>
        <v>6.5099276396504669E-4</v>
      </c>
      <c r="AB406" s="9">
        <f t="shared" si="258"/>
        <v>5.2961426427751792E-4</v>
      </c>
      <c r="AC406" s="9">
        <f t="shared" si="258"/>
        <v>1.9738140667149151E-4</v>
      </c>
      <c r="AD406" s="9">
        <f t="shared" si="247"/>
        <v>0.39758650446788962</v>
      </c>
      <c r="AE406" s="9">
        <f t="shared" si="247"/>
        <v>0.41908991663358469</v>
      </c>
      <c r="AF406" s="9">
        <f t="shared" si="247"/>
        <v>4.1163285732410447E-3</v>
      </c>
      <c r="AG406" s="9">
        <f t="shared" si="247"/>
        <v>3.6735203381065319E-3</v>
      </c>
      <c r="AH406" s="9">
        <f t="shared" si="247"/>
        <v>0</v>
      </c>
      <c r="AI406" s="9">
        <f t="shared" si="259"/>
        <v>2.6475605223449459</v>
      </c>
      <c r="AK406" s="9">
        <f t="shared" si="260"/>
        <v>4.1284410653254078</v>
      </c>
      <c r="AL406" s="9">
        <f t="shared" si="261"/>
        <v>1.4753039829777988E-3</v>
      </c>
      <c r="AM406" s="9">
        <f t="shared" si="262"/>
        <v>1.200231518352838E-3</v>
      </c>
      <c r="AN406" s="9">
        <f t="shared" si="263"/>
        <v>4.4731307557797548E-4</v>
      </c>
      <c r="AO406" s="9">
        <f t="shared" si="264"/>
        <v>0.90102530486988908</v>
      </c>
      <c r="AP406" s="9">
        <f t="shared" si="265"/>
        <v>0.94975713626911873</v>
      </c>
      <c r="AQ406" s="9">
        <f t="shared" si="266"/>
        <v>9.3285767146774265E-3</v>
      </c>
      <c r="AR406" s="9">
        <f t="shared" si="267"/>
        <v>8.3250682439989527E-3</v>
      </c>
      <c r="AS406" s="9">
        <f t="shared" si="268"/>
        <v>0</v>
      </c>
      <c r="AU406" s="17">
        <f t="shared" si="269"/>
        <v>2.0642205326627039</v>
      </c>
      <c r="AV406" s="17">
        <f t="shared" si="269"/>
        <v>7.3765199148889942E-4</v>
      </c>
      <c r="AW406" s="17">
        <f t="shared" si="270"/>
        <v>8.0015434556855866E-4</v>
      </c>
      <c r="AX406" s="17">
        <f t="shared" si="270"/>
        <v>2.9820871705198366E-4</v>
      </c>
      <c r="AY406" s="17">
        <f t="shared" si="271"/>
        <v>0.90102530486988908</v>
      </c>
      <c r="AZ406" s="17">
        <f t="shared" si="271"/>
        <v>0.94975713626911873</v>
      </c>
      <c r="BA406" s="17">
        <f t="shared" si="271"/>
        <v>9.3285767146774265E-3</v>
      </c>
      <c r="BB406" s="17">
        <f t="shared" si="271"/>
        <v>8.3250682439989527E-3</v>
      </c>
      <c r="BC406" s="17">
        <f t="shared" si="272"/>
        <v>0</v>
      </c>
      <c r="BD406" s="17">
        <f t="shared" si="273"/>
        <v>3.9344926338144974</v>
      </c>
      <c r="BF406" s="17">
        <f t="shared" si="274"/>
        <v>0.48439329492792838</v>
      </c>
      <c r="BG406" s="17">
        <f t="shared" si="275"/>
        <v>0.51059164058122142</v>
      </c>
      <c r="BH406" s="17">
        <f t="shared" si="276"/>
        <v>5.015064490850301E-3</v>
      </c>
      <c r="BI406" s="13">
        <f t="shared" si="277"/>
        <v>2.1611978766368996E-4</v>
      </c>
    </row>
    <row r="407" spans="1:61" x14ac:dyDescent="0.2">
      <c r="B407" s="9" t="s">
        <v>46</v>
      </c>
      <c r="C407" s="9">
        <v>6</v>
      </c>
      <c r="D407" s="11">
        <v>54.786999999999999</v>
      </c>
      <c r="E407" s="11">
        <v>4.2999999999999997E-2</v>
      </c>
      <c r="F407" s="11">
        <v>1E-3</v>
      </c>
      <c r="G407" s="11">
        <v>0</v>
      </c>
      <c r="H407" s="11">
        <v>28.829000000000001</v>
      </c>
      <c r="I407" s="11">
        <v>16.375</v>
      </c>
      <c r="J407" s="11">
        <v>0.32100000000000001</v>
      </c>
      <c r="K407" s="11">
        <v>0.254</v>
      </c>
      <c r="L407" s="11">
        <v>1.0999999999999999E-2</v>
      </c>
      <c r="N407" s="11">
        <f t="shared" si="280"/>
        <v>100.621</v>
      </c>
      <c r="P407" s="9">
        <f t="shared" si="248"/>
        <v>0.91184009053991077</v>
      </c>
      <c r="Q407" s="9">
        <f t="shared" si="249"/>
        <v>5.3832093943263477E-4</v>
      </c>
      <c r="R407" s="9">
        <f t="shared" si="250"/>
        <v>9.8076715606947757E-6</v>
      </c>
      <c r="S407" s="9">
        <f t="shared" si="251"/>
        <v>0</v>
      </c>
      <c r="T407" s="9">
        <f t="shared" si="252"/>
        <v>0.40126103053753859</v>
      </c>
      <c r="U407" s="9">
        <f t="shared" si="253"/>
        <v>0.40628721714966254</v>
      </c>
      <c r="V407" s="9">
        <f t="shared" si="254"/>
        <v>4.5251420274327924E-3</v>
      </c>
      <c r="W407" s="9">
        <f t="shared" si="255"/>
        <v>4.529486242131355E-3</v>
      </c>
      <c r="X407" s="9">
        <f t="shared" si="256"/>
        <v>1.7747946885235321E-4</v>
      </c>
      <c r="Z407" s="9">
        <f t="shared" si="257"/>
        <v>1.8236801810798215</v>
      </c>
      <c r="AA407" s="9">
        <f t="shared" si="257"/>
        <v>1.0766418788652695E-3</v>
      </c>
      <c r="AB407" s="9">
        <f t="shared" si="258"/>
        <v>2.9423014682084327E-5</v>
      </c>
      <c r="AC407" s="9">
        <f t="shared" si="258"/>
        <v>0</v>
      </c>
      <c r="AD407" s="9">
        <f t="shared" si="247"/>
        <v>0.40126103053753859</v>
      </c>
      <c r="AE407" s="9">
        <f t="shared" si="247"/>
        <v>0.40628721714966254</v>
      </c>
      <c r="AF407" s="9">
        <f t="shared" si="247"/>
        <v>4.5251420274327924E-3</v>
      </c>
      <c r="AG407" s="9">
        <f t="shared" si="247"/>
        <v>4.529486242131355E-3</v>
      </c>
      <c r="AH407" s="9">
        <f t="shared" si="247"/>
        <v>1.7747946885235321E-4</v>
      </c>
      <c r="AI407" s="9">
        <f t="shared" si="259"/>
        <v>2.6415666013989862</v>
      </c>
      <c r="AK407" s="9">
        <f t="shared" si="260"/>
        <v>4.1422696216267845</v>
      </c>
      <c r="AL407" s="9">
        <f t="shared" si="261"/>
        <v>2.4454622002604248E-3</v>
      </c>
      <c r="AM407" s="9">
        <f t="shared" si="262"/>
        <v>6.683082985642328E-5</v>
      </c>
      <c r="AN407" s="9">
        <f t="shared" si="263"/>
        <v>0</v>
      </c>
      <c r="AO407" s="9">
        <f t="shared" si="264"/>
        <v>0.91141604453591019</v>
      </c>
      <c r="AP407" s="9">
        <f t="shared" si="265"/>
        <v>0.9228324213392709</v>
      </c>
      <c r="AQ407" s="9">
        <f t="shared" si="266"/>
        <v>1.0278314448031532E-2</v>
      </c>
      <c r="AR407" s="9">
        <f t="shared" si="267"/>
        <v>1.0288181807869279E-2</v>
      </c>
      <c r="AS407" s="9">
        <f t="shared" si="268"/>
        <v>4.0312321201750335E-4</v>
      </c>
      <c r="AU407" s="17">
        <f t="shared" si="269"/>
        <v>2.0711348108133922</v>
      </c>
      <c r="AV407" s="17">
        <f t="shared" si="269"/>
        <v>1.2227311001302124E-3</v>
      </c>
      <c r="AW407" s="17">
        <f t="shared" si="270"/>
        <v>4.4553886570948855E-5</v>
      </c>
      <c r="AX407" s="17">
        <f t="shared" si="270"/>
        <v>0</v>
      </c>
      <c r="AY407" s="17">
        <f t="shared" si="271"/>
        <v>0.91141604453591019</v>
      </c>
      <c r="AZ407" s="17">
        <f t="shared" si="271"/>
        <v>0.9228324213392709</v>
      </c>
      <c r="BA407" s="17">
        <f t="shared" si="271"/>
        <v>1.0278314448031532E-2</v>
      </c>
      <c r="BB407" s="17">
        <f t="shared" si="271"/>
        <v>1.0288181807869279E-2</v>
      </c>
      <c r="BC407" s="17">
        <f t="shared" si="272"/>
        <v>8.062464240350067E-4</v>
      </c>
      <c r="BD407" s="17">
        <f t="shared" si="273"/>
        <v>3.92802330435521</v>
      </c>
      <c r="BF407" s="17">
        <f t="shared" si="274"/>
        <v>0.4941191715179134</v>
      </c>
      <c r="BG407" s="17">
        <f t="shared" si="275"/>
        <v>0.50030849710816605</v>
      </c>
      <c r="BH407" s="17">
        <f t="shared" si="276"/>
        <v>5.5723313739204604E-3</v>
      </c>
      <c r="BI407" s="13">
        <f t="shared" si="277"/>
        <v>1.2144850138777535E-5</v>
      </c>
    </row>
    <row r="408" spans="1:61" x14ac:dyDescent="0.2">
      <c r="B408" s="9" t="s">
        <v>46</v>
      </c>
      <c r="C408" s="9">
        <v>7</v>
      </c>
      <c r="D408" s="11">
        <v>54.664999999999999</v>
      </c>
      <c r="E408" s="11">
        <v>0</v>
      </c>
      <c r="F408" s="11">
        <v>7.0000000000000001E-3</v>
      </c>
      <c r="G408" s="11">
        <v>0.01</v>
      </c>
      <c r="H408" s="11">
        <v>28.780999999999999</v>
      </c>
      <c r="I408" s="11">
        <v>16.376999999999999</v>
      </c>
      <c r="J408" s="11">
        <v>0.245</v>
      </c>
      <c r="K408" s="11">
        <v>0.248</v>
      </c>
      <c r="L408" s="11">
        <v>0</v>
      </c>
      <c r="N408" s="11">
        <f t="shared" si="280"/>
        <v>100.333</v>
      </c>
      <c r="P408" s="9">
        <f t="shared" si="248"/>
        <v>0.90980959989348242</v>
      </c>
      <c r="Q408" s="9">
        <f t="shared" si="249"/>
        <v>0</v>
      </c>
      <c r="R408" s="9">
        <f t="shared" si="250"/>
        <v>6.8653700924863433E-5</v>
      </c>
      <c r="S408" s="9">
        <f t="shared" si="251"/>
        <v>6.5793802223830508E-5</v>
      </c>
      <c r="T408" s="9">
        <f t="shared" si="252"/>
        <v>0.4005929348885115</v>
      </c>
      <c r="U408" s="9">
        <f t="shared" si="253"/>
        <v>0.40633684001587927</v>
      </c>
      <c r="V408" s="9">
        <f t="shared" si="254"/>
        <v>3.453768837137178E-3</v>
      </c>
      <c r="W408" s="9">
        <f t="shared" si="255"/>
        <v>4.4224905041282524E-3</v>
      </c>
      <c r="X408" s="9">
        <f t="shared" si="256"/>
        <v>0</v>
      </c>
      <c r="Z408" s="9">
        <f t="shared" si="257"/>
        <v>1.8196191997869648</v>
      </c>
      <c r="AA408" s="9">
        <f t="shared" si="257"/>
        <v>0</v>
      </c>
      <c r="AB408" s="9">
        <f t="shared" si="258"/>
        <v>2.059611027745903E-4</v>
      </c>
      <c r="AC408" s="9">
        <f t="shared" si="258"/>
        <v>1.9738140667149151E-4</v>
      </c>
      <c r="AD408" s="9">
        <f t="shared" si="247"/>
        <v>0.4005929348885115</v>
      </c>
      <c r="AE408" s="9">
        <f t="shared" si="247"/>
        <v>0.40633684001587927</v>
      </c>
      <c r="AF408" s="9">
        <f t="shared" si="247"/>
        <v>3.453768837137178E-3</v>
      </c>
      <c r="AG408" s="9">
        <f t="shared" si="247"/>
        <v>4.4224905041282524E-3</v>
      </c>
      <c r="AH408" s="9">
        <f t="shared" si="247"/>
        <v>0</v>
      </c>
      <c r="AI408" s="9">
        <f t="shared" si="259"/>
        <v>2.6348285765420667</v>
      </c>
      <c r="AK408" s="9">
        <f t="shared" si="260"/>
        <v>4.143614994889016</v>
      </c>
      <c r="AL408" s="9">
        <f t="shared" si="261"/>
        <v>0</v>
      </c>
      <c r="AM408" s="9">
        <f t="shared" si="262"/>
        <v>4.6901215041069371E-4</v>
      </c>
      <c r="AN408" s="9">
        <f t="shared" si="263"/>
        <v>4.4947456945498984E-4</v>
      </c>
      <c r="AO408" s="9">
        <f t="shared" si="264"/>
        <v>0.91222542169535892</v>
      </c>
      <c r="AP408" s="9">
        <f t="shared" si="265"/>
        <v>0.92530537348844155</v>
      </c>
      <c r="AQ408" s="9">
        <f t="shared" si="266"/>
        <v>7.864880928997401E-3</v>
      </c>
      <c r="AR408" s="9">
        <f t="shared" si="267"/>
        <v>1.0070842278321505E-2</v>
      </c>
      <c r="AS408" s="9">
        <f t="shared" si="268"/>
        <v>0</v>
      </c>
      <c r="AU408" s="17">
        <f t="shared" si="269"/>
        <v>2.071807497444508</v>
      </c>
      <c r="AV408" s="17">
        <f t="shared" si="269"/>
        <v>0</v>
      </c>
      <c r="AW408" s="17">
        <f t="shared" si="270"/>
        <v>3.1267476694046245E-4</v>
      </c>
      <c r="AX408" s="17">
        <f t="shared" si="270"/>
        <v>2.9964971296999324E-4</v>
      </c>
      <c r="AY408" s="17">
        <f t="shared" si="271"/>
        <v>0.91222542169535892</v>
      </c>
      <c r="AZ408" s="17">
        <f t="shared" si="271"/>
        <v>0.92530537348844155</v>
      </c>
      <c r="BA408" s="17">
        <f t="shared" si="271"/>
        <v>7.864880928997401E-3</v>
      </c>
      <c r="BB408" s="17">
        <f t="shared" si="271"/>
        <v>1.0070842278321505E-2</v>
      </c>
      <c r="BC408" s="17">
        <f t="shared" si="272"/>
        <v>0</v>
      </c>
      <c r="BD408" s="17">
        <f t="shared" si="273"/>
        <v>3.927886340315538</v>
      </c>
      <c r="BF408" s="17">
        <f t="shared" si="274"/>
        <v>0.49432511060007495</v>
      </c>
      <c r="BG408" s="17">
        <f t="shared" si="275"/>
        <v>0.50141299530815808</v>
      </c>
      <c r="BH408" s="17">
        <f t="shared" si="276"/>
        <v>4.2618940917669452E-3</v>
      </c>
      <c r="BI408" s="13">
        <f t="shared" si="277"/>
        <v>8.5072905338258559E-5</v>
      </c>
    </row>
    <row r="409" spans="1:61" x14ac:dyDescent="0.2">
      <c r="B409" s="9" t="s">
        <v>46</v>
      </c>
      <c r="C409" s="9">
        <v>8</v>
      </c>
      <c r="D409" s="11">
        <v>54.789000000000001</v>
      </c>
      <c r="E409" s="11">
        <v>2.3E-2</v>
      </c>
      <c r="F409" s="11">
        <v>2E-3</v>
      </c>
      <c r="G409" s="11">
        <v>0</v>
      </c>
      <c r="H409" s="11">
        <v>29.238</v>
      </c>
      <c r="I409" s="11">
        <v>16.012</v>
      </c>
      <c r="J409" s="11">
        <v>0.216</v>
      </c>
      <c r="K409" s="11">
        <v>0.25700000000000001</v>
      </c>
      <c r="L409" s="11">
        <v>0.02</v>
      </c>
      <c r="N409" s="11">
        <f t="shared" si="280"/>
        <v>100.557</v>
      </c>
      <c r="P409" s="9">
        <f t="shared" si="248"/>
        <v>0.91187337727181939</v>
      </c>
      <c r="Q409" s="9">
        <f t="shared" si="249"/>
        <v>2.8793910713838602E-4</v>
      </c>
      <c r="R409" s="9">
        <f t="shared" si="250"/>
        <v>1.9615343121389551E-5</v>
      </c>
      <c r="S409" s="9">
        <f t="shared" si="251"/>
        <v>0</v>
      </c>
      <c r="T409" s="9">
        <f t="shared" si="252"/>
        <v>0.40695376221362356</v>
      </c>
      <c r="U409" s="9">
        <f t="shared" si="253"/>
        <v>0.39728066693132197</v>
      </c>
      <c r="V409" s="9">
        <f t="shared" si="254"/>
        <v>3.0449553829454304E-3</v>
      </c>
      <c r="W409" s="9">
        <f t="shared" si="255"/>
        <v>4.5829841111329067E-3</v>
      </c>
      <c r="X409" s="9">
        <f t="shared" si="256"/>
        <v>3.2268994336791495E-4</v>
      </c>
      <c r="Z409" s="9">
        <f t="shared" si="257"/>
        <v>1.8237467545436388</v>
      </c>
      <c r="AA409" s="9">
        <f t="shared" si="257"/>
        <v>5.7587821427677204E-4</v>
      </c>
      <c r="AB409" s="9">
        <f t="shared" si="258"/>
        <v>5.8846029364168654E-5</v>
      </c>
      <c r="AC409" s="9">
        <f t="shared" si="258"/>
        <v>0</v>
      </c>
      <c r="AD409" s="9">
        <f t="shared" si="247"/>
        <v>0.40695376221362356</v>
      </c>
      <c r="AE409" s="9">
        <f t="shared" si="247"/>
        <v>0.39728066693132197</v>
      </c>
      <c r="AF409" s="9">
        <f t="shared" si="247"/>
        <v>3.0449553829454304E-3</v>
      </c>
      <c r="AG409" s="9">
        <f t="shared" si="247"/>
        <v>4.5829841111329067E-3</v>
      </c>
      <c r="AH409" s="9">
        <f t="shared" si="247"/>
        <v>3.2268994336791495E-4</v>
      </c>
      <c r="AI409" s="9">
        <f t="shared" si="259"/>
        <v>2.6365665373696716</v>
      </c>
      <c r="AK409" s="9">
        <f t="shared" si="260"/>
        <v>4.1502766466035874</v>
      </c>
      <c r="AL409" s="9">
        <f t="shared" si="261"/>
        <v>1.3105185234990224E-3</v>
      </c>
      <c r="AM409" s="9">
        <f t="shared" si="262"/>
        <v>1.3391513970182324E-4</v>
      </c>
      <c r="AN409" s="9">
        <f t="shared" si="263"/>
        <v>0</v>
      </c>
      <c r="AO409" s="9">
        <f t="shared" si="264"/>
        <v>0.92609935636886542</v>
      </c>
      <c r="AP409" s="9">
        <f t="shared" si="265"/>
        <v>0.90408641989592109</v>
      </c>
      <c r="AQ409" s="9">
        <f t="shared" si="266"/>
        <v>6.9293651568145464E-3</v>
      </c>
      <c r="AR409" s="9">
        <f t="shared" si="267"/>
        <v>1.0429437026167479E-2</v>
      </c>
      <c r="AS409" s="9">
        <f t="shared" si="268"/>
        <v>7.3434128544278964E-4</v>
      </c>
      <c r="AU409" s="17">
        <f t="shared" si="269"/>
        <v>2.0751383233017937</v>
      </c>
      <c r="AV409" s="17">
        <f t="shared" si="269"/>
        <v>6.5525926174951122E-4</v>
      </c>
      <c r="AW409" s="17">
        <f t="shared" si="270"/>
        <v>8.9276759801215492E-5</v>
      </c>
      <c r="AX409" s="17">
        <f t="shared" si="270"/>
        <v>0</v>
      </c>
      <c r="AY409" s="17">
        <f t="shared" si="271"/>
        <v>0.92609935636886542</v>
      </c>
      <c r="AZ409" s="17">
        <f t="shared" si="271"/>
        <v>0.90408641989592109</v>
      </c>
      <c r="BA409" s="17">
        <f t="shared" si="271"/>
        <v>6.9293651568145464E-3</v>
      </c>
      <c r="BB409" s="17">
        <f t="shared" si="271"/>
        <v>1.0429437026167479E-2</v>
      </c>
      <c r="BC409" s="17">
        <f t="shared" si="272"/>
        <v>1.4686825708855793E-3</v>
      </c>
      <c r="BD409" s="17">
        <f t="shared" si="273"/>
        <v>3.9248961203419985</v>
      </c>
      <c r="BF409" s="17">
        <f t="shared" si="274"/>
        <v>0.50410523297534249</v>
      </c>
      <c r="BG409" s="17">
        <f t="shared" si="275"/>
        <v>0.49212289393920011</v>
      </c>
      <c r="BH409" s="17">
        <f t="shared" si="276"/>
        <v>3.771873085457479E-3</v>
      </c>
      <c r="BI409" s="13">
        <f t="shared" si="277"/>
        <v>2.4389486451231137E-5</v>
      </c>
    </row>
    <row r="410" spans="1:61" x14ac:dyDescent="0.2">
      <c r="B410" s="9" t="s">
        <v>46</v>
      </c>
      <c r="C410" s="9">
        <v>9</v>
      </c>
      <c r="D410" s="11">
        <v>54.429000000000002</v>
      </c>
      <c r="E410" s="11">
        <v>3.7999999999999999E-2</v>
      </c>
      <c r="F410" s="11">
        <v>1.4999999999999999E-2</v>
      </c>
      <c r="G410" s="11">
        <v>0</v>
      </c>
      <c r="H410" s="11">
        <v>28.920999999999999</v>
      </c>
      <c r="I410" s="11">
        <v>16.308</v>
      </c>
      <c r="J410" s="11">
        <v>0.26300000000000001</v>
      </c>
      <c r="K410" s="11">
        <v>0.27300000000000002</v>
      </c>
      <c r="L410" s="11">
        <v>3.9E-2</v>
      </c>
      <c r="N410" s="11">
        <f t="shared" si="280"/>
        <v>100.28599999999999</v>
      </c>
      <c r="P410" s="9">
        <f t="shared" si="248"/>
        <v>0.90588176552826039</v>
      </c>
      <c r="Q410" s="9">
        <f t="shared" si="249"/>
        <v>4.7572548135907259E-4</v>
      </c>
      <c r="R410" s="9">
        <f t="shared" si="250"/>
        <v>1.4711507341042164E-4</v>
      </c>
      <c r="S410" s="9">
        <f t="shared" si="251"/>
        <v>0</v>
      </c>
      <c r="T410" s="9">
        <f t="shared" si="252"/>
        <v>0.40254154719817387</v>
      </c>
      <c r="U410" s="9">
        <f t="shared" si="253"/>
        <v>0.40462485113140134</v>
      </c>
      <c r="V410" s="9">
        <f t="shared" si="254"/>
        <v>3.7075151190492975E-3</v>
      </c>
      <c r="W410" s="9">
        <f t="shared" si="255"/>
        <v>4.8683060791411817E-3</v>
      </c>
      <c r="X410" s="9">
        <f t="shared" si="256"/>
        <v>6.2924538956743415E-4</v>
      </c>
      <c r="Z410" s="9">
        <f t="shared" si="257"/>
        <v>1.8117635310565208</v>
      </c>
      <c r="AA410" s="9">
        <f t="shared" si="257"/>
        <v>9.5145096271814517E-4</v>
      </c>
      <c r="AB410" s="9">
        <f t="shared" si="258"/>
        <v>4.4134522023126492E-4</v>
      </c>
      <c r="AC410" s="9">
        <f t="shared" si="258"/>
        <v>0</v>
      </c>
      <c r="AD410" s="9">
        <f t="shared" si="247"/>
        <v>0.40254154719817387</v>
      </c>
      <c r="AE410" s="9">
        <f t="shared" si="247"/>
        <v>0.40462485113140134</v>
      </c>
      <c r="AF410" s="9">
        <f t="shared" si="247"/>
        <v>3.7075151190492975E-3</v>
      </c>
      <c r="AG410" s="9">
        <f t="shared" si="247"/>
        <v>4.8683060791411817E-3</v>
      </c>
      <c r="AH410" s="9">
        <f t="shared" si="247"/>
        <v>6.2924538956743415E-4</v>
      </c>
      <c r="AI410" s="9">
        <f t="shared" si="259"/>
        <v>2.6295277921568032</v>
      </c>
      <c r="AK410" s="9">
        <f t="shared" si="260"/>
        <v>4.1340430851361365</v>
      </c>
      <c r="AL410" s="9">
        <f t="shared" si="261"/>
        <v>2.1710003573023468E-3</v>
      </c>
      <c r="AM410" s="9">
        <f t="shared" si="262"/>
        <v>1.0070520377408053E-3</v>
      </c>
      <c r="AN410" s="9">
        <f t="shared" si="263"/>
        <v>0</v>
      </c>
      <c r="AO410" s="9">
        <f t="shared" si="264"/>
        <v>0.91851065061685333</v>
      </c>
      <c r="AP410" s="9">
        <f t="shared" si="265"/>
        <v>0.92326428875547595</v>
      </c>
      <c r="AQ410" s="9">
        <f t="shared" si="266"/>
        <v>8.4597283134436145E-3</v>
      </c>
      <c r="AR410" s="9">
        <f t="shared" si="267"/>
        <v>1.1108396177432475E-2</v>
      </c>
      <c r="AS410" s="9">
        <f t="shared" si="268"/>
        <v>1.4357986056149914E-3</v>
      </c>
      <c r="AU410" s="17">
        <f t="shared" si="269"/>
        <v>2.0670215425680682</v>
      </c>
      <c r="AV410" s="17">
        <f t="shared" si="269"/>
        <v>1.0855001786511734E-3</v>
      </c>
      <c r="AW410" s="17">
        <f t="shared" si="270"/>
        <v>6.7136802516053683E-4</v>
      </c>
      <c r="AX410" s="17">
        <f t="shared" si="270"/>
        <v>0</v>
      </c>
      <c r="AY410" s="17">
        <f t="shared" si="271"/>
        <v>0.91851065061685333</v>
      </c>
      <c r="AZ410" s="17">
        <f t="shared" si="271"/>
        <v>0.92326428875547595</v>
      </c>
      <c r="BA410" s="17">
        <f t="shared" si="271"/>
        <v>8.4597283134436145E-3</v>
      </c>
      <c r="BB410" s="17">
        <f t="shared" si="271"/>
        <v>1.1108396177432475E-2</v>
      </c>
      <c r="BC410" s="17">
        <f t="shared" si="272"/>
        <v>2.8715972112299828E-3</v>
      </c>
      <c r="BD410" s="17">
        <f t="shared" si="273"/>
        <v>3.9329930718463153</v>
      </c>
      <c r="BF410" s="17">
        <f t="shared" si="274"/>
        <v>0.49642927281527127</v>
      </c>
      <c r="BG410" s="17">
        <f t="shared" si="275"/>
        <v>0.49899848104687811</v>
      </c>
      <c r="BH410" s="17">
        <f t="shared" si="276"/>
        <v>4.5722461378506279E-3</v>
      </c>
      <c r="BI410" s="13">
        <f t="shared" si="277"/>
        <v>1.8222793371846659E-4</v>
      </c>
    </row>
    <row r="411" spans="1:61" x14ac:dyDescent="0.2">
      <c r="B411" s="9" t="s">
        <v>46</v>
      </c>
      <c r="C411" s="9">
        <v>10</v>
      </c>
      <c r="D411" s="11">
        <v>54.305999999999997</v>
      </c>
      <c r="E411" s="11">
        <v>0</v>
      </c>
      <c r="F411" s="11">
        <v>2.5999999999999999E-2</v>
      </c>
      <c r="G411" s="11">
        <v>0</v>
      </c>
      <c r="H411" s="11">
        <v>28.65</v>
      </c>
      <c r="I411" s="11">
        <v>16.541</v>
      </c>
      <c r="J411" s="11">
        <v>0.254</v>
      </c>
      <c r="K411" s="11">
        <v>0.26100000000000001</v>
      </c>
      <c r="L411" s="11">
        <v>1.7000000000000001E-2</v>
      </c>
      <c r="N411" s="11">
        <f t="shared" si="280"/>
        <v>100.05499999999999</v>
      </c>
      <c r="P411" s="9">
        <f t="shared" si="248"/>
        <v>0.90383463151587773</v>
      </c>
      <c r="Q411" s="9">
        <f t="shared" si="249"/>
        <v>0</v>
      </c>
      <c r="R411" s="9">
        <f t="shared" si="250"/>
        <v>2.5499946057806413E-4</v>
      </c>
      <c r="S411" s="9">
        <f t="shared" si="251"/>
        <v>0</v>
      </c>
      <c r="T411" s="9">
        <f t="shared" si="252"/>
        <v>0.39876959051304173</v>
      </c>
      <c r="U411" s="9">
        <f t="shared" si="253"/>
        <v>0.41040591504565305</v>
      </c>
      <c r="V411" s="9">
        <f t="shared" si="254"/>
        <v>3.5806419780932378E-3</v>
      </c>
      <c r="W411" s="9">
        <f t="shared" si="255"/>
        <v>4.6543146031349757E-3</v>
      </c>
      <c r="X411" s="9">
        <f t="shared" si="256"/>
        <v>2.7428645186272773E-4</v>
      </c>
      <c r="Z411" s="9">
        <f t="shared" si="257"/>
        <v>1.8076692630317555</v>
      </c>
      <c r="AA411" s="9">
        <f t="shared" si="257"/>
        <v>0</v>
      </c>
      <c r="AB411" s="9">
        <f t="shared" si="258"/>
        <v>7.6499838173419246E-4</v>
      </c>
      <c r="AC411" s="9">
        <f t="shared" si="258"/>
        <v>0</v>
      </c>
      <c r="AD411" s="9">
        <f t="shared" si="247"/>
        <v>0.39876959051304173</v>
      </c>
      <c r="AE411" s="9">
        <f t="shared" si="247"/>
        <v>0.41040591504565305</v>
      </c>
      <c r="AF411" s="9">
        <f t="shared" si="247"/>
        <v>3.5806419780932378E-3</v>
      </c>
      <c r="AG411" s="9">
        <f t="shared" si="247"/>
        <v>4.6543146031349757E-3</v>
      </c>
      <c r="AH411" s="9">
        <f t="shared" si="247"/>
        <v>2.7428645186272773E-4</v>
      </c>
      <c r="AI411" s="9">
        <f t="shared" si="259"/>
        <v>2.6261190100052754</v>
      </c>
      <c r="AK411" s="9">
        <f t="shared" si="260"/>
        <v>4.13005485923075</v>
      </c>
      <c r="AL411" s="9">
        <f t="shared" si="261"/>
        <v>0</v>
      </c>
      <c r="AM411" s="9">
        <f t="shared" si="262"/>
        <v>1.747822651188963E-3</v>
      </c>
      <c r="AN411" s="9">
        <f t="shared" si="263"/>
        <v>0</v>
      </c>
      <c r="AO411" s="9">
        <f t="shared" si="264"/>
        <v>0.91108496376691028</v>
      </c>
      <c r="AP411" s="9">
        <f t="shared" si="265"/>
        <v>0.93767094365954573</v>
      </c>
      <c r="AQ411" s="9">
        <f t="shared" si="266"/>
        <v>8.1808371161809119E-3</v>
      </c>
      <c r="AR411" s="9">
        <f t="shared" si="267"/>
        <v>1.0633900258295513E-2</v>
      </c>
      <c r="AS411" s="9">
        <f t="shared" si="268"/>
        <v>6.2667331712931793E-4</v>
      </c>
      <c r="AU411" s="17">
        <f t="shared" si="269"/>
        <v>2.065027429615375</v>
      </c>
      <c r="AV411" s="17">
        <f t="shared" si="269"/>
        <v>0</v>
      </c>
      <c r="AW411" s="17">
        <f t="shared" si="270"/>
        <v>1.1652151007926421E-3</v>
      </c>
      <c r="AX411" s="17">
        <f t="shared" si="270"/>
        <v>0</v>
      </c>
      <c r="AY411" s="17">
        <f t="shared" si="271"/>
        <v>0.91108496376691028</v>
      </c>
      <c r="AZ411" s="17">
        <f t="shared" si="271"/>
        <v>0.93767094365954573</v>
      </c>
      <c r="BA411" s="17">
        <f t="shared" si="271"/>
        <v>8.1808371161809119E-3</v>
      </c>
      <c r="BB411" s="17">
        <f t="shared" si="271"/>
        <v>1.0633900258295513E-2</v>
      </c>
      <c r="BC411" s="17">
        <f t="shared" si="272"/>
        <v>1.2533466342586359E-3</v>
      </c>
      <c r="BD411" s="17">
        <f t="shared" si="273"/>
        <v>3.9350166361513592</v>
      </c>
      <c r="BF411" s="17">
        <f t="shared" si="274"/>
        <v>0.4906386641572491</v>
      </c>
      <c r="BG411" s="17">
        <f t="shared" si="275"/>
        <v>0.50495578075843073</v>
      </c>
      <c r="BH411" s="17">
        <f t="shared" si="276"/>
        <v>4.4055550843202524E-3</v>
      </c>
      <c r="BI411" s="13">
        <f t="shared" si="277"/>
        <v>3.1503564419281744E-4</v>
      </c>
    </row>
    <row r="412" spans="1:61" x14ac:dyDescent="0.2">
      <c r="B412" s="9" t="s">
        <v>46</v>
      </c>
      <c r="C412" s="9">
        <v>11</v>
      </c>
      <c r="D412" s="11">
        <v>54.151000000000003</v>
      </c>
      <c r="E412" s="11">
        <v>1.2E-2</v>
      </c>
      <c r="F412" s="11">
        <v>0</v>
      </c>
      <c r="G412" s="11">
        <v>0</v>
      </c>
      <c r="H412" s="11">
        <v>29.196999999999999</v>
      </c>
      <c r="I412" s="11">
        <v>16.306999999999999</v>
      </c>
      <c r="J412" s="11">
        <v>0.25600000000000001</v>
      </c>
      <c r="K412" s="11">
        <v>0.28399999999999997</v>
      </c>
      <c r="L412" s="11">
        <v>4.1000000000000002E-2</v>
      </c>
      <c r="N412" s="11">
        <f t="shared" si="280"/>
        <v>100.248</v>
      </c>
      <c r="P412" s="9">
        <f t="shared" si="248"/>
        <v>0.90125490979295653</v>
      </c>
      <c r="Q412" s="9">
        <f t="shared" si="249"/>
        <v>1.5022909937654924E-4</v>
      </c>
      <c r="R412" s="9">
        <f t="shared" si="250"/>
        <v>0</v>
      </c>
      <c r="S412" s="9">
        <f t="shared" si="251"/>
        <v>0</v>
      </c>
      <c r="T412" s="9">
        <f t="shared" si="252"/>
        <v>0.40638309718007959</v>
      </c>
      <c r="U412" s="9">
        <f t="shared" si="253"/>
        <v>0.40460003969829295</v>
      </c>
      <c r="V412" s="9">
        <f t="shared" si="254"/>
        <v>3.6088360094168066E-3</v>
      </c>
      <c r="W412" s="9">
        <f t="shared" si="255"/>
        <v>5.0644649321468695E-3</v>
      </c>
      <c r="X412" s="9">
        <f t="shared" si="256"/>
        <v>6.6151438390422567E-4</v>
      </c>
      <c r="Z412" s="9">
        <f t="shared" si="257"/>
        <v>1.8025098195859131</v>
      </c>
      <c r="AA412" s="9">
        <f t="shared" si="257"/>
        <v>3.0045819875309848E-4</v>
      </c>
      <c r="AB412" s="9">
        <f t="shared" si="258"/>
        <v>0</v>
      </c>
      <c r="AC412" s="9">
        <f t="shared" si="258"/>
        <v>0</v>
      </c>
      <c r="AD412" s="9">
        <f t="shared" si="247"/>
        <v>0.40638309718007959</v>
      </c>
      <c r="AE412" s="9">
        <f t="shared" si="247"/>
        <v>0.40460003969829295</v>
      </c>
      <c r="AF412" s="9">
        <f t="shared" si="247"/>
        <v>3.6088360094168066E-3</v>
      </c>
      <c r="AG412" s="9">
        <f t="shared" si="247"/>
        <v>5.0644649321468695E-3</v>
      </c>
      <c r="AH412" s="9">
        <f t="shared" si="247"/>
        <v>6.6151438390422567E-4</v>
      </c>
      <c r="AI412" s="9">
        <f t="shared" si="259"/>
        <v>2.6231282299885068</v>
      </c>
      <c r="AK412" s="9">
        <f t="shared" si="260"/>
        <v>4.1229623446821977</v>
      </c>
      <c r="AL412" s="9">
        <f t="shared" si="261"/>
        <v>6.8725164553868929E-4</v>
      </c>
      <c r="AM412" s="9">
        <f t="shared" si="262"/>
        <v>0</v>
      </c>
      <c r="AN412" s="9">
        <f t="shared" si="263"/>
        <v>0</v>
      </c>
      <c r="AO412" s="9">
        <f t="shared" si="264"/>
        <v>0.92953846297142728</v>
      </c>
      <c r="AP412" s="9">
        <f t="shared" si="265"/>
        <v>0.92545999483997543</v>
      </c>
      <c r="AQ412" s="9">
        <f t="shared" si="266"/>
        <v>8.2546540458663387E-3</v>
      </c>
      <c r="AR412" s="9">
        <f t="shared" si="267"/>
        <v>1.1584180005189588E-2</v>
      </c>
      <c r="AS412" s="9">
        <f t="shared" si="268"/>
        <v>1.5131118098038021E-3</v>
      </c>
      <c r="AU412" s="17">
        <f t="shared" si="269"/>
        <v>2.0614811723410988</v>
      </c>
      <c r="AV412" s="17">
        <f t="shared" si="269"/>
        <v>3.4362582276934464E-4</v>
      </c>
      <c r="AW412" s="17">
        <f t="shared" si="270"/>
        <v>0</v>
      </c>
      <c r="AX412" s="17">
        <f t="shared" si="270"/>
        <v>0</v>
      </c>
      <c r="AY412" s="17">
        <f t="shared" si="271"/>
        <v>0.92953846297142728</v>
      </c>
      <c r="AZ412" s="17">
        <f t="shared" si="271"/>
        <v>0.92545999483997543</v>
      </c>
      <c r="BA412" s="17">
        <f t="shared" si="271"/>
        <v>8.2546540458663387E-3</v>
      </c>
      <c r="BB412" s="17">
        <f t="shared" si="271"/>
        <v>1.1584180005189588E-2</v>
      </c>
      <c r="BC412" s="17">
        <f t="shared" si="272"/>
        <v>3.0262236196076041E-3</v>
      </c>
      <c r="BD412" s="17">
        <f t="shared" si="273"/>
        <v>3.939688313645934</v>
      </c>
      <c r="BF412" s="17">
        <f t="shared" si="274"/>
        <v>0.49887932941374463</v>
      </c>
      <c r="BG412" s="17">
        <f t="shared" si="275"/>
        <v>0.4966904329586696</v>
      </c>
      <c r="BH412" s="17">
        <f t="shared" si="276"/>
        <v>4.4302376275857638E-3</v>
      </c>
      <c r="BI412" s="13">
        <f t="shared" si="277"/>
        <v>0</v>
      </c>
    </row>
    <row r="413" spans="1:61" x14ac:dyDescent="0.2">
      <c r="B413" s="9" t="s">
        <v>46</v>
      </c>
      <c r="C413" s="9">
        <v>12</v>
      </c>
      <c r="D413" s="11">
        <v>54.314999999999998</v>
      </c>
      <c r="E413" s="11">
        <v>0</v>
      </c>
      <c r="F413" s="11">
        <v>6.0000000000000001E-3</v>
      </c>
      <c r="G413" s="11">
        <v>2.1999999999999999E-2</v>
      </c>
      <c r="H413" s="11">
        <v>28.2</v>
      </c>
      <c r="I413" s="11">
        <v>16.152999999999999</v>
      </c>
      <c r="J413" s="11">
        <v>0.20699999999999999</v>
      </c>
      <c r="K413" s="11">
        <v>0.26600000000000001</v>
      </c>
      <c r="L413" s="11">
        <v>3.6999999999999998E-2</v>
      </c>
      <c r="N413" s="11">
        <f t="shared" si="280"/>
        <v>99.206000000000003</v>
      </c>
      <c r="P413" s="9">
        <f t="shared" si="248"/>
        <v>0.9039844218094667</v>
      </c>
      <c r="Q413" s="9">
        <f t="shared" si="249"/>
        <v>0</v>
      </c>
      <c r="R413" s="9">
        <f t="shared" si="250"/>
        <v>5.8846029364168654E-5</v>
      </c>
      <c r="S413" s="9">
        <f t="shared" si="251"/>
        <v>1.4474636489242711E-4</v>
      </c>
      <c r="T413" s="9">
        <f t="shared" si="252"/>
        <v>0.39250619380341284</v>
      </c>
      <c r="U413" s="9">
        <f t="shared" si="253"/>
        <v>0.40077907899960297</v>
      </c>
      <c r="V413" s="9">
        <f t="shared" si="254"/>
        <v>2.9180822419893706E-3</v>
      </c>
      <c r="W413" s="9">
        <f t="shared" si="255"/>
        <v>4.743477718137561E-3</v>
      </c>
      <c r="X413" s="9">
        <f t="shared" si="256"/>
        <v>5.9697639523064263E-4</v>
      </c>
      <c r="Z413" s="9">
        <f t="shared" si="257"/>
        <v>1.8079688436189334</v>
      </c>
      <c r="AA413" s="9">
        <f t="shared" si="257"/>
        <v>0</v>
      </c>
      <c r="AB413" s="9">
        <f t="shared" si="258"/>
        <v>1.7653808809250596E-4</v>
      </c>
      <c r="AC413" s="9">
        <f t="shared" si="258"/>
        <v>4.3423909467728132E-4</v>
      </c>
      <c r="AD413" s="9">
        <f t="shared" si="247"/>
        <v>0.39250619380341284</v>
      </c>
      <c r="AE413" s="9">
        <f t="shared" si="247"/>
        <v>0.40077907899960297</v>
      </c>
      <c r="AF413" s="9">
        <f t="shared" si="247"/>
        <v>2.9180822419893706E-3</v>
      </c>
      <c r="AG413" s="9">
        <f t="shared" si="247"/>
        <v>4.743477718137561E-3</v>
      </c>
      <c r="AH413" s="9">
        <f t="shared" si="247"/>
        <v>5.9697639523064263E-4</v>
      </c>
      <c r="AI413" s="9">
        <f t="shared" si="259"/>
        <v>2.6101234299600762</v>
      </c>
      <c r="AK413" s="9">
        <f t="shared" si="260"/>
        <v>4.1560536705651216</v>
      </c>
      <c r="AL413" s="9">
        <f t="shared" si="261"/>
        <v>0</v>
      </c>
      <c r="AM413" s="9">
        <f t="shared" si="262"/>
        <v>4.0581549377963227E-4</v>
      </c>
      <c r="AN413" s="9">
        <f t="shared" si="263"/>
        <v>9.9820358614364081E-4</v>
      </c>
      <c r="AO413" s="9">
        <f t="shared" si="264"/>
        <v>0.90227041977723599</v>
      </c>
      <c r="AP413" s="9">
        <f t="shared" si="265"/>
        <v>0.92128764731804247</v>
      </c>
      <c r="AQ413" s="9">
        <f t="shared" si="266"/>
        <v>6.7079178137579611E-3</v>
      </c>
      <c r="AR413" s="9">
        <f t="shared" si="267"/>
        <v>1.0904030814075601E-2</v>
      </c>
      <c r="AS413" s="9">
        <f t="shared" si="268"/>
        <v>1.3722946318437681E-3</v>
      </c>
      <c r="AU413" s="17">
        <f t="shared" si="269"/>
        <v>2.0780268352825608</v>
      </c>
      <c r="AV413" s="17">
        <f t="shared" si="269"/>
        <v>0</v>
      </c>
      <c r="AW413" s="17">
        <f t="shared" si="270"/>
        <v>2.7054366251975487E-4</v>
      </c>
      <c r="AX413" s="17">
        <f t="shared" si="270"/>
        <v>6.6546905742909384E-4</v>
      </c>
      <c r="AY413" s="17">
        <f t="shared" si="271"/>
        <v>0.90227041977723599</v>
      </c>
      <c r="AZ413" s="17">
        <f t="shared" si="271"/>
        <v>0.92128764731804247</v>
      </c>
      <c r="BA413" s="17">
        <f t="shared" si="271"/>
        <v>6.7079178137579611E-3</v>
      </c>
      <c r="BB413" s="17">
        <f t="shared" si="271"/>
        <v>1.0904030814075601E-2</v>
      </c>
      <c r="BC413" s="17">
        <f t="shared" si="272"/>
        <v>2.7445892636875362E-3</v>
      </c>
      <c r="BD413" s="17">
        <f t="shared" si="273"/>
        <v>3.9228774529893089</v>
      </c>
      <c r="BF413" s="17">
        <f t="shared" si="274"/>
        <v>0.49297229321675806</v>
      </c>
      <c r="BG413" s="17">
        <f t="shared" si="275"/>
        <v>0.50336271061926019</v>
      </c>
      <c r="BH413" s="17">
        <f t="shared" si="276"/>
        <v>3.6649961639817845E-3</v>
      </c>
      <c r="BI413" s="13">
        <f t="shared" si="277"/>
        <v>7.4174658848894561E-5</v>
      </c>
    </row>
    <row r="414" spans="1:61" x14ac:dyDescent="0.2">
      <c r="B414" s="9" t="s">
        <v>46</v>
      </c>
      <c r="C414" s="9">
        <v>13</v>
      </c>
      <c r="D414" s="11">
        <v>54.415999999999997</v>
      </c>
      <c r="E414" s="11">
        <v>0</v>
      </c>
      <c r="F414" s="11">
        <v>2.9000000000000001E-2</v>
      </c>
      <c r="G414" s="11">
        <v>0</v>
      </c>
      <c r="H414" s="11">
        <v>28.21</v>
      </c>
      <c r="I414" s="11">
        <v>16.327999999999999</v>
      </c>
      <c r="J414" s="11">
        <v>0.27400000000000002</v>
      </c>
      <c r="K414" s="11">
        <v>0.20899999999999999</v>
      </c>
      <c r="L414" s="11">
        <v>1.4E-2</v>
      </c>
      <c r="N414" s="11">
        <f t="shared" si="280"/>
        <v>99.48</v>
      </c>
      <c r="P414" s="9">
        <f t="shared" si="248"/>
        <v>0.90566540177085408</v>
      </c>
      <c r="Q414" s="9">
        <f t="shared" si="249"/>
        <v>0</v>
      </c>
      <c r="R414" s="9">
        <f t="shared" si="250"/>
        <v>2.8442247526014851E-4</v>
      </c>
      <c r="S414" s="9">
        <f t="shared" si="251"/>
        <v>0</v>
      </c>
      <c r="T414" s="9">
        <f t="shared" si="252"/>
        <v>0.39264538039696018</v>
      </c>
      <c r="U414" s="9">
        <f t="shared" si="253"/>
        <v>0.40512107979356882</v>
      </c>
      <c r="V414" s="9">
        <f t="shared" si="254"/>
        <v>3.8625822913289261E-3</v>
      </c>
      <c r="W414" s="9">
        <f t="shared" si="255"/>
        <v>3.7270182071080836E-3</v>
      </c>
      <c r="X414" s="9">
        <f t="shared" si="256"/>
        <v>2.2588296035754046E-4</v>
      </c>
      <c r="Z414" s="9">
        <f t="shared" si="257"/>
        <v>1.8113308035417082</v>
      </c>
      <c r="AA414" s="9">
        <f t="shared" si="257"/>
        <v>0</v>
      </c>
      <c r="AB414" s="9">
        <f t="shared" si="258"/>
        <v>8.5326742578044552E-4</v>
      </c>
      <c r="AC414" s="9">
        <f t="shared" si="258"/>
        <v>0</v>
      </c>
      <c r="AD414" s="9">
        <f t="shared" si="247"/>
        <v>0.39264538039696018</v>
      </c>
      <c r="AE414" s="9">
        <f t="shared" si="247"/>
        <v>0.40512107979356882</v>
      </c>
      <c r="AF414" s="9">
        <f t="shared" si="247"/>
        <v>3.8625822913289261E-3</v>
      </c>
      <c r="AG414" s="9">
        <f t="shared" si="247"/>
        <v>3.7270182071080836E-3</v>
      </c>
      <c r="AH414" s="9">
        <f t="shared" si="247"/>
        <v>2.2588296035754046E-4</v>
      </c>
      <c r="AI414" s="9">
        <f t="shared" si="259"/>
        <v>2.6177660146168122</v>
      </c>
      <c r="AK414" s="9">
        <f t="shared" si="260"/>
        <v>4.1516257605021663</v>
      </c>
      <c r="AL414" s="9">
        <f t="shared" si="261"/>
        <v>0</v>
      </c>
      <c r="AM414" s="9">
        <f t="shared" si="262"/>
        <v>1.955715112082727E-3</v>
      </c>
      <c r="AN414" s="9">
        <f t="shared" si="263"/>
        <v>0</v>
      </c>
      <c r="AO414" s="9">
        <f t="shared" si="264"/>
        <v>0.89995525544578236</v>
      </c>
      <c r="AP414" s="9">
        <f t="shared" si="265"/>
        <v>0.92854994112879941</v>
      </c>
      <c r="AQ414" s="9">
        <f t="shared" si="266"/>
        <v>8.8531570883603125E-3</v>
      </c>
      <c r="AR414" s="9">
        <f t="shared" si="267"/>
        <v>8.5424400491813466E-3</v>
      </c>
      <c r="AS414" s="9">
        <f t="shared" si="268"/>
        <v>5.1773067362692875E-4</v>
      </c>
      <c r="AU414" s="17">
        <f t="shared" si="269"/>
        <v>2.0758128802510831</v>
      </c>
      <c r="AV414" s="17">
        <f t="shared" si="269"/>
        <v>0</v>
      </c>
      <c r="AW414" s="17">
        <f t="shared" si="270"/>
        <v>1.303810074721818E-3</v>
      </c>
      <c r="AX414" s="17">
        <f t="shared" si="270"/>
        <v>0</v>
      </c>
      <c r="AY414" s="17">
        <f t="shared" si="271"/>
        <v>0.89995525544578236</v>
      </c>
      <c r="AZ414" s="17">
        <f t="shared" si="271"/>
        <v>0.92854994112879941</v>
      </c>
      <c r="BA414" s="17">
        <f t="shared" si="271"/>
        <v>8.8531570883603125E-3</v>
      </c>
      <c r="BB414" s="17">
        <f t="shared" si="271"/>
        <v>8.5424400491813466E-3</v>
      </c>
      <c r="BC414" s="17">
        <f t="shared" si="272"/>
        <v>1.0354613472538575E-3</v>
      </c>
      <c r="BD414" s="17">
        <f t="shared" si="273"/>
        <v>3.9240529453851827</v>
      </c>
      <c r="BF414" s="17">
        <f t="shared" si="274"/>
        <v>0.48980932524765197</v>
      </c>
      <c r="BG414" s="17">
        <f t="shared" si="275"/>
        <v>0.50537225864385682</v>
      </c>
      <c r="BH414" s="17">
        <f t="shared" si="276"/>
        <v>4.8184161084911569E-3</v>
      </c>
      <c r="BI414" s="13">
        <f t="shared" si="277"/>
        <v>3.5639641711825539E-4</v>
      </c>
    </row>
    <row r="415" spans="1:61" x14ac:dyDescent="0.2">
      <c r="B415" s="9" t="s">
        <v>46</v>
      </c>
      <c r="C415" s="9">
        <v>14</v>
      </c>
      <c r="D415" s="11">
        <v>54.655000000000001</v>
      </c>
      <c r="E415" s="11">
        <v>0</v>
      </c>
      <c r="F415" s="11">
        <v>1.7999999999999999E-2</v>
      </c>
      <c r="G415" s="11">
        <v>1.4E-2</v>
      </c>
      <c r="H415" s="11">
        <v>28.603999999999999</v>
      </c>
      <c r="I415" s="11">
        <v>16.236999999999998</v>
      </c>
      <c r="J415" s="11">
        <v>0.23899999999999999</v>
      </c>
      <c r="K415" s="11">
        <v>0.14399999999999999</v>
      </c>
      <c r="L415" s="11">
        <v>2.5000000000000001E-2</v>
      </c>
      <c r="N415" s="11">
        <f t="shared" si="280"/>
        <v>99.936000000000007</v>
      </c>
      <c r="P415" s="9">
        <f t="shared" si="248"/>
        <v>0.90964316623393915</v>
      </c>
      <c r="Q415" s="9">
        <f t="shared" si="249"/>
        <v>0</v>
      </c>
      <c r="R415" s="9">
        <f t="shared" si="250"/>
        <v>1.7653808809250596E-4</v>
      </c>
      <c r="S415" s="9">
        <f t="shared" si="251"/>
        <v>9.2111323113362712E-5</v>
      </c>
      <c r="T415" s="9">
        <f t="shared" si="252"/>
        <v>0.39812933218272412</v>
      </c>
      <c r="U415" s="9">
        <f t="shared" si="253"/>
        <v>0.40286323938070656</v>
      </c>
      <c r="V415" s="9">
        <f t="shared" si="254"/>
        <v>3.3691867431664716E-3</v>
      </c>
      <c r="W415" s="9">
        <f t="shared" si="255"/>
        <v>2.5678977120744688E-3</v>
      </c>
      <c r="X415" s="9">
        <f t="shared" si="256"/>
        <v>4.0336242920989369E-4</v>
      </c>
      <c r="Z415" s="9">
        <f t="shared" si="257"/>
        <v>1.8192863324678783</v>
      </c>
      <c r="AA415" s="9">
        <f t="shared" si="257"/>
        <v>0</v>
      </c>
      <c r="AB415" s="9">
        <f t="shared" si="258"/>
        <v>5.2961426427751792E-4</v>
      </c>
      <c r="AC415" s="9">
        <f t="shared" si="258"/>
        <v>2.7633396934008815E-4</v>
      </c>
      <c r="AD415" s="9">
        <f t="shared" si="247"/>
        <v>0.39812933218272412</v>
      </c>
      <c r="AE415" s="9">
        <f t="shared" si="247"/>
        <v>0.40286323938070656</v>
      </c>
      <c r="AF415" s="9">
        <f t="shared" si="247"/>
        <v>3.3691867431664716E-3</v>
      </c>
      <c r="AG415" s="9">
        <f t="shared" si="247"/>
        <v>2.5678977120744688E-3</v>
      </c>
      <c r="AH415" s="9">
        <f t="shared" si="247"/>
        <v>4.0336242920989369E-4</v>
      </c>
      <c r="AI415" s="9">
        <f t="shared" si="259"/>
        <v>2.6274252991493774</v>
      </c>
      <c r="AK415" s="9">
        <f t="shared" si="260"/>
        <v>4.1545302918188414</v>
      </c>
      <c r="AL415" s="9">
        <f t="shared" si="261"/>
        <v>0</v>
      </c>
      <c r="AM415" s="9">
        <f t="shared" si="262"/>
        <v>1.2094294694862974E-3</v>
      </c>
      <c r="AN415" s="9">
        <f t="shared" si="263"/>
        <v>6.3103747100909163E-4</v>
      </c>
      <c r="AO415" s="9">
        <f t="shared" si="264"/>
        <v>0.90916989871023368</v>
      </c>
      <c r="AP415" s="9">
        <f t="shared" si="265"/>
        <v>0.91998027006392746</v>
      </c>
      <c r="AQ415" s="9">
        <f t="shared" si="266"/>
        <v>7.6938897047019485E-3</v>
      </c>
      <c r="AR415" s="9">
        <f t="shared" si="267"/>
        <v>5.8640625396409627E-3</v>
      </c>
      <c r="AS415" s="9">
        <f t="shared" si="268"/>
        <v>9.2112022215927057E-4</v>
      </c>
      <c r="AU415" s="17">
        <f t="shared" si="269"/>
        <v>2.0772651459094207</v>
      </c>
      <c r="AV415" s="17">
        <f t="shared" si="269"/>
        <v>0</v>
      </c>
      <c r="AW415" s="17">
        <f t="shared" si="270"/>
        <v>8.0628631299086491E-4</v>
      </c>
      <c r="AX415" s="17">
        <f t="shared" si="270"/>
        <v>4.2069164733939444E-4</v>
      </c>
      <c r="AY415" s="17">
        <f t="shared" si="271"/>
        <v>0.90916989871023368</v>
      </c>
      <c r="AZ415" s="17">
        <f t="shared" si="271"/>
        <v>0.91998027006392746</v>
      </c>
      <c r="BA415" s="17">
        <f t="shared" si="271"/>
        <v>7.6938897047019485E-3</v>
      </c>
      <c r="BB415" s="17">
        <f t="shared" si="271"/>
        <v>5.8640625396409627E-3</v>
      </c>
      <c r="BC415" s="17">
        <f t="shared" si="272"/>
        <v>1.8422404443185411E-3</v>
      </c>
      <c r="BD415" s="17">
        <f t="shared" si="273"/>
        <v>3.9230424853325738</v>
      </c>
      <c r="BF415" s="17">
        <f t="shared" si="274"/>
        <v>0.49496302885022275</v>
      </c>
      <c r="BG415" s="17">
        <f t="shared" si="275"/>
        <v>0.50084832504822774</v>
      </c>
      <c r="BH415" s="17">
        <f t="shared" si="276"/>
        <v>4.1886461015495525E-3</v>
      </c>
      <c r="BI415" s="13">
        <f t="shared" si="277"/>
        <v>2.2035059260995852E-4</v>
      </c>
    </row>
    <row r="416" spans="1:61" x14ac:dyDescent="0.2">
      <c r="B416" s="9" t="s">
        <v>46</v>
      </c>
      <c r="C416" s="9">
        <v>15</v>
      </c>
      <c r="D416" s="11">
        <v>54.688000000000002</v>
      </c>
      <c r="E416" s="11">
        <v>0</v>
      </c>
      <c r="F416" s="11">
        <v>6.0000000000000001E-3</v>
      </c>
      <c r="G416" s="11">
        <v>7.6999999999999999E-2</v>
      </c>
      <c r="H416" s="11">
        <v>28.891999999999999</v>
      </c>
      <c r="I416" s="11">
        <v>16.366</v>
      </c>
      <c r="J416" s="11">
        <v>0.27900000000000003</v>
      </c>
      <c r="K416" s="11">
        <v>0.153</v>
      </c>
      <c r="L416" s="11">
        <v>0</v>
      </c>
      <c r="N416" s="11">
        <f t="shared" si="280"/>
        <v>100.461</v>
      </c>
      <c r="P416" s="9">
        <f t="shared" si="248"/>
        <v>0.910192397310432</v>
      </c>
      <c r="Q416" s="9">
        <f t="shared" si="249"/>
        <v>0</v>
      </c>
      <c r="R416" s="9">
        <f t="shared" si="250"/>
        <v>5.8846029364168654E-5</v>
      </c>
      <c r="S416" s="9">
        <f t="shared" si="251"/>
        <v>5.0661227712349498E-4</v>
      </c>
      <c r="T416" s="9">
        <f t="shared" si="252"/>
        <v>0.40213790607688665</v>
      </c>
      <c r="U416" s="9">
        <f t="shared" si="253"/>
        <v>0.40606391425168714</v>
      </c>
      <c r="V416" s="9">
        <f t="shared" si="254"/>
        <v>3.9330673696378483E-3</v>
      </c>
      <c r="W416" s="9">
        <f t="shared" si="255"/>
        <v>2.7283913190791235E-3</v>
      </c>
      <c r="X416" s="9">
        <f t="shared" si="256"/>
        <v>0</v>
      </c>
      <c r="Z416" s="9">
        <f t="shared" si="257"/>
        <v>1.820384794620864</v>
      </c>
      <c r="AA416" s="9">
        <f t="shared" si="257"/>
        <v>0</v>
      </c>
      <c r="AB416" s="9">
        <f t="shared" si="258"/>
        <v>1.7653808809250596E-4</v>
      </c>
      <c r="AC416" s="9">
        <f t="shared" si="258"/>
        <v>1.5198368313704849E-3</v>
      </c>
      <c r="AD416" s="9">
        <f t="shared" si="247"/>
        <v>0.40213790607688665</v>
      </c>
      <c r="AE416" s="9">
        <f t="shared" si="247"/>
        <v>0.40606391425168714</v>
      </c>
      <c r="AF416" s="9">
        <f t="shared" si="247"/>
        <v>3.9330673696378483E-3</v>
      </c>
      <c r="AG416" s="9">
        <f t="shared" si="247"/>
        <v>2.7283913190791235E-3</v>
      </c>
      <c r="AH416" s="9">
        <f t="shared" si="247"/>
        <v>0</v>
      </c>
      <c r="AI416" s="9">
        <f t="shared" si="259"/>
        <v>2.6369444485576179</v>
      </c>
      <c r="AK416" s="9">
        <f t="shared" si="260"/>
        <v>4.142032181868518</v>
      </c>
      <c r="AL416" s="9">
        <f t="shared" si="261"/>
        <v>0</v>
      </c>
      <c r="AM416" s="9">
        <f t="shared" si="262"/>
        <v>4.016878433424804E-4</v>
      </c>
      <c r="AN416" s="9">
        <f t="shared" si="263"/>
        <v>3.4581771311909598E-3</v>
      </c>
      <c r="AO416" s="9">
        <f t="shared" si="264"/>
        <v>0.91500882310247855</v>
      </c>
      <c r="AP416" s="9">
        <f t="shared" si="265"/>
        <v>0.92394190815919552</v>
      </c>
      <c r="AQ416" s="9">
        <f t="shared" si="266"/>
        <v>8.9491472718491206E-3</v>
      </c>
      <c r="AR416" s="9">
        <f t="shared" si="267"/>
        <v>6.2080746234260487E-3</v>
      </c>
      <c r="AS416" s="9">
        <f t="shared" si="268"/>
        <v>0</v>
      </c>
      <c r="AU416" s="17">
        <f t="shared" si="269"/>
        <v>2.071016090934259</v>
      </c>
      <c r="AV416" s="17">
        <f t="shared" si="269"/>
        <v>0</v>
      </c>
      <c r="AW416" s="17">
        <f t="shared" si="270"/>
        <v>2.6779189556165361E-4</v>
      </c>
      <c r="AX416" s="17">
        <f t="shared" si="270"/>
        <v>2.305451420793973E-3</v>
      </c>
      <c r="AY416" s="17">
        <f t="shared" si="271"/>
        <v>0.91500882310247855</v>
      </c>
      <c r="AZ416" s="17">
        <f t="shared" si="271"/>
        <v>0.92394190815919552</v>
      </c>
      <c r="BA416" s="17">
        <f t="shared" si="271"/>
        <v>8.9491472718491206E-3</v>
      </c>
      <c r="BB416" s="17">
        <f t="shared" si="271"/>
        <v>6.2080746234260487E-3</v>
      </c>
      <c r="BC416" s="17">
        <f t="shared" si="272"/>
        <v>0</v>
      </c>
      <c r="BD416" s="17">
        <f t="shared" si="273"/>
        <v>3.9276972874075637</v>
      </c>
      <c r="BF416" s="17">
        <f t="shared" si="274"/>
        <v>0.49516147153417289</v>
      </c>
      <c r="BG416" s="17">
        <f t="shared" si="275"/>
        <v>0.49999565392710976</v>
      </c>
      <c r="BH416" s="17">
        <f t="shared" si="276"/>
        <v>4.8428745387174791E-3</v>
      </c>
      <c r="BI416" s="13">
        <f t="shared" si="277"/>
        <v>7.2805756624693541E-5</v>
      </c>
    </row>
    <row r="417" spans="1:61" x14ac:dyDescent="0.2">
      <c r="B417" s="9" t="s">
        <v>46</v>
      </c>
      <c r="C417" s="9">
        <v>16</v>
      </c>
      <c r="D417" s="11">
        <v>54.713000000000001</v>
      </c>
      <c r="E417" s="11">
        <v>4.4999999999999998E-2</v>
      </c>
      <c r="F417" s="11">
        <v>2E-3</v>
      </c>
      <c r="G417" s="11">
        <v>0</v>
      </c>
      <c r="H417" s="11">
        <v>28.850999999999999</v>
      </c>
      <c r="I417" s="11">
        <v>16.196999999999999</v>
      </c>
      <c r="J417" s="11">
        <v>0.26200000000000001</v>
      </c>
      <c r="K417" s="11">
        <v>0.217</v>
      </c>
      <c r="L417" s="11">
        <v>3.5999999999999997E-2</v>
      </c>
      <c r="N417" s="11">
        <f t="shared" si="280"/>
        <v>100.32300000000001</v>
      </c>
      <c r="P417" s="9">
        <f t="shared" si="248"/>
        <v>0.9106084814592903</v>
      </c>
      <c r="Q417" s="9">
        <f t="shared" si="249"/>
        <v>5.6335912266205958E-4</v>
      </c>
      <c r="R417" s="9">
        <f t="shared" si="250"/>
        <v>1.9615343121389551E-5</v>
      </c>
      <c r="S417" s="9">
        <f t="shared" si="251"/>
        <v>0</v>
      </c>
      <c r="T417" s="9">
        <f t="shared" si="252"/>
        <v>0.40156724104334268</v>
      </c>
      <c r="U417" s="9">
        <f t="shared" si="253"/>
        <v>0.40187078205637156</v>
      </c>
      <c r="V417" s="9">
        <f t="shared" si="254"/>
        <v>3.6934181033875129E-3</v>
      </c>
      <c r="W417" s="9">
        <f t="shared" si="255"/>
        <v>3.8696791911122207E-3</v>
      </c>
      <c r="X417" s="9">
        <f t="shared" si="256"/>
        <v>5.8084189806224687E-4</v>
      </c>
      <c r="Z417" s="9">
        <f t="shared" si="257"/>
        <v>1.8212169629185806</v>
      </c>
      <c r="AA417" s="9">
        <f t="shared" si="257"/>
        <v>1.1267182453241192E-3</v>
      </c>
      <c r="AB417" s="9">
        <f t="shared" si="258"/>
        <v>5.8846029364168654E-5</v>
      </c>
      <c r="AC417" s="9">
        <f t="shared" si="258"/>
        <v>0</v>
      </c>
      <c r="AD417" s="9">
        <f t="shared" si="247"/>
        <v>0.40156724104334268</v>
      </c>
      <c r="AE417" s="9">
        <f t="shared" si="247"/>
        <v>0.40187078205637156</v>
      </c>
      <c r="AF417" s="9">
        <f t="shared" si="247"/>
        <v>3.6934181033875129E-3</v>
      </c>
      <c r="AG417" s="9">
        <f t="shared" si="247"/>
        <v>3.8696791911122207E-3</v>
      </c>
      <c r="AH417" s="9">
        <f t="shared" si="247"/>
        <v>5.8084189806224687E-4</v>
      </c>
      <c r="AI417" s="9">
        <f t="shared" si="259"/>
        <v>2.6339844894855449</v>
      </c>
      <c r="AK417" s="9">
        <f t="shared" si="260"/>
        <v>4.1485824313436801</v>
      </c>
      <c r="AL417" s="9">
        <f t="shared" si="261"/>
        <v>2.5665714809372706E-3</v>
      </c>
      <c r="AM417" s="9">
        <f t="shared" si="262"/>
        <v>1.3404641431809372E-4</v>
      </c>
      <c r="AN417" s="9">
        <f t="shared" si="263"/>
        <v>0</v>
      </c>
      <c r="AO417" s="9">
        <f t="shared" si="264"/>
        <v>0.91473714286398378</v>
      </c>
      <c r="AP417" s="9">
        <f t="shared" si="265"/>
        <v>0.91542858432290031</v>
      </c>
      <c r="AQ417" s="9">
        <f t="shared" si="266"/>
        <v>8.4133026252760298E-3</v>
      </c>
      <c r="AR417" s="9">
        <f t="shared" si="267"/>
        <v>8.8148108841780426E-3</v>
      </c>
      <c r="AS417" s="9">
        <f t="shared" si="268"/>
        <v>1.3231100647271322E-3</v>
      </c>
      <c r="AU417" s="17">
        <f t="shared" si="269"/>
        <v>2.07429121567184</v>
      </c>
      <c r="AV417" s="17">
        <f t="shared" si="269"/>
        <v>1.2832857404686353E-3</v>
      </c>
      <c r="AW417" s="17">
        <f t="shared" si="270"/>
        <v>8.9364276212062479E-5</v>
      </c>
      <c r="AX417" s="17">
        <f t="shared" si="270"/>
        <v>0</v>
      </c>
      <c r="AY417" s="17">
        <f t="shared" si="271"/>
        <v>0.91473714286398378</v>
      </c>
      <c r="AZ417" s="17">
        <f t="shared" si="271"/>
        <v>0.91542858432290031</v>
      </c>
      <c r="BA417" s="17">
        <f t="shared" si="271"/>
        <v>8.4133026252760298E-3</v>
      </c>
      <c r="BB417" s="17">
        <f t="shared" si="271"/>
        <v>8.8148108841780426E-3</v>
      </c>
      <c r="BC417" s="17">
        <f t="shared" si="272"/>
        <v>2.6462201294542645E-3</v>
      </c>
      <c r="BD417" s="17">
        <f t="shared" si="273"/>
        <v>3.9257039265143128</v>
      </c>
      <c r="BF417" s="17">
        <f t="shared" si="274"/>
        <v>0.49752397260695325</v>
      </c>
      <c r="BG417" s="17">
        <f t="shared" si="275"/>
        <v>0.49790004643772418</v>
      </c>
      <c r="BH417" s="17">
        <f t="shared" si="276"/>
        <v>4.5759809553226451E-3</v>
      </c>
      <c r="BI417" s="13">
        <f t="shared" si="277"/>
        <v>2.4413661881920289E-5</v>
      </c>
    </row>
    <row r="418" spans="1:61" x14ac:dyDescent="0.2">
      <c r="B418" s="9" t="s">
        <v>46</v>
      </c>
      <c r="C418" s="9">
        <v>17</v>
      </c>
      <c r="D418" s="11">
        <v>54.843000000000004</v>
      </c>
      <c r="E418" s="11">
        <v>2.3E-2</v>
      </c>
      <c r="F418" s="11">
        <v>1E-3</v>
      </c>
      <c r="G418" s="11">
        <v>0</v>
      </c>
      <c r="H418" s="11">
        <v>28.382000000000001</v>
      </c>
      <c r="I418" s="11">
        <v>16.378</v>
      </c>
      <c r="J418" s="11">
        <v>0.24</v>
      </c>
      <c r="K418" s="11">
        <v>0.375</v>
      </c>
      <c r="L418" s="11">
        <v>2.7E-2</v>
      </c>
      <c r="N418" s="11">
        <f t="shared" si="280"/>
        <v>100.26900000000001</v>
      </c>
      <c r="P418" s="9">
        <f t="shared" si="248"/>
        <v>0.91277211903335331</v>
      </c>
      <c r="Q418" s="9">
        <f t="shared" si="249"/>
        <v>2.8793910713838602E-4</v>
      </c>
      <c r="R418" s="9">
        <f t="shared" si="250"/>
        <v>9.8076715606947757E-6</v>
      </c>
      <c r="S418" s="9">
        <f t="shared" si="251"/>
        <v>0</v>
      </c>
      <c r="T418" s="9">
        <f t="shared" si="252"/>
        <v>0.39503938980597386</v>
      </c>
      <c r="U418" s="9">
        <f t="shared" si="253"/>
        <v>0.40636165144898767</v>
      </c>
      <c r="V418" s="9">
        <f t="shared" si="254"/>
        <v>3.3832837588282563E-3</v>
      </c>
      <c r="W418" s="9">
        <f t="shared" si="255"/>
        <v>6.6872336251939304E-3</v>
      </c>
      <c r="X418" s="9">
        <f t="shared" si="256"/>
        <v>4.3563142354668515E-4</v>
      </c>
      <c r="Z418" s="9">
        <f t="shared" si="257"/>
        <v>1.8255442380667066</v>
      </c>
      <c r="AA418" s="9">
        <f t="shared" si="257"/>
        <v>5.7587821427677204E-4</v>
      </c>
      <c r="AB418" s="9">
        <f t="shared" si="258"/>
        <v>2.9423014682084327E-5</v>
      </c>
      <c r="AC418" s="9">
        <f t="shared" si="258"/>
        <v>0</v>
      </c>
      <c r="AD418" s="9">
        <f t="shared" si="247"/>
        <v>0.39503938980597386</v>
      </c>
      <c r="AE418" s="9">
        <f t="shared" si="247"/>
        <v>0.40636165144898767</v>
      </c>
      <c r="AF418" s="9">
        <f t="shared" si="247"/>
        <v>3.3832837588282563E-3</v>
      </c>
      <c r="AG418" s="9">
        <f t="shared" si="247"/>
        <v>6.6872336251939304E-3</v>
      </c>
      <c r="AH418" s="9">
        <f t="shared" si="247"/>
        <v>4.3563142354668515E-4</v>
      </c>
      <c r="AI418" s="9">
        <f t="shared" si="259"/>
        <v>2.6380567293581958</v>
      </c>
      <c r="AK418" s="9">
        <f t="shared" si="260"/>
        <v>4.1520204271971908</v>
      </c>
      <c r="AL418" s="9">
        <f t="shared" si="261"/>
        <v>1.3097782345648243E-3</v>
      </c>
      <c r="AM418" s="9">
        <f t="shared" si="262"/>
        <v>6.6919746693792789E-5</v>
      </c>
      <c r="AN418" s="9">
        <f t="shared" si="263"/>
        <v>0</v>
      </c>
      <c r="AO418" s="9">
        <f t="shared" si="264"/>
        <v>0.89847815342943371</v>
      </c>
      <c r="AP418" s="9">
        <f t="shared" si="265"/>
        <v>0.92422952151112392</v>
      </c>
      <c r="AQ418" s="9">
        <f t="shared" si="266"/>
        <v>7.6949454221585997E-3</v>
      </c>
      <c r="AR418" s="9">
        <f t="shared" si="267"/>
        <v>1.5209453725782869E-2</v>
      </c>
      <c r="AS418" s="9">
        <f t="shared" si="268"/>
        <v>9.9080073305171526E-4</v>
      </c>
      <c r="AU418" s="17">
        <f t="shared" si="269"/>
        <v>2.0760102135985954</v>
      </c>
      <c r="AV418" s="17">
        <f t="shared" si="269"/>
        <v>6.5488911728241216E-4</v>
      </c>
      <c r="AW418" s="17">
        <f t="shared" si="270"/>
        <v>4.4613164462528524E-5</v>
      </c>
      <c r="AX418" s="17">
        <f t="shared" si="270"/>
        <v>0</v>
      </c>
      <c r="AY418" s="17">
        <f t="shared" si="271"/>
        <v>0.89847815342943371</v>
      </c>
      <c r="AZ418" s="17">
        <f t="shared" si="271"/>
        <v>0.92422952151112392</v>
      </c>
      <c r="BA418" s="17">
        <f t="shared" si="271"/>
        <v>7.6949454221585997E-3</v>
      </c>
      <c r="BB418" s="17">
        <f t="shared" si="271"/>
        <v>1.5209453725782869E-2</v>
      </c>
      <c r="BC418" s="17">
        <f t="shared" si="272"/>
        <v>1.9816014661034305E-3</v>
      </c>
      <c r="BD418" s="17">
        <f t="shared" si="273"/>
        <v>3.9243033914349432</v>
      </c>
      <c r="BF418" s="17">
        <f t="shared" si="274"/>
        <v>0.49086367307067641</v>
      </c>
      <c r="BG418" s="17">
        <f t="shared" si="275"/>
        <v>0.5049323636391958</v>
      </c>
      <c r="BH418" s="17">
        <f t="shared" si="276"/>
        <v>4.2039632901278053E-3</v>
      </c>
      <c r="BI418" s="13">
        <f t="shared" si="277"/>
        <v>1.2238006977110433E-5</v>
      </c>
    </row>
    <row r="419" spans="1:61" x14ac:dyDescent="0.2">
      <c r="B419" s="9" t="s">
        <v>46</v>
      </c>
      <c r="C419" s="9">
        <v>18</v>
      </c>
      <c r="D419" s="11">
        <v>54.186999999999998</v>
      </c>
      <c r="E419" s="11">
        <v>1.9E-2</v>
      </c>
      <c r="F419" s="11">
        <v>1.0999999999999999E-2</v>
      </c>
      <c r="G419" s="11">
        <v>2E-3</v>
      </c>
      <c r="H419" s="11">
        <v>28.138999999999999</v>
      </c>
      <c r="I419" s="11">
        <v>16.164000000000001</v>
      </c>
      <c r="J419" s="11">
        <v>0.18</v>
      </c>
      <c r="K419" s="11">
        <v>0.38600000000000001</v>
      </c>
      <c r="L419" s="11">
        <v>0.02</v>
      </c>
      <c r="N419" s="11">
        <f t="shared" si="280"/>
        <v>99.108000000000004</v>
      </c>
      <c r="P419" s="9">
        <f t="shared" si="248"/>
        <v>0.90185407096731229</v>
      </c>
      <c r="Q419" s="9">
        <f t="shared" si="249"/>
        <v>2.3786274067953629E-4</v>
      </c>
      <c r="R419" s="9">
        <f t="shared" si="250"/>
        <v>1.0788438716764252E-4</v>
      </c>
      <c r="S419" s="9">
        <f t="shared" si="251"/>
        <v>1.3158760444766102E-5</v>
      </c>
      <c r="T419" s="9">
        <f t="shared" si="252"/>
        <v>0.39165715558277425</v>
      </c>
      <c r="U419" s="9">
        <f t="shared" si="253"/>
        <v>0.40105200476379516</v>
      </c>
      <c r="V419" s="9">
        <f t="shared" si="254"/>
        <v>2.5374628191211922E-3</v>
      </c>
      <c r="W419" s="9">
        <f t="shared" si="255"/>
        <v>6.8833924781996191E-3</v>
      </c>
      <c r="X419" s="9">
        <f t="shared" si="256"/>
        <v>3.2268994336791495E-4</v>
      </c>
      <c r="Z419" s="9">
        <f t="shared" si="257"/>
        <v>1.8037081419346246</v>
      </c>
      <c r="AA419" s="9">
        <f t="shared" si="257"/>
        <v>4.7572548135907259E-4</v>
      </c>
      <c r="AB419" s="9">
        <f t="shared" si="258"/>
        <v>3.2365316150292759E-4</v>
      </c>
      <c r="AC419" s="9">
        <f t="shared" si="258"/>
        <v>3.9476281334298305E-5</v>
      </c>
      <c r="AD419" s="9">
        <f t="shared" si="247"/>
        <v>0.39165715558277425</v>
      </c>
      <c r="AE419" s="9">
        <f t="shared" si="247"/>
        <v>0.40105200476379516</v>
      </c>
      <c r="AF419" s="9">
        <f t="shared" si="247"/>
        <v>2.5374628191211922E-3</v>
      </c>
      <c r="AG419" s="9">
        <f t="shared" si="247"/>
        <v>6.8833924781996191E-3</v>
      </c>
      <c r="AH419" s="9">
        <f t="shared" si="247"/>
        <v>3.2268994336791495E-4</v>
      </c>
      <c r="AI419" s="9">
        <f t="shared" si="259"/>
        <v>2.6069997024460787</v>
      </c>
      <c r="AK419" s="9">
        <f t="shared" si="260"/>
        <v>4.151227497821929</v>
      </c>
      <c r="AL419" s="9">
        <f t="shared" si="261"/>
        <v>1.0948804042732617E-3</v>
      </c>
      <c r="AM419" s="9">
        <f t="shared" si="262"/>
        <v>7.4488653266646502E-4</v>
      </c>
      <c r="AN419" s="9">
        <f t="shared" si="263"/>
        <v>9.0854512865326591E-5</v>
      </c>
      <c r="AO419" s="9">
        <f t="shared" si="264"/>
        <v>0.90139746901073925</v>
      </c>
      <c r="AP419" s="9">
        <f t="shared" si="265"/>
        <v>0.92301967902987958</v>
      </c>
      <c r="AQ419" s="9">
        <f t="shared" si="266"/>
        <v>5.8399611248294925E-3</v>
      </c>
      <c r="AR419" s="9">
        <f t="shared" si="267"/>
        <v>1.5842101873063771E-2</v>
      </c>
      <c r="AS419" s="9">
        <f t="shared" si="268"/>
        <v>7.4266968975518531E-4</v>
      </c>
      <c r="AU419" s="17">
        <f t="shared" si="269"/>
        <v>2.0756137489109645</v>
      </c>
      <c r="AV419" s="17">
        <f t="shared" si="269"/>
        <v>5.4744020213663084E-4</v>
      </c>
      <c r="AW419" s="17">
        <f t="shared" si="270"/>
        <v>4.9659102177764339E-4</v>
      </c>
      <c r="AX419" s="17">
        <f t="shared" si="270"/>
        <v>6.0569675243551058E-5</v>
      </c>
      <c r="AY419" s="17">
        <f t="shared" si="271"/>
        <v>0.90139746901073925</v>
      </c>
      <c r="AZ419" s="17">
        <f t="shared" si="271"/>
        <v>0.92301967902987958</v>
      </c>
      <c r="BA419" s="17">
        <f t="shared" si="271"/>
        <v>5.8399611248294925E-3</v>
      </c>
      <c r="BB419" s="17">
        <f t="shared" si="271"/>
        <v>1.5842101873063771E-2</v>
      </c>
      <c r="BC419" s="17">
        <f t="shared" si="272"/>
        <v>1.4853393795103706E-3</v>
      </c>
      <c r="BD419" s="17">
        <f t="shared" si="273"/>
        <v>3.9243029002281449</v>
      </c>
      <c r="BF419" s="17">
        <f t="shared" si="274"/>
        <v>0.49249772859604085</v>
      </c>
      <c r="BG419" s="17">
        <f t="shared" si="275"/>
        <v>0.50431148411206206</v>
      </c>
      <c r="BH419" s="17">
        <f t="shared" si="276"/>
        <v>3.1907872918971311E-3</v>
      </c>
      <c r="BI419" s="13">
        <f t="shared" si="277"/>
        <v>1.3607728023036497E-4</v>
      </c>
    </row>
    <row r="420" spans="1:61" x14ac:dyDescent="0.2">
      <c r="B420" s="9" t="s">
        <v>46</v>
      </c>
      <c r="C420" s="9">
        <v>20</v>
      </c>
      <c r="D420" s="11">
        <v>54.125999999999998</v>
      </c>
      <c r="E420" s="11">
        <v>2E-3</v>
      </c>
      <c r="F420" s="11">
        <v>0</v>
      </c>
      <c r="G420" s="11">
        <v>3.5999999999999997E-2</v>
      </c>
      <c r="H420" s="11">
        <v>27.995000000000001</v>
      </c>
      <c r="I420" s="11">
        <v>16.416</v>
      </c>
      <c r="J420" s="11">
        <v>0.222</v>
      </c>
      <c r="K420" s="11">
        <v>0.377</v>
      </c>
      <c r="L420" s="11">
        <v>6.0000000000000001E-3</v>
      </c>
      <c r="N420" s="11">
        <f>SUM(D420:L420)</f>
        <v>99.179999999999993</v>
      </c>
      <c r="P420" s="9">
        <f t="shared" si="248"/>
        <v>0.90083882564409823</v>
      </c>
      <c r="Q420" s="9">
        <f t="shared" si="249"/>
        <v>2.5038183229424875E-5</v>
      </c>
      <c r="R420" s="9">
        <f t="shared" si="250"/>
        <v>0</v>
      </c>
      <c r="S420" s="9">
        <f t="shared" si="251"/>
        <v>2.3685768800578983E-4</v>
      </c>
      <c r="T420" s="9">
        <f t="shared" si="252"/>
        <v>0.38965286863569298</v>
      </c>
      <c r="U420" s="9">
        <f t="shared" si="253"/>
        <v>0.407304485907106</v>
      </c>
      <c r="V420" s="9">
        <f t="shared" si="254"/>
        <v>3.1295374769161372E-3</v>
      </c>
      <c r="W420" s="9">
        <f t="shared" si="255"/>
        <v>6.722898871194964E-3</v>
      </c>
      <c r="X420" s="9">
        <f t="shared" si="256"/>
        <v>9.6806983010374483E-5</v>
      </c>
      <c r="Z420" s="9">
        <f t="shared" si="257"/>
        <v>1.8016776512881965</v>
      </c>
      <c r="AA420" s="9">
        <f t="shared" si="257"/>
        <v>5.0076366458849749E-5</v>
      </c>
      <c r="AB420" s="9">
        <f t="shared" si="258"/>
        <v>0</v>
      </c>
      <c r="AC420" s="9">
        <f t="shared" si="258"/>
        <v>7.1057306401736946E-4</v>
      </c>
      <c r="AD420" s="9">
        <f t="shared" si="247"/>
        <v>0.38965286863569298</v>
      </c>
      <c r="AE420" s="9">
        <f t="shared" si="247"/>
        <v>0.407304485907106</v>
      </c>
      <c r="AF420" s="9">
        <f t="shared" si="247"/>
        <v>3.1295374769161372E-3</v>
      </c>
      <c r="AG420" s="9">
        <f t="shared" si="247"/>
        <v>6.722898871194964E-3</v>
      </c>
      <c r="AH420" s="9">
        <f t="shared" si="247"/>
        <v>9.6806983010374483E-5</v>
      </c>
      <c r="AI420" s="9">
        <f t="shared" si="259"/>
        <v>2.6093448985925933</v>
      </c>
      <c r="AK420" s="9">
        <f t="shared" si="260"/>
        <v>4.1428275401844434</v>
      </c>
      <c r="AL420" s="9">
        <f t="shared" si="261"/>
        <v>1.1514698532768019E-4</v>
      </c>
      <c r="AM420" s="9">
        <f t="shared" si="262"/>
        <v>0</v>
      </c>
      <c r="AN420" s="9">
        <f t="shared" si="263"/>
        <v>1.633911402974668E-3</v>
      </c>
      <c r="AO420" s="9">
        <f t="shared" si="264"/>
        <v>0.89597860868264834</v>
      </c>
      <c r="AP420" s="9">
        <f t="shared" si="265"/>
        <v>0.93656722680116644</v>
      </c>
      <c r="AQ420" s="9">
        <f t="shared" si="266"/>
        <v>7.1961452361566786E-3</v>
      </c>
      <c r="AR420" s="9">
        <f t="shared" si="267"/>
        <v>1.5458820046720013E-2</v>
      </c>
      <c r="AS420" s="9">
        <f t="shared" si="268"/>
        <v>2.2260066056255598E-4</v>
      </c>
      <c r="AU420" s="17">
        <f t="shared" si="269"/>
        <v>2.0714137700922217</v>
      </c>
      <c r="AV420" s="17">
        <f t="shared" si="269"/>
        <v>5.7573492663840095E-5</v>
      </c>
      <c r="AW420" s="17">
        <f t="shared" si="270"/>
        <v>0</v>
      </c>
      <c r="AX420" s="17">
        <f t="shared" si="270"/>
        <v>1.0892742686497787E-3</v>
      </c>
      <c r="AY420" s="17">
        <f t="shared" si="271"/>
        <v>0.89597860868264834</v>
      </c>
      <c r="AZ420" s="17">
        <f t="shared" si="271"/>
        <v>0.93656722680116644</v>
      </c>
      <c r="BA420" s="17">
        <f t="shared" si="271"/>
        <v>7.1961452361566786E-3</v>
      </c>
      <c r="BB420" s="17">
        <f t="shared" si="271"/>
        <v>1.5458820046720013E-2</v>
      </c>
      <c r="BC420" s="17">
        <f t="shared" si="272"/>
        <v>4.4520132112511196E-4</v>
      </c>
      <c r="BD420" s="17">
        <f t="shared" si="273"/>
        <v>3.9282066199413523</v>
      </c>
      <c r="BF420" s="17">
        <f t="shared" si="274"/>
        <v>0.48701318884510797</v>
      </c>
      <c r="BG420" s="17">
        <f t="shared" si="275"/>
        <v>0.50907531415608986</v>
      </c>
      <c r="BH420" s="17">
        <f t="shared" si="276"/>
        <v>3.9114969988022523E-3</v>
      </c>
      <c r="BI420" s="13">
        <f t="shared" si="277"/>
        <v>0</v>
      </c>
    </row>
    <row r="421" spans="1:61" x14ac:dyDescent="0.2">
      <c r="B421" s="9" t="s">
        <v>46</v>
      </c>
      <c r="C421" s="9">
        <v>21</v>
      </c>
      <c r="D421" s="11">
        <v>54.570999999999998</v>
      </c>
      <c r="E421" s="11">
        <v>0</v>
      </c>
      <c r="F421" s="11">
        <v>3.0000000000000001E-3</v>
      </c>
      <c r="G421" s="11">
        <v>0</v>
      </c>
      <c r="H421" s="11">
        <v>28.146000000000001</v>
      </c>
      <c r="I421" s="11">
        <v>16.684000000000001</v>
      </c>
      <c r="J421" s="11">
        <v>0.32400000000000001</v>
      </c>
      <c r="K421" s="11">
        <v>0.14799999999999999</v>
      </c>
      <c r="L421" s="11">
        <v>0</v>
      </c>
      <c r="N421" s="11">
        <f>SUM(D421:L421)</f>
        <v>99.875999999999991</v>
      </c>
      <c r="P421" s="9">
        <f t="shared" si="248"/>
        <v>0.90824512349377529</v>
      </c>
      <c r="Q421" s="9">
        <f t="shared" si="249"/>
        <v>0</v>
      </c>
      <c r="R421" s="9">
        <f t="shared" si="250"/>
        <v>2.9423014682084327E-5</v>
      </c>
      <c r="S421" s="9">
        <f t="shared" si="251"/>
        <v>0</v>
      </c>
      <c r="T421" s="9">
        <f t="shared" si="252"/>
        <v>0.39175458619825737</v>
      </c>
      <c r="U421" s="9">
        <f t="shared" si="253"/>
        <v>0.41395394998015084</v>
      </c>
      <c r="V421" s="9">
        <f t="shared" si="254"/>
        <v>4.5674330744181462E-3</v>
      </c>
      <c r="W421" s="9">
        <f t="shared" si="255"/>
        <v>2.6392282040765378E-3</v>
      </c>
      <c r="X421" s="9">
        <f t="shared" si="256"/>
        <v>0</v>
      </c>
      <c r="Z421" s="9">
        <f t="shared" si="257"/>
        <v>1.8164902469875506</v>
      </c>
      <c r="AA421" s="9">
        <f t="shared" si="257"/>
        <v>0</v>
      </c>
      <c r="AB421" s="9">
        <f t="shared" si="258"/>
        <v>8.8269044046252978E-5</v>
      </c>
      <c r="AC421" s="9">
        <f t="shared" si="258"/>
        <v>0</v>
      </c>
      <c r="AD421" s="9">
        <f t="shared" si="247"/>
        <v>0.39175458619825737</v>
      </c>
      <c r="AE421" s="9">
        <f t="shared" si="247"/>
        <v>0.41395394998015084</v>
      </c>
      <c r="AF421" s="9">
        <f t="shared" si="247"/>
        <v>4.5674330744181462E-3</v>
      </c>
      <c r="AG421" s="9">
        <f t="shared" si="247"/>
        <v>2.6392282040765378E-3</v>
      </c>
      <c r="AH421" s="9">
        <f t="shared" si="247"/>
        <v>0</v>
      </c>
      <c r="AI421" s="9">
        <f t="shared" si="259"/>
        <v>2.6294937134884995</v>
      </c>
      <c r="AK421" s="9">
        <f t="shared" si="260"/>
        <v>4.1448821216103555</v>
      </c>
      <c r="AL421" s="9">
        <f t="shared" si="261"/>
        <v>0</v>
      </c>
      <c r="AM421" s="9">
        <f t="shared" si="262"/>
        <v>2.0141301785996235E-4</v>
      </c>
      <c r="AN421" s="9">
        <f t="shared" si="263"/>
        <v>0</v>
      </c>
      <c r="AO421" s="9">
        <f t="shared" si="264"/>
        <v>0.89390877990392459</v>
      </c>
      <c r="AP421" s="9">
        <f t="shared" si="265"/>
        <v>0.94456346753755727</v>
      </c>
      <c r="AQ421" s="9">
        <f t="shared" si="266"/>
        <v>1.042200569103157E-2</v>
      </c>
      <c r="AR421" s="9">
        <f t="shared" si="267"/>
        <v>6.0222122392720014E-3</v>
      </c>
      <c r="AS421" s="9">
        <f t="shared" si="268"/>
        <v>0</v>
      </c>
      <c r="AU421" s="17">
        <f t="shared" si="269"/>
        <v>2.0724410608051778</v>
      </c>
      <c r="AV421" s="17">
        <f t="shared" si="269"/>
        <v>0</v>
      </c>
      <c r="AW421" s="17">
        <f t="shared" si="270"/>
        <v>1.342753452399749E-4</v>
      </c>
      <c r="AX421" s="17">
        <f t="shared" si="270"/>
        <v>0</v>
      </c>
      <c r="AY421" s="17">
        <f t="shared" si="271"/>
        <v>0.89390877990392459</v>
      </c>
      <c r="AZ421" s="17">
        <f t="shared" si="271"/>
        <v>0.94456346753755727</v>
      </c>
      <c r="BA421" s="17">
        <f t="shared" si="271"/>
        <v>1.042200569103157E-2</v>
      </c>
      <c r="BB421" s="17">
        <f t="shared" si="271"/>
        <v>6.0222122392720014E-3</v>
      </c>
      <c r="BC421" s="17">
        <f t="shared" si="272"/>
        <v>0</v>
      </c>
      <c r="BD421" s="17">
        <f t="shared" si="273"/>
        <v>3.9274918015222031</v>
      </c>
      <c r="BF421" s="17">
        <f t="shared" si="274"/>
        <v>0.48348291330853987</v>
      </c>
      <c r="BG421" s="17">
        <f t="shared" si="275"/>
        <v>0.51088020092940312</v>
      </c>
      <c r="BH421" s="17">
        <f t="shared" si="276"/>
        <v>5.6368857620569431E-3</v>
      </c>
      <c r="BI421" s="13">
        <f t="shared" si="277"/>
        <v>3.6516853086517267E-5</v>
      </c>
    </row>
    <row r="422" spans="1:61" x14ac:dyDescent="0.2">
      <c r="B422" s="9" t="s">
        <v>46</v>
      </c>
      <c r="C422" s="9">
        <v>23</v>
      </c>
      <c r="D422" s="11">
        <v>54.523000000000003</v>
      </c>
      <c r="E422" s="11">
        <v>0</v>
      </c>
      <c r="F422" s="11">
        <v>3.2000000000000001E-2</v>
      </c>
      <c r="G422" s="11">
        <v>2.1999999999999999E-2</v>
      </c>
      <c r="H422" s="11">
        <v>27.733000000000001</v>
      </c>
      <c r="I422" s="11">
        <v>16.593</v>
      </c>
      <c r="J422" s="11">
        <v>0.30399999999999999</v>
      </c>
      <c r="K422" s="11">
        <v>0.13800000000000001</v>
      </c>
      <c r="L422" s="11">
        <v>0.02</v>
      </c>
      <c r="N422" s="11">
        <f>SUM(D422:L422)</f>
        <v>99.365000000000009</v>
      </c>
      <c r="P422" s="9">
        <f t="shared" si="248"/>
        <v>0.90744624192796752</v>
      </c>
      <c r="Q422" s="9">
        <f t="shared" si="249"/>
        <v>0</v>
      </c>
      <c r="R422" s="9">
        <f t="shared" si="250"/>
        <v>3.1384548994223282E-4</v>
      </c>
      <c r="S422" s="9">
        <f t="shared" si="251"/>
        <v>1.4474636489242711E-4</v>
      </c>
      <c r="T422" s="9">
        <f t="shared" si="252"/>
        <v>0.3860061798847535</v>
      </c>
      <c r="U422" s="9">
        <f t="shared" si="253"/>
        <v>0.41169610956728858</v>
      </c>
      <c r="V422" s="9">
        <f t="shared" si="254"/>
        <v>4.2854927611824575E-3</v>
      </c>
      <c r="W422" s="9">
        <f t="shared" si="255"/>
        <v>2.4609019740713662E-3</v>
      </c>
      <c r="X422" s="9">
        <f t="shared" si="256"/>
        <v>3.2268994336791495E-4</v>
      </c>
      <c r="Z422" s="9">
        <f t="shared" si="257"/>
        <v>1.814892483855935</v>
      </c>
      <c r="AA422" s="9">
        <f t="shared" si="257"/>
        <v>0</v>
      </c>
      <c r="AB422" s="9">
        <f t="shared" si="258"/>
        <v>9.4153646982669847E-4</v>
      </c>
      <c r="AC422" s="9">
        <f t="shared" si="258"/>
        <v>4.3423909467728132E-4</v>
      </c>
      <c r="AD422" s="9">
        <f t="shared" si="247"/>
        <v>0.3860061798847535</v>
      </c>
      <c r="AE422" s="9">
        <f t="shared" si="247"/>
        <v>0.41169610956728858</v>
      </c>
      <c r="AF422" s="9">
        <f t="shared" si="247"/>
        <v>4.2854927611824575E-3</v>
      </c>
      <c r="AG422" s="9">
        <f t="shared" si="247"/>
        <v>2.4609019740713662E-3</v>
      </c>
      <c r="AH422" s="9">
        <f t="shared" si="247"/>
        <v>3.2268994336791495E-4</v>
      </c>
      <c r="AI422" s="9">
        <f t="shared" si="259"/>
        <v>2.6210396335511028</v>
      </c>
      <c r="AK422" s="9">
        <f t="shared" si="260"/>
        <v>4.1545937588063948</v>
      </c>
      <c r="AL422" s="9">
        <f t="shared" si="261"/>
        <v>0</v>
      </c>
      <c r="AM422" s="9">
        <f t="shared" si="262"/>
        <v>2.1553351374951832E-3</v>
      </c>
      <c r="AN422" s="9">
        <f t="shared" si="263"/>
        <v>9.9404623063014427E-4</v>
      </c>
      <c r="AO422" s="9">
        <f t="shared" si="264"/>
        <v>0.88363298656825329</v>
      </c>
      <c r="AP422" s="9">
        <f t="shared" si="265"/>
        <v>0.94244155097228532</v>
      </c>
      <c r="AQ422" s="9">
        <f t="shared" si="266"/>
        <v>9.8102128018024946E-3</v>
      </c>
      <c r="AR422" s="9">
        <f t="shared" si="267"/>
        <v>5.6334179977367803E-3</v>
      </c>
      <c r="AS422" s="9">
        <f t="shared" si="268"/>
        <v>7.3869148540280582E-4</v>
      </c>
      <c r="AU422" s="17">
        <f t="shared" si="269"/>
        <v>2.0772968794031974</v>
      </c>
      <c r="AV422" s="17">
        <f t="shared" si="269"/>
        <v>0</v>
      </c>
      <c r="AW422" s="17">
        <f t="shared" si="270"/>
        <v>1.4368900916634554E-3</v>
      </c>
      <c r="AX422" s="17">
        <f t="shared" si="270"/>
        <v>6.6269748708676281E-4</v>
      </c>
      <c r="AY422" s="17">
        <f t="shared" si="271"/>
        <v>0.88363298656825329</v>
      </c>
      <c r="AZ422" s="17">
        <f t="shared" si="271"/>
        <v>0.94244155097228532</v>
      </c>
      <c r="BA422" s="17">
        <f t="shared" si="271"/>
        <v>9.8102128018024946E-3</v>
      </c>
      <c r="BB422" s="17">
        <f t="shared" si="271"/>
        <v>5.6334179977367803E-3</v>
      </c>
      <c r="BC422" s="17">
        <f t="shared" si="272"/>
        <v>1.4773829708056116E-3</v>
      </c>
      <c r="BD422" s="17">
        <f t="shared" si="273"/>
        <v>3.9223920182928311</v>
      </c>
      <c r="BF422" s="17">
        <f t="shared" si="274"/>
        <v>0.48131179607188335</v>
      </c>
      <c r="BG422" s="17">
        <f t="shared" si="275"/>
        <v>0.51334461533957754</v>
      </c>
      <c r="BH422" s="17">
        <f t="shared" si="276"/>
        <v>5.3435885885392128E-3</v>
      </c>
      <c r="BI422" s="13">
        <f t="shared" si="277"/>
        <v>3.9328213578670226E-4</v>
      </c>
    </row>
    <row r="423" spans="1:61" x14ac:dyDescent="0.2">
      <c r="B423" s="9" t="s">
        <v>46</v>
      </c>
      <c r="C423" s="9">
        <v>24</v>
      </c>
      <c r="D423" s="11">
        <v>54.454999999999998</v>
      </c>
      <c r="E423" s="11">
        <v>2E-3</v>
      </c>
      <c r="F423" s="11">
        <v>1.2E-2</v>
      </c>
      <c r="G423" s="11">
        <v>0</v>
      </c>
      <c r="H423" s="11">
        <v>27.677</v>
      </c>
      <c r="I423" s="11">
        <v>16.812999999999999</v>
      </c>
      <c r="J423" s="11">
        <v>0.28100000000000003</v>
      </c>
      <c r="K423" s="11">
        <v>0.11799999999999999</v>
      </c>
      <c r="L423" s="11">
        <v>2.5000000000000001E-2</v>
      </c>
      <c r="N423" s="11">
        <f>SUM(D423:L423)</f>
        <v>99.38300000000001</v>
      </c>
      <c r="P423" s="9">
        <f t="shared" si="248"/>
        <v>0.90631449304307299</v>
      </c>
      <c r="Q423" s="9">
        <f t="shared" si="249"/>
        <v>2.5038183229424875E-5</v>
      </c>
      <c r="R423" s="9">
        <f t="shared" si="250"/>
        <v>1.1769205872833731E-4</v>
      </c>
      <c r="S423" s="9">
        <f t="shared" si="251"/>
        <v>0</v>
      </c>
      <c r="T423" s="9">
        <f t="shared" si="252"/>
        <v>0.38522673496088855</v>
      </c>
      <c r="U423" s="9">
        <f t="shared" si="253"/>
        <v>0.41715462485113136</v>
      </c>
      <c r="V423" s="9">
        <f t="shared" si="254"/>
        <v>3.9612614009614166E-3</v>
      </c>
      <c r="W423" s="9">
        <f t="shared" si="255"/>
        <v>2.1042495140610232E-3</v>
      </c>
      <c r="X423" s="9">
        <f t="shared" si="256"/>
        <v>4.0336242920989369E-4</v>
      </c>
      <c r="Z423" s="9">
        <f t="shared" si="257"/>
        <v>1.812628986086146</v>
      </c>
      <c r="AA423" s="9">
        <f t="shared" si="257"/>
        <v>5.0076366458849749E-5</v>
      </c>
      <c r="AB423" s="9">
        <f t="shared" si="258"/>
        <v>3.5307617618501191E-4</v>
      </c>
      <c r="AC423" s="9">
        <f t="shared" si="258"/>
        <v>0</v>
      </c>
      <c r="AD423" s="9">
        <f t="shared" si="247"/>
        <v>0.38522673496088855</v>
      </c>
      <c r="AE423" s="9">
        <f t="shared" si="247"/>
        <v>0.41715462485113136</v>
      </c>
      <c r="AF423" s="9">
        <f t="shared" si="247"/>
        <v>3.9612614009614166E-3</v>
      </c>
      <c r="AG423" s="9">
        <f t="shared" si="247"/>
        <v>2.1042495140610232E-3</v>
      </c>
      <c r="AH423" s="9">
        <f t="shared" si="247"/>
        <v>4.0336242920989369E-4</v>
      </c>
      <c r="AI423" s="9">
        <f t="shared" si="259"/>
        <v>2.6218823717850417</v>
      </c>
      <c r="AK423" s="9">
        <f t="shared" si="260"/>
        <v>4.1480785078517393</v>
      </c>
      <c r="AL423" s="9">
        <f t="shared" si="261"/>
        <v>1.1459636861913801E-4</v>
      </c>
      <c r="AM423" s="9">
        <f t="shared" si="262"/>
        <v>8.0799088468174645E-4</v>
      </c>
      <c r="AN423" s="9">
        <f t="shared" si="263"/>
        <v>0</v>
      </c>
      <c r="AO423" s="9">
        <f t="shared" si="264"/>
        <v>0.88156525809039277</v>
      </c>
      <c r="AP423" s="9">
        <f t="shared" si="265"/>
        <v>0.9546300688549707</v>
      </c>
      <c r="AQ423" s="9">
        <f t="shared" si="266"/>
        <v>9.0650780757898595E-3</v>
      </c>
      <c r="AR423" s="9">
        <f t="shared" si="267"/>
        <v>4.8154323093336912E-3</v>
      </c>
      <c r="AS423" s="9">
        <f t="shared" si="268"/>
        <v>9.2306756447340082E-4</v>
      </c>
      <c r="AU423" s="17">
        <f t="shared" si="269"/>
        <v>2.0740392539258696</v>
      </c>
      <c r="AV423" s="17">
        <f t="shared" si="269"/>
        <v>5.7298184309569003E-5</v>
      </c>
      <c r="AW423" s="17">
        <f t="shared" si="270"/>
        <v>5.3866058978783093E-4</v>
      </c>
      <c r="AX423" s="17">
        <f t="shared" si="270"/>
        <v>0</v>
      </c>
      <c r="AY423" s="17">
        <f t="shared" si="271"/>
        <v>0.88156525809039277</v>
      </c>
      <c r="AZ423" s="17">
        <f t="shared" si="271"/>
        <v>0.9546300688549707</v>
      </c>
      <c r="BA423" s="17">
        <f t="shared" si="271"/>
        <v>9.0650780757898595E-3</v>
      </c>
      <c r="BB423" s="17">
        <f t="shared" si="271"/>
        <v>4.8154323093336912E-3</v>
      </c>
      <c r="BC423" s="17">
        <f t="shared" si="272"/>
        <v>1.8461351289468016E-3</v>
      </c>
      <c r="BD423" s="17">
        <f t="shared" si="273"/>
        <v>3.9265571851594014</v>
      </c>
      <c r="BF423" s="17">
        <f t="shared" si="274"/>
        <v>0.47774571854008152</v>
      </c>
      <c r="BG423" s="17">
        <f t="shared" si="275"/>
        <v>0.51734165338253557</v>
      </c>
      <c r="BH423" s="17">
        <f t="shared" si="276"/>
        <v>4.9126280773828992E-3</v>
      </c>
      <c r="BI423" s="13">
        <f t="shared" si="277"/>
        <v>1.4665694427174595E-4</v>
      </c>
    </row>
    <row r="424" spans="1:61" x14ac:dyDescent="0.2">
      <c r="B424" s="9" t="s">
        <v>46</v>
      </c>
      <c r="C424" s="9">
        <v>25</v>
      </c>
      <c r="D424" s="11">
        <v>54.463999999999999</v>
      </c>
      <c r="E424" s="11">
        <v>3.5000000000000003E-2</v>
      </c>
      <c r="F424" s="11">
        <v>0.04</v>
      </c>
      <c r="G424" s="11">
        <v>0</v>
      </c>
      <c r="H424" s="11">
        <v>28.588000000000001</v>
      </c>
      <c r="I424" s="11">
        <v>16.962</v>
      </c>
      <c r="J424" s="11">
        <v>0.27600000000000002</v>
      </c>
      <c r="K424" s="11">
        <v>0.129</v>
      </c>
      <c r="L424" s="11">
        <v>0.01</v>
      </c>
      <c r="N424" s="11">
        <f>SUM(D424:L424)</f>
        <v>100.504</v>
      </c>
      <c r="P424" s="9">
        <f t="shared" si="248"/>
        <v>0.90646428333666196</v>
      </c>
      <c r="Q424" s="9">
        <f t="shared" si="249"/>
        <v>4.3816820651493532E-4</v>
      </c>
      <c r="R424" s="9">
        <f t="shared" si="250"/>
        <v>3.9230686242779105E-4</v>
      </c>
      <c r="S424" s="9">
        <f t="shared" si="251"/>
        <v>0</v>
      </c>
      <c r="T424" s="9">
        <f t="shared" si="252"/>
        <v>0.39790663363304846</v>
      </c>
      <c r="U424" s="9">
        <f t="shared" si="253"/>
        <v>0.42085152838427947</v>
      </c>
      <c r="V424" s="9">
        <f t="shared" si="254"/>
        <v>3.8907763226524949E-3</v>
      </c>
      <c r="W424" s="9">
        <f t="shared" si="255"/>
        <v>2.300408367066712E-3</v>
      </c>
      <c r="X424" s="9">
        <f t="shared" si="256"/>
        <v>1.6134497168395748E-4</v>
      </c>
      <c r="Z424" s="9">
        <f t="shared" si="257"/>
        <v>1.8129285666733239</v>
      </c>
      <c r="AA424" s="9">
        <f t="shared" si="257"/>
        <v>8.7633641302987063E-4</v>
      </c>
      <c r="AB424" s="9">
        <f t="shared" si="258"/>
        <v>1.1769205872833731E-3</v>
      </c>
      <c r="AC424" s="9">
        <f t="shared" si="258"/>
        <v>0</v>
      </c>
      <c r="AD424" s="9">
        <f t="shared" si="247"/>
        <v>0.39790663363304846</v>
      </c>
      <c r="AE424" s="9">
        <f t="shared" si="247"/>
        <v>0.42085152838427947</v>
      </c>
      <c r="AF424" s="9">
        <f t="shared" si="247"/>
        <v>3.8907763226524949E-3</v>
      </c>
      <c r="AG424" s="9">
        <f t="shared" si="247"/>
        <v>2.300408367066712E-3</v>
      </c>
      <c r="AH424" s="9">
        <f t="shared" si="247"/>
        <v>1.6134497168395748E-4</v>
      </c>
      <c r="AI424" s="9">
        <f t="shared" si="259"/>
        <v>2.6400925153523684</v>
      </c>
      <c r="AK424" s="9">
        <f t="shared" si="260"/>
        <v>4.1201478117853503</v>
      </c>
      <c r="AL424" s="9">
        <f t="shared" si="261"/>
        <v>1.9916038728201328E-3</v>
      </c>
      <c r="AM424" s="9">
        <f t="shared" si="262"/>
        <v>2.674725784280991E-3</v>
      </c>
      <c r="AN424" s="9">
        <f t="shared" si="263"/>
        <v>0</v>
      </c>
      <c r="AO424" s="9">
        <f t="shared" si="264"/>
        <v>0.90430156818941743</v>
      </c>
      <c r="AP424" s="9">
        <f t="shared" si="265"/>
        <v>0.95644722888381617</v>
      </c>
      <c r="AQ424" s="9">
        <f t="shared" si="266"/>
        <v>8.8423635914892159E-3</v>
      </c>
      <c r="AR424" s="9">
        <f t="shared" si="267"/>
        <v>5.2280176251922302E-3</v>
      </c>
      <c r="AS424" s="9">
        <f t="shared" si="268"/>
        <v>3.6668026763241599E-4</v>
      </c>
      <c r="AU424" s="17">
        <f t="shared" si="269"/>
        <v>2.0600739058926751</v>
      </c>
      <c r="AV424" s="17">
        <f t="shared" si="269"/>
        <v>9.9580193641006639E-4</v>
      </c>
      <c r="AW424" s="17">
        <f t="shared" si="270"/>
        <v>1.7831505228539941E-3</v>
      </c>
      <c r="AX424" s="17">
        <f t="shared" si="270"/>
        <v>0</v>
      </c>
      <c r="AY424" s="17">
        <f t="shared" si="271"/>
        <v>0.90430156818941743</v>
      </c>
      <c r="AZ424" s="17">
        <f t="shared" si="271"/>
        <v>0.95644722888381617</v>
      </c>
      <c r="BA424" s="17">
        <f t="shared" si="271"/>
        <v>8.8423635914892159E-3</v>
      </c>
      <c r="BB424" s="17">
        <f t="shared" si="271"/>
        <v>5.2280176251922302E-3</v>
      </c>
      <c r="BC424" s="17">
        <f t="shared" si="272"/>
        <v>7.3336053526483198E-4</v>
      </c>
      <c r="BD424" s="17">
        <f t="shared" si="273"/>
        <v>3.9384053971771191</v>
      </c>
      <c r="BF424" s="17">
        <f t="shared" si="274"/>
        <v>0.48368947565407722</v>
      </c>
      <c r="BG424" s="17">
        <f t="shared" si="275"/>
        <v>0.51158095363681366</v>
      </c>
      <c r="BH424" s="17">
        <f t="shared" si="276"/>
        <v>4.7295707091091306E-3</v>
      </c>
      <c r="BI424" s="13">
        <f t="shared" si="277"/>
        <v>4.7891916971529972E-4</v>
      </c>
    </row>
    <row r="425" spans="1:61" customFormat="1" ht="15" x14ac:dyDescent="0.2"/>
    <row r="426" spans="1:61" x14ac:dyDescent="0.2">
      <c r="A426" s="9" t="s">
        <v>12</v>
      </c>
      <c r="B426" s="9" t="s">
        <v>46</v>
      </c>
      <c r="C426" s="9" t="s">
        <v>16</v>
      </c>
      <c r="D426" s="11">
        <f t="shared" ref="D426:L426" si="281">AVERAGE(D402:D424)</f>
        <v>54.549695652173895</v>
      </c>
      <c r="E426" s="11">
        <f t="shared" si="281"/>
        <v>1.6347826086956521E-2</v>
      </c>
      <c r="F426" s="11">
        <f t="shared" si="281"/>
        <v>1.1086956521739131E-2</v>
      </c>
      <c r="G426" s="11">
        <f t="shared" si="281"/>
        <v>1.0043478260869565E-2</v>
      </c>
      <c r="H426" s="11">
        <f t="shared" si="281"/>
        <v>28.521391304347819</v>
      </c>
      <c r="I426" s="11">
        <f t="shared" si="281"/>
        <v>16.412652173913042</v>
      </c>
      <c r="J426" s="11">
        <f t="shared" si="281"/>
        <v>0.26065217391304346</v>
      </c>
      <c r="K426" s="11">
        <f t="shared" si="281"/>
        <v>0.23560869565217393</v>
      </c>
      <c r="L426" s="11">
        <f t="shared" si="281"/>
        <v>1.7565217391304355E-2</v>
      </c>
      <c r="N426" s="11">
        <f>SUM(D426:L426)</f>
        <v>100.03504347826085</v>
      </c>
      <c r="P426" s="9">
        <f t="shared" si="248"/>
        <v>0.90789054743648712</v>
      </c>
      <c r="Q426" s="9">
        <f t="shared" si="249"/>
        <v>2.0465993248399461E-4</v>
      </c>
      <c r="R426" s="9">
        <f t="shared" si="250"/>
        <v>1.0873722817292035E-4</v>
      </c>
      <c r="S426" s="9">
        <f t="shared" si="251"/>
        <v>6.6079862233499336E-5</v>
      </c>
      <c r="T426" s="9">
        <f t="shared" si="252"/>
        <v>0.39697952988820279</v>
      </c>
      <c r="U426" s="9">
        <f t="shared" si="253"/>
        <v>0.40722142154409091</v>
      </c>
      <c r="V426" s="9">
        <f t="shared" si="254"/>
        <v>3.6744177779303249E-3</v>
      </c>
      <c r="W426" s="9">
        <f t="shared" si="255"/>
        <v>4.2015210452088008E-3</v>
      </c>
      <c r="X426" s="9">
        <f t="shared" si="256"/>
        <v>2.8340595026225585E-4</v>
      </c>
      <c r="Z426" s="9">
        <f t="shared" si="257"/>
        <v>1.8157810948729742</v>
      </c>
      <c r="AA426" s="9">
        <f t="shared" si="257"/>
        <v>4.0931986496798922E-4</v>
      </c>
      <c r="AB426" s="9">
        <f t="shared" si="258"/>
        <v>3.2621168451876103E-4</v>
      </c>
      <c r="AC426" s="9">
        <f t="shared" si="258"/>
        <v>1.9823958670049801E-4</v>
      </c>
      <c r="AD426" s="9">
        <f t="shared" si="247"/>
        <v>0.39697952988820279</v>
      </c>
      <c r="AE426" s="9">
        <f t="shared" si="247"/>
        <v>0.40722142154409091</v>
      </c>
      <c r="AF426" s="9">
        <f t="shared" si="247"/>
        <v>3.6744177779303249E-3</v>
      </c>
      <c r="AG426" s="9">
        <f t="shared" si="247"/>
        <v>4.2015210452088008E-3</v>
      </c>
      <c r="AH426" s="9">
        <f t="shared" si="247"/>
        <v>2.8340595026225585E-4</v>
      </c>
      <c r="AI426" s="9">
        <f t="shared" si="259"/>
        <v>2.6290751622148565</v>
      </c>
      <c r="AK426" s="9">
        <f t="shared" si="260"/>
        <v>4.1439235841624438</v>
      </c>
      <c r="AL426" s="9">
        <f t="shared" si="261"/>
        <v>9.3413806691587838E-4</v>
      </c>
      <c r="AM426" s="9">
        <f t="shared" si="262"/>
        <v>7.4447095892978205E-4</v>
      </c>
      <c r="AN426" s="9">
        <f t="shared" si="263"/>
        <v>4.5241670428355121E-4</v>
      </c>
      <c r="AO426" s="9">
        <f t="shared" si="264"/>
        <v>0.90597530780466984</v>
      </c>
      <c r="AP426" s="9">
        <f t="shared" si="265"/>
        <v>0.92934905946400215</v>
      </c>
      <c r="AQ426" s="9">
        <f t="shared" si="266"/>
        <v>8.3856509636677477E-3</v>
      </c>
      <c r="AR426" s="9">
        <f t="shared" si="267"/>
        <v>9.5885909362954293E-3</v>
      </c>
      <c r="AS426" s="9">
        <f t="shared" si="268"/>
        <v>6.4678093879256323E-4</v>
      </c>
      <c r="AU426" s="17">
        <f t="shared" si="269"/>
        <v>2.0719617920812219</v>
      </c>
      <c r="AV426" s="17">
        <f t="shared" si="269"/>
        <v>4.6706903345793919E-4</v>
      </c>
      <c r="AW426" s="17">
        <f t="shared" si="270"/>
        <v>4.9631397261985474E-4</v>
      </c>
      <c r="AX426" s="17">
        <f t="shared" si="270"/>
        <v>3.0161113618903414E-4</v>
      </c>
      <c r="AY426" s="17">
        <f t="shared" si="271"/>
        <v>0.90597530780466984</v>
      </c>
      <c r="AZ426" s="17">
        <f t="shared" si="271"/>
        <v>0.92934905946400215</v>
      </c>
      <c r="BA426" s="17">
        <f t="shared" si="271"/>
        <v>8.3856509636677477E-3</v>
      </c>
      <c r="BB426" s="17">
        <f t="shared" si="271"/>
        <v>9.5885909362954293E-3</v>
      </c>
      <c r="BC426" s="17">
        <f t="shared" si="272"/>
        <v>1.2935618775851265E-3</v>
      </c>
      <c r="BD426" s="17">
        <f t="shared" si="273"/>
        <v>3.92781895726971</v>
      </c>
      <c r="BF426" s="17">
        <f t="shared" si="274"/>
        <v>0.49138709387351237</v>
      </c>
      <c r="BG426" s="17">
        <f t="shared" si="275"/>
        <v>0.50406465782239296</v>
      </c>
      <c r="BH426" s="17">
        <f t="shared" si="276"/>
        <v>4.548248304094755E-3</v>
      </c>
      <c r="BI426" s="13">
        <f t="shared" si="277"/>
        <v>1.3519323428021389E-4</v>
      </c>
    </row>
    <row r="427" spans="1:61" x14ac:dyDescent="0.2">
      <c r="C427" s="9" t="s">
        <v>17</v>
      </c>
      <c r="D427" s="11">
        <f t="shared" ref="D427:L427" si="282">STDEV(D402:D424)</f>
        <v>0.22113846645003618</v>
      </c>
      <c r="E427" s="11">
        <f t="shared" si="282"/>
        <v>1.8617217582491592E-2</v>
      </c>
      <c r="F427" s="11">
        <f t="shared" si="282"/>
        <v>1.1512495359700026E-2</v>
      </c>
      <c r="G427" s="11">
        <f t="shared" si="282"/>
        <v>1.8553309581923322E-2</v>
      </c>
      <c r="H427" s="11">
        <f t="shared" si="282"/>
        <v>0.43736387379705532</v>
      </c>
      <c r="I427" s="11">
        <f t="shared" si="282"/>
        <v>0.2421655348001843</v>
      </c>
      <c r="J427" s="11">
        <f t="shared" si="282"/>
        <v>3.8860600163395785E-2</v>
      </c>
      <c r="K427" s="11">
        <f t="shared" si="282"/>
        <v>7.8653867228760638E-2</v>
      </c>
      <c r="L427" s="11">
        <f t="shared" si="282"/>
        <v>1.5047881418255044E-2</v>
      </c>
      <c r="N427" s="11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  <c r="AY427"/>
      <c r="AZ427"/>
      <c r="BA427"/>
      <c r="BB427"/>
      <c r="BC427"/>
      <c r="BD427"/>
      <c r="BE427"/>
      <c r="BF427"/>
      <c r="BG427"/>
      <c r="BH427"/>
      <c r="BI427"/>
    </row>
    <row r="428" spans="1:61" customFormat="1" ht="15" x14ac:dyDescent="0.2"/>
    <row r="429" spans="1:61" customFormat="1" ht="15" x14ac:dyDescent="0.2"/>
    <row r="430" spans="1:61" customFormat="1" ht="15" x14ac:dyDescent="0.2"/>
    <row r="431" spans="1:61" customFormat="1" ht="15" x14ac:dyDescent="0.2"/>
    <row r="432" spans="1:61" customFormat="1" ht="15" x14ac:dyDescent="0.2"/>
    <row r="433" spans="1:61" customFormat="1" ht="15" x14ac:dyDescent="0.2"/>
    <row r="434" spans="1:61" x14ac:dyDescent="0.2">
      <c r="A434" s="9" t="s">
        <v>13</v>
      </c>
      <c r="B434" s="9" t="s">
        <v>46</v>
      </c>
      <c r="C434" s="9">
        <v>1</v>
      </c>
      <c r="D434" s="11">
        <v>53.670999999999999</v>
      </c>
      <c r="E434" s="11">
        <v>0</v>
      </c>
      <c r="F434" s="11">
        <v>4.0000000000000001E-3</v>
      </c>
      <c r="G434" s="11">
        <v>3.4000000000000002E-2</v>
      </c>
      <c r="H434" s="11">
        <v>31.779</v>
      </c>
      <c r="I434" s="11">
        <v>14.756</v>
      </c>
      <c r="J434" s="11">
        <v>0.13600000000000001</v>
      </c>
      <c r="K434" s="11">
        <v>0.63700000000000001</v>
      </c>
      <c r="L434" s="11">
        <v>0</v>
      </c>
      <c r="N434" s="11">
        <f t="shared" ref="N434:N444" si="283">SUM(D434:L434)</f>
        <v>101.017</v>
      </c>
      <c r="P434" s="9">
        <f t="shared" si="248"/>
        <v>0.89326609413487779</v>
      </c>
      <c r="Q434" s="9">
        <f t="shared" si="249"/>
        <v>0</v>
      </c>
      <c r="R434" s="9">
        <f t="shared" si="250"/>
        <v>3.9230686242779103E-5</v>
      </c>
      <c r="S434" s="9">
        <f t="shared" si="251"/>
        <v>2.2369892756102374E-4</v>
      </c>
      <c r="T434" s="9">
        <f t="shared" si="252"/>
        <v>0.44232107563399492</v>
      </c>
      <c r="U434" s="9">
        <f t="shared" si="253"/>
        <v>0.36611750694720124</v>
      </c>
      <c r="V434" s="9">
        <f t="shared" si="254"/>
        <v>1.9171941300026786E-3</v>
      </c>
      <c r="W434" s="9">
        <f t="shared" si="255"/>
        <v>1.1359380851329422E-2</v>
      </c>
      <c r="X434" s="9">
        <f t="shared" si="256"/>
        <v>0</v>
      </c>
      <c r="Z434" s="9">
        <f t="shared" si="257"/>
        <v>1.7865321882697556</v>
      </c>
      <c r="AA434" s="9">
        <f t="shared" si="257"/>
        <v>0</v>
      </c>
      <c r="AB434" s="9">
        <f t="shared" si="258"/>
        <v>1.1769205872833731E-4</v>
      </c>
      <c r="AC434" s="9">
        <f t="shared" si="258"/>
        <v>6.7109678268307128E-4</v>
      </c>
      <c r="AD434" s="9">
        <f t="shared" si="247"/>
        <v>0.44232107563399492</v>
      </c>
      <c r="AE434" s="9">
        <f t="shared" si="247"/>
        <v>0.36611750694720124</v>
      </c>
      <c r="AF434" s="9">
        <f t="shared" si="247"/>
        <v>1.9171941300026786E-3</v>
      </c>
      <c r="AG434" s="9">
        <f t="shared" si="247"/>
        <v>1.1359380851329422E-2</v>
      </c>
      <c r="AH434" s="9">
        <f t="shared" si="247"/>
        <v>0</v>
      </c>
      <c r="AI434" s="9">
        <f t="shared" si="259"/>
        <v>2.6090361346736946</v>
      </c>
      <c r="AK434" s="9">
        <f t="shared" si="260"/>
        <v>4.1084878002117646</v>
      </c>
      <c r="AL434" s="9">
        <f t="shared" si="261"/>
        <v>0</v>
      </c>
      <c r="AM434" s="9">
        <f t="shared" si="262"/>
        <v>2.7065640946300672E-4</v>
      </c>
      <c r="AN434" s="9">
        <f t="shared" si="263"/>
        <v>1.5433211685287837E-3</v>
      </c>
      <c r="AO434" s="9">
        <f t="shared" si="264"/>
        <v>1.0172057100067298</v>
      </c>
      <c r="AP434" s="9">
        <f t="shared" si="265"/>
        <v>0.84196037474887009</v>
      </c>
      <c r="AQ434" s="9">
        <f t="shared" si="266"/>
        <v>4.4089710476373847E-3</v>
      </c>
      <c r="AR434" s="9">
        <f t="shared" si="267"/>
        <v>2.612316640700749E-2</v>
      </c>
      <c r="AS434" s="9">
        <f t="shared" si="268"/>
        <v>0</v>
      </c>
      <c r="AU434" s="17">
        <f t="shared" si="269"/>
        <v>2.0542439001058823</v>
      </c>
      <c r="AV434" s="17">
        <f t="shared" si="269"/>
        <v>0</v>
      </c>
      <c r="AW434" s="17">
        <f t="shared" si="270"/>
        <v>1.8043760630867114E-4</v>
      </c>
      <c r="AX434" s="17">
        <f t="shared" si="270"/>
        <v>1.028880779019189E-3</v>
      </c>
      <c r="AY434" s="17">
        <f t="shared" si="271"/>
        <v>1.0172057100067298</v>
      </c>
      <c r="AZ434" s="17">
        <f t="shared" si="271"/>
        <v>0.84196037474887009</v>
      </c>
      <c r="BA434" s="17">
        <f t="shared" si="271"/>
        <v>4.4089710476373847E-3</v>
      </c>
      <c r="BB434" s="17">
        <f t="shared" si="271"/>
        <v>2.612316640700749E-2</v>
      </c>
      <c r="BC434" s="17">
        <f t="shared" si="272"/>
        <v>0</v>
      </c>
      <c r="BD434" s="17">
        <f t="shared" si="273"/>
        <v>3.9451514407014554</v>
      </c>
      <c r="BF434" s="17">
        <f t="shared" si="274"/>
        <v>0.54583565434572434</v>
      </c>
      <c r="BG434" s="17">
        <f t="shared" si="275"/>
        <v>0.45179847848197813</v>
      </c>
      <c r="BH434" s="17">
        <f t="shared" si="276"/>
        <v>2.3658671722975129E-3</v>
      </c>
      <c r="BI434" s="13">
        <f t="shared" si="277"/>
        <v>4.852413461320534E-5</v>
      </c>
    </row>
    <row r="435" spans="1:61" x14ac:dyDescent="0.2">
      <c r="B435" s="9" t="s">
        <v>46</v>
      </c>
      <c r="C435" s="9">
        <v>2</v>
      </c>
      <c r="D435" s="11">
        <v>53.176000000000002</v>
      </c>
      <c r="E435" s="11">
        <v>0</v>
      </c>
      <c r="F435" s="11">
        <v>3.2000000000000001E-2</v>
      </c>
      <c r="G435" s="11">
        <v>0</v>
      </c>
      <c r="H435" s="11">
        <v>31.193999999999999</v>
      </c>
      <c r="I435" s="11">
        <v>14.411</v>
      </c>
      <c r="J435" s="11">
        <v>8.5999999999999993E-2</v>
      </c>
      <c r="K435" s="11">
        <v>0.57999999999999996</v>
      </c>
      <c r="L435" s="11">
        <v>1E-3</v>
      </c>
      <c r="N435" s="11">
        <f t="shared" si="283"/>
        <v>99.48</v>
      </c>
      <c r="P435" s="9">
        <f t="shared" si="248"/>
        <v>0.88502762798748413</v>
      </c>
      <c r="Q435" s="9">
        <f t="shared" si="249"/>
        <v>0</v>
      </c>
      <c r="R435" s="9">
        <f t="shared" si="250"/>
        <v>3.1384548994223282E-4</v>
      </c>
      <c r="S435" s="9">
        <f t="shared" si="251"/>
        <v>0</v>
      </c>
      <c r="T435" s="9">
        <f t="shared" si="252"/>
        <v>0.4341786599114773</v>
      </c>
      <c r="U435" s="9">
        <f t="shared" si="253"/>
        <v>0.35755756252481141</v>
      </c>
      <c r="V435" s="9">
        <f t="shared" si="254"/>
        <v>1.2123433469134583E-3</v>
      </c>
      <c r="W435" s="9">
        <f t="shared" si="255"/>
        <v>1.0342921340299944E-2</v>
      </c>
      <c r="X435" s="9">
        <f t="shared" si="256"/>
        <v>1.6134497168395748E-5</v>
      </c>
      <c r="Z435" s="9">
        <f t="shared" si="257"/>
        <v>1.7700552559749683</v>
      </c>
      <c r="AA435" s="9">
        <f t="shared" si="257"/>
        <v>0</v>
      </c>
      <c r="AB435" s="9">
        <f t="shared" si="258"/>
        <v>9.4153646982669847E-4</v>
      </c>
      <c r="AC435" s="9">
        <f t="shared" si="258"/>
        <v>0</v>
      </c>
      <c r="AD435" s="9">
        <f t="shared" si="247"/>
        <v>0.4341786599114773</v>
      </c>
      <c r="AE435" s="9">
        <f t="shared" si="247"/>
        <v>0.35755756252481141</v>
      </c>
      <c r="AF435" s="9">
        <f t="shared" si="247"/>
        <v>1.2123433469134583E-3</v>
      </c>
      <c r="AG435" s="9">
        <f t="shared" si="247"/>
        <v>1.0342921340299944E-2</v>
      </c>
      <c r="AH435" s="9">
        <f t="shared" si="247"/>
        <v>1.6134497168395748E-5</v>
      </c>
      <c r="AI435" s="9">
        <f t="shared" si="259"/>
        <v>2.5743044140654656</v>
      </c>
      <c r="AK435" s="9">
        <f t="shared" si="260"/>
        <v>4.1255150237176768</v>
      </c>
      <c r="AL435" s="9">
        <f t="shared" si="261"/>
        <v>0</v>
      </c>
      <c r="AM435" s="9">
        <f t="shared" si="262"/>
        <v>2.1944641776217412E-3</v>
      </c>
      <c r="AN435" s="9">
        <f t="shared" si="263"/>
        <v>0</v>
      </c>
      <c r="AO435" s="9">
        <f t="shared" si="264"/>
        <v>1.0119517898642021</v>
      </c>
      <c r="AP435" s="9">
        <f t="shared" si="265"/>
        <v>0.8333689533479981</v>
      </c>
      <c r="AQ435" s="9">
        <f t="shared" si="266"/>
        <v>2.8256409932472608E-3</v>
      </c>
      <c r="AR435" s="9">
        <f t="shared" si="267"/>
        <v>2.4106522796111522E-2</v>
      </c>
      <c r="AS435" s="9">
        <f t="shared" si="268"/>
        <v>3.7605103142208516E-5</v>
      </c>
      <c r="AU435" s="17">
        <f t="shared" si="269"/>
        <v>2.0627575118588384</v>
      </c>
      <c r="AV435" s="17">
        <f t="shared" si="269"/>
        <v>0</v>
      </c>
      <c r="AW435" s="17">
        <f t="shared" si="270"/>
        <v>1.4629761184144941E-3</v>
      </c>
      <c r="AX435" s="17">
        <f t="shared" si="270"/>
        <v>0</v>
      </c>
      <c r="AY435" s="17">
        <f t="shared" si="271"/>
        <v>1.0119517898642021</v>
      </c>
      <c r="AZ435" s="17">
        <f t="shared" si="271"/>
        <v>0.8333689533479981</v>
      </c>
      <c r="BA435" s="17">
        <f t="shared" si="271"/>
        <v>2.8256409932472608E-3</v>
      </c>
      <c r="BB435" s="17">
        <f t="shared" si="271"/>
        <v>2.4106522796111522E-2</v>
      </c>
      <c r="BC435" s="17">
        <f t="shared" si="272"/>
        <v>7.5210206284417031E-5</v>
      </c>
      <c r="BD435" s="17">
        <f t="shared" si="273"/>
        <v>3.9365486051850964</v>
      </c>
      <c r="BF435" s="17">
        <f t="shared" si="274"/>
        <v>0.54754958725807801</v>
      </c>
      <c r="BG435" s="17">
        <f t="shared" si="275"/>
        <v>0.45092150733843461</v>
      </c>
      <c r="BH435" s="17">
        <f t="shared" si="276"/>
        <v>1.5289054034873198E-3</v>
      </c>
      <c r="BI435" s="13">
        <f t="shared" si="277"/>
        <v>3.9624450858763557E-4</v>
      </c>
    </row>
    <row r="436" spans="1:61" x14ac:dyDescent="0.2">
      <c r="B436" s="9" t="s">
        <v>46</v>
      </c>
      <c r="C436" s="9">
        <v>3</v>
      </c>
      <c r="D436" s="11">
        <v>54.027999999999999</v>
      </c>
      <c r="E436" s="11">
        <v>8.9999999999999993E-3</v>
      </c>
      <c r="F436" s="11">
        <v>0.03</v>
      </c>
      <c r="G436" s="11">
        <v>1.7000000000000001E-2</v>
      </c>
      <c r="H436" s="11">
        <v>30.777000000000001</v>
      </c>
      <c r="I436" s="11">
        <v>14.305999999999999</v>
      </c>
      <c r="J436" s="11">
        <v>6.3E-2</v>
      </c>
      <c r="K436" s="11">
        <v>0.64600000000000002</v>
      </c>
      <c r="L436" s="11">
        <v>0</v>
      </c>
      <c r="N436" s="11">
        <f t="shared" si="283"/>
        <v>99.876000000000005</v>
      </c>
      <c r="P436" s="9">
        <f t="shared" si="248"/>
        <v>0.89920777578057376</v>
      </c>
      <c r="Q436" s="9">
        <f t="shared" si="249"/>
        <v>1.1267182453241192E-4</v>
      </c>
      <c r="R436" s="9">
        <f t="shared" si="250"/>
        <v>2.9423014682084328E-4</v>
      </c>
      <c r="S436" s="9">
        <f t="shared" si="251"/>
        <v>1.1184946378051187E-4</v>
      </c>
      <c r="T436" s="9">
        <f t="shared" si="252"/>
        <v>0.42837457896055453</v>
      </c>
      <c r="U436" s="9">
        <f t="shared" si="253"/>
        <v>0.35495236204843189</v>
      </c>
      <c r="V436" s="9">
        <f t="shared" si="254"/>
        <v>8.8811198669241725E-4</v>
      </c>
      <c r="W436" s="9">
        <f t="shared" si="255"/>
        <v>1.1519874458334077E-2</v>
      </c>
      <c r="X436" s="9">
        <f t="shared" si="256"/>
        <v>0</v>
      </c>
      <c r="Z436" s="9">
        <f t="shared" si="257"/>
        <v>1.7984155515611475</v>
      </c>
      <c r="AA436" s="9">
        <f t="shared" si="257"/>
        <v>2.2534364906482383E-4</v>
      </c>
      <c r="AB436" s="9">
        <f t="shared" si="258"/>
        <v>8.8269044046252983E-4</v>
      </c>
      <c r="AC436" s="9">
        <f t="shared" si="258"/>
        <v>3.3554839134153564E-4</v>
      </c>
      <c r="AD436" s="9">
        <f t="shared" si="247"/>
        <v>0.42837457896055453</v>
      </c>
      <c r="AE436" s="9">
        <f t="shared" si="247"/>
        <v>0.35495236204843189</v>
      </c>
      <c r="AF436" s="9">
        <f t="shared" si="247"/>
        <v>8.8811198669241725E-4</v>
      </c>
      <c r="AG436" s="9">
        <f t="shared" si="247"/>
        <v>1.1519874458334077E-2</v>
      </c>
      <c r="AH436" s="9">
        <f t="shared" si="247"/>
        <v>0</v>
      </c>
      <c r="AI436" s="9">
        <f t="shared" si="259"/>
        <v>2.5955940614960298</v>
      </c>
      <c r="AK436" s="9">
        <f t="shared" si="260"/>
        <v>4.1572345496689644</v>
      </c>
      <c r="AL436" s="9">
        <f t="shared" si="261"/>
        <v>5.2090652943228395E-4</v>
      </c>
      <c r="AM436" s="9">
        <f t="shared" si="262"/>
        <v>2.0404356449030504E-3</v>
      </c>
      <c r="AN436" s="9">
        <f t="shared" si="263"/>
        <v>7.7565686326497762E-4</v>
      </c>
      <c r="AO436" s="9">
        <f t="shared" si="264"/>
        <v>0.99023476432285662</v>
      </c>
      <c r="AP436" s="9">
        <f t="shared" si="265"/>
        <v>0.82051126710587485</v>
      </c>
      <c r="AQ436" s="9">
        <f t="shared" si="266"/>
        <v>2.0529681429010522E-3</v>
      </c>
      <c r="AR436" s="9">
        <f t="shared" si="267"/>
        <v>2.6629451721801985E-2</v>
      </c>
      <c r="AS436" s="9">
        <f t="shared" si="268"/>
        <v>0</v>
      </c>
      <c r="AU436" s="17">
        <f t="shared" si="269"/>
        <v>2.0786172748344822</v>
      </c>
      <c r="AV436" s="17">
        <f t="shared" si="269"/>
        <v>2.6045326471614197E-4</v>
      </c>
      <c r="AW436" s="17">
        <f t="shared" si="270"/>
        <v>1.3602904299353669E-3</v>
      </c>
      <c r="AX436" s="17">
        <f t="shared" si="270"/>
        <v>5.1710457550998505E-4</v>
      </c>
      <c r="AY436" s="17">
        <f t="shared" si="271"/>
        <v>0.99023476432285662</v>
      </c>
      <c r="AZ436" s="17">
        <f t="shared" si="271"/>
        <v>0.82051126710587485</v>
      </c>
      <c r="BA436" s="17">
        <f t="shared" si="271"/>
        <v>2.0529681429010522E-3</v>
      </c>
      <c r="BB436" s="17">
        <f t="shared" si="271"/>
        <v>2.6629451721801985E-2</v>
      </c>
      <c r="BC436" s="17">
        <f t="shared" si="272"/>
        <v>0</v>
      </c>
      <c r="BD436" s="17">
        <f t="shared" si="273"/>
        <v>3.9201835743980782</v>
      </c>
      <c r="BF436" s="17">
        <f t="shared" si="274"/>
        <v>0.54624631001939583</v>
      </c>
      <c r="BG436" s="17">
        <f t="shared" si="275"/>
        <v>0.45262120472251088</v>
      </c>
      <c r="BH436" s="17">
        <f t="shared" si="276"/>
        <v>1.1324852580932424E-3</v>
      </c>
      <c r="BI436" s="13">
        <f t="shared" si="277"/>
        <v>3.7547498415192965E-4</v>
      </c>
    </row>
    <row r="437" spans="1:61" x14ac:dyDescent="0.2">
      <c r="B437" s="9" t="s">
        <v>46</v>
      </c>
      <c r="C437" s="9">
        <v>4</v>
      </c>
      <c r="D437" s="11">
        <v>52.99</v>
      </c>
      <c r="E437" s="11">
        <v>0</v>
      </c>
      <c r="F437" s="11">
        <v>0.02</v>
      </c>
      <c r="G437" s="11">
        <v>3.0000000000000001E-3</v>
      </c>
      <c r="H437" s="11">
        <v>31.881</v>
      </c>
      <c r="I437" s="11">
        <v>14.351000000000001</v>
      </c>
      <c r="J437" s="11">
        <v>9.9000000000000005E-2</v>
      </c>
      <c r="K437" s="11">
        <v>0.624</v>
      </c>
      <c r="L437" s="11">
        <v>0</v>
      </c>
      <c r="N437" s="11">
        <f t="shared" si="283"/>
        <v>99.968000000000004</v>
      </c>
      <c r="P437" s="9">
        <f t="shared" si="248"/>
        <v>0.88193196191997869</v>
      </c>
      <c r="Q437" s="9">
        <f t="shared" si="249"/>
        <v>0</v>
      </c>
      <c r="R437" s="9">
        <f t="shared" si="250"/>
        <v>1.9615343121389553E-4</v>
      </c>
      <c r="S437" s="9">
        <f t="shared" si="251"/>
        <v>1.9738140667149153E-5</v>
      </c>
      <c r="T437" s="9">
        <f t="shared" si="252"/>
        <v>0.44374077888817748</v>
      </c>
      <c r="U437" s="9">
        <f t="shared" si="253"/>
        <v>0.35606887653830888</v>
      </c>
      <c r="V437" s="9">
        <f t="shared" si="254"/>
        <v>1.3956045505166556E-3</v>
      </c>
      <c r="W437" s="9">
        <f t="shared" si="255"/>
        <v>1.1127556752322699E-2</v>
      </c>
      <c r="X437" s="9">
        <f t="shared" si="256"/>
        <v>0</v>
      </c>
      <c r="Z437" s="9">
        <f t="shared" si="257"/>
        <v>1.7638639238399574</v>
      </c>
      <c r="AA437" s="9">
        <f t="shared" si="257"/>
        <v>0</v>
      </c>
      <c r="AB437" s="9">
        <f t="shared" si="258"/>
        <v>5.8846029364168656E-4</v>
      </c>
      <c r="AC437" s="9">
        <f t="shared" si="258"/>
        <v>5.9214422001447458E-5</v>
      </c>
      <c r="AD437" s="9">
        <f t="shared" si="247"/>
        <v>0.44374077888817748</v>
      </c>
      <c r="AE437" s="9">
        <f t="shared" si="247"/>
        <v>0.35606887653830888</v>
      </c>
      <c r="AF437" s="9">
        <f t="shared" si="247"/>
        <v>1.3956045505166556E-3</v>
      </c>
      <c r="AG437" s="9">
        <f t="shared" si="247"/>
        <v>1.1127556752322699E-2</v>
      </c>
      <c r="AH437" s="9">
        <f t="shared" si="247"/>
        <v>0</v>
      </c>
      <c r="AI437" s="9">
        <f t="shared" si="259"/>
        <v>2.5768444152849259</v>
      </c>
      <c r="AK437" s="9">
        <f t="shared" si="260"/>
        <v>4.1070324154085744</v>
      </c>
      <c r="AL437" s="9">
        <f t="shared" si="261"/>
        <v>0</v>
      </c>
      <c r="AM437" s="9">
        <f t="shared" si="262"/>
        <v>1.3701881809033152E-3</v>
      </c>
      <c r="AN437" s="9">
        <f t="shared" si="263"/>
        <v>1.3787659429543019E-4</v>
      </c>
      <c r="AO437" s="9">
        <f t="shared" si="264"/>
        <v>1.0332190246086992</v>
      </c>
      <c r="AP437" s="9">
        <f t="shared" si="265"/>
        <v>0.82908119968648808</v>
      </c>
      <c r="AQ437" s="9">
        <f t="shared" si="266"/>
        <v>3.2495665060065524E-3</v>
      </c>
      <c r="AR437" s="9">
        <f t="shared" si="267"/>
        <v>2.5909729015034012E-2</v>
      </c>
      <c r="AS437" s="9">
        <f t="shared" si="268"/>
        <v>0</v>
      </c>
      <c r="AU437" s="17">
        <f t="shared" si="269"/>
        <v>2.0535162077042872</v>
      </c>
      <c r="AV437" s="17">
        <f t="shared" si="269"/>
        <v>0</v>
      </c>
      <c r="AW437" s="17">
        <f t="shared" si="270"/>
        <v>9.1345878726887674E-4</v>
      </c>
      <c r="AX437" s="17">
        <f t="shared" si="270"/>
        <v>9.1917729530286788E-5</v>
      </c>
      <c r="AY437" s="17">
        <f t="shared" si="271"/>
        <v>1.0332190246086992</v>
      </c>
      <c r="AZ437" s="17">
        <f t="shared" si="271"/>
        <v>0.82908119968648808</v>
      </c>
      <c r="BA437" s="17">
        <f t="shared" si="271"/>
        <v>3.2495665060065524E-3</v>
      </c>
      <c r="BB437" s="17">
        <f t="shared" si="271"/>
        <v>2.5909729015034012E-2</v>
      </c>
      <c r="BC437" s="17">
        <f t="shared" si="272"/>
        <v>0</v>
      </c>
      <c r="BD437" s="17">
        <f t="shared" si="273"/>
        <v>3.9459811040373145</v>
      </c>
      <c r="BF437" s="17">
        <f t="shared" si="274"/>
        <v>0.55384156976317678</v>
      </c>
      <c r="BG437" s="17">
        <f t="shared" si="275"/>
        <v>0.44441654882361747</v>
      </c>
      <c r="BH437" s="17">
        <f t="shared" si="276"/>
        <v>1.7418814132057917E-3</v>
      </c>
      <c r="BI437" s="13">
        <f t="shared" si="277"/>
        <v>2.4519000867503199E-4</v>
      </c>
    </row>
    <row r="438" spans="1:61" x14ac:dyDescent="0.2">
      <c r="B438" s="9" t="s">
        <v>46</v>
      </c>
      <c r="C438" s="9">
        <v>7</v>
      </c>
      <c r="D438" s="11">
        <v>53.387999999999998</v>
      </c>
      <c r="E438" s="11">
        <v>0</v>
      </c>
      <c r="F438" s="11">
        <v>0</v>
      </c>
      <c r="G438" s="11">
        <v>0</v>
      </c>
      <c r="H438" s="11">
        <v>31.492000000000001</v>
      </c>
      <c r="I438" s="11">
        <v>14.068</v>
      </c>
      <c r="J438" s="11">
        <v>0.13400000000000001</v>
      </c>
      <c r="K438" s="11">
        <v>0.69599999999999995</v>
      </c>
      <c r="L438" s="11">
        <v>1E-3</v>
      </c>
      <c r="N438" s="11">
        <f t="shared" si="283"/>
        <v>99.778999999999996</v>
      </c>
      <c r="P438" s="9">
        <f t="shared" si="248"/>
        <v>0.88855602156980218</v>
      </c>
      <c r="Q438" s="9">
        <f t="shared" si="249"/>
        <v>0</v>
      </c>
      <c r="R438" s="9">
        <f t="shared" si="250"/>
        <v>0</v>
      </c>
      <c r="S438" s="9">
        <f t="shared" si="251"/>
        <v>0</v>
      </c>
      <c r="T438" s="9">
        <f t="shared" si="252"/>
        <v>0.43832642039918712</v>
      </c>
      <c r="U438" s="9">
        <f t="shared" si="253"/>
        <v>0.34904724096863832</v>
      </c>
      <c r="V438" s="9">
        <f t="shared" si="254"/>
        <v>1.8890000986791099E-3</v>
      </c>
      <c r="W438" s="9">
        <f t="shared" si="255"/>
        <v>1.2411505608359933E-2</v>
      </c>
      <c r="X438" s="9">
        <f t="shared" si="256"/>
        <v>1.6134497168395748E-5</v>
      </c>
      <c r="Z438" s="9">
        <f t="shared" si="257"/>
        <v>1.7771120431396044</v>
      </c>
      <c r="AA438" s="9">
        <f t="shared" si="257"/>
        <v>0</v>
      </c>
      <c r="AB438" s="9">
        <f t="shared" si="258"/>
        <v>0</v>
      </c>
      <c r="AC438" s="9">
        <f t="shared" si="258"/>
        <v>0</v>
      </c>
      <c r="AD438" s="9">
        <f t="shared" si="247"/>
        <v>0.43832642039918712</v>
      </c>
      <c r="AE438" s="9">
        <f t="shared" si="247"/>
        <v>0.34904724096863832</v>
      </c>
      <c r="AF438" s="9">
        <f t="shared" si="247"/>
        <v>1.8890000986791099E-3</v>
      </c>
      <c r="AG438" s="9">
        <f t="shared" si="247"/>
        <v>1.2411505608359933E-2</v>
      </c>
      <c r="AH438" s="9">
        <f t="shared" si="247"/>
        <v>1.6134497168395748E-5</v>
      </c>
      <c r="AI438" s="9">
        <f t="shared" si="259"/>
        <v>2.5788023447116375</v>
      </c>
      <c r="AK438" s="9">
        <f t="shared" si="260"/>
        <v>4.1347380813049206</v>
      </c>
      <c r="AL438" s="9">
        <f t="shared" si="261"/>
        <v>0</v>
      </c>
      <c r="AM438" s="9">
        <f t="shared" si="262"/>
        <v>0</v>
      </c>
      <c r="AN438" s="9">
        <f t="shared" si="263"/>
        <v>0</v>
      </c>
      <c r="AO438" s="9">
        <f t="shared" si="264"/>
        <v>1.0198371844156229</v>
      </c>
      <c r="AP438" s="9">
        <f t="shared" si="265"/>
        <v>0.81211475943729738</v>
      </c>
      <c r="AQ438" s="9">
        <f t="shared" si="266"/>
        <v>4.395063706730898E-3</v>
      </c>
      <c r="AR438" s="9">
        <f t="shared" si="267"/>
        <v>2.887737162286734E-2</v>
      </c>
      <c r="AS438" s="9">
        <f t="shared" si="268"/>
        <v>3.7539512560509743E-5</v>
      </c>
      <c r="AU438" s="17">
        <f t="shared" si="269"/>
        <v>2.0673690406524603</v>
      </c>
      <c r="AV438" s="17">
        <f t="shared" si="269"/>
        <v>0</v>
      </c>
      <c r="AW438" s="17">
        <f t="shared" si="270"/>
        <v>0</v>
      </c>
      <c r="AX438" s="17">
        <f t="shared" si="270"/>
        <v>0</v>
      </c>
      <c r="AY438" s="17">
        <f t="shared" si="271"/>
        <v>1.0198371844156229</v>
      </c>
      <c r="AZ438" s="17">
        <f t="shared" si="271"/>
        <v>0.81211475943729738</v>
      </c>
      <c r="BA438" s="17">
        <f t="shared" si="271"/>
        <v>4.395063706730898E-3</v>
      </c>
      <c r="BB438" s="17">
        <f t="shared" si="271"/>
        <v>2.887737162286734E-2</v>
      </c>
      <c r="BC438" s="17">
        <f t="shared" si="272"/>
        <v>7.5079025121019486E-5</v>
      </c>
      <c r="BD438" s="17">
        <f t="shared" si="273"/>
        <v>3.9326684988600995</v>
      </c>
      <c r="BF438" s="17">
        <f t="shared" si="274"/>
        <v>0.55536191156534165</v>
      </c>
      <c r="BG438" s="17">
        <f t="shared" si="275"/>
        <v>0.44224471523850423</v>
      </c>
      <c r="BH438" s="17">
        <f t="shared" si="276"/>
        <v>2.3933731961540117E-3</v>
      </c>
      <c r="BI438" s="13">
        <f t="shared" si="277"/>
        <v>0</v>
      </c>
    </row>
    <row r="439" spans="1:61" x14ac:dyDescent="0.2">
      <c r="B439" s="9" t="s">
        <v>46</v>
      </c>
      <c r="C439" s="9">
        <v>8</v>
      </c>
      <c r="D439" s="11">
        <v>53.887999999999998</v>
      </c>
      <c r="E439" s="11">
        <v>2E-3</v>
      </c>
      <c r="F439" s="11">
        <v>0</v>
      </c>
      <c r="G439" s="11">
        <v>0</v>
      </c>
      <c r="H439" s="11">
        <v>31.978999999999999</v>
      </c>
      <c r="I439" s="11">
        <v>14.337</v>
      </c>
      <c r="J439" s="11">
        <v>0.10199999999999999</v>
      </c>
      <c r="K439" s="11">
        <v>0.63700000000000001</v>
      </c>
      <c r="L439" s="11">
        <v>1E-3</v>
      </c>
      <c r="N439" s="11">
        <f t="shared" si="283"/>
        <v>100.94600000000001</v>
      </c>
      <c r="P439" s="9">
        <f t="shared" si="248"/>
        <v>0.89687770454696747</v>
      </c>
      <c r="Q439" s="9">
        <f t="shared" si="249"/>
        <v>2.5038183229424875E-5</v>
      </c>
      <c r="R439" s="9">
        <f t="shared" si="250"/>
        <v>0</v>
      </c>
      <c r="S439" s="9">
        <f t="shared" si="251"/>
        <v>0</v>
      </c>
      <c r="T439" s="9">
        <f t="shared" si="252"/>
        <v>0.44510480750494108</v>
      </c>
      <c r="U439" s="9">
        <f t="shared" si="253"/>
        <v>0.35572151647479155</v>
      </c>
      <c r="V439" s="9">
        <f t="shared" si="254"/>
        <v>1.4378955975020088E-3</v>
      </c>
      <c r="W439" s="9">
        <f t="shared" si="255"/>
        <v>1.1359380851329422E-2</v>
      </c>
      <c r="X439" s="9">
        <f t="shared" si="256"/>
        <v>1.6134497168395748E-5</v>
      </c>
      <c r="Z439" s="9">
        <f t="shared" si="257"/>
        <v>1.7937554090939349</v>
      </c>
      <c r="AA439" s="9">
        <f t="shared" si="257"/>
        <v>5.0076366458849749E-5</v>
      </c>
      <c r="AB439" s="9">
        <f t="shared" si="258"/>
        <v>0</v>
      </c>
      <c r="AC439" s="9">
        <f t="shared" si="258"/>
        <v>0</v>
      </c>
      <c r="AD439" s="9">
        <f t="shared" si="247"/>
        <v>0.44510480750494108</v>
      </c>
      <c r="AE439" s="9">
        <f t="shared" si="247"/>
        <v>0.35572151647479155</v>
      </c>
      <c r="AF439" s="9">
        <f t="shared" si="247"/>
        <v>1.4378955975020088E-3</v>
      </c>
      <c r="AG439" s="9">
        <f t="shared" si="247"/>
        <v>1.1359380851329422E-2</v>
      </c>
      <c r="AH439" s="9">
        <f t="shared" si="247"/>
        <v>1.6134497168395748E-5</v>
      </c>
      <c r="AI439" s="9">
        <f t="shared" si="259"/>
        <v>2.607445220386126</v>
      </c>
      <c r="AK439" s="9">
        <f t="shared" si="260"/>
        <v>4.1276159400847661</v>
      </c>
      <c r="AL439" s="9">
        <f t="shared" si="261"/>
        <v>1.1523087672331036E-4</v>
      </c>
      <c r="AM439" s="9">
        <f t="shared" si="262"/>
        <v>0</v>
      </c>
      <c r="AN439" s="9">
        <f t="shared" si="263"/>
        <v>0</v>
      </c>
      <c r="AO439" s="9">
        <f t="shared" si="264"/>
        <v>1.0242320046264151</v>
      </c>
      <c r="AP439" s="9">
        <f t="shared" si="265"/>
        <v>0.81855184613722587</v>
      </c>
      <c r="AQ439" s="9">
        <f t="shared" si="266"/>
        <v>3.3087458626396221E-3</v>
      </c>
      <c r="AR439" s="9">
        <f t="shared" si="267"/>
        <v>2.6139105272510208E-2</v>
      </c>
      <c r="AS439" s="9">
        <f t="shared" si="268"/>
        <v>3.7127139720326982E-5</v>
      </c>
      <c r="AU439" s="17">
        <f t="shared" si="269"/>
        <v>2.063807970042383</v>
      </c>
      <c r="AV439" s="17">
        <f t="shared" si="269"/>
        <v>5.7615438361655179E-5</v>
      </c>
      <c r="AW439" s="17">
        <f t="shared" si="270"/>
        <v>0</v>
      </c>
      <c r="AX439" s="17">
        <f t="shared" si="270"/>
        <v>0</v>
      </c>
      <c r="AY439" s="17">
        <f t="shared" si="271"/>
        <v>1.0242320046264151</v>
      </c>
      <c r="AZ439" s="17">
        <f t="shared" si="271"/>
        <v>0.81855184613722587</v>
      </c>
      <c r="BA439" s="17">
        <f t="shared" si="271"/>
        <v>3.3087458626396221E-3</v>
      </c>
      <c r="BB439" s="17">
        <f t="shared" si="271"/>
        <v>2.6139105272510208E-2</v>
      </c>
      <c r="BC439" s="17">
        <f t="shared" si="272"/>
        <v>7.4254279440653963E-5</v>
      </c>
      <c r="BD439" s="17">
        <f t="shared" si="273"/>
        <v>3.9361715416589766</v>
      </c>
      <c r="BF439" s="17">
        <f t="shared" si="274"/>
        <v>0.55481074269957575</v>
      </c>
      <c r="BG439" s="17">
        <f t="shared" si="275"/>
        <v>0.44339696049543931</v>
      </c>
      <c r="BH439" s="17">
        <f t="shared" si="276"/>
        <v>1.7922968049849336E-3</v>
      </c>
      <c r="BI439" s="13">
        <f t="shared" si="277"/>
        <v>0</v>
      </c>
    </row>
    <row r="440" spans="1:61" x14ac:dyDescent="0.2">
      <c r="B440" s="9" t="s">
        <v>46</v>
      </c>
      <c r="C440" s="9">
        <v>9</v>
      </c>
      <c r="D440" s="11">
        <v>53.619</v>
      </c>
      <c r="E440" s="11">
        <v>7.0000000000000001E-3</v>
      </c>
      <c r="F440" s="11">
        <v>2.5999999999999999E-2</v>
      </c>
      <c r="G440" s="11">
        <v>0</v>
      </c>
      <c r="H440" s="11">
        <v>31.353000000000002</v>
      </c>
      <c r="I440" s="11">
        <v>14.236000000000001</v>
      </c>
      <c r="J440" s="11">
        <v>0.11600000000000001</v>
      </c>
      <c r="K440" s="11">
        <v>0.65800000000000003</v>
      </c>
      <c r="L440" s="11">
        <v>0.04</v>
      </c>
      <c r="N440" s="11">
        <f t="shared" si="283"/>
        <v>100.05500000000001</v>
      </c>
      <c r="P440" s="9">
        <f t="shared" si="248"/>
        <v>0.89240063910525258</v>
      </c>
      <c r="Q440" s="9">
        <f t="shared" si="249"/>
        <v>8.7633641302987053E-5</v>
      </c>
      <c r="R440" s="9">
        <f t="shared" si="250"/>
        <v>2.5499946057806413E-4</v>
      </c>
      <c r="S440" s="9">
        <f t="shared" si="251"/>
        <v>0</v>
      </c>
      <c r="T440" s="9">
        <f t="shared" si="252"/>
        <v>0.43639172674887955</v>
      </c>
      <c r="U440" s="9">
        <f t="shared" si="253"/>
        <v>0.35321556173084556</v>
      </c>
      <c r="V440" s="9">
        <f t="shared" si="254"/>
        <v>1.6352538167669906E-3</v>
      </c>
      <c r="W440" s="9">
        <f t="shared" si="255"/>
        <v>1.1733865934340284E-2</v>
      </c>
      <c r="X440" s="9">
        <f t="shared" si="256"/>
        <v>6.4537988673582991E-4</v>
      </c>
      <c r="Z440" s="9">
        <f t="shared" si="257"/>
        <v>1.7848012782105052</v>
      </c>
      <c r="AA440" s="9">
        <f t="shared" si="257"/>
        <v>1.7526728260597411E-4</v>
      </c>
      <c r="AB440" s="9">
        <f t="shared" si="258"/>
        <v>7.6499838173419246E-4</v>
      </c>
      <c r="AC440" s="9">
        <f t="shared" si="258"/>
        <v>0</v>
      </c>
      <c r="AD440" s="9">
        <f t="shared" si="247"/>
        <v>0.43639172674887955</v>
      </c>
      <c r="AE440" s="9">
        <f t="shared" si="247"/>
        <v>0.35321556173084556</v>
      </c>
      <c r="AF440" s="9">
        <f t="shared" si="247"/>
        <v>1.6352538167669906E-3</v>
      </c>
      <c r="AG440" s="9">
        <f t="shared" si="247"/>
        <v>1.1733865934340284E-2</v>
      </c>
      <c r="AH440" s="9">
        <f t="shared" si="247"/>
        <v>6.4537988673582991E-4</v>
      </c>
      <c r="AI440" s="9">
        <f t="shared" si="259"/>
        <v>2.5893633319924136</v>
      </c>
      <c r="AK440" s="9">
        <f t="shared" si="260"/>
        <v>4.1356914021884377</v>
      </c>
      <c r="AL440" s="9">
        <f t="shared" si="261"/>
        <v>4.0612442550759254E-4</v>
      </c>
      <c r="AM440" s="9">
        <f t="shared" si="262"/>
        <v>1.7726327679450597E-3</v>
      </c>
      <c r="AN440" s="9">
        <f t="shared" si="263"/>
        <v>0</v>
      </c>
      <c r="AO440" s="9">
        <f t="shared" si="264"/>
        <v>1.0111946547410784</v>
      </c>
      <c r="AP440" s="9">
        <f t="shared" si="265"/>
        <v>0.81846118086269493</v>
      </c>
      <c r="AQ440" s="9">
        <f t="shared" si="266"/>
        <v>3.7891642240304533E-3</v>
      </c>
      <c r="AR440" s="9">
        <f t="shared" si="267"/>
        <v>2.7189384639918105E-2</v>
      </c>
      <c r="AS440" s="9">
        <f t="shared" si="268"/>
        <v>1.4954561503871346E-3</v>
      </c>
      <c r="AU440" s="17">
        <f t="shared" si="269"/>
        <v>2.0678457010942188</v>
      </c>
      <c r="AV440" s="17">
        <f t="shared" si="269"/>
        <v>2.0306221275379627E-4</v>
      </c>
      <c r="AW440" s="17">
        <f t="shared" si="270"/>
        <v>1.1817551786300398E-3</v>
      </c>
      <c r="AX440" s="17">
        <f t="shared" si="270"/>
        <v>0</v>
      </c>
      <c r="AY440" s="17">
        <f t="shared" si="271"/>
        <v>1.0111946547410784</v>
      </c>
      <c r="AZ440" s="17">
        <f t="shared" si="271"/>
        <v>0.81846118086269493</v>
      </c>
      <c r="BA440" s="17">
        <f t="shared" si="271"/>
        <v>3.7891642240304533E-3</v>
      </c>
      <c r="BB440" s="17">
        <f t="shared" si="271"/>
        <v>2.7189384639918105E-2</v>
      </c>
      <c r="BC440" s="17">
        <f t="shared" si="272"/>
        <v>2.9909123007742693E-3</v>
      </c>
      <c r="BD440" s="17">
        <f t="shared" si="273"/>
        <v>3.9328558152540993</v>
      </c>
      <c r="BF440" s="17">
        <f t="shared" si="274"/>
        <v>0.55152712780369706</v>
      </c>
      <c r="BG440" s="17">
        <f t="shared" si="275"/>
        <v>0.44640618122690584</v>
      </c>
      <c r="BH440" s="17">
        <f t="shared" si="276"/>
        <v>2.066690969397135E-3</v>
      </c>
      <c r="BI440" s="13">
        <f t="shared" si="277"/>
        <v>3.2284040455079523E-4</v>
      </c>
    </row>
    <row r="441" spans="1:61" x14ac:dyDescent="0.2">
      <c r="B441" s="9" t="s">
        <v>46</v>
      </c>
      <c r="C441" s="9">
        <v>10</v>
      </c>
      <c r="D441" s="11">
        <v>54.04</v>
      </c>
      <c r="E441" s="11">
        <v>0</v>
      </c>
      <c r="F441" s="11">
        <v>4.8000000000000001E-2</v>
      </c>
      <c r="G441" s="11">
        <v>0.03</v>
      </c>
      <c r="H441" s="11">
        <v>31.734000000000002</v>
      </c>
      <c r="I441" s="11">
        <v>14.273</v>
      </c>
      <c r="J441" s="11">
        <v>9.7000000000000003E-2</v>
      </c>
      <c r="K441" s="11">
        <v>0.67700000000000005</v>
      </c>
      <c r="L441" s="11">
        <v>2.9000000000000001E-2</v>
      </c>
      <c r="N441" s="11">
        <f t="shared" si="283"/>
        <v>100.928</v>
      </c>
      <c r="P441" s="9">
        <f t="shared" si="248"/>
        <v>0.89940749617202576</v>
      </c>
      <c r="Q441" s="9">
        <f t="shared" si="249"/>
        <v>0</v>
      </c>
      <c r="R441" s="9">
        <f t="shared" si="250"/>
        <v>4.7076823491334923E-4</v>
      </c>
      <c r="S441" s="9">
        <f t="shared" si="251"/>
        <v>1.9738140667149154E-4</v>
      </c>
      <c r="T441" s="9">
        <f t="shared" si="252"/>
        <v>0.44169473596303205</v>
      </c>
      <c r="U441" s="9">
        <f t="shared" si="253"/>
        <v>0.35413358475585549</v>
      </c>
      <c r="V441" s="9">
        <f t="shared" si="254"/>
        <v>1.3674105191930869E-3</v>
      </c>
      <c r="W441" s="9">
        <f t="shared" si="255"/>
        <v>1.2072685771350108E-2</v>
      </c>
      <c r="X441" s="9">
        <f t="shared" si="256"/>
        <v>4.6790041788347667E-4</v>
      </c>
      <c r="Z441" s="9">
        <f t="shared" si="257"/>
        <v>1.7988149923440515</v>
      </c>
      <c r="AA441" s="9">
        <f t="shared" si="257"/>
        <v>0</v>
      </c>
      <c r="AB441" s="9">
        <f t="shared" si="258"/>
        <v>1.4123047047400476E-3</v>
      </c>
      <c r="AC441" s="9">
        <f t="shared" si="258"/>
        <v>5.9214422001447459E-4</v>
      </c>
      <c r="AD441" s="9">
        <f t="shared" si="247"/>
        <v>0.44169473596303205</v>
      </c>
      <c r="AE441" s="9">
        <f t="shared" si="247"/>
        <v>0.35413358475585549</v>
      </c>
      <c r="AF441" s="9">
        <f t="shared" si="247"/>
        <v>1.3674105191930869E-3</v>
      </c>
      <c r="AG441" s="9">
        <f t="shared" si="247"/>
        <v>1.2072685771350108E-2</v>
      </c>
      <c r="AH441" s="9">
        <f t="shared" si="247"/>
        <v>4.6790041788347667E-4</v>
      </c>
      <c r="AI441" s="9">
        <f t="shared" si="259"/>
        <v>2.6105557586961199</v>
      </c>
      <c r="AK441" s="9">
        <f t="shared" si="260"/>
        <v>4.1343265387501145</v>
      </c>
      <c r="AL441" s="9">
        <f t="shared" si="261"/>
        <v>0</v>
      </c>
      <c r="AM441" s="9">
        <f t="shared" si="262"/>
        <v>3.2459863001250977E-3</v>
      </c>
      <c r="AN441" s="9">
        <f t="shared" si="263"/>
        <v>1.3609612850642109E-3</v>
      </c>
      <c r="AO441" s="9">
        <f t="shared" si="264"/>
        <v>1.0151740321769098</v>
      </c>
      <c r="AP441" s="9">
        <f t="shared" si="265"/>
        <v>0.81392688183622486</v>
      </c>
      <c r="AQ441" s="9">
        <f t="shared" si="266"/>
        <v>3.1428032470972233E-3</v>
      </c>
      <c r="AR441" s="9">
        <f t="shared" si="267"/>
        <v>2.7747392250407218E-2</v>
      </c>
      <c r="AS441" s="9">
        <f t="shared" si="268"/>
        <v>1.0754041540576242E-3</v>
      </c>
      <c r="AU441" s="17">
        <f t="shared" si="269"/>
        <v>2.0671632693750572</v>
      </c>
      <c r="AV441" s="17">
        <f t="shared" si="269"/>
        <v>0</v>
      </c>
      <c r="AW441" s="17">
        <f t="shared" si="270"/>
        <v>2.1639908667500651E-3</v>
      </c>
      <c r="AX441" s="17">
        <f t="shared" si="270"/>
        <v>9.073075233761406E-4</v>
      </c>
      <c r="AY441" s="17">
        <f t="shared" si="271"/>
        <v>1.0151740321769098</v>
      </c>
      <c r="AZ441" s="17">
        <f t="shared" si="271"/>
        <v>0.81392688183622486</v>
      </c>
      <c r="BA441" s="17">
        <f t="shared" si="271"/>
        <v>3.1428032470972233E-3</v>
      </c>
      <c r="BB441" s="17">
        <f t="shared" si="271"/>
        <v>2.7747392250407218E-2</v>
      </c>
      <c r="BC441" s="17">
        <f t="shared" si="272"/>
        <v>2.1508083081152483E-3</v>
      </c>
      <c r="BD441" s="17">
        <f t="shared" si="273"/>
        <v>3.932376485583938</v>
      </c>
      <c r="BF441" s="17">
        <f t="shared" si="274"/>
        <v>0.55406058845430639</v>
      </c>
      <c r="BG441" s="17">
        <f t="shared" si="275"/>
        <v>0.44422413577888858</v>
      </c>
      <c r="BH441" s="17">
        <f t="shared" si="276"/>
        <v>1.7152757668050193E-3</v>
      </c>
      <c r="BI441" s="13">
        <f t="shared" si="277"/>
        <v>5.9119524490710792E-4</v>
      </c>
    </row>
    <row r="442" spans="1:61" x14ac:dyDescent="0.2">
      <c r="B442" s="9" t="s">
        <v>46</v>
      </c>
      <c r="C442" s="9">
        <v>13</v>
      </c>
      <c r="D442" s="11">
        <v>53.87</v>
      </c>
      <c r="E442" s="11">
        <v>2.3E-2</v>
      </c>
      <c r="F442" s="11">
        <v>1.4999999999999999E-2</v>
      </c>
      <c r="G442" s="11">
        <v>0</v>
      </c>
      <c r="H442" s="11">
        <v>30.853000000000002</v>
      </c>
      <c r="I442" s="11">
        <v>14.388999999999999</v>
      </c>
      <c r="J442" s="11">
        <v>0.11700000000000001</v>
      </c>
      <c r="K442" s="11">
        <v>0.67200000000000004</v>
      </c>
      <c r="L442" s="11">
        <v>2.5000000000000001E-2</v>
      </c>
      <c r="N442" s="11">
        <f t="shared" si="283"/>
        <v>99.963999999999999</v>
      </c>
      <c r="P442" s="9">
        <f t="shared" si="248"/>
        <v>0.89657812395978953</v>
      </c>
      <c r="Q442" s="9">
        <f t="shared" si="249"/>
        <v>2.8793910713838602E-4</v>
      </c>
      <c r="R442" s="9">
        <f t="shared" si="250"/>
        <v>1.4711507341042164E-4</v>
      </c>
      <c r="S442" s="9">
        <f t="shared" si="251"/>
        <v>0</v>
      </c>
      <c r="T442" s="9">
        <f t="shared" si="252"/>
        <v>0.42943239707151409</v>
      </c>
      <c r="U442" s="9">
        <f t="shared" si="253"/>
        <v>0.35701171099642715</v>
      </c>
      <c r="V442" s="9">
        <f t="shared" si="254"/>
        <v>1.6493508324287749E-3</v>
      </c>
      <c r="W442" s="9">
        <f t="shared" si="255"/>
        <v>1.1983522656347523E-2</v>
      </c>
      <c r="X442" s="9">
        <f t="shared" si="256"/>
        <v>4.0336242920989369E-4</v>
      </c>
      <c r="Z442" s="9">
        <f t="shared" si="257"/>
        <v>1.7931562479195791</v>
      </c>
      <c r="AA442" s="9">
        <f t="shared" si="257"/>
        <v>5.7587821427677204E-4</v>
      </c>
      <c r="AB442" s="9">
        <f t="shared" si="258"/>
        <v>4.4134522023126492E-4</v>
      </c>
      <c r="AC442" s="9">
        <f t="shared" si="258"/>
        <v>0</v>
      </c>
      <c r="AD442" s="9">
        <f t="shared" si="247"/>
        <v>0.42943239707151409</v>
      </c>
      <c r="AE442" s="9">
        <f t="shared" si="247"/>
        <v>0.35701171099642715</v>
      </c>
      <c r="AF442" s="9">
        <f t="shared" si="247"/>
        <v>1.6493508324287749E-3</v>
      </c>
      <c r="AG442" s="9">
        <f t="shared" si="247"/>
        <v>1.1983522656347523E-2</v>
      </c>
      <c r="AH442" s="9">
        <f t="shared" si="247"/>
        <v>4.0336242920989369E-4</v>
      </c>
      <c r="AI442" s="9">
        <f t="shared" si="259"/>
        <v>2.5946538153400143</v>
      </c>
      <c r="AK442" s="9">
        <f t="shared" si="260"/>
        <v>4.1465791790445765</v>
      </c>
      <c r="AL442" s="9">
        <f t="shared" si="261"/>
        <v>1.3316879751867166E-3</v>
      </c>
      <c r="AM442" s="9">
        <f t="shared" si="262"/>
        <v>1.0205875272191467E-3</v>
      </c>
      <c r="AN442" s="9">
        <f t="shared" si="263"/>
        <v>0</v>
      </c>
      <c r="AO442" s="9">
        <f t="shared" si="264"/>
        <v>0.9930397524308795</v>
      </c>
      <c r="AP442" s="9">
        <f t="shared" si="265"/>
        <v>0.82557073830593353</v>
      </c>
      <c r="AQ442" s="9">
        <f t="shared" si="266"/>
        <v>3.8140367458908281E-3</v>
      </c>
      <c r="AR442" s="9">
        <f t="shared" si="267"/>
        <v>2.7711263642569178E-2</v>
      </c>
      <c r="AS442" s="9">
        <f t="shared" si="268"/>
        <v>9.327543277453422E-4</v>
      </c>
      <c r="AU442" s="17">
        <f t="shared" si="269"/>
        <v>2.0732895895222883</v>
      </c>
      <c r="AV442" s="17">
        <f t="shared" si="269"/>
        <v>6.6584398759335828E-4</v>
      </c>
      <c r="AW442" s="17">
        <f t="shared" si="270"/>
        <v>6.8039168481276446E-4</v>
      </c>
      <c r="AX442" s="17">
        <f t="shared" si="270"/>
        <v>0</v>
      </c>
      <c r="AY442" s="17">
        <f t="shared" si="271"/>
        <v>0.9930397524308795</v>
      </c>
      <c r="AZ442" s="17">
        <f t="shared" si="271"/>
        <v>0.82557073830593353</v>
      </c>
      <c r="BA442" s="17">
        <f t="shared" si="271"/>
        <v>3.8140367458908281E-3</v>
      </c>
      <c r="BB442" s="17">
        <f t="shared" si="271"/>
        <v>2.7711263642569178E-2</v>
      </c>
      <c r="BC442" s="17">
        <f t="shared" si="272"/>
        <v>1.8655086554906844E-3</v>
      </c>
      <c r="BD442" s="17">
        <f t="shared" si="273"/>
        <v>3.9266371249754579</v>
      </c>
      <c r="BF442" s="17">
        <f t="shared" si="274"/>
        <v>0.54490034426970491</v>
      </c>
      <c r="BG442" s="17">
        <f t="shared" si="275"/>
        <v>0.453006819133567</v>
      </c>
      <c r="BH442" s="17">
        <f t="shared" si="276"/>
        <v>2.0928365967281606E-3</v>
      </c>
      <c r="BI442" s="13">
        <f t="shared" si="277"/>
        <v>1.8702862310476714E-4</v>
      </c>
    </row>
    <row r="443" spans="1:61" x14ac:dyDescent="0.2">
      <c r="B443" s="9" t="s">
        <v>46</v>
      </c>
      <c r="C443" s="9">
        <v>14</v>
      </c>
      <c r="D443" s="11">
        <v>53.351999999999997</v>
      </c>
      <c r="E443" s="11">
        <v>0</v>
      </c>
      <c r="F443" s="11">
        <v>1.7999999999999999E-2</v>
      </c>
      <c r="G443" s="11">
        <v>5.2999999999999999E-2</v>
      </c>
      <c r="H443" s="11">
        <v>30.516999999999999</v>
      </c>
      <c r="I443" s="11">
        <v>14.301</v>
      </c>
      <c r="J443" s="11">
        <v>0.11899999999999999</v>
      </c>
      <c r="K443" s="11">
        <v>0.66600000000000004</v>
      </c>
      <c r="L443" s="11">
        <v>0</v>
      </c>
      <c r="N443" s="11">
        <f t="shared" si="283"/>
        <v>99.025999999999996</v>
      </c>
      <c r="P443" s="9">
        <f t="shared" si="248"/>
        <v>0.8879568603954463</v>
      </c>
      <c r="Q443" s="9">
        <f t="shared" si="249"/>
        <v>0</v>
      </c>
      <c r="R443" s="9">
        <f t="shared" si="250"/>
        <v>1.7653808809250596E-4</v>
      </c>
      <c r="S443" s="9">
        <f t="shared" si="251"/>
        <v>3.487071517863017E-4</v>
      </c>
      <c r="T443" s="9">
        <f t="shared" si="252"/>
        <v>0.42475572752832447</v>
      </c>
      <c r="U443" s="9">
        <f t="shared" si="253"/>
        <v>0.35482830488289002</v>
      </c>
      <c r="V443" s="9">
        <f t="shared" si="254"/>
        <v>1.6775448637523435E-3</v>
      </c>
      <c r="W443" s="9">
        <f t="shared" si="255"/>
        <v>1.187652691834442E-2</v>
      </c>
      <c r="X443" s="9">
        <f t="shared" si="256"/>
        <v>0</v>
      </c>
      <c r="Z443" s="9">
        <f t="shared" ref="Z443:AA499" si="284">P443*2</f>
        <v>1.7759137207908926</v>
      </c>
      <c r="AA443" s="9">
        <f t="shared" si="284"/>
        <v>0</v>
      </c>
      <c r="AB443" s="9">
        <f t="shared" ref="AB443:AC499" si="285">R443*3</f>
        <v>5.2961426427751792E-4</v>
      </c>
      <c r="AC443" s="9">
        <f t="shared" si="285"/>
        <v>1.0461214553589052E-3</v>
      </c>
      <c r="AD443" s="9">
        <f t="shared" si="247"/>
        <v>0.42475572752832447</v>
      </c>
      <c r="AE443" s="9">
        <f t="shared" si="247"/>
        <v>0.35482830488289002</v>
      </c>
      <c r="AF443" s="9">
        <f t="shared" si="247"/>
        <v>1.6775448637523435E-3</v>
      </c>
      <c r="AG443" s="9">
        <f t="shared" si="247"/>
        <v>1.187652691834442E-2</v>
      </c>
      <c r="AH443" s="9">
        <f t="shared" si="247"/>
        <v>0</v>
      </c>
      <c r="AI443" s="9">
        <f t="shared" si="259"/>
        <v>2.5706275607038402</v>
      </c>
      <c r="AK443" s="9">
        <f t="shared" si="260"/>
        <v>4.1450898946356407</v>
      </c>
      <c r="AL443" s="9">
        <f t="shared" si="261"/>
        <v>0</v>
      </c>
      <c r="AM443" s="9">
        <f t="shared" si="262"/>
        <v>1.2361516830524659E-3</v>
      </c>
      <c r="AN443" s="9">
        <f t="shared" si="263"/>
        <v>2.4417106655601471E-3</v>
      </c>
      <c r="AO443" s="9">
        <f t="shared" si="264"/>
        <v>0.99140552452186248</v>
      </c>
      <c r="AP443" s="9">
        <f t="shared" si="265"/>
        <v>0.82819069624945052</v>
      </c>
      <c r="AQ443" s="9">
        <f t="shared" si="266"/>
        <v>3.9154910405450492E-3</v>
      </c>
      <c r="AR443" s="9">
        <f t="shared" si="267"/>
        <v>2.7720531203888472E-2</v>
      </c>
      <c r="AS443" s="9">
        <f t="shared" si="268"/>
        <v>0</v>
      </c>
      <c r="AU443" s="17">
        <f t="shared" ref="AU443:AV499" si="286">AK443/2</f>
        <v>2.0725449473178204</v>
      </c>
      <c r="AV443" s="17">
        <f t="shared" si="286"/>
        <v>0</v>
      </c>
      <c r="AW443" s="17">
        <f t="shared" ref="AW443:AX499" si="287">(2*AM443)/3</f>
        <v>8.2410112203497733E-4</v>
      </c>
      <c r="AX443" s="17">
        <f t="shared" si="287"/>
        <v>1.6278071103734313E-3</v>
      </c>
      <c r="AY443" s="17">
        <f t="shared" ref="AY443:BB499" si="288">AO443/1</f>
        <v>0.99140552452186248</v>
      </c>
      <c r="AZ443" s="17">
        <f t="shared" si="288"/>
        <v>0.82819069624945052</v>
      </c>
      <c r="BA443" s="17">
        <f t="shared" si="288"/>
        <v>3.9154910405450492E-3</v>
      </c>
      <c r="BB443" s="17">
        <f t="shared" si="288"/>
        <v>2.7720531203888472E-2</v>
      </c>
      <c r="BC443" s="17">
        <f t="shared" si="272"/>
        <v>0</v>
      </c>
      <c r="BD443" s="17">
        <f t="shared" si="273"/>
        <v>3.9262290985659751</v>
      </c>
      <c r="BF443" s="17">
        <f t="shared" si="274"/>
        <v>0.54367927450095332</v>
      </c>
      <c r="BG443" s="17">
        <f t="shared" si="275"/>
        <v>0.45417349989299088</v>
      </c>
      <c r="BH443" s="17">
        <f t="shared" si="276"/>
        <v>2.1472256060557906E-3</v>
      </c>
      <c r="BI443" s="13">
        <f t="shared" si="277"/>
        <v>2.2640037823336295E-4</v>
      </c>
    </row>
    <row r="444" spans="1:61" x14ac:dyDescent="0.2">
      <c r="B444" s="9" t="s">
        <v>46</v>
      </c>
      <c r="C444" s="9">
        <v>15</v>
      </c>
      <c r="D444" s="11">
        <v>56.015999999999998</v>
      </c>
      <c r="E444" s="11">
        <v>0</v>
      </c>
      <c r="F444" s="11">
        <v>4.7E-2</v>
      </c>
      <c r="G444" s="11">
        <v>7.0000000000000001E-3</v>
      </c>
      <c r="H444" s="11">
        <v>32.104999999999997</v>
      </c>
      <c r="I444" s="11">
        <v>13.052</v>
      </c>
      <c r="J444" s="11">
        <v>0.106</v>
      </c>
      <c r="K444" s="11">
        <v>0.66300000000000003</v>
      </c>
      <c r="L444" s="11">
        <v>2.7E-2</v>
      </c>
      <c r="N444" s="11">
        <f t="shared" si="283"/>
        <v>102.02299999999997</v>
      </c>
      <c r="P444" s="9">
        <f t="shared" si="248"/>
        <v>0.93229478729778303</v>
      </c>
      <c r="Q444" s="9">
        <f t="shared" si="249"/>
        <v>0</v>
      </c>
      <c r="R444" s="9">
        <f t="shared" si="250"/>
        <v>4.6096056335265446E-4</v>
      </c>
      <c r="S444" s="9">
        <f t="shared" si="251"/>
        <v>4.6055661556681356E-5</v>
      </c>
      <c r="T444" s="9">
        <f t="shared" si="252"/>
        <v>0.44685855858363716</v>
      </c>
      <c r="U444" s="9">
        <f t="shared" si="253"/>
        <v>0.32383882493052796</v>
      </c>
      <c r="V444" s="9">
        <f t="shared" si="254"/>
        <v>1.4942836601491464E-3</v>
      </c>
      <c r="W444" s="9">
        <f t="shared" si="255"/>
        <v>1.1823029049342869E-2</v>
      </c>
      <c r="X444" s="9">
        <f t="shared" si="256"/>
        <v>4.3563142354668515E-4</v>
      </c>
      <c r="Z444" s="9">
        <f t="shared" si="284"/>
        <v>1.8645895745955661</v>
      </c>
      <c r="AA444" s="9">
        <f t="shared" si="284"/>
        <v>0</v>
      </c>
      <c r="AB444" s="9">
        <f t="shared" si="285"/>
        <v>1.3828816900579633E-3</v>
      </c>
      <c r="AC444" s="9">
        <f t="shared" si="285"/>
        <v>1.3816698467004407E-4</v>
      </c>
      <c r="AD444" s="9">
        <f t="shared" si="247"/>
        <v>0.44685855858363716</v>
      </c>
      <c r="AE444" s="9">
        <f t="shared" si="247"/>
        <v>0.32383882493052796</v>
      </c>
      <c r="AF444" s="9">
        <f t="shared" si="247"/>
        <v>1.4942836601491464E-3</v>
      </c>
      <c r="AG444" s="9">
        <f t="shared" si="247"/>
        <v>1.1823029049342869E-2</v>
      </c>
      <c r="AH444" s="9">
        <f t="shared" si="247"/>
        <v>4.3563142354668515E-4</v>
      </c>
      <c r="AI444" s="9">
        <f t="shared" si="259"/>
        <v>2.6505609509174985</v>
      </c>
      <c r="AK444" s="9">
        <f t="shared" si="260"/>
        <v>4.220818783171465</v>
      </c>
      <c r="AL444" s="9">
        <f t="shared" si="261"/>
        <v>0</v>
      </c>
      <c r="AM444" s="9">
        <f t="shared" si="262"/>
        <v>3.1303902434221148E-3</v>
      </c>
      <c r="AN444" s="9">
        <f t="shared" si="263"/>
        <v>3.1276470278236891E-4</v>
      </c>
      <c r="AO444" s="9">
        <f t="shared" si="264"/>
        <v>1.0115411043740516</v>
      </c>
      <c r="AP444" s="9">
        <f t="shared" si="265"/>
        <v>0.73306480611607217</v>
      </c>
      <c r="AQ444" s="9">
        <f t="shared" si="266"/>
        <v>3.3825677382711677E-3</v>
      </c>
      <c r="AR444" s="9">
        <f t="shared" si="267"/>
        <v>2.6763457098204733E-2</v>
      </c>
      <c r="AS444" s="9">
        <f t="shared" si="268"/>
        <v>9.8612655572977528E-4</v>
      </c>
      <c r="AU444" s="17">
        <f t="shared" si="286"/>
        <v>2.1104093915857325</v>
      </c>
      <c r="AV444" s="17">
        <f t="shared" si="286"/>
        <v>0</v>
      </c>
      <c r="AW444" s="17">
        <f t="shared" si="287"/>
        <v>2.0869268289480766E-3</v>
      </c>
      <c r="AX444" s="17">
        <f t="shared" si="287"/>
        <v>2.0850980185491261E-4</v>
      </c>
      <c r="AY444" s="17">
        <f t="shared" si="288"/>
        <v>1.0115411043740516</v>
      </c>
      <c r="AZ444" s="17">
        <f t="shared" si="288"/>
        <v>0.73306480611607217</v>
      </c>
      <c r="BA444" s="17">
        <f t="shared" si="288"/>
        <v>3.3825677382711677E-3</v>
      </c>
      <c r="BB444" s="17">
        <f t="shared" si="288"/>
        <v>2.6763457098204733E-2</v>
      </c>
      <c r="BC444" s="17">
        <f t="shared" si="272"/>
        <v>1.9722531114595506E-3</v>
      </c>
      <c r="BD444" s="17">
        <f t="shared" si="273"/>
        <v>3.8894290166545953</v>
      </c>
      <c r="BF444" s="17">
        <f t="shared" si="274"/>
        <v>0.57868865668912162</v>
      </c>
      <c r="BG444" s="17">
        <f t="shared" si="275"/>
        <v>0.41937622315396567</v>
      </c>
      <c r="BH444" s="17">
        <f t="shared" si="276"/>
        <v>1.93512015691284E-3</v>
      </c>
      <c r="BI444" s="13">
        <f t="shared" si="277"/>
        <v>5.977508599794366E-4</v>
      </c>
    </row>
    <row r="445" spans="1:61" x14ac:dyDescent="0.2">
      <c r="B445" s="9" t="s">
        <v>46</v>
      </c>
      <c r="C445" s="9">
        <v>21</v>
      </c>
      <c r="D445" s="11">
        <v>53.829000000000001</v>
      </c>
      <c r="E445" s="11">
        <v>1.2E-2</v>
      </c>
      <c r="F445" s="11">
        <v>2.5999999999999999E-2</v>
      </c>
      <c r="G445" s="11">
        <v>1.7000000000000001E-2</v>
      </c>
      <c r="H445" s="11">
        <v>31.861999999999998</v>
      </c>
      <c r="I445" s="11">
        <v>14.148999999999999</v>
      </c>
      <c r="J445" s="11">
        <v>0.151</v>
      </c>
      <c r="K445" s="11">
        <v>0.67400000000000004</v>
      </c>
      <c r="L445" s="11">
        <v>0</v>
      </c>
      <c r="N445" s="11">
        <f t="shared" ref="N445:N452" si="289">SUM(D445:L445)</f>
        <v>100.72000000000001</v>
      </c>
      <c r="P445" s="9">
        <f t="shared" si="248"/>
        <v>0.89589574595566202</v>
      </c>
      <c r="Q445" s="9">
        <f t="shared" si="249"/>
        <v>1.5022909937654924E-4</v>
      </c>
      <c r="R445" s="9">
        <f t="shared" si="250"/>
        <v>2.5499946057806413E-4</v>
      </c>
      <c r="S445" s="9">
        <f t="shared" si="251"/>
        <v>1.1184946378051187E-4</v>
      </c>
      <c r="T445" s="9">
        <f t="shared" si="252"/>
        <v>0.44347632436043755</v>
      </c>
      <c r="U445" s="9">
        <f t="shared" si="253"/>
        <v>0.35105696705041678</v>
      </c>
      <c r="V445" s="9">
        <f t="shared" si="254"/>
        <v>2.1286493649294446E-3</v>
      </c>
      <c r="W445" s="9">
        <f t="shared" si="255"/>
        <v>1.2019187902348558E-2</v>
      </c>
      <c r="X445" s="9">
        <f t="shared" si="256"/>
        <v>0</v>
      </c>
      <c r="Z445" s="9">
        <f t="shared" si="284"/>
        <v>1.791791491911324</v>
      </c>
      <c r="AA445" s="9">
        <f t="shared" si="284"/>
        <v>3.0045819875309848E-4</v>
      </c>
      <c r="AB445" s="9">
        <f t="shared" si="285"/>
        <v>7.6499838173419246E-4</v>
      </c>
      <c r="AC445" s="9">
        <f t="shared" si="285"/>
        <v>3.3554839134153564E-4</v>
      </c>
      <c r="AD445" s="9">
        <f t="shared" si="247"/>
        <v>0.44347632436043755</v>
      </c>
      <c r="AE445" s="9">
        <f t="shared" si="247"/>
        <v>0.35105696705041678</v>
      </c>
      <c r="AF445" s="9">
        <f t="shared" si="247"/>
        <v>2.1286493649294446E-3</v>
      </c>
      <c r="AG445" s="9">
        <f t="shared" si="247"/>
        <v>1.2019187902348558E-2</v>
      </c>
      <c r="AH445" s="9">
        <f t="shared" si="247"/>
        <v>0</v>
      </c>
      <c r="AI445" s="9">
        <f t="shared" si="259"/>
        <v>2.6018736255612849</v>
      </c>
      <c r="AK445" s="9">
        <f t="shared" si="260"/>
        <v>4.1319258728981341</v>
      </c>
      <c r="AL445" s="9">
        <f t="shared" si="261"/>
        <v>6.9286577749512945E-4</v>
      </c>
      <c r="AM445" s="9">
        <f t="shared" si="262"/>
        <v>1.7641096190499979E-3</v>
      </c>
      <c r="AN445" s="9">
        <f t="shared" si="263"/>
        <v>7.7378483269528525E-4</v>
      </c>
      <c r="AO445" s="9">
        <f t="shared" si="264"/>
        <v>1.022669940623506</v>
      </c>
      <c r="AP445" s="9">
        <f t="shared" si="265"/>
        <v>0.80954808166292613</v>
      </c>
      <c r="AQ445" s="9">
        <f t="shared" si="266"/>
        <v>4.9087304103101748E-3</v>
      </c>
      <c r="AR445" s="9">
        <f t="shared" si="267"/>
        <v>2.7716614175884287E-2</v>
      </c>
      <c r="AS445" s="9">
        <f t="shared" si="268"/>
        <v>0</v>
      </c>
      <c r="AU445" s="17">
        <f t="shared" si="286"/>
        <v>2.065962936449067</v>
      </c>
      <c r="AV445" s="17">
        <f t="shared" si="286"/>
        <v>3.4643288874756472E-4</v>
      </c>
      <c r="AW445" s="17">
        <f t="shared" si="287"/>
        <v>1.1760730793666653E-3</v>
      </c>
      <c r="AX445" s="17">
        <f t="shared" si="287"/>
        <v>5.1585655513019016E-4</v>
      </c>
      <c r="AY445" s="17">
        <f t="shared" si="288"/>
        <v>1.022669940623506</v>
      </c>
      <c r="AZ445" s="17">
        <f t="shared" si="288"/>
        <v>0.80954808166292613</v>
      </c>
      <c r="BA445" s="17">
        <f t="shared" si="288"/>
        <v>4.9087304103101748E-3</v>
      </c>
      <c r="BB445" s="17">
        <f t="shared" si="288"/>
        <v>2.7716614175884287E-2</v>
      </c>
      <c r="BC445" s="17">
        <f t="shared" si="272"/>
        <v>0</v>
      </c>
      <c r="BD445" s="17">
        <f t="shared" si="273"/>
        <v>3.9328446658449381</v>
      </c>
      <c r="BF445" s="17">
        <f t="shared" si="274"/>
        <v>0.55666814449374025</v>
      </c>
      <c r="BG445" s="17">
        <f t="shared" si="275"/>
        <v>0.44065989484643886</v>
      </c>
      <c r="BH445" s="17">
        <f t="shared" si="276"/>
        <v>2.6719606598208782E-3</v>
      </c>
      <c r="BI445" s="13">
        <f t="shared" si="277"/>
        <v>3.2083947826970911E-4</v>
      </c>
    </row>
    <row r="446" spans="1:61" x14ac:dyDescent="0.2">
      <c r="B446" s="9" t="s">
        <v>46</v>
      </c>
      <c r="C446" s="9">
        <v>22</v>
      </c>
      <c r="D446" s="11">
        <v>54.091000000000001</v>
      </c>
      <c r="E446" s="11">
        <v>0</v>
      </c>
      <c r="F446" s="11">
        <v>4.0000000000000001E-3</v>
      </c>
      <c r="G446" s="11">
        <v>5.0999999999999997E-2</v>
      </c>
      <c r="H446" s="11">
        <v>32.463999999999999</v>
      </c>
      <c r="I446" s="11">
        <v>14.436999999999999</v>
      </c>
      <c r="J446" s="11">
        <v>0.106</v>
      </c>
      <c r="K446" s="11">
        <v>0.56299999999999994</v>
      </c>
      <c r="L446" s="11">
        <v>7.0000000000000001E-3</v>
      </c>
      <c r="N446" s="11">
        <f t="shared" si="289"/>
        <v>101.723</v>
      </c>
      <c r="P446" s="9">
        <f t="shared" si="248"/>
        <v>0.90025630783569666</v>
      </c>
      <c r="Q446" s="9">
        <f t="shared" si="249"/>
        <v>0</v>
      </c>
      <c r="R446" s="9">
        <f t="shared" si="250"/>
        <v>3.9230686242779103E-5</v>
      </c>
      <c r="S446" s="9">
        <f t="shared" si="251"/>
        <v>3.3554839134153559E-4</v>
      </c>
      <c r="T446" s="9">
        <f t="shared" si="252"/>
        <v>0.45185535729198562</v>
      </c>
      <c r="U446" s="9">
        <f t="shared" si="253"/>
        <v>0.35820265978562921</v>
      </c>
      <c r="V446" s="9">
        <f t="shared" si="254"/>
        <v>1.4942836601491464E-3</v>
      </c>
      <c r="W446" s="9">
        <f t="shared" si="255"/>
        <v>1.0039766749291152E-2</v>
      </c>
      <c r="X446" s="9">
        <f t="shared" si="256"/>
        <v>1.1294148017877023E-4</v>
      </c>
      <c r="Z446" s="9">
        <f t="shared" si="284"/>
        <v>1.8005126156713933</v>
      </c>
      <c r="AA446" s="9">
        <f t="shared" si="284"/>
        <v>0</v>
      </c>
      <c r="AB446" s="9">
        <f t="shared" si="285"/>
        <v>1.1769205872833731E-4</v>
      </c>
      <c r="AC446" s="9">
        <f t="shared" si="285"/>
        <v>1.0066451740246068E-3</v>
      </c>
      <c r="AD446" s="9">
        <f t="shared" si="247"/>
        <v>0.45185535729198562</v>
      </c>
      <c r="AE446" s="9">
        <f t="shared" si="247"/>
        <v>0.35820265978562921</v>
      </c>
      <c r="AF446" s="9">
        <f t="shared" si="247"/>
        <v>1.4942836601491464E-3</v>
      </c>
      <c r="AG446" s="9">
        <f t="shared" si="247"/>
        <v>1.0039766749291152E-2</v>
      </c>
      <c r="AH446" s="9">
        <f t="shared" si="247"/>
        <v>1.1294148017877023E-4</v>
      </c>
      <c r="AI446" s="9">
        <f t="shared" si="259"/>
        <v>2.6233419618713802</v>
      </c>
      <c r="AK446" s="9">
        <f t="shared" si="260"/>
        <v>4.1180585112593961</v>
      </c>
      <c r="AL446" s="9">
        <f t="shared" si="261"/>
        <v>0</v>
      </c>
      <c r="AM446" s="9">
        <f t="shared" si="262"/>
        <v>2.6918044335565188E-4</v>
      </c>
      <c r="AN446" s="9">
        <f t="shared" si="263"/>
        <v>2.3023575012077551E-3</v>
      </c>
      <c r="AO446" s="9">
        <f t="shared" si="264"/>
        <v>1.0334650164395296</v>
      </c>
      <c r="AP446" s="9">
        <f t="shared" si="265"/>
        <v>0.81926641282428014</v>
      </c>
      <c r="AQ446" s="9">
        <f t="shared" si="266"/>
        <v>3.4176642203745059E-3</v>
      </c>
      <c r="AR446" s="9">
        <f t="shared" si="267"/>
        <v>2.296254219666248E-2</v>
      </c>
      <c r="AS446" s="9">
        <f t="shared" si="268"/>
        <v>2.5831511519345174E-4</v>
      </c>
      <c r="AU446" s="17">
        <f t="shared" si="286"/>
        <v>2.0590292556296981</v>
      </c>
      <c r="AV446" s="17">
        <f t="shared" si="286"/>
        <v>0</v>
      </c>
      <c r="AW446" s="17">
        <f t="shared" si="287"/>
        <v>1.7945362890376792E-4</v>
      </c>
      <c r="AX446" s="17">
        <f t="shared" si="287"/>
        <v>1.53490500080517E-3</v>
      </c>
      <c r="AY446" s="17">
        <f t="shared" si="288"/>
        <v>1.0334650164395296</v>
      </c>
      <c r="AZ446" s="17">
        <f t="shared" si="288"/>
        <v>0.81926641282428014</v>
      </c>
      <c r="BA446" s="17">
        <f t="shared" si="288"/>
        <v>3.4176642203745059E-3</v>
      </c>
      <c r="BB446" s="17">
        <f t="shared" si="288"/>
        <v>2.296254219666248E-2</v>
      </c>
      <c r="BC446" s="17">
        <f t="shared" si="272"/>
        <v>5.1663023038690348E-4</v>
      </c>
      <c r="BD446" s="17">
        <f t="shared" si="273"/>
        <v>3.9403718801706407</v>
      </c>
      <c r="BF446" s="17">
        <f t="shared" si="274"/>
        <v>0.55677909714655982</v>
      </c>
      <c r="BG446" s="17">
        <f t="shared" si="275"/>
        <v>0.44137963685149462</v>
      </c>
      <c r="BH446" s="17">
        <f t="shared" si="276"/>
        <v>1.8412660019455635E-3</v>
      </c>
      <c r="BI446" s="13">
        <f t="shared" si="277"/>
        <v>4.8427131867277733E-5</v>
      </c>
    </row>
    <row r="447" spans="1:61" x14ac:dyDescent="0.2">
      <c r="B447" s="9" t="s">
        <v>46</v>
      </c>
      <c r="C447" s="9">
        <v>23</v>
      </c>
      <c r="D447" s="11">
        <v>53.911999999999999</v>
      </c>
      <c r="E447" s="11">
        <v>0</v>
      </c>
      <c r="F447" s="11">
        <v>0</v>
      </c>
      <c r="G447" s="11">
        <v>0.01</v>
      </c>
      <c r="H447" s="11">
        <v>31.436</v>
      </c>
      <c r="I447" s="11">
        <v>14.159000000000001</v>
      </c>
      <c r="J447" s="11">
        <v>0.10299999999999999</v>
      </c>
      <c r="K447" s="11">
        <v>0.54600000000000004</v>
      </c>
      <c r="L447" s="11">
        <v>1.2E-2</v>
      </c>
      <c r="N447" s="11">
        <f t="shared" si="289"/>
        <v>100.17800000000001</v>
      </c>
      <c r="P447" s="9">
        <f t="shared" si="248"/>
        <v>0.89727714532987146</v>
      </c>
      <c r="Q447" s="9">
        <f t="shared" si="249"/>
        <v>0</v>
      </c>
      <c r="R447" s="9">
        <f t="shared" si="250"/>
        <v>0</v>
      </c>
      <c r="S447" s="9">
        <f t="shared" si="251"/>
        <v>6.5793802223830508E-5</v>
      </c>
      <c r="T447" s="9">
        <f t="shared" si="252"/>
        <v>0.43754697547532218</v>
      </c>
      <c r="U447" s="9">
        <f t="shared" si="253"/>
        <v>0.35130508138150057</v>
      </c>
      <c r="V447" s="9">
        <f t="shared" si="254"/>
        <v>1.4519926131637932E-3</v>
      </c>
      <c r="W447" s="9">
        <f t="shared" si="255"/>
        <v>9.7366121582823633E-3</v>
      </c>
      <c r="X447" s="9">
        <f t="shared" si="256"/>
        <v>1.9361396602074897E-4</v>
      </c>
      <c r="Z447" s="9">
        <f t="shared" si="284"/>
        <v>1.7945542906597429</v>
      </c>
      <c r="AA447" s="9">
        <f t="shared" si="284"/>
        <v>0</v>
      </c>
      <c r="AB447" s="9">
        <f t="shared" si="285"/>
        <v>0</v>
      </c>
      <c r="AC447" s="9">
        <f t="shared" si="285"/>
        <v>1.9738140667149151E-4</v>
      </c>
      <c r="AD447" s="9">
        <f t="shared" si="247"/>
        <v>0.43754697547532218</v>
      </c>
      <c r="AE447" s="9">
        <f t="shared" si="247"/>
        <v>0.35130508138150057</v>
      </c>
      <c r="AF447" s="9">
        <f t="shared" si="247"/>
        <v>1.4519926131637932E-3</v>
      </c>
      <c r="AG447" s="9">
        <f t="shared" si="247"/>
        <v>9.7366121582823633E-3</v>
      </c>
      <c r="AH447" s="9">
        <f t="shared" si="247"/>
        <v>1.9361396602074897E-4</v>
      </c>
      <c r="AI447" s="9">
        <f t="shared" si="259"/>
        <v>2.5949859476607045</v>
      </c>
      <c r="AK447" s="9">
        <f t="shared" si="260"/>
        <v>4.1492809445326104</v>
      </c>
      <c r="AL447" s="9">
        <f t="shared" si="261"/>
        <v>0</v>
      </c>
      <c r="AM447" s="9">
        <f t="shared" si="262"/>
        <v>0</v>
      </c>
      <c r="AN447" s="9">
        <f t="shared" si="263"/>
        <v>4.563756659632576E-4</v>
      </c>
      <c r="AO447" s="9">
        <f t="shared" si="264"/>
        <v>1.011674785837873</v>
      </c>
      <c r="AP447" s="9">
        <f t="shared" si="265"/>
        <v>0.8122704826934205</v>
      </c>
      <c r="AQ447" s="9">
        <f t="shared" si="266"/>
        <v>3.3572265340536065E-3</v>
      </c>
      <c r="AR447" s="9">
        <f t="shared" si="267"/>
        <v>2.251251996272181E-2</v>
      </c>
      <c r="AS447" s="9">
        <f t="shared" si="268"/>
        <v>4.4766477335714055E-4</v>
      </c>
      <c r="AU447" s="17">
        <f t="shared" si="286"/>
        <v>2.0746404722663052</v>
      </c>
      <c r="AV447" s="17">
        <f t="shared" si="286"/>
        <v>0</v>
      </c>
      <c r="AW447" s="17">
        <f t="shared" si="287"/>
        <v>0</v>
      </c>
      <c r="AX447" s="17">
        <f t="shared" si="287"/>
        <v>3.0425044397550506E-4</v>
      </c>
      <c r="AY447" s="17">
        <f t="shared" si="288"/>
        <v>1.011674785837873</v>
      </c>
      <c r="AZ447" s="17">
        <f t="shared" si="288"/>
        <v>0.8122704826934205</v>
      </c>
      <c r="BA447" s="17">
        <f t="shared" si="288"/>
        <v>3.3572265340536065E-3</v>
      </c>
      <c r="BB447" s="17">
        <f t="shared" si="288"/>
        <v>2.251251996272181E-2</v>
      </c>
      <c r="BC447" s="17">
        <f t="shared" si="272"/>
        <v>8.953295467142811E-4</v>
      </c>
      <c r="BD447" s="17">
        <f t="shared" si="273"/>
        <v>3.9256550672850636</v>
      </c>
      <c r="BF447" s="17">
        <f t="shared" si="274"/>
        <v>0.5536438485526689</v>
      </c>
      <c r="BG447" s="17">
        <f t="shared" si="275"/>
        <v>0.44451889322483118</v>
      </c>
      <c r="BH447" s="17">
        <f t="shared" si="276"/>
        <v>1.8372582225000176E-3</v>
      </c>
      <c r="BI447" s="13">
        <f t="shared" si="277"/>
        <v>0</v>
      </c>
    </row>
    <row r="448" spans="1:61" x14ac:dyDescent="0.2">
      <c r="B448" s="9" t="s">
        <v>46</v>
      </c>
      <c r="C448" s="9">
        <v>24</v>
      </c>
      <c r="D448" s="11">
        <v>53.838000000000001</v>
      </c>
      <c r="E448" s="11">
        <v>4.4999999999999998E-2</v>
      </c>
      <c r="F448" s="11">
        <v>0</v>
      </c>
      <c r="G448" s="11">
        <v>1.4E-2</v>
      </c>
      <c r="H448" s="11">
        <v>31.077999999999999</v>
      </c>
      <c r="I448" s="11">
        <v>14.412000000000001</v>
      </c>
      <c r="J448" s="11">
        <v>0.112</v>
      </c>
      <c r="K448" s="11">
        <v>0.60699999999999998</v>
      </c>
      <c r="L448" s="11">
        <v>0</v>
      </c>
      <c r="N448" s="11">
        <f t="shared" si="289"/>
        <v>100.10600000000001</v>
      </c>
      <c r="P448" s="9">
        <f t="shared" si="248"/>
        <v>0.89604553624925098</v>
      </c>
      <c r="Q448" s="9">
        <f t="shared" si="249"/>
        <v>5.6335912266205958E-4</v>
      </c>
      <c r="R448" s="9">
        <f t="shared" si="250"/>
        <v>0</v>
      </c>
      <c r="S448" s="9">
        <f t="shared" si="251"/>
        <v>9.2111323113362712E-5</v>
      </c>
      <c r="T448" s="9">
        <f t="shared" si="252"/>
        <v>0.43256409542632851</v>
      </c>
      <c r="U448" s="9">
        <f t="shared" si="253"/>
        <v>0.35758237395791981</v>
      </c>
      <c r="V448" s="9">
        <f t="shared" si="254"/>
        <v>1.578865754119853E-3</v>
      </c>
      <c r="W448" s="9">
        <f t="shared" si="255"/>
        <v>1.0824402161313907E-2</v>
      </c>
      <c r="X448" s="9">
        <f t="shared" si="256"/>
        <v>0</v>
      </c>
      <c r="Z448" s="9">
        <f t="shared" si="284"/>
        <v>1.792091072498502</v>
      </c>
      <c r="AA448" s="9">
        <f t="shared" si="284"/>
        <v>1.1267182453241192E-3</v>
      </c>
      <c r="AB448" s="9">
        <f t="shared" si="285"/>
        <v>0</v>
      </c>
      <c r="AC448" s="9">
        <f t="shared" si="285"/>
        <v>2.7633396934008815E-4</v>
      </c>
      <c r="AD448" s="9">
        <f t="shared" si="247"/>
        <v>0.43256409542632851</v>
      </c>
      <c r="AE448" s="9">
        <f t="shared" si="247"/>
        <v>0.35758237395791981</v>
      </c>
      <c r="AF448" s="9">
        <f t="shared" si="247"/>
        <v>1.578865754119853E-3</v>
      </c>
      <c r="AG448" s="9">
        <f t="shared" si="247"/>
        <v>1.0824402161313907E-2</v>
      </c>
      <c r="AH448" s="9">
        <f t="shared" si="247"/>
        <v>0</v>
      </c>
      <c r="AI448" s="9">
        <f t="shared" si="259"/>
        <v>2.5960438620128485</v>
      </c>
      <c r="AK448" s="9">
        <f t="shared" si="260"/>
        <v>4.1418970581852959</v>
      </c>
      <c r="AL448" s="9">
        <f t="shared" si="261"/>
        <v>2.6040813758451266E-3</v>
      </c>
      <c r="AM448" s="9">
        <f t="shared" si="262"/>
        <v>0</v>
      </c>
      <c r="AN448" s="9">
        <f t="shared" si="263"/>
        <v>6.3866556351439754E-4</v>
      </c>
      <c r="AO448" s="9">
        <f t="shared" si="264"/>
        <v>0.99974604071043449</v>
      </c>
      <c r="AP448" s="9">
        <f t="shared" si="265"/>
        <v>0.82644760943445883</v>
      </c>
      <c r="AQ448" s="9">
        <f t="shared" si="266"/>
        <v>3.6490887782512482E-3</v>
      </c>
      <c r="AR448" s="9">
        <f t="shared" si="267"/>
        <v>2.5017455952199161E-2</v>
      </c>
      <c r="AS448" s="9">
        <f t="shared" si="268"/>
        <v>0</v>
      </c>
      <c r="AU448" s="17">
        <f t="shared" si="286"/>
        <v>2.0709485290926479</v>
      </c>
      <c r="AV448" s="17">
        <f t="shared" si="286"/>
        <v>1.3020406879225633E-3</v>
      </c>
      <c r="AW448" s="17">
        <f t="shared" si="287"/>
        <v>0</v>
      </c>
      <c r="AX448" s="17">
        <f t="shared" si="287"/>
        <v>4.2577704234293169E-4</v>
      </c>
      <c r="AY448" s="17">
        <f t="shared" si="288"/>
        <v>0.99974604071043449</v>
      </c>
      <c r="AZ448" s="17">
        <f t="shared" si="288"/>
        <v>0.82644760943445883</v>
      </c>
      <c r="BA448" s="17">
        <f t="shared" si="288"/>
        <v>3.6490887782512482E-3</v>
      </c>
      <c r="BB448" s="17">
        <f t="shared" si="288"/>
        <v>2.5017455952199161E-2</v>
      </c>
      <c r="BC448" s="17">
        <f t="shared" si="272"/>
        <v>0</v>
      </c>
      <c r="BD448" s="17">
        <f t="shared" si="273"/>
        <v>3.9275365416982573</v>
      </c>
      <c r="BF448" s="17">
        <f t="shared" si="274"/>
        <v>0.54635626299710383</v>
      </c>
      <c r="BG448" s="17">
        <f t="shared" si="275"/>
        <v>0.45164952804677633</v>
      </c>
      <c r="BH448" s="17">
        <f t="shared" si="276"/>
        <v>1.9942089561197605E-3</v>
      </c>
      <c r="BI448" s="13">
        <f t="shared" si="277"/>
        <v>0</v>
      </c>
    </row>
    <row r="449" spans="1:61" x14ac:dyDescent="0.2">
      <c r="B449" s="9" t="s">
        <v>46</v>
      </c>
      <c r="C449" s="9">
        <v>25</v>
      </c>
      <c r="D449" s="11">
        <v>54.075000000000003</v>
      </c>
      <c r="E449" s="11">
        <v>0.04</v>
      </c>
      <c r="F449" s="11">
        <v>3.0000000000000001E-3</v>
      </c>
      <c r="G449" s="11">
        <v>1.4E-2</v>
      </c>
      <c r="H449" s="11">
        <v>31.861999999999998</v>
      </c>
      <c r="I449" s="11">
        <v>14.39</v>
      </c>
      <c r="J449" s="11">
        <v>0.108</v>
      </c>
      <c r="K449" s="11">
        <v>0.59799999999999998</v>
      </c>
      <c r="L449" s="11">
        <v>5.0000000000000001E-3</v>
      </c>
      <c r="N449" s="11">
        <f t="shared" si="289"/>
        <v>101.095</v>
      </c>
      <c r="P449" s="9">
        <f t="shared" ref="P449:P505" si="290">D449/60.084</f>
        <v>0.89999001398042744</v>
      </c>
      <c r="Q449" s="9">
        <f t="shared" ref="Q449:Q505" si="291">E449/79.878</f>
        <v>5.007636645884975E-4</v>
      </c>
      <c r="R449" s="9">
        <f t="shared" ref="R449:R505" si="292">F449/101.961</f>
        <v>2.9423014682084327E-5</v>
      </c>
      <c r="S449" s="9">
        <f t="shared" ref="S449:S505" si="293">G449/151.99</f>
        <v>9.2111323113362712E-5</v>
      </c>
      <c r="T449" s="9">
        <f t="shared" ref="T449:T505" si="294">H449/71.846</f>
        <v>0.44347632436043755</v>
      </c>
      <c r="U449" s="9">
        <f t="shared" ref="U449:U505" si="295">I449/40.304</f>
        <v>0.35703652242953554</v>
      </c>
      <c r="V449" s="9">
        <f t="shared" ref="V449:V505" si="296">J449/70.937</f>
        <v>1.5224776914727152E-3</v>
      </c>
      <c r="W449" s="9">
        <f t="shared" ref="W449:W505" si="297">K449/56.077</f>
        <v>1.0663908554309253E-2</v>
      </c>
      <c r="X449" s="9">
        <f t="shared" ref="X449:X505" si="298">L449/61.979</f>
        <v>8.0672485841978738E-5</v>
      </c>
      <c r="Z449" s="9">
        <f t="shared" si="284"/>
        <v>1.7999800279608549</v>
      </c>
      <c r="AA449" s="9">
        <f t="shared" si="284"/>
        <v>1.001527329176995E-3</v>
      </c>
      <c r="AB449" s="9">
        <f t="shared" si="285"/>
        <v>8.8269044046252978E-5</v>
      </c>
      <c r="AC449" s="9">
        <f t="shared" si="285"/>
        <v>2.7633396934008815E-4</v>
      </c>
      <c r="AD449" s="9">
        <f t="shared" ref="AD449:AH505" si="299">T449*1</f>
        <v>0.44347632436043755</v>
      </c>
      <c r="AE449" s="9">
        <f t="shared" si="299"/>
        <v>0.35703652242953554</v>
      </c>
      <c r="AF449" s="9">
        <f t="shared" si="299"/>
        <v>1.5224776914727152E-3</v>
      </c>
      <c r="AG449" s="9">
        <f t="shared" si="299"/>
        <v>1.0663908554309253E-2</v>
      </c>
      <c r="AH449" s="9">
        <f t="shared" si="299"/>
        <v>8.0672485841978738E-5</v>
      </c>
      <c r="AI449" s="9">
        <f t="shared" ref="AI449:AI505" si="300">SUM(Z449:AH449)</f>
        <v>2.6141260638250148</v>
      </c>
      <c r="AK449" s="9">
        <f t="shared" ref="AK449:AK505" si="301">Z449*(6/AI449)</f>
        <v>4.1313539990350119</v>
      </c>
      <c r="AL449" s="9">
        <f t="shared" ref="AL449:AL505" si="302">AA449*(6/AI449)</f>
        <v>2.2987276926764973E-3</v>
      </c>
      <c r="AM449" s="9">
        <f t="shared" ref="AM449:AM505" si="303">AB449*(6/AI449)</f>
        <v>2.0259706354887151E-4</v>
      </c>
      <c r="AN449" s="9">
        <f t="shared" ref="AN449:AN505" si="304">AC449*(6/AI449)</f>
        <v>6.3424784251396105E-4</v>
      </c>
      <c r="AO449" s="9">
        <f t="shared" ref="AO449:AO505" si="305">AD449*(6/AI449)</f>
        <v>1.0178766751092454</v>
      </c>
      <c r="AP449" s="9">
        <f t="shared" ref="AP449:AP505" si="306">AE449*(6/AI449)</f>
        <v>0.81947812855004298</v>
      </c>
      <c r="AQ449" s="9">
        <f t="shared" ref="AQ449:AQ505" si="307">AF449*(6/AI449)</f>
        <v>3.4944244943834368E-3</v>
      </c>
      <c r="AR449" s="9">
        <f t="shared" ref="AR449:AR505" si="308">AG449*(6/AI449)</f>
        <v>2.4476038937553877E-2</v>
      </c>
      <c r="AS449" s="9">
        <f t="shared" ref="AS449:AS505" si="309">AH449*(6/AI449)</f>
        <v>1.8516127502421511E-4</v>
      </c>
      <c r="AU449" s="17">
        <f t="shared" si="286"/>
        <v>2.0656769995175059</v>
      </c>
      <c r="AV449" s="17">
        <f t="shared" si="286"/>
        <v>1.1493638463382486E-3</v>
      </c>
      <c r="AW449" s="17">
        <f t="shared" si="287"/>
        <v>1.35064709032581E-4</v>
      </c>
      <c r="AX449" s="17">
        <f t="shared" si="287"/>
        <v>4.2283189500930737E-4</v>
      </c>
      <c r="AY449" s="17">
        <f t="shared" si="288"/>
        <v>1.0178766751092454</v>
      </c>
      <c r="AZ449" s="17">
        <f t="shared" si="288"/>
        <v>0.81947812855004298</v>
      </c>
      <c r="BA449" s="17">
        <f t="shared" si="288"/>
        <v>3.4944244943834368E-3</v>
      </c>
      <c r="BB449" s="17">
        <f t="shared" si="288"/>
        <v>2.4476038937553877E-2</v>
      </c>
      <c r="BC449" s="17">
        <f t="shared" ref="BC449:BC505" si="310">AS449*2</f>
        <v>3.7032255004843022E-4</v>
      </c>
      <c r="BD449" s="17">
        <f t="shared" ref="BD449:BD505" si="311">SUM(AU449:BC449)</f>
        <v>3.9330798496091601</v>
      </c>
      <c r="BF449" s="17">
        <f t="shared" ref="BF449:BF505" si="312">AY449/(AY449+AZ449+BA449)</f>
        <v>0.55293864350322242</v>
      </c>
      <c r="BG449" s="17">
        <f t="shared" ref="BG449:BG505" si="313">AZ449/(AY449+AZ449+BA449)</f>
        <v>0.44516308887065137</v>
      </c>
      <c r="BH449" s="17">
        <f t="shared" ref="BH449:BH505" si="314">BA449/(AY449+AZ449+BA449)</f>
        <v>1.8982676261261558E-3</v>
      </c>
      <c r="BI449" s="13">
        <f t="shared" ref="BI449:BI505" si="315">(AW449/2)/((AW449/2)+AY449+AZ449)</f>
        <v>3.675385522024215E-5</v>
      </c>
    </row>
    <row r="450" spans="1:61" x14ac:dyDescent="0.2">
      <c r="B450" s="9" t="s">
        <v>46</v>
      </c>
      <c r="C450" s="9">
        <v>26</v>
      </c>
      <c r="D450" s="11">
        <v>53.374000000000002</v>
      </c>
      <c r="E450" s="11">
        <v>0</v>
      </c>
      <c r="F450" s="11">
        <v>1.2999999999999999E-2</v>
      </c>
      <c r="G450" s="11">
        <v>0</v>
      </c>
      <c r="H450" s="11">
        <v>31.765000000000001</v>
      </c>
      <c r="I450" s="11">
        <v>14.711</v>
      </c>
      <c r="J450" s="11">
        <v>0.126</v>
      </c>
      <c r="K450" s="11">
        <v>0.72499999999999998</v>
      </c>
      <c r="L450" s="11">
        <v>1.4E-2</v>
      </c>
      <c r="N450" s="11">
        <f t="shared" si="289"/>
        <v>100.72799999999999</v>
      </c>
      <c r="P450" s="9">
        <f t="shared" si="290"/>
        <v>0.88832301444644168</v>
      </c>
      <c r="Q450" s="9">
        <f t="shared" si="291"/>
        <v>0</v>
      </c>
      <c r="R450" s="9">
        <f t="shared" si="292"/>
        <v>1.2749973028903207E-4</v>
      </c>
      <c r="S450" s="9">
        <f t="shared" si="293"/>
        <v>0</v>
      </c>
      <c r="T450" s="9">
        <f t="shared" si="294"/>
        <v>0.44212621440302868</v>
      </c>
      <c r="U450" s="9">
        <f t="shared" si="295"/>
        <v>0.36500099245732431</v>
      </c>
      <c r="V450" s="9">
        <f t="shared" si="296"/>
        <v>1.7762239733848345E-3</v>
      </c>
      <c r="W450" s="9">
        <f t="shared" si="297"/>
        <v>1.2928651675374931E-2</v>
      </c>
      <c r="X450" s="9">
        <f t="shared" si="298"/>
        <v>2.2588296035754046E-4</v>
      </c>
      <c r="Z450" s="9">
        <f t="shared" si="284"/>
        <v>1.7766460288928834</v>
      </c>
      <c r="AA450" s="9">
        <f t="shared" si="284"/>
        <v>0</v>
      </c>
      <c r="AB450" s="9">
        <f t="shared" si="285"/>
        <v>3.8249919086709623E-4</v>
      </c>
      <c r="AC450" s="9">
        <f t="shared" si="285"/>
        <v>0</v>
      </c>
      <c r="AD450" s="9">
        <f t="shared" si="299"/>
        <v>0.44212621440302868</v>
      </c>
      <c r="AE450" s="9">
        <f t="shared" si="299"/>
        <v>0.36500099245732431</v>
      </c>
      <c r="AF450" s="9">
        <f t="shared" si="299"/>
        <v>1.7762239733848345E-3</v>
      </c>
      <c r="AG450" s="9">
        <f t="shared" si="299"/>
        <v>1.2928651675374931E-2</v>
      </c>
      <c r="AH450" s="9">
        <f t="shared" si="299"/>
        <v>2.2588296035754046E-4</v>
      </c>
      <c r="AI450" s="9">
        <f t="shared" si="300"/>
        <v>2.5990864935532212</v>
      </c>
      <c r="AK450" s="9">
        <f t="shared" si="301"/>
        <v>4.1013933933318789</v>
      </c>
      <c r="AL450" s="9">
        <f t="shared" si="302"/>
        <v>0</v>
      </c>
      <c r="AM450" s="9">
        <f t="shared" si="303"/>
        <v>8.830006815452612E-4</v>
      </c>
      <c r="AN450" s="9">
        <f t="shared" si="304"/>
        <v>0</v>
      </c>
      <c r="AO450" s="9">
        <f t="shared" si="305"/>
        <v>1.020649867943247</v>
      </c>
      <c r="AP450" s="9">
        <f t="shared" si="306"/>
        <v>0.84260603107131704</v>
      </c>
      <c r="AQ450" s="9">
        <f t="shared" si="307"/>
        <v>4.1004190767577383E-3</v>
      </c>
      <c r="AR450" s="9">
        <f t="shared" si="308"/>
        <v>2.9845836313896857E-2</v>
      </c>
      <c r="AS450" s="9">
        <f t="shared" si="309"/>
        <v>5.2145158135634417E-4</v>
      </c>
      <c r="AU450" s="17">
        <f t="shared" si="286"/>
        <v>2.0506966966659395</v>
      </c>
      <c r="AV450" s="17">
        <f t="shared" si="286"/>
        <v>0</v>
      </c>
      <c r="AW450" s="17">
        <f t="shared" si="287"/>
        <v>5.8866712103017413E-4</v>
      </c>
      <c r="AX450" s="17">
        <f t="shared" si="287"/>
        <v>0</v>
      </c>
      <c r="AY450" s="17">
        <f t="shared" si="288"/>
        <v>1.020649867943247</v>
      </c>
      <c r="AZ450" s="17">
        <f t="shared" si="288"/>
        <v>0.84260603107131704</v>
      </c>
      <c r="BA450" s="17">
        <f t="shared" si="288"/>
        <v>4.1004190767577383E-3</v>
      </c>
      <c r="BB450" s="17">
        <f t="shared" si="288"/>
        <v>2.9845836313896857E-2</v>
      </c>
      <c r="BC450" s="17">
        <f t="shared" si="310"/>
        <v>1.0429031627126883E-3</v>
      </c>
      <c r="BD450" s="17">
        <f t="shared" si="311"/>
        <v>3.9495304213549005</v>
      </c>
      <c r="BF450" s="17">
        <f t="shared" si="312"/>
        <v>0.54657477957205425</v>
      </c>
      <c r="BG450" s="17">
        <f t="shared" si="313"/>
        <v>0.45122937861830714</v>
      </c>
      <c r="BH450" s="17">
        <f t="shared" si="314"/>
        <v>2.1958418096386092E-3</v>
      </c>
      <c r="BI450" s="13">
        <f t="shared" si="315"/>
        <v>1.5794238082242245E-4</v>
      </c>
    </row>
    <row r="451" spans="1:61" x14ac:dyDescent="0.2">
      <c r="B451" s="9" t="s">
        <v>46</v>
      </c>
      <c r="C451" s="9">
        <v>27</v>
      </c>
      <c r="D451" s="11">
        <v>53.305999999999997</v>
      </c>
      <c r="E451" s="11">
        <v>2E-3</v>
      </c>
      <c r="F451" s="11">
        <v>0</v>
      </c>
      <c r="G451" s="11">
        <v>0</v>
      </c>
      <c r="H451" s="11">
        <v>31.317</v>
      </c>
      <c r="I451" s="11">
        <v>14.595000000000001</v>
      </c>
      <c r="J451" s="11">
        <v>9.1999999999999998E-2</v>
      </c>
      <c r="K451" s="11">
        <v>0.67500000000000004</v>
      </c>
      <c r="L451" s="11">
        <v>8.0000000000000002E-3</v>
      </c>
      <c r="N451" s="11">
        <f t="shared" si="289"/>
        <v>99.99499999999999</v>
      </c>
      <c r="P451" s="9">
        <f t="shared" si="290"/>
        <v>0.88719126556154704</v>
      </c>
      <c r="Q451" s="9">
        <f t="shared" si="291"/>
        <v>2.5038183229424875E-5</v>
      </c>
      <c r="R451" s="9">
        <f t="shared" si="292"/>
        <v>0</v>
      </c>
      <c r="S451" s="9">
        <f t="shared" si="293"/>
        <v>0</v>
      </c>
      <c r="T451" s="9">
        <f t="shared" si="294"/>
        <v>0.43589065501210922</v>
      </c>
      <c r="U451" s="9">
        <f t="shared" si="295"/>
        <v>0.36212286621675266</v>
      </c>
      <c r="V451" s="9">
        <f t="shared" si="296"/>
        <v>1.2969254408841649E-3</v>
      </c>
      <c r="W451" s="9">
        <f t="shared" si="297"/>
        <v>1.2037020525349074E-2</v>
      </c>
      <c r="X451" s="9">
        <f t="shared" si="298"/>
        <v>1.2907597734716599E-4</v>
      </c>
      <c r="Z451" s="9">
        <f t="shared" si="284"/>
        <v>1.7743825311230941</v>
      </c>
      <c r="AA451" s="9">
        <f t="shared" si="284"/>
        <v>5.0076366458849749E-5</v>
      </c>
      <c r="AB451" s="9">
        <f t="shared" si="285"/>
        <v>0</v>
      </c>
      <c r="AC451" s="9">
        <f t="shared" si="285"/>
        <v>0</v>
      </c>
      <c r="AD451" s="9">
        <f t="shared" si="299"/>
        <v>0.43589065501210922</v>
      </c>
      <c r="AE451" s="9">
        <f t="shared" si="299"/>
        <v>0.36212286621675266</v>
      </c>
      <c r="AF451" s="9">
        <f t="shared" si="299"/>
        <v>1.2969254408841649E-3</v>
      </c>
      <c r="AG451" s="9">
        <f t="shared" si="299"/>
        <v>1.2037020525349074E-2</v>
      </c>
      <c r="AH451" s="9">
        <f t="shared" si="299"/>
        <v>1.2907597734716599E-4</v>
      </c>
      <c r="AI451" s="9">
        <f t="shared" si="300"/>
        <v>2.5859091506619958</v>
      </c>
      <c r="AK451" s="9">
        <f t="shared" si="301"/>
        <v>4.1170414606457078</v>
      </c>
      <c r="AL451" s="9">
        <f t="shared" si="302"/>
        <v>1.1619054701754733E-4</v>
      </c>
      <c r="AM451" s="9">
        <f t="shared" si="303"/>
        <v>0</v>
      </c>
      <c r="AN451" s="9">
        <f t="shared" si="304"/>
        <v>0</v>
      </c>
      <c r="AO451" s="9">
        <f t="shared" si="305"/>
        <v>1.0113827585176858</v>
      </c>
      <c r="AP451" s="9">
        <f t="shared" si="306"/>
        <v>0.84022178302137673</v>
      </c>
      <c r="AQ451" s="9">
        <f t="shared" si="307"/>
        <v>3.0092134688153691E-3</v>
      </c>
      <c r="AR451" s="9">
        <f t="shared" si="308"/>
        <v>2.792910305205637E-2</v>
      </c>
      <c r="AS451" s="9">
        <f t="shared" si="309"/>
        <v>2.994907473391841E-4</v>
      </c>
      <c r="AU451" s="17">
        <f t="shared" si="286"/>
        <v>2.0585207303228539</v>
      </c>
      <c r="AV451" s="17">
        <f t="shared" si="286"/>
        <v>5.8095273508773666E-5</v>
      </c>
      <c r="AW451" s="17">
        <f t="shared" si="287"/>
        <v>0</v>
      </c>
      <c r="AX451" s="17">
        <f t="shared" si="287"/>
        <v>0</v>
      </c>
      <c r="AY451" s="17">
        <f t="shared" si="288"/>
        <v>1.0113827585176858</v>
      </c>
      <c r="AZ451" s="17">
        <f t="shared" si="288"/>
        <v>0.84022178302137673</v>
      </c>
      <c r="BA451" s="17">
        <f t="shared" si="288"/>
        <v>3.0092134688153691E-3</v>
      </c>
      <c r="BB451" s="17">
        <f t="shared" si="288"/>
        <v>2.792910305205637E-2</v>
      </c>
      <c r="BC451" s="17">
        <f t="shared" si="310"/>
        <v>5.989814946783682E-4</v>
      </c>
      <c r="BD451" s="17">
        <f t="shared" si="311"/>
        <v>3.9417206651509757</v>
      </c>
      <c r="BF451" s="17">
        <f t="shared" si="312"/>
        <v>0.54533336431196144</v>
      </c>
      <c r="BG451" s="17">
        <f t="shared" si="313"/>
        <v>0.45304408033887772</v>
      </c>
      <c r="BH451" s="17">
        <f t="shared" si="314"/>
        <v>1.6225553491608753E-3</v>
      </c>
      <c r="BI451" s="13">
        <f t="shared" si="315"/>
        <v>0</v>
      </c>
    </row>
    <row r="452" spans="1:61" x14ac:dyDescent="0.2">
      <c r="B452" s="9" t="s">
        <v>46</v>
      </c>
      <c r="C452" s="9">
        <v>28</v>
      </c>
      <c r="D452" s="11">
        <v>54.509</v>
      </c>
      <c r="E452" s="11">
        <v>0</v>
      </c>
      <c r="F452" s="11">
        <v>0</v>
      </c>
      <c r="G452" s="11">
        <v>0</v>
      </c>
      <c r="H452" s="11">
        <v>30.981999999999999</v>
      </c>
      <c r="I452" s="11">
        <v>14.116</v>
      </c>
      <c r="J452" s="11">
        <v>9.5000000000000001E-2</v>
      </c>
      <c r="K452" s="11">
        <v>0.68600000000000005</v>
      </c>
      <c r="L452" s="11">
        <v>0</v>
      </c>
      <c r="N452" s="11">
        <f t="shared" si="289"/>
        <v>100.38800000000001</v>
      </c>
      <c r="P452" s="9">
        <f t="shared" si="290"/>
        <v>0.90721323480460681</v>
      </c>
      <c r="Q452" s="9">
        <f t="shared" si="291"/>
        <v>0</v>
      </c>
      <c r="R452" s="9">
        <f t="shared" si="292"/>
        <v>0</v>
      </c>
      <c r="S452" s="9">
        <f t="shared" si="293"/>
        <v>0</v>
      </c>
      <c r="T452" s="9">
        <f t="shared" si="294"/>
        <v>0.43122790412827433</v>
      </c>
      <c r="U452" s="9">
        <f t="shared" si="295"/>
        <v>0.35023818975784038</v>
      </c>
      <c r="V452" s="9">
        <f t="shared" si="296"/>
        <v>1.3392164878695181E-3</v>
      </c>
      <c r="W452" s="9">
        <f t="shared" si="297"/>
        <v>1.2233179378354763E-2</v>
      </c>
      <c r="X452" s="9">
        <f t="shared" si="298"/>
        <v>0</v>
      </c>
      <c r="Z452" s="9">
        <f t="shared" si="284"/>
        <v>1.8144264696092136</v>
      </c>
      <c r="AA452" s="9">
        <f t="shared" si="284"/>
        <v>0</v>
      </c>
      <c r="AB452" s="9">
        <f t="shared" si="285"/>
        <v>0</v>
      </c>
      <c r="AC452" s="9">
        <f t="shared" si="285"/>
        <v>0</v>
      </c>
      <c r="AD452" s="9">
        <f t="shared" si="299"/>
        <v>0.43122790412827433</v>
      </c>
      <c r="AE452" s="9">
        <f t="shared" si="299"/>
        <v>0.35023818975784038</v>
      </c>
      <c r="AF452" s="9">
        <f t="shared" si="299"/>
        <v>1.3392164878695181E-3</v>
      </c>
      <c r="AG452" s="9">
        <f t="shared" si="299"/>
        <v>1.2233179378354763E-2</v>
      </c>
      <c r="AH452" s="9">
        <f t="shared" si="299"/>
        <v>0</v>
      </c>
      <c r="AI452" s="9">
        <f t="shared" si="300"/>
        <v>2.6094649593615529</v>
      </c>
      <c r="AK452" s="9">
        <f t="shared" si="301"/>
        <v>4.1719505673373174</v>
      </c>
      <c r="AL452" s="9">
        <f t="shared" si="302"/>
        <v>0</v>
      </c>
      <c r="AM452" s="9">
        <f t="shared" si="303"/>
        <v>0</v>
      </c>
      <c r="AN452" s="9">
        <f t="shared" si="304"/>
        <v>0</v>
      </c>
      <c r="AO452" s="9">
        <f t="shared" si="305"/>
        <v>0.99153177569500162</v>
      </c>
      <c r="AP452" s="9">
        <f t="shared" si="306"/>
        <v>0.80531034954429515</v>
      </c>
      <c r="AQ452" s="9">
        <f t="shared" si="307"/>
        <v>3.0792898361751029E-3</v>
      </c>
      <c r="AR452" s="9">
        <f t="shared" si="308"/>
        <v>2.8128017587209456E-2</v>
      </c>
      <c r="AS452" s="9">
        <f t="shared" si="309"/>
        <v>0</v>
      </c>
      <c r="AU452" s="17">
        <f t="shared" si="286"/>
        <v>2.0859752836686587</v>
      </c>
      <c r="AV452" s="17">
        <f t="shared" si="286"/>
        <v>0</v>
      </c>
      <c r="AW452" s="17">
        <f t="shared" si="287"/>
        <v>0</v>
      </c>
      <c r="AX452" s="17">
        <f t="shared" si="287"/>
        <v>0</v>
      </c>
      <c r="AY452" s="17">
        <f t="shared" si="288"/>
        <v>0.99153177569500162</v>
      </c>
      <c r="AZ452" s="17">
        <f t="shared" si="288"/>
        <v>0.80531034954429515</v>
      </c>
      <c r="BA452" s="17">
        <f t="shared" si="288"/>
        <v>3.0792898361751029E-3</v>
      </c>
      <c r="BB452" s="17">
        <f t="shared" si="288"/>
        <v>2.8128017587209456E-2</v>
      </c>
      <c r="BC452" s="17">
        <f t="shared" si="310"/>
        <v>0</v>
      </c>
      <c r="BD452" s="17">
        <f t="shared" si="311"/>
        <v>3.9140247163313404</v>
      </c>
      <c r="BF452" s="17">
        <f t="shared" si="312"/>
        <v>0.55087503676010552</v>
      </c>
      <c r="BG452" s="17">
        <f t="shared" si="313"/>
        <v>0.44741417197401806</v>
      </c>
      <c r="BH452" s="17">
        <f t="shared" si="314"/>
        <v>1.7107912658764529E-3</v>
      </c>
      <c r="BI452" s="13">
        <f t="shared" si="315"/>
        <v>0</v>
      </c>
    </row>
    <row r="453" spans="1:61" customFormat="1" ht="15" x14ac:dyDescent="0.2"/>
    <row r="454" spans="1:61" x14ac:dyDescent="0.2">
      <c r="A454" s="9" t="s">
        <v>13</v>
      </c>
      <c r="B454" s="9" t="s">
        <v>46</v>
      </c>
      <c r="C454" s="9" t="s">
        <v>16</v>
      </c>
      <c r="D454" s="11">
        <f t="shared" ref="D454:L454" si="316">AVERAGE(D434:D452)</f>
        <v>53.840631578947374</v>
      </c>
      <c r="E454" s="11">
        <f t="shared" si="316"/>
        <v>7.3684210526315779E-3</v>
      </c>
      <c r="F454" s="11">
        <f t="shared" si="316"/>
        <v>1.505263157894737E-2</v>
      </c>
      <c r="G454" s="11">
        <f t="shared" si="316"/>
        <v>1.3157894736842108E-2</v>
      </c>
      <c r="H454" s="11">
        <f t="shared" si="316"/>
        <v>31.49631578947368</v>
      </c>
      <c r="I454" s="11">
        <f t="shared" si="316"/>
        <v>14.286789473684211</v>
      </c>
      <c r="J454" s="11">
        <f t="shared" si="316"/>
        <v>0.10884210526315792</v>
      </c>
      <c r="K454" s="11">
        <f t="shared" si="316"/>
        <v>0.64368421052631586</v>
      </c>
      <c r="L454" s="11">
        <f t="shared" si="316"/>
        <v>8.9473684210526344E-3</v>
      </c>
      <c r="N454" s="11">
        <f>SUM(D454:L454)</f>
        <v>100.42078947368421</v>
      </c>
      <c r="P454" s="9">
        <f t="shared" si="290"/>
        <v>0.89608933458070983</v>
      </c>
      <c r="Q454" s="9">
        <f t="shared" si="291"/>
        <v>9.2245938213670567E-5</v>
      </c>
      <c r="R454" s="9">
        <f t="shared" si="292"/>
        <v>1.4763126665045821E-4</v>
      </c>
      <c r="S454" s="9">
        <f t="shared" si="293"/>
        <v>8.6570792399777013E-5</v>
      </c>
      <c r="T454" s="9">
        <f t="shared" si="294"/>
        <v>0.43838649040271804</v>
      </c>
      <c r="U454" s="9">
        <f t="shared" si="295"/>
        <v>0.35447572135977101</v>
      </c>
      <c r="V454" s="9">
        <f t="shared" si="296"/>
        <v>1.5343488625563235E-3</v>
      </c>
      <c r="W454" s="9">
        <f t="shared" si="297"/>
        <v>1.1478577857701301E-2</v>
      </c>
      <c r="X454" s="9">
        <f t="shared" si="298"/>
        <v>1.4436129045406726E-4</v>
      </c>
      <c r="Z454" s="9">
        <f t="shared" si="284"/>
        <v>1.7921786691614197</v>
      </c>
      <c r="AA454" s="9">
        <f t="shared" si="284"/>
        <v>1.8449187642734113E-4</v>
      </c>
      <c r="AB454" s="9">
        <f t="shared" si="285"/>
        <v>4.4289379995137465E-4</v>
      </c>
      <c r="AC454" s="9">
        <f t="shared" si="285"/>
        <v>2.5971237719933107E-4</v>
      </c>
      <c r="AD454" s="9">
        <f t="shared" si="299"/>
        <v>0.43838649040271804</v>
      </c>
      <c r="AE454" s="9">
        <f t="shared" si="299"/>
        <v>0.35447572135977101</v>
      </c>
      <c r="AF454" s="9">
        <f t="shared" si="299"/>
        <v>1.5343488625563235E-3</v>
      </c>
      <c r="AG454" s="9">
        <f t="shared" si="299"/>
        <v>1.1478577857701301E-2</v>
      </c>
      <c r="AH454" s="9">
        <f t="shared" si="299"/>
        <v>1.4436129045406726E-4</v>
      </c>
      <c r="AI454" s="9">
        <f t="shared" si="300"/>
        <v>2.5990852669881983</v>
      </c>
      <c r="AK454" s="9">
        <f t="shared" si="301"/>
        <v>4.1372524986181398</v>
      </c>
      <c r="AL454" s="9">
        <f t="shared" si="302"/>
        <v>4.2590032448099486E-4</v>
      </c>
      <c r="AM454" s="9">
        <f t="shared" si="303"/>
        <v>1.0224223242924159E-3</v>
      </c>
      <c r="AN454" s="9">
        <f t="shared" si="304"/>
        <v>5.9954718800037815E-4</v>
      </c>
      <c r="AO454" s="9">
        <f t="shared" si="305"/>
        <v>1.0120171799766706</v>
      </c>
      <c r="AP454" s="9">
        <f t="shared" si="306"/>
        <v>0.81830879316368477</v>
      </c>
      <c r="AQ454" s="9">
        <f t="shared" si="307"/>
        <v>3.5420512332809675E-3</v>
      </c>
      <c r="AR454" s="9">
        <f t="shared" si="308"/>
        <v>2.6498348484740392E-2</v>
      </c>
      <c r="AS454" s="9">
        <f t="shared" si="309"/>
        <v>3.332586867102335E-4</v>
      </c>
      <c r="AU454" s="17">
        <f t="shared" si="286"/>
        <v>2.0686262493090699</v>
      </c>
      <c r="AV454" s="17">
        <f t="shared" si="286"/>
        <v>2.1295016224049743E-4</v>
      </c>
      <c r="AW454" s="17">
        <f t="shared" si="287"/>
        <v>6.8161488286161062E-4</v>
      </c>
      <c r="AX454" s="17">
        <f t="shared" si="287"/>
        <v>3.9969812533358545E-4</v>
      </c>
      <c r="AY454" s="17">
        <f t="shared" si="288"/>
        <v>1.0120171799766706</v>
      </c>
      <c r="AZ454" s="17">
        <f t="shared" si="288"/>
        <v>0.81830879316368477</v>
      </c>
      <c r="BA454" s="17">
        <f t="shared" si="288"/>
        <v>3.5420512332809675E-3</v>
      </c>
      <c r="BB454" s="17">
        <f t="shared" si="288"/>
        <v>2.6498348484740392E-2</v>
      </c>
      <c r="BC454" s="17">
        <f t="shared" si="310"/>
        <v>6.6651737342046701E-4</v>
      </c>
      <c r="BD454" s="17">
        <f t="shared" si="311"/>
        <v>3.9309534027113027</v>
      </c>
      <c r="BF454" s="17">
        <f t="shared" si="312"/>
        <v>0.55184842449190341</v>
      </c>
      <c r="BG454" s="17">
        <f t="shared" si="313"/>
        <v>0.44622011087367142</v>
      </c>
      <c r="BH454" s="17">
        <f t="shared" si="314"/>
        <v>1.9314646344252427E-3</v>
      </c>
      <c r="BI454" s="13">
        <f t="shared" si="315"/>
        <v>1.8616574302096454E-4</v>
      </c>
    </row>
    <row r="455" spans="1:61" x14ac:dyDescent="0.2">
      <c r="C455" s="9" t="s">
        <v>17</v>
      </c>
      <c r="D455" s="11">
        <f t="shared" ref="D455:L455" si="317">STDEV(D434:D452)</f>
        <v>0.64850984833833669</v>
      </c>
      <c r="E455" s="11">
        <f t="shared" si="317"/>
        <v>1.3752618038903597E-2</v>
      </c>
      <c r="F455" s="11">
        <f t="shared" si="317"/>
        <v>1.60605579127201E-2</v>
      </c>
      <c r="G455" s="11">
        <f t="shared" si="317"/>
        <v>1.7166709248797464E-2</v>
      </c>
      <c r="H455" s="11">
        <f t="shared" si="317"/>
        <v>0.50780049151343487</v>
      </c>
      <c r="I455" s="11">
        <f t="shared" si="317"/>
        <v>0.35094468999914585</v>
      </c>
      <c r="J455" s="11">
        <f t="shared" si="317"/>
        <v>1.9869751320634472E-2</v>
      </c>
      <c r="K455" s="11">
        <f t="shared" si="317"/>
        <v>4.716996764842242E-2</v>
      </c>
      <c r="L455" s="11">
        <f t="shared" si="317"/>
        <v>1.2371444199403208E-2</v>
      </c>
      <c r="N455" s="11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  <c r="AY455"/>
      <c r="AZ455"/>
      <c r="BA455"/>
      <c r="BB455"/>
      <c r="BC455"/>
      <c r="BD455"/>
      <c r="BE455"/>
      <c r="BF455"/>
      <c r="BG455"/>
      <c r="BH455"/>
      <c r="BI455"/>
    </row>
    <row r="456" spans="1:61" customFormat="1" ht="15" x14ac:dyDescent="0.2"/>
    <row r="457" spans="1:61" customFormat="1" ht="15" x14ac:dyDescent="0.2"/>
    <row r="458" spans="1:61" customFormat="1" ht="15" x14ac:dyDescent="0.2"/>
    <row r="459" spans="1:61" customFormat="1" ht="15" x14ac:dyDescent="0.2"/>
    <row r="460" spans="1:61" customFormat="1" ht="15" x14ac:dyDescent="0.2"/>
    <row r="461" spans="1:61" customFormat="1" ht="15" x14ac:dyDescent="0.2"/>
    <row r="462" spans="1:61" x14ac:dyDescent="0.2">
      <c r="A462" s="9" t="s">
        <v>14</v>
      </c>
      <c r="B462" s="9" t="s">
        <v>46</v>
      </c>
      <c r="C462" s="9">
        <v>1</v>
      </c>
      <c r="D462" s="11">
        <v>53.253</v>
      </c>
      <c r="E462" s="11">
        <v>0</v>
      </c>
      <c r="F462" s="11">
        <v>2.5000000000000001E-2</v>
      </c>
      <c r="G462" s="11">
        <v>4.9000000000000002E-2</v>
      </c>
      <c r="H462" s="11">
        <v>31.295000000000002</v>
      </c>
      <c r="I462" s="11">
        <v>13.631</v>
      </c>
      <c r="J462" s="11">
        <v>4.1000000000000002E-2</v>
      </c>
      <c r="K462" s="11">
        <v>0.69</v>
      </c>
      <c r="L462" s="11">
        <v>0</v>
      </c>
      <c r="N462" s="11">
        <f t="shared" ref="N462:N493" si="318">SUM(D462:L462)</f>
        <v>98.983999999999995</v>
      </c>
      <c r="P462" s="9">
        <f t="shared" si="290"/>
        <v>0.88630916716596764</v>
      </c>
      <c r="Q462" s="9">
        <f t="shared" si="291"/>
        <v>0</v>
      </c>
      <c r="R462" s="9">
        <f t="shared" si="292"/>
        <v>2.4519178901736942E-4</v>
      </c>
      <c r="S462" s="9">
        <f t="shared" si="293"/>
        <v>3.2238963089676953E-4</v>
      </c>
      <c r="T462" s="9">
        <f t="shared" si="294"/>
        <v>0.43558444450630518</v>
      </c>
      <c r="U462" s="9">
        <f t="shared" si="295"/>
        <v>0.33820464470027789</v>
      </c>
      <c r="V462" s="9">
        <f t="shared" si="296"/>
        <v>5.7797764213316047E-4</v>
      </c>
      <c r="W462" s="9">
        <f t="shared" si="297"/>
        <v>1.230450987035683E-2</v>
      </c>
      <c r="X462" s="9">
        <f t="shared" si="298"/>
        <v>0</v>
      </c>
      <c r="Z462" s="9">
        <f t="shared" si="284"/>
        <v>1.7726183343319353</v>
      </c>
      <c r="AA462" s="9">
        <f t="shared" si="284"/>
        <v>0</v>
      </c>
      <c r="AB462" s="9">
        <f t="shared" si="285"/>
        <v>7.3557536705210825E-4</v>
      </c>
      <c r="AC462" s="9">
        <f t="shared" si="285"/>
        <v>9.6716889269030863E-4</v>
      </c>
      <c r="AD462" s="9">
        <f t="shared" si="299"/>
        <v>0.43558444450630518</v>
      </c>
      <c r="AE462" s="9">
        <f t="shared" si="299"/>
        <v>0.33820464470027789</v>
      </c>
      <c r="AF462" s="9">
        <f t="shared" si="299"/>
        <v>5.7797764213316047E-4</v>
      </c>
      <c r="AG462" s="9">
        <f t="shared" si="299"/>
        <v>1.230450987035683E-2</v>
      </c>
      <c r="AH462" s="9">
        <f t="shared" si="299"/>
        <v>0</v>
      </c>
      <c r="AI462" s="9">
        <f t="shared" si="300"/>
        <v>2.5609926553107507</v>
      </c>
      <c r="AK462" s="9">
        <f t="shared" si="301"/>
        <v>4.1529638845063674</v>
      </c>
      <c r="AL462" s="9">
        <f t="shared" si="302"/>
        <v>0</v>
      </c>
      <c r="AM462" s="9">
        <f t="shared" si="303"/>
        <v>1.7233365324810436E-3</v>
      </c>
      <c r="AN462" s="9">
        <f t="shared" si="304"/>
        <v>2.2659234668666846E-3</v>
      </c>
      <c r="AO462" s="9">
        <f t="shared" si="305"/>
        <v>1.0205053347646982</v>
      </c>
      <c r="AP462" s="9">
        <f t="shared" si="306"/>
        <v>0.79235989372856719</v>
      </c>
      <c r="AQ462" s="9">
        <f t="shared" si="307"/>
        <v>1.3541100344851135E-3</v>
      </c>
      <c r="AR462" s="9">
        <f t="shared" si="308"/>
        <v>2.882751696653453E-2</v>
      </c>
      <c r="AS462" s="9">
        <f t="shared" si="309"/>
        <v>0</v>
      </c>
      <c r="AU462" s="17">
        <f t="shared" si="286"/>
        <v>2.0764819422531837</v>
      </c>
      <c r="AV462" s="17">
        <f t="shared" si="286"/>
        <v>0</v>
      </c>
      <c r="AW462" s="17">
        <f t="shared" si="287"/>
        <v>1.148891021654029E-3</v>
      </c>
      <c r="AX462" s="17">
        <f t="shared" si="287"/>
        <v>1.5106156445777897E-3</v>
      </c>
      <c r="AY462" s="17">
        <f t="shared" si="288"/>
        <v>1.0205053347646982</v>
      </c>
      <c r="AZ462" s="17">
        <f t="shared" si="288"/>
        <v>0.79235989372856719</v>
      </c>
      <c r="BA462" s="17">
        <f t="shared" si="288"/>
        <v>1.3541100344851135E-3</v>
      </c>
      <c r="BB462" s="17">
        <f t="shared" si="288"/>
        <v>2.882751696653453E-2</v>
      </c>
      <c r="BC462" s="17">
        <f t="shared" si="310"/>
        <v>0</v>
      </c>
      <c r="BD462" s="17">
        <f t="shared" si="311"/>
        <v>3.9221883044137007</v>
      </c>
      <c r="BF462" s="17">
        <f t="shared" si="312"/>
        <v>0.5625038346205945</v>
      </c>
      <c r="BG462" s="17">
        <f t="shared" si="313"/>
        <v>0.43674977821125632</v>
      </c>
      <c r="BH462" s="17">
        <f t="shared" si="314"/>
        <v>7.4638716814912889E-4</v>
      </c>
      <c r="BI462" s="13">
        <f t="shared" si="315"/>
        <v>3.167712271115329E-4</v>
      </c>
    </row>
    <row r="463" spans="1:61" x14ac:dyDescent="0.2">
      <c r="B463" s="9" t="s">
        <v>46</v>
      </c>
      <c r="C463" s="9">
        <v>2</v>
      </c>
      <c r="D463" s="11">
        <v>53.2</v>
      </c>
      <c r="E463" s="11">
        <v>2.9000000000000001E-2</v>
      </c>
      <c r="F463" s="11">
        <v>0</v>
      </c>
      <c r="G463" s="11">
        <v>0</v>
      </c>
      <c r="H463" s="11">
        <v>32.314999999999998</v>
      </c>
      <c r="I463" s="11">
        <v>13.584</v>
      </c>
      <c r="J463" s="11">
        <v>7.8E-2</v>
      </c>
      <c r="K463" s="11">
        <v>0.68</v>
      </c>
      <c r="L463" s="11">
        <v>0</v>
      </c>
      <c r="N463" s="11">
        <f t="shared" si="318"/>
        <v>99.886000000000024</v>
      </c>
      <c r="P463" s="9">
        <f t="shared" si="290"/>
        <v>0.88542706877038813</v>
      </c>
      <c r="Q463" s="9">
        <f t="shared" si="291"/>
        <v>3.6305365682666067E-4</v>
      </c>
      <c r="R463" s="9">
        <f t="shared" si="292"/>
        <v>0</v>
      </c>
      <c r="S463" s="9">
        <f t="shared" si="293"/>
        <v>0</v>
      </c>
      <c r="T463" s="9">
        <f t="shared" si="294"/>
        <v>0.44978147704813065</v>
      </c>
      <c r="U463" s="9">
        <f t="shared" si="295"/>
        <v>0.33703850734418417</v>
      </c>
      <c r="V463" s="9">
        <f t="shared" si="296"/>
        <v>1.0995672216191832E-3</v>
      </c>
      <c r="W463" s="9">
        <f t="shared" si="297"/>
        <v>1.2126183640351661E-2</v>
      </c>
      <c r="X463" s="9">
        <f t="shared" si="298"/>
        <v>0</v>
      </c>
      <c r="Z463" s="9">
        <f t="shared" si="284"/>
        <v>1.7708541375407763</v>
      </c>
      <c r="AA463" s="9">
        <f t="shared" si="284"/>
        <v>7.2610731365332134E-4</v>
      </c>
      <c r="AB463" s="9">
        <f t="shared" si="285"/>
        <v>0</v>
      </c>
      <c r="AC463" s="9">
        <f t="shared" si="285"/>
        <v>0</v>
      </c>
      <c r="AD463" s="9">
        <f t="shared" si="299"/>
        <v>0.44978147704813065</v>
      </c>
      <c r="AE463" s="9">
        <f t="shared" si="299"/>
        <v>0.33703850734418417</v>
      </c>
      <c r="AF463" s="9">
        <f t="shared" si="299"/>
        <v>1.0995672216191832E-3</v>
      </c>
      <c r="AG463" s="9">
        <f t="shared" si="299"/>
        <v>1.2126183640351661E-2</v>
      </c>
      <c r="AH463" s="9">
        <f t="shared" si="299"/>
        <v>0</v>
      </c>
      <c r="AI463" s="9">
        <f t="shared" si="300"/>
        <v>2.5716259801087151</v>
      </c>
      <c r="AK463" s="9">
        <f t="shared" si="301"/>
        <v>4.1316757986694013</v>
      </c>
      <c r="AL463" s="9">
        <f t="shared" si="302"/>
        <v>1.6941203408342264E-3</v>
      </c>
      <c r="AM463" s="9">
        <f t="shared" si="303"/>
        <v>0</v>
      </c>
      <c r="AN463" s="9">
        <f t="shared" si="304"/>
        <v>0</v>
      </c>
      <c r="AO463" s="9">
        <f t="shared" si="305"/>
        <v>1.0494095498967921</v>
      </c>
      <c r="AP463" s="9">
        <f t="shared" si="306"/>
        <v>0.78636281469656621</v>
      </c>
      <c r="AQ463" s="9">
        <f t="shared" si="307"/>
        <v>2.5654598999797764E-3</v>
      </c>
      <c r="AR463" s="9">
        <f t="shared" si="308"/>
        <v>2.8292256496426502E-2</v>
      </c>
      <c r="AS463" s="9">
        <f t="shared" si="309"/>
        <v>0</v>
      </c>
      <c r="AU463" s="17">
        <f t="shared" si="286"/>
        <v>2.0658378993347006</v>
      </c>
      <c r="AV463" s="17">
        <f t="shared" si="286"/>
        <v>8.4706017041711321E-4</v>
      </c>
      <c r="AW463" s="17">
        <f t="shared" si="287"/>
        <v>0</v>
      </c>
      <c r="AX463" s="17">
        <f t="shared" si="287"/>
        <v>0</v>
      </c>
      <c r="AY463" s="17">
        <f t="shared" si="288"/>
        <v>1.0494095498967921</v>
      </c>
      <c r="AZ463" s="17">
        <f t="shared" si="288"/>
        <v>0.78636281469656621</v>
      </c>
      <c r="BA463" s="17">
        <f t="shared" si="288"/>
        <v>2.5654598999797764E-3</v>
      </c>
      <c r="BB463" s="17">
        <f t="shared" si="288"/>
        <v>2.8292256496426502E-2</v>
      </c>
      <c r="BC463" s="17">
        <f t="shared" si="310"/>
        <v>0</v>
      </c>
      <c r="BD463" s="17">
        <f t="shared" si="311"/>
        <v>3.9333150404948816</v>
      </c>
      <c r="BF463" s="17">
        <f t="shared" si="312"/>
        <v>0.5708469552847385</v>
      </c>
      <c r="BG463" s="17">
        <f t="shared" si="313"/>
        <v>0.42775751236761644</v>
      </c>
      <c r="BH463" s="17">
        <f t="shared" si="314"/>
        <v>1.3955323476449925E-3</v>
      </c>
      <c r="BI463" s="13">
        <f t="shared" si="315"/>
        <v>0</v>
      </c>
    </row>
    <row r="464" spans="1:61" x14ac:dyDescent="0.2">
      <c r="B464" s="9" t="s">
        <v>46</v>
      </c>
      <c r="C464" s="9">
        <v>3</v>
      </c>
      <c r="D464" s="11">
        <v>53.058</v>
      </c>
      <c r="E464" s="11">
        <v>2.5999999999999999E-2</v>
      </c>
      <c r="F464" s="11">
        <v>8.9999999999999993E-3</v>
      </c>
      <c r="G464" s="11">
        <v>2.3E-2</v>
      </c>
      <c r="H464" s="11">
        <v>33.124000000000002</v>
      </c>
      <c r="I464" s="11">
        <v>13.401</v>
      </c>
      <c r="J464" s="11">
        <v>8.1000000000000003E-2</v>
      </c>
      <c r="K464" s="11">
        <v>0.68</v>
      </c>
      <c r="L464" s="11">
        <v>7.0000000000000001E-3</v>
      </c>
      <c r="N464" s="11">
        <f t="shared" si="318"/>
        <v>100.40900000000002</v>
      </c>
      <c r="P464" s="9">
        <f t="shared" si="290"/>
        <v>0.88306371080487311</v>
      </c>
      <c r="Q464" s="9">
        <f t="shared" si="291"/>
        <v>3.2549638198252335E-4</v>
      </c>
      <c r="R464" s="9">
        <f t="shared" si="292"/>
        <v>8.8269044046252978E-5</v>
      </c>
      <c r="S464" s="9">
        <f t="shared" si="293"/>
        <v>1.5132574511481016E-4</v>
      </c>
      <c r="T464" s="9">
        <f t="shared" si="294"/>
        <v>0.46104167246610805</v>
      </c>
      <c r="U464" s="9">
        <f t="shared" si="295"/>
        <v>0.33249801508535132</v>
      </c>
      <c r="V464" s="9">
        <f t="shared" si="296"/>
        <v>1.1418582686045366E-3</v>
      </c>
      <c r="W464" s="9">
        <f t="shared" si="297"/>
        <v>1.2126183640351661E-2</v>
      </c>
      <c r="X464" s="9">
        <f t="shared" si="298"/>
        <v>1.1294148017877023E-4</v>
      </c>
      <c r="Z464" s="9">
        <f t="shared" si="284"/>
        <v>1.7661274216097462</v>
      </c>
      <c r="AA464" s="9">
        <f t="shared" si="284"/>
        <v>6.5099276396504669E-4</v>
      </c>
      <c r="AB464" s="9">
        <f t="shared" si="285"/>
        <v>2.6480713213875896E-4</v>
      </c>
      <c r="AC464" s="9">
        <f t="shared" si="285"/>
        <v>4.5397723534443052E-4</v>
      </c>
      <c r="AD464" s="9">
        <f t="shared" si="299"/>
        <v>0.46104167246610805</v>
      </c>
      <c r="AE464" s="9">
        <f t="shared" si="299"/>
        <v>0.33249801508535132</v>
      </c>
      <c r="AF464" s="9">
        <f t="shared" si="299"/>
        <v>1.1418582686045366E-3</v>
      </c>
      <c r="AG464" s="9">
        <f t="shared" si="299"/>
        <v>1.2126183640351661E-2</v>
      </c>
      <c r="AH464" s="9">
        <f t="shared" si="299"/>
        <v>1.1294148017877023E-4</v>
      </c>
      <c r="AI464" s="9">
        <f t="shared" si="300"/>
        <v>2.5744178696817892</v>
      </c>
      <c r="AK464" s="9">
        <f t="shared" si="301"/>
        <v>4.1161789057066676</v>
      </c>
      <c r="AL464" s="9">
        <f t="shared" si="302"/>
        <v>1.5172193410361448E-3</v>
      </c>
      <c r="AM464" s="9">
        <f t="shared" si="303"/>
        <v>6.1716585001367417E-4</v>
      </c>
      <c r="AN464" s="9">
        <f t="shared" si="304"/>
        <v>1.0580502272551681E-3</v>
      </c>
      <c r="AO464" s="9">
        <f t="shared" si="305"/>
        <v>1.0745147737568224</v>
      </c>
      <c r="AP464" s="9">
        <f t="shared" si="306"/>
        <v>0.77492784446788276</v>
      </c>
      <c r="AQ464" s="9">
        <f t="shared" si="307"/>
        <v>2.6612422529812747E-3</v>
      </c>
      <c r="AR464" s="9">
        <f t="shared" si="308"/>
        <v>2.8261574276247196E-2</v>
      </c>
      <c r="AS464" s="9">
        <f t="shared" si="309"/>
        <v>2.6322412109281313E-4</v>
      </c>
      <c r="AU464" s="17">
        <f t="shared" si="286"/>
        <v>2.0580894528533338</v>
      </c>
      <c r="AV464" s="17">
        <f t="shared" si="286"/>
        <v>7.5860967051807242E-4</v>
      </c>
      <c r="AW464" s="17">
        <f t="shared" si="287"/>
        <v>4.1144390000911611E-4</v>
      </c>
      <c r="AX464" s="17">
        <f t="shared" si="287"/>
        <v>7.0536681817011209E-4</v>
      </c>
      <c r="AY464" s="17">
        <f t="shared" si="288"/>
        <v>1.0745147737568224</v>
      </c>
      <c r="AZ464" s="17">
        <f t="shared" si="288"/>
        <v>0.77492784446788276</v>
      </c>
      <c r="BA464" s="17">
        <f t="shared" si="288"/>
        <v>2.6612422529812747E-3</v>
      </c>
      <c r="BB464" s="17">
        <f t="shared" si="288"/>
        <v>2.8261574276247196E-2</v>
      </c>
      <c r="BC464" s="17">
        <f t="shared" si="310"/>
        <v>5.2644824218562626E-4</v>
      </c>
      <c r="BD464" s="17">
        <f t="shared" si="311"/>
        <v>3.94085675623815</v>
      </c>
      <c r="BF464" s="17">
        <f t="shared" si="312"/>
        <v>0.58015902708592615</v>
      </c>
      <c r="BG464" s="17">
        <f t="shared" si="313"/>
        <v>0.41840409763414504</v>
      </c>
      <c r="BH464" s="17">
        <f t="shared" si="314"/>
        <v>1.4368752799289015E-3</v>
      </c>
      <c r="BI464" s="13">
        <f t="shared" si="315"/>
        <v>1.1122219588244892E-4</v>
      </c>
    </row>
    <row r="465" spans="2:61" x14ac:dyDescent="0.2">
      <c r="B465" s="9" t="s">
        <v>46</v>
      </c>
      <c r="C465" s="9">
        <v>4</v>
      </c>
      <c r="D465" s="11">
        <v>53.06</v>
      </c>
      <c r="E465" s="11">
        <v>0</v>
      </c>
      <c r="F465" s="11">
        <v>0</v>
      </c>
      <c r="G465" s="11">
        <v>0</v>
      </c>
      <c r="H465" s="11">
        <v>33.457000000000001</v>
      </c>
      <c r="I465" s="11">
        <v>13.205</v>
      </c>
      <c r="J465" s="11">
        <v>0.107</v>
      </c>
      <c r="K465" s="11">
        <v>0.60799999999999998</v>
      </c>
      <c r="L465" s="11">
        <v>0</v>
      </c>
      <c r="N465" s="11">
        <f t="shared" si="318"/>
        <v>100.437</v>
      </c>
      <c r="P465" s="9">
        <f t="shared" si="290"/>
        <v>0.88309699753678184</v>
      </c>
      <c r="Q465" s="9">
        <f t="shared" si="291"/>
        <v>0</v>
      </c>
      <c r="R465" s="9">
        <f t="shared" si="292"/>
        <v>0</v>
      </c>
      <c r="S465" s="9">
        <f t="shared" si="293"/>
        <v>0</v>
      </c>
      <c r="T465" s="9">
        <f t="shared" si="294"/>
        <v>0.46567658603123346</v>
      </c>
      <c r="U465" s="9">
        <f t="shared" si="295"/>
        <v>0.32763497419610954</v>
      </c>
      <c r="V465" s="9">
        <f t="shared" si="296"/>
        <v>1.5083806758109308E-3</v>
      </c>
      <c r="W465" s="9">
        <f t="shared" si="297"/>
        <v>1.0842234784314425E-2</v>
      </c>
      <c r="X465" s="9">
        <f t="shared" si="298"/>
        <v>0</v>
      </c>
      <c r="Z465" s="9">
        <f t="shared" si="284"/>
        <v>1.7661939950735637</v>
      </c>
      <c r="AA465" s="9">
        <f t="shared" si="284"/>
        <v>0</v>
      </c>
      <c r="AB465" s="9">
        <f t="shared" si="285"/>
        <v>0</v>
      </c>
      <c r="AC465" s="9">
        <f t="shared" si="285"/>
        <v>0</v>
      </c>
      <c r="AD465" s="9">
        <f t="shared" si="299"/>
        <v>0.46567658603123346</v>
      </c>
      <c r="AE465" s="9">
        <f t="shared" si="299"/>
        <v>0.32763497419610954</v>
      </c>
      <c r="AF465" s="9">
        <f t="shared" si="299"/>
        <v>1.5083806758109308E-3</v>
      </c>
      <c r="AG465" s="9">
        <f t="shared" si="299"/>
        <v>1.0842234784314425E-2</v>
      </c>
      <c r="AH465" s="9">
        <f t="shared" si="299"/>
        <v>0</v>
      </c>
      <c r="AI465" s="9">
        <f t="shared" si="300"/>
        <v>2.5718561707610315</v>
      </c>
      <c r="AK465" s="9">
        <f t="shared" si="301"/>
        <v>4.1204341404930132</v>
      </c>
      <c r="AL465" s="9">
        <f t="shared" si="302"/>
        <v>0</v>
      </c>
      <c r="AM465" s="9">
        <f t="shared" si="303"/>
        <v>0</v>
      </c>
      <c r="AN465" s="9">
        <f t="shared" si="304"/>
        <v>0</v>
      </c>
      <c r="AO465" s="9">
        <f t="shared" si="305"/>
        <v>1.0863980450977622</v>
      </c>
      <c r="AP465" s="9">
        <f t="shared" si="306"/>
        <v>0.7643545029949943</v>
      </c>
      <c r="AQ465" s="9">
        <f t="shared" si="307"/>
        <v>3.5189697455700014E-3</v>
      </c>
      <c r="AR465" s="9">
        <f t="shared" si="308"/>
        <v>2.5294341668662117E-2</v>
      </c>
      <c r="AS465" s="9">
        <f t="shared" si="309"/>
        <v>0</v>
      </c>
      <c r="AU465" s="17">
        <f t="shared" si="286"/>
        <v>2.0602170702465066</v>
      </c>
      <c r="AV465" s="17">
        <f t="shared" si="286"/>
        <v>0</v>
      </c>
      <c r="AW465" s="17">
        <f t="shared" si="287"/>
        <v>0</v>
      </c>
      <c r="AX465" s="17">
        <f t="shared" si="287"/>
        <v>0</v>
      </c>
      <c r="AY465" s="17">
        <f t="shared" si="288"/>
        <v>1.0863980450977622</v>
      </c>
      <c r="AZ465" s="17">
        <f t="shared" si="288"/>
        <v>0.7643545029949943</v>
      </c>
      <c r="BA465" s="17">
        <f t="shared" si="288"/>
        <v>3.5189697455700014E-3</v>
      </c>
      <c r="BB465" s="17">
        <f t="shared" si="288"/>
        <v>2.5294341668662117E-2</v>
      </c>
      <c r="BC465" s="17">
        <f t="shared" si="310"/>
        <v>0</v>
      </c>
      <c r="BD465" s="17">
        <f t="shared" si="311"/>
        <v>3.9397829297534952</v>
      </c>
      <c r="BF465" s="17">
        <f t="shared" si="312"/>
        <v>0.58588940974742676</v>
      </c>
      <c r="BG465" s="17">
        <f t="shared" si="313"/>
        <v>0.41221282624567512</v>
      </c>
      <c r="BH465" s="17">
        <f t="shared" si="314"/>
        <v>1.8977640068981632E-3</v>
      </c>
      <c r="BI465" s="13">
        <f t="shared" si="315"/>
        <v>0</v>
      </c>
    </row>
    <row r="466" spans="2:61" x14ac:dyDescent="0.2">
      <c r="B466" s="9" t="s">
        <v>46</v>
      </c>
      <c r="C466" s="9">
        <v>5</v>
      </c>
      <c r="D466" s="11">
        <v>52.81</v>
      </c>
      <c r="E466" s="11">
        <v>3.4000000000000002E-2</v>
      </c>
      <c r="F466" s="11">
        <v>2.1000000000000001E-2</v>
      </c>
      <c r="G466" s="11">
        <v>0</v>
      </c>
      <c r="H466" s="11">
        <v>33.161999999999999</v>
      </c>
      <c r="I466" s="11">
        <v>13.002000000000001</v>
      </c>
      <c r="J466" s="11">
        <v>5.1999999999999998E-2</v>
      </c>
      <c r="K466" s="11">
        <v>0.59699999999999998</v>
      </c>
      <c r="L466" s="11">
        <v>3.2000000000000001E-2</v>
      </c>
      <c r="N466" s="11">
        <f t="shared" si="318"/>
        <v>99.71</v>
      </c>
      <c r="P466" s="9">
        <f t="shared" si="290"/>
        <v>0.87893615604819919</v>
      </c>
      <c r="Q466" s="9">
        <f t="shared" si="291"/>
        <v>4.2564911490022286E-4</v>
      </c>
      <c r="R466" s="9">
        <f t="shared" si="292"/>
        <v>2.059611027745903E-4</v>
      </c>
      <c r="S466" s="9">
        <f t="shared" si="293"/>
        <v>0</v>
      </c>
      <c r="T466" s="9">
        <f t="shared" si="294"/>
        <v>0.46157058152158781</v>
      </c>
      <c r="U466" s="9">
        <f t="shared" si="295"/>
        <v>0.32259825327510916</v>
      </c>
      <c r="V466" s="9">
        <f t="shared" si="296"/>
        <v>7.3304481441278881E-4</v>
      </c>
      <c r="W466" s="9">
        <f t="shared" si="297"/>
        <v>1.0646075931308736E-2</v>
      </c>
      <c r="X466" s="9">
        <f t="shared" si="298"/>
        <v>5.1630390938866395E-4</v>
      </c>
      <c r="Z466" s="9">
        <f t="shared" si="284"/>
        <v>1.7578723120963984</v>
      </c>
      <c r="AA466" s="9">
        <f t="shared" si="284"/>
        <v>8.5129822980044571E-4</v>
      </c>
      <c r="AB466" s="9">
        <f t="shared" si="285"/>
        <v>6.1788330832377087E-4</v>
      </c>
      <c r="AC466" s="9">
        <f t="shared" si="285"/>
        <v>0</v>
      </c>
      <c r="AD466" s="9">
        <f t="shared" si="299"/>
        <v>0.46157058152158781</v>
      </c>
      <c r="AE466" s="9">
        <f t="shared" si="299"/>
        <v>0.32259825327510916</v>
      </c>
      <c r="AF466" s="9">
        <f t="shared" si="299"/>
        <v>7.3304481441278881E-4</v>
      </c>
      <c r="AG466" s="9">
        <f t="shared" si="299"/>
        <v>1.0646075931308736E-2</v>
      </c>
      <c r="AH466" s="9">
        <f t="shared" si="299"/>
        <v>5.1630390938866395E-4</v>
      </c>
      <c r="AI466" s="9">
        <f t="shared" si="300"/>
        <v>2.5554057530863292</v>
      </c>
      <c r="AK466" s="9">
        <f t="shared" si="301"/>
        <v>4.1274204144840061</v>
      </c>
      <c r="AL466" s="9">
        <f t="shared" si="302"/>
        <v>1.9988173590959738E-3</v>
      </c>
      <c r="AM466" s="9">
        <f t="shared" si="303"/>
        <v>1.4507675915909162E-3</v>
      </c>
      <c r="AN466" s="9">
        <f t="shared" si="304"/>
        <v>0</v>
      </c>
      <c r="AO466" s="9">
        <f t="shared" si="305"/>
        <v>1.0837509799704861</v>
      </c>
      <c r="AP466" s="9">
        <f t="shared" si="306"/>
        <v>0.75744899506190677</v>
      </c>
      <c r="AQ466" s="9">
        <f t="shared" si="307"/>
        <v>1.7211626299129439E-3</v>
      </c>
      <c r="AR466" s="9">
        <f t="shared" si="308"/>
        <v>2.4996600054885486E-2</v>
      </c>
      <c r="AS466" s="9">
        <f t="shared" si="309"/>
        <v>1.2122628481173847E-3</v>
      </c>
      <c r="AU466" s="17">
        <f t="shared" si="286"/>
        <v>2.063710207242003</v>
      </c>
      <c r="AV466" s="17">
        <f t="shared" si="286"/>
        <v>9.9940867954798692E-4</v>
      </c>
      <c r="AW466" s="17">
        <f t="shared" si="287"/>
        <v>9.6717839439394411E-4</v>
      </c>
      <c r="AX466" s="17">
        <f t="shared" si="287"/>
        <v>0</v>
      </c>
      <c r="AY466" s="17">
        <f t="shared" si="288"/>
        <v>1.0837509799704861</v>
      </c>
      <c r="AZ466" s="17">
        <f t="shared" si="288"/>
        <v>0.75744899506190677</v>
      </c>
      <c r="BA466" s="17">
        <f t="shared" si="288"/>
        <v>1.7211626299129439E-3</v>
      </c>
      <c r="BB466" s="17">
        <f t="shared" si="288"/>
        <v>2.4996600054885486E-2</v>
      </c>
      <c r="BC466" s="17">
        <f t="shared" si="310"/>
        <v>2.4245256962347693E-3</v>
      </c>
      <c r="BD466" s="17">
        <f t="shared" si="311"/>
        <v>3.9360190577293719</v>
      </c>
      <c r="BF466" s="17">
        <f t="shared" si="312"/>
        <v>0.5880615061723119</v>
      </c>
      <c r="BG466" s="17">
        <f t="shared" si="313"/>
        <v>0.41100456204149338</v>
      </c>
      <c r="BH466" s="17">
        <f t="shared" si="314"/>
        <v>9.3393178619470974E-4</v>
      </c>
      <c r="BI466" s="13">
        <f t="shared" si="315"/>
        <v>2.6257996030890697E-4</v>
      </c>
    </row>
    <row r="467" spans="2:61" x14ac:dyDescent="0.2">
      <c r="B467" s="9" t="s">
        <v>46</v>
      </c>
      <c r="C467" s="9">
        <v>6</v>
      </c>
      <c r="D467" s="11">
        <v>53.393000000000001</v>
      </c>
      <c r="E467" s="11">
        <v>3.4000000000000002E-2</v>
      </c>
      <c r="F467" s="11">
        <v>1.9E-2</v>
      </c>
      <c r="G467" s="11">
        <v>0</v>
      </c>
      <c r="H467" s="11">
        <v>31.998000000000001</v>
      </c>
      <c r="I467" s="11">
        <v>13.378</v>
      </c>
      <c r="J467" s="11">
        <v>8.8999999999999996E-2</v>
      </c>
      <c r="K467" s="11">
        <v>0.65700000000000003</v>
      </c>
      <c r="L467" s="11">
        <v>0</v>
      </c>
      <c r="N467" s="11">
        <f t="shared" si="318"/>
        <v>99.567999999999998</v>
      </c>
      <c r="P467" s="9">
        <f t="shared" si="290"/>
        <v>0.88863923839957393</v>
      </c>
      <c r="Q467" s="9">
        <f t="shared" si="291"/>
        <v>4.2564911490022286E-4</v>
      </c>
      <c r="R467" s="9">
        <f t="shared" si="292"/>
        <v>1.8634575965320073E-4</v>
      </c>
      <c r="S467" s="9">
        <f t="shared" si="293"/>
        <v>0</v>
      </c>
      <c r="T467" s="9">
        <f t="shared" si="294"/>
        <v>0.44536926203268101</v>
      </c>
      <c r="U467" s="9">
        <f t="shared" si="295"/>
        <v>0.33192735212385865</v>
      </c>
      <c r="V467" s="9">
        <f t="shared" si="296"/>
        <v>1.2546343938988117E-3</v>
      </c>
      <c r="W467" s="9">
        <f t="shared" si="297"/>
        <v>1.1716033311339765E-2</v>
      </c>
      <c r="X467" s="9">
        <f t="shared" si="298"/>
        <v>0</v>
      </c>
      <c r="Z467" s="9">
        <f t="shared" si="284"/>
        <v>1.7772784767991479</v>
      </c>
      <c r="AA467" s="9">
        <f t="shared" si="284"/>
        <v>8.5129822980044571E-4</v>
      </c>
      <c r="AB467" s="9">
        <f t="shared" si="285"/>
        <v>5.5903727895960224E-4</v>
      </c>
      <c r="AC467" s="9">
        <f t="shared" si="285"/>
        <v>0</v>
      </c>
      <c r="AD467" s="9">
        <f t="shared" si="299"/>
        <v>0.44536926203268101</v>
      </c>
      <c r="AE467" s="9">
        <f t="shared" si="299"/>
        <v>0.33192735212385865</v>
      </c>
      <c r="AF467" s="9">
        <f t="shared" si="299"/>
        <v>1.2546343938988117E-3</v>
      </c>
      <c r="AG467" s="9">
        <f t="shared" si="299"/>
        <v>1.1716033311339765E-2</v>
      </c>
      <c r="AH467" s="9">
        <f t="shared" si="299"/>
        <v>0</v>
      </c>
      <c r="AI467" s="9">
        <f t="shared" si="300"/>
        <v>2.5689560941696863</v>
      </c>
      <c r="AK467" s="9">
        <f t="shared" si="301"/>
        <v>4.1509743529663155</v>
      </c>
      <c r="AL467" s="9">
        <f t="shared" si="302"/>
        <v>1.9882742995860994E-3</v>
      </c>
      <c r="AM467" s="9">
        <f t="shared" si="303"/>
        <v>1.3056757495272546E-3</v>
      </c>
      <c r="AN467" s="9">
        <f t="shared" si="304"/>
        <v>0</v>
      </c>
      <c r="AO467" s="9">
        <f t="shared" si="305"/>
        <v>1.0401951120382127</v>
      </c>
      <c r="AP467" s="9">
        <f t="shared" si="306"/>
        <v>0.77524256536071567</v>
      </c>
      <c r="AQ467" s="9">
        <f t="shared" si="307"/>
        <v>2.9302977892372022E-3</v>
      </c>
      <c r="AR467" s="9">
        <f t="shared" si="308"/>
        <v>2.7363721796405036E-2</v>
      </c>
      <c r="AS467" s="9">
        <f t="shared" si="309"/>
        <v>0</v>
      </c>
      <c r="AU467" s="17">
        <f t="shared" si="286"/>
        <v>2.0754871764831577</v>
      </c>
      <c r="AV467" s="17">
        <f t="shared" si="286"/>
        <v>9.9413714979304968E-4</v>
      </c>
      <c r="AW467" s="17">
        <f t="shared" si="287"/>
        <v>8.7045049968483641E-4</v>
      </c>
      <c r="AX467" s="17">
        <f t="shared" si="287"/>
        <v>0</v>
      </c>
      <c r="AY467" s="17">
        <f t="shared" si="288"/>
        <v>1.0401951120382127</v>
      </c>
      <c r="AZ467" s="17">
        <f t="shared" si="288"/>
        <v>0.77524256536071567</v>
      </c>
      <c r="BA467" s="17">
        <f t="shared" si="288"/>
        <v>2.9302977892372022E-3</v>
      </c>
      <c r="BB467" s="17">
        <f t="shared" si="288"/>
        <v>2.7363721796405036E-2</v>
      </c>
      <c r="BC467" s="17">
        <f t="shared" si="310"/>
        <v>0</v>
      </c>
      <c r="BD467" s="17">
        <f t="shared" si="311"/>
        <v>3.9230834611172067</v>
      </c>
      <c r="BF467" s="17">
        <f t="shared" si="312"/>
        <v>0.57204874163634178</v>
      </c>
      <c r="BG467" s="17">
        <f t="shared" si="313"/>
        <v>0.42633975957506254</v>
      </c>
      <c r="BH467" s="17">
        <f t="shared" si="314"/>
        <v>1.6114987885958417E-3</v>
      </c>
      <c r="BI467" s="13">
        <f t="shared" si="315"/>
        <v>2.3967825567943957E-4</v>
      </c>
    </row>
    <row r="468" spans="2:61" x14ac:dyDescent="0.2">
      <c r="B468" s="9" t="s">
        <v>46</v>
      </c>
      <c r="C468" s="9">
        <v>7</v>
      </c>
      <c r="D468" s="11">
        <v>53.677</v>
      </c>
      <c r="E468" s="11">
        <v>0</v>
      </c>
      <c r="F468" s="11">
        <v>0</v>
      </c>
      <c r="G468" s="11">
        <v>0</v>
      </c>
      <c r="H468" s="11">
        <v>33.093000000000004</v>
      </c>
      <c r="I468" s="11">
        <v>13.65</v>
      </c>
      <c r="J468" s="11">
        <v>5.5E-2</v>
      </c>
      <c r="K468" s="11">
        <v>0.57999999999999996</v>
      </c>
      <c r="L468" s="11">
        <v>3.4000000000000002E-2</v>
      </c>
      <c r="N468" s="11">
        <f t="shared" si="318"/>
        <v>101.08900000000003</v>
      </c>
      <c r="P468" s="9">
        <f t="shared" si="290"/>
        <v>0.89336595433060373</v>
      </c>
      <c r="Q468" s="9">
        <f t="shared" si="291"/>
        <v>0</v>
      </c>
      <c r="R468" s="9">
        <f t="shared" si="292"/>
        <v>0</v>
      </c>
      <c r="S468" s="9">
        <f t="shared" si="293"/>
        <v>0</v>
      </c>
      <c r="T468" s="9">
        <f t="shared" si="294"/>
        <v>0.46061019402611142</v>
      </c>
      <c r="U468" s="9">
        <f t="shared" si="295"/>
        <v>0.33867606192933702</v>
      </c>
      <c r="V468" s="9">
        <f t="shared" si="296"/>
        <v>7.753358613981421E-4</v>
      </c>
      <c r="W468" s="9">
        <f t="shared" si="297"/>
        <v>1.0342921340299944E-2</v>
      </c>
      <c r="X468" s="9">
        <f t="shared" si="298"/>
        <v>5.4857290372545546E-4</v>
      </c>
      <c r="Z468" s="9">
        <f t="shared" si="284"/>
        <v>1.7867319086612075</v>
      </c>
      <c r="AA468" s="9">
        <f t="shared" si="284"/>
        <v>0</v>
      </c>
      <c r="AB468" s="9">
        <f t="shared" si="285"/>
        <v>0</v>
      </c>
      <c r="AC468" s="9">
        <f t="shared" si="285"/>
        <v>0</v>
      </c>
      <c r="AD468" s="9">
        <f t="shared" si="299"/>
        <v>0.46061019402611142</v>
      </c>
      <c r="AE468" s="9">
        <f t="shared" si="299"/>
        <v>0.33867606192933702</v>
      </c>
      <c r="AF468" s="9">
        <f t="shared" si="299"/>
        <v>7.753358613981421E-4</v>
      </c>
      <c r="AG468" s="9">
        <f t="shared" si="299"/>
        <v>1.0342921340299944E-2</v>
      </c>
      <c r="AH468" s="9">
        <f t="shared" si="299"/>
        <v>5.4857290372545546E-4</v>
      </c>
      <c r="AI468" s="9">
        <f t="shared" si="300"/>
        <v>2.5976849947220799</v>
      </c>
      <c r="AK468" s="9">
        <f t="shared" si="301"/>
        <v>4.1269020199711299</v>
      </c>
      <c r="AL468" s="9">
        <f t="shared" si="302"/>
        <v>0</v>
      </c>
      <c r="AM468" s="9">
        <f t="shared" si="303"/>
        <v>0</v>
      </c>
      <c r="AN468" s="9">
        <f t="shared" si="304"/>
        <v>0</v>
      </c>
      <c r="AO468" s="9">
        <f t="shared" si="305"/>
        <v>1.063893878500209</v>
      </c>
      <c r="AP468" s="9">
        <f t="shared" si="306"/>
        <v>0.78225665379163001</v>
      </c>
      <c r="AQ468" s="9">
        <f t="shared" si="307"/>
        <v>1.7908311353534846E-3</v>
      </c>
      <c r="AR468" s="9">
        <f t="shared" si="308"/>
        <v>2.3889550953209035E-2</v>
      </c>
      <c r="AS468" s="9">
        <f t="shared" si="309"/>
        <v>1.267065648467849E-3</v>
      </c>
      <c r="AU468" s="17">
        <f t="shared" si="286"/>
        <v>2.063451009985565</v>
      </c>
      <c r="AV468" s="17">
        <f t="shared" si="286"/>
        <v>0</v>
      </c>
      <c r="AW468" s="17">
        <f t="shared" si="287"/>
        <v>0</v>
      </c>
      <c r="AX468" s="17">
        <f t="shared" si="287"/>
        <v>0</v>
      </c>
      <c r="AY468" s="17">
        <f t="shared" si="288"/>
        <v>1.063893878500209</v>
      </c>
      <c r="AZ468" s="17">
        <f t="shared" si="288"/>
        <v>0.78225665379163001</v>
      </c>
      <c r="BA468" s="17">
        <f t="shared" si="288"/>
        <v>1.7908311353534846E-3</v>
      </c>
      <c r="BB468" s="17">
        <f t="shared" si="288"/>
        <v>2.3889550953209035E-2</v>
      </c>
      <c r="BC468" s="17">
        <f t="shared" si="310"/>
        <v>2.534131296935698E-3</v>
      </c>
      <c r="BD468" s="17">
        <f t="shared" si="311"/>
        <v>3.937816055662902</v>
      </c>
      <c r="BF468" s="17">
        <f t="shared" si="312"/>
        <v>0.57571841810343549</v>
      </c>
      <c r="BG468" s="17">
        <f t="shared" si="313"/>
        <v>0.42331248668023569</v>
      </c>
      <c r="BH468" s="17">
        <f t="shared" si="314"/>
        <v>9.6909521632883896E-4</v>
      </c>
      <c r="BI468" s="13">
        <f t="shared" si="315"/>
        <v>0</v>
      </c>
    </row>
    <row r="469" spans="2:61" x14ac:dyDescent="0.2">
      <c r="B469" s="9" t="s">
        <v>46</v>
      </c>
      <c r="C469" s="9">
        <v>8</v>
      </c>
      <c r="D469" s="11">
        <v>53.64</v>
      </c>
      <c r="E469" s="11">
        <v>0</v>
      </c>
      <c r="F469" s="11">
        <v>1.6E-2</v>
      </c>
      <c r="G469" s="11">
        <v>0</v>
      </c>
      <c r="H469" s="11">
        <v>32.14</v>
      </c>
      <c r="I469" s="11">
        <v>13.964</v>
      </c>
      <c r="J469" s="11">
        <v>7.3999999999999996E-2</v>
      </c>
      <c r="K469" s="11">
        <v>0.66500000000000004</v>
      </c>
      <c r="L469" s="11">
        <v>0</v>
      </c>
      <c r="N469" s="11">
        <f t="shared" si="318"/>
        <v>100.499</v>
      </c>
      <c r="P469" s="9">
        <f t="shared" si="290"/>
        <v>0.89275014979029355</v>
      </c>
      <c r="Q469" s="9">
        <f t="shared" si="291"/>
        <v>0</v>
      </c>
      <c r="R469" s="9">
        <f t="shared" si="292"/>
        <v>1.5692274497111641E-4</v>
      </c>
      <c r="S469" s="9">
        <f t="shared" si="293"/>
        <v>0</v>
      </c>
      <c r="T469" s="9">
        <f t="shared" si="294"/>
        <v>0.4473457116610528</v>
      </c>
      <c r="U469" s="9">
        <f t="shared" si="295"/>
        <v>0.34646685192536719</v>
      </c>
      <c r="V469" s="9">
        <f t="shared" si="296"/>
        <v>1.0431791589720456E-3</v>
      </c>
      <c r="W469" s="9">
        <f t="shared" si="297"/>
        <v>1.1858694295343903E-2</v>
      </c>
      <c r="X469" s="9">
        <f t="shared" si="298"/>
        <v>0</v>
      </c>
      <c r="Z469" s="9">
        <f t="shared" si="284"/>
        <v>1.7855002995805871</v>
      </c>
      <c r="AA469" s="9">
        <f t="shared" si="284"/>
        <v>0</v>
      </c>
      <c r="AB469" s="9">
        <f t="shared" si="285"/>
        <v>4.7076823491334923E-4</v>
      </c>
      <c r="AC469" s="9">
        <f t="shared" si="285"/>
        <v>0</v>
      </c>
      <c r="AD469" s="9">
        <f t="shared" si="299"/>
        <v>0.4473457116610528</v>
      </c>
      <c r="AE469" s="9">
        <f t="shared" si="299"/>
        <v>0.34646685192536719</v>
      </c>
      <c r="AF469" s="9">
        <f t="shared" si="299"/>
        <v>1.0431791589720456E-3</v>
      </c>
      <c r="AG469" s="9">
        <f t="shared" si="299"/>
        <v>1.1858694295343903E-2</v>
      </c>
      <c r="AH469" s="9">
        <f t="shared" si="299"/>
        <v>0</v>
      </c>
      <c r="AI469" s="9">
        <f t="shared" si="300"/>
        <v>2.5926855048562367</v>
      </c>
      <c r="AK469" s="9">
        <f t="shared" si="301"/>
        <v>4.1320097549114641</v>
      </c>
      <c r="AL469" s="9">
        <f t="shared" si="302"/>
        <v>0</v>
      </c>
      <c r="AM469" s="9">
        <f t="shared" si="303"/>
        <v>1.0894531574267119E-3</v>
      </c>
      <c r="AN469" s="9">
        <f t="shared" si="304"/>
        <v>0</v>
      </c>
      <c r="AO469" s="9">
        <f t="shared" si="305"/>
        <v>1.0352486890287713</v>
      </c>
      <c r="AP469" s="9">
        <f t="shared" si="306"/>
        <v>0.80179455150210055</v>
      </c>
      <c r="AQ469" s="9">
        <f t="shared" si="307"/>
        <v>2.4141281085224941E-3</v>
      </c>
      <c r="AR469" s="9">
        <f t="shared" si="308"/>
        <v>2.7443423291714966E-2</v>
      </c>
      <c r="AS469" s="9">
        <f t="shared" si="309"/>
        <v>0</v>
      </c>
      <c r="AU469" s="17">
        <f t="shared" si="286"/>
        <v>2.066004877455732</v>
      </c>
      <c r="AV469" s="17">
        <f t="shared" si="286"/>
        <v>0</v>
      </c>
      <c r="AW469" s="17">
        <f t="shared" si="287"/>
        <v>7.2630210495114127E-4</v>
      </c>
      <c r="AX469" s="17">
        <f t="shared" si="287"/>
        <v>0</v>
      </c>
      <c r="AY469" s="17">
        <f t="shared" si="288"/>
        <v>1.0352486890287713</v>
      </c>
      <c r="AZ469" s="17">
        <f t="shared" si="288"/>
        <v>0.80179455150210055</v>
      </c>
      <c r="BA469" s="17">
        <f t="shared" si="288"/>
        <v>2.4141281085224941E-3</v>
      </c>
      <c r="BB469" s="17">
        <f t="shared" si="288"/>
        <v>2.7443423291714966E-2</v>
      </c>
      <c r="BC469" s="17">
        <f t="shared" si="310"/>
        <v>0</v>
      </c>
      <c r="BD469" s="17">
        <f t="shared" si="311"/>
        <v>3.9336319714917924</v>
      </c>
      <c r="BF469" s="17">
        <f t="shared" si="312"/>
        <v>0.56280113183298275</v>
      </c>
      <c r="BG469" s="17">
        <f t="shared" si="313"/>
        <v>0.43588645497947587</v>
      </c>
      <c r="BH469" s="17">
        <f t="shared" si="314"/>
        <v>1.312413187541373E-3</v>
      </c>
      <c r="BI469" s="13">
        <f t="shared" si="315"/>
        <v>1.9764329444975568E-4</v>
      </c>
    </row>
    <row r="470" spans="2:61" x14ac:dyDescent="0.2">
      <c r="B470" s="9" t="s">
        <v>46</v>
      </c>
      <c r="C470" s="9">
        <v>9</v>
      </c>
      <c r="D470" s="11">
        <v>52.869</v>
      </c>
      <c r="E470" s="11">
        <v>0</v>
      </c>
      <c r="F470" s="11">
        <v>0</v>
      </c>
      <c r="G470" s="11">
        <v>0</v>
      </c>
      <c r="H470" s="11">
        <v>33.332999999999998</v>
      </c>
      <c r="I470" s="11">
        <v>12.634</v>
      </c>
      <c r="J470" s="11">
        <v>6.6000000000000003E-2</v>
      </c>
      <c r="K470" s="11">
        <v>0.627</v>
      </c>
      <c r="L470" s="11">
        <v>1.6E-2</v>
      </c>
      <c r="N470" s="11">
        <f t="shared" si="318"/>
        <v>99.545000000000002</v>
      </c>
      <c r="P470" s="9">
        <f t="shared" si="290"/>
        <v>0.87991811463950464</v>
      </c>
      <c r="Q470" s="9">
        <f t="shared" si="291"/>
        <v>0</v>
      </c>
      <c r="R470" s="9">
        <f t="shared" si="292"/>
        <v>0</v>
      </c>
      <c r="S470" s="9">
        <f t="shared" si="293"/>
        <v>0</v>
      </c>
      <c r="T470" s="9">
        <f t="shared" si="294"/>
        <v>0.46395067227124681</v>
      </c>
      <c r="U470" s="9">
        <f t="shared" si="295"/>
        <v>0.31346764589122667</v>
      </c>
      <c r="V470" s="9">
        <f t="shared" si="296"/>
        <v>9.3040303367777054E-4</v>
      </c>
      <c r="W470" s="9">
        <f t="shared" si="297"/>
        <v>1.1181054621324252E-2</v>
      </c>
      <c r="X470" s="9">
        <f t="shared" si="298"/>
        <v>2.5815195469433197E-4</v>
      </c>
      <c r="Z470" s="9">
        <f t="shared" si="284"/>
        <v>1.7598362292790093</v>
      </c>
      <c r="AA470" s="9">
        <f t="shared" si="284"/>
        <v>0</v>
      </c>
      <c r="AB470" s="9">
        <f t="shared" si="285"/>
        <v>0</v>
      </c>
      <c r="AC470" s="9">
        <f t="shared" si="285"/>
        <v>0</v>
      </c>
      <c r="AD470" s="9">
        <f t="shared" si="299"/>
        <v>0.46395067227124681</v>
      </c>
      <c r="AE470" s="9">
        <f t="shared" si="299"/>
        <v>0.31346764589122667</v>
      </c>
      <c r="AF470" s="9">
        <f t="shared" si="299"/>
        <v>9.3040303367777054E-4</v>
      </c>
      <c r="AG470" s="9">
        <f t="shared" si="299"/>
        <v>1.1181054621324252E-2</v>
      </c>
      <c r="AH470" s="9">
        <f t="shared" si="299"/>
        <v>2.5815195469433197E-4</v>
      </c>
      <c r="AI470" s="9">
        <f t="shared" si="300"/>
        <v>2.5496241570511797</v>
      </c>
      <c r="AK470" s="9">
        <f t="shared" si="301"/>
        <v>4.1414015263670487</v>
      </c>
      <c r="AL470" s="9">
        <f t="shared" si="302"/>
        <v>0</v>
      </c>
      <c r="AM470" s="9">
        <f t="shared" si="303"/>
        <v>0</v>
      </c>
      <c r="AN470" s="9">
        <f t="shared" si="304"/>
        <v>0</v>
      </c>
      <c r="AO470" s="9">
        <f t="shared" si="305"/>
        <v>1.0918095617853854</v>
      </c>
      <c r="AP470" s="9">
        <f t="shared" si="306"/>
        <v>0.73767965766477706</v>
      </c>
      <c r="AQ470" s="9">
        <f t="shared" si="307"/>
        <v>2.1895063186579957E-3</v>
      </c>
      <c r="AR470" s="9">
        <f t="shared" si="308"/>
        <v>2.6312241960217222E-2</v>
      </c>
      <c r="AS470" s="9">
        <f t="shared" si="309"/>
        <v>6.0750590391229185E-4</v>
      </c>
      <c r="AU470" s="17">
        <f t="shared" si="286"/>
        <v>2.0707007631835244</v>
      </c>
      <c r="AV470" s="17">
        <f t="shared" si="286"/>
        <v>0</v>
      </c>
      <c r="AW470" s="17">
        <f t="shared" si="287"/>
        <v>0</v>
      </c>
      <c r="AX470" s="17">
        <f t="shared" si="287"/>
        <v>0</v>
      </c>
      <c r="AY470" s="17">
        <f t="shared" si="288"/>
        <v>1.0918095617853854</v>
      </c>
      <c r="AZ470" s="17">
        <f t="shared" si="288"/>
        <v>0.73767965766477706</v>
      </c>
      <c r="BA470" s="17">
        <f t="shared" si="288"/>
        <v>2.1895063186579957E-3</v>
      </c>
      <c r="BB470" s="17">
        <f t="shared" si="288"/>
        <v>2.6312241960217222E-2</v>
      </c>
      <c r="BC470" s="17">
        <f t="shared" si="310"/>
        <v>1.2150118078245837E-3</v>
      </c>
      <c r="BD470" s="17">
        <f t="shared" si="311"/>
        <v>3.9299067427203864</v>
      </c>
      <c r="BF470" s="17">
        <f t="shared" si="312"/>
        <v>0.59607044970570056</v>
      </c>
      <c r="BG470" s="17">
        <f t="shared" si="313"/>
        <v>0.40273419529680177</v>
      </c>
      <c r="BH470" s="17">
        <f t="shared" si="314"/>
        <v>1.1953549974977095E-3</v>
      </c>
      <c r="BI470" s="13">
        <f t="shared" si="315"/>
        <v>0</v>
      </c>
    </row>
    <row r="471" spans="2:61" x14ac:dyDescent="0.2">
      <c r="B471" s="9" t="s">
        <v>46</v>
      </c>
      <c r="C471" s="9">
        <v>10</v>
      </c>
      <c r="D471" s="11">
        <v>52.067999999999998</v>
      </c>
      <c r="E471" s="11">
        <v>0</v>
      </c>
      <c r="F471" s="11">
        <v>0</v>
      </c>
      <c r="G471" s="11">
        <v>0</v>
      </c>
      <c r="H471" s="11">
        <v>34.311</v>
      </c>
      <c r="I471" s="11">
        <v>12.622999999999999</v>
      </c>
      <c r="J471" s="11">
        <v>0.10100000000000001</v>
      </c>
      <c r="K471" s="11">
        <v>0.504</v>
      </c>
      <c r="L471" s="11">
        <v>3.0000000000000001E-3</v>
      </c>
      <c r="N471" s="11">
        <f t="shared" si="318"/>
        <v>99.61</v>
      </c>
      <c r="P471" s="9">
        <f t="shared" si="290"/>
        <v>0.86658677851008581</v>
      </c>
      <c r="Q471" s="9">
        <f t="shared" si="291"/>
        <v>0</v>
      </c>
      <c r="R471" s="9">
        <f t="shared" si="292"/>
        <v>0</v>
      </c>
      <c r="S471" s="9">
        <f t="shared" si="293"/>
        <v>0</v>
      </c>
      <c r="T471" s="9">
        <f t="shared" si="294"/>
        <v>0.47756312112017368</v>
      </c>
      <c r="U471" s="9">
        <f t="shared" si="295"/>
        <v>0.31319472012703453</v>
      </c>
      <c r="V471" s="9">
        <f t="shared" si="296"/>
        <v>1.4237985818402246E-3</v>
      </c>
      <c r="W471" s="9">
        <f t="shared" si="297"/>
        <v>8.9876419922606428E-3</v>
      </c>
      <c r="X471" s="9">
        <f t="shared" si="298"/>
        <v>4.8403491505187242E-5</v>
      </c>
      <c r="Z471" s="9">
        <f t="shared" si="284"/>
        <v>1.7331735570201716</v>
      </c>
      <c r="AA471" s="9">
        <f t="shared" si="284"/>
        <v>0</v>
      </c>
      <c r="AB471" s="9">
        <f t="shared" si="285"/>
        <v>0</v>
      </c>
      <c r="AC471" s="9">
        <f t="shared" si="285"/>
        <v>0</v>
      </c>
      <c r="AD471" s="9">
        <f t="shared" si="299"/>
        <v>0.47756312112017368</v>
      </c>
      <c r="AE471" s="9">
        <f t="shared" si="299"/>
        <v>0.31319472012703453</v>
      </c>
      <c r="AF471" s="9">
        <f t="shared" si="299"/>
        <v>1.4237985818402246E-3</v>
      </c>
      <c r="AG471" s="9">
        <f t="shared" si="299"/>
        <v>8.9876419922606428E-3</v>
      </c>
      <c r="AH471" s="9">
        <f t="shared" si="299"/>
        <v>4.8403491505187242E-5</v>
      </c>
      <c r="AI471" s="9">
        <f t="shared" si="300"/>
        <v>2.534391242332986</v>
      </c>
      <c r="AK471" s="9">
        <f t="shared" si="301"/>
        <v>4.1031712738039561</v>
      </c>
      <c r="AL471" s="9">
        <f t="shared" si="302"/>
        <v>0</v>
      </c>
      <c r="AM471" s="9">
        <f t="shared" si="303"/>
        <v>0</v>
      </c>
      <c r="AN471" s="9">
        <f t="shared" si="304"/>
        <v>0</v>
      </c>
      <c r="AO471" s="9">
        <f t="shared" si="305"/>
        <v>1.1305984170318437</v>
      </c>
      <c r="AP471" s="9">
        <f t="shared" si="306"/>
        <v>0.7414673351823825</v>
      </c>
      <c r="AQ471" s="9">
        <f t="shared" si="307"/>
        <v>3.3707469266574018E-3</v>
      </c>
      <c r="AR471" s="9">
        <f t="shared" si="308"/>
        <v>2.1277635059977332E-2</v>
      </c>
      <c r="AS471" s="9">
        <f t="shared" si="309"/>
        <v>1.145919951821574E-4</v>
      </c>
      <c r="AU471" s="17">
        <f t="shared" si="286"/>
        <v>2.051585636901978</v>
      </c>
      <c r="AV471" s="17">
        <f t="shared" si="286"/>
        <v>0</v>
      </c>
      <c r="AW471" s="17">
        <f t="shared" si="287"/>
        <v>0</v>
      </c>
      <c r="AX471" s="17">
        <f t="shared" si="287"/>
        <v>0</v>
      </c>
      <c r="AY471" s="17">
        <f t="shared" si="288"/>
        <v>1.1305984170318437</v>
      </c>
      <c r="AZ471" s="17">
        <f t="shared" si="288"/>
        <v>0.7414673351823825</v>
      </c>
      <c r="BA471" s="17">
        <f t="shared" si="288"/>
        <v>3.3707469266574018E-3</v>
      </c>
      <c r="BB471" s="17">
        <f t="shared" si="288"/>
        <v>2.1277635059977332E-2</v>
      </c>
      <c r="BC471" s="17">
        <f t="shared" si="310"/>
        <v>2.291839903643148E-4</v>
      </c>
      <c r="BD471" s="17">
        <f t="shared" si="311"/>
        <v>3.9485289550932032</v>
      </c>
      <c r="BF471" s="17">
        <f t="shared" si="312"/>
        <v>0.60284548026539853</v>
      </c>
      <c r="BG471" s="17">
        <f t="shared" si="313"/>
        <v>0.39535720645409234</v>
      </c>
      <c r="BH471" s="17">
        <f t="shared" si="314"/>
        <v>1.7973132805090991E-3</v>
      </c>
      <c r="BI471" s="13">
        <f t="shared" si="315"/>
        <v>0</v>
      </c>
    </row>
    <row r="472" spans="2:61" x14ac:dyDescent="0.2">
      <c r="B472" s="9" t="s">
        <v>46</v>
      </c>
      <c r="C472" s="9">
        <v>11</v>
      </c>
      <c r="D472" s="11">
        <v>52.460999999999999</v>
      </c>
      <c r="E472" s="11">
        <v>0</v>
      </c>
      <c r="F472" s="11">
        <v>0</v>
      </c>
      <c r="G472" s="11">
        <v>0</v>
      </c>
      <c r="H472" s="11">
        <v>33.420999999999999</v>
      </c>
      <c r="I472" s="11">
        <v>12.993</v>
      </c>
      <c r="J472" s="11">
        <v>8.8999999999999996E-2</v>
      </c>
      <c r="K472" s="11">
        <v>0.64500000000000002</v>
      </c>
      <c r="L472" s="11">
        <v>8.9999999999999993E-3</v>
      </c>
      <c r="N472" s="11">
        <f t="shared" si="318"/>
        <v>99.617999999999995</v>
      </c>
      <c r="P472" s="9">
        <f t="shared" si="290"/>
        <v>0.87312762133013777</v>
      </c>
      <c r="Q472" s="9">
        <f t="shared" si="291"/>
        <v>0</v>
      </c>
      <c r="R472" s="9">
        <f t="shared" si="292"/>
        <v>0</v>
      </c>
      <c r="S472" s="9">
        <f t="shared" si="293"/>
        <v>0</v>
      </c>
      <c r="T472" s="9">
        <f t="shared" si="294"/>
        <v>0.46517551429446313</v>
      </c>
      <c r="U472" s="9">
        <f t="shared" si="295"/>
        <v>0.32237495037713376</v>
      </c>
      <c r="V472" s="9">
        <f t="shared" si="296"/>
        <v>1.2546343938988117E-3</v>
      </c>
      <c r="W472" s="9">
        <f t="shared" si="297"/>
        <v>1.150204183533356E-2</v>
      </c>
      <c r="X472" s="9">
        <f t="shared" si="298"/>
        <v>1.4521047451556172E-4</v>
      </c>
      <c r="Z472" s="9">
        <f t="shared" si="284"/>
        <v>1.7462552426602755</v>
      </c>
      <c r="AA472" s="9">
        <f t="shared" si="284"/>
        <v>0</v>
      </c>
      <c r="AB472" s="9">
        <f t="shared" si="285"/>
        <v>0</v>
      </c>
      <c r="AC472" s="9">
        <f t="shared" si="285"/>
        <v>0</v>
      </c>
      <c r="AD472" s="9">
        <f t="shared" si="299"/>
        <v>0.46517551429446313</v>
      </c>
      <c r="AE472" s="9">
        <f t="shared" si="299"/>
        <v>0.32237495037713376</v>
      </c>
      <c r="AF472" s="9">
        <f t="shared" si="299"/>
        <v>1.2546343938988117E-3</v>
      </c>
      <c r="AG472" s="9">
        <f t="shared" si="299"/>
        <v>1.150204183533356E-2</v>
      </c>
      <c r="AH472" s="9">
        <f t="shared" si="299"/>
        <v>1.4521047451556172E-4</v>
      </c>
      <c r="AI472" s="9">
        <f t="shared" si="300"/>
        <v>2.5467075940356203</v>
      </c>
      <c r="AK472" s="9">
        <f t="shared" si="301"/>
        <v>4.1141478042080655</v>
      </c>
      <c r="AL472" s="9">
        <f t="shared" si="302"/>
        <v>0</v>
      </c>
      <c r="AM472" s="9">
        <f t="shared" si="303"/>
        <v>0</v>
      </c>
      <c r="AN472" s="9">
        <f t="shared" si="304"/>
        <v>0</v>
      </c>
      <c r="AO472" s="9">
        <f t="shared" si="305"/>
        <v>1.0959456406787393</v>
      </c>
      <c r="AP472" s="9">
        <f t="shared" si="306"/>
        <v>0.75950992834544817</v>
      </c>
      <c r="AQ472" s="9">
        <f t="shared" si="307"/>
        <v>2.9558974029931686E-3</v>
      </c>
      <c r="AR472" s="9">
        <f t="shared" si="308"/>
        <v>2.7098615943827946E-2</v>
      </c>
      <c r="AS472" s="9">
        <f t="shared" si="309"/>
        <v>3.4211342092585137E-4</v>
      </c>
      <c r="AU472" s="17">
        <f t="shared" si="286"/>
        <v>2.0570739021040327</v>
      </c>
      <c r="AV472" s="17">
        <f t="shared" si="286"/>
        <v>0</v>
      </c>
      <c r="AW472" s="17">
        <f t="shared" si="287"/>
        <v>0</v>
      </c>
      <c r="AX472" s="17">
        <f t="shared" si="287"/>
        <v>0</v>
      </c>
      <c r="AY472" s="17">
        <f t="shared" si="288"/>
        <v>1.0959456406787393</v>
      </c>
      <c r="AZ472" s="17">
        <f t="shared" si="288"/>
        <v>0.75950992834544817</v>
      </c>
      <c r="BA472" s="17">
        <f t="shared" si="288"/>
        <v>2.9558974029931686E-3</v>
      </c>
      <c r="BB472" s="17">
        <f t="shared" si="288"/>
        <v>2.7098615943827946E-2</v>
      </c>
      <c r="BC472" s="17">
        <f t="shared" si="310"/>
        <v>6.8422684185170273E-4</v>
      </c>
      <c r="BD472" s="17">
        <f t="shared" si="311"/>
        <v>3.9432682113168931</v>
      </c>
      <c r="BF472" s="17">
        <f t="shared" si="312"/>
        <v>0.58972173841873066</v>
      </c>
      <c r="BG472" s="17">
        <f t="shared" si="313"/>
        <v>0.40868771101892498</v>
      </c>
      <c r="BH472" s="17">
        <f t="shared" si="314"/>
        <v>1.5905505623444731E-3</v>
      </c>
      <c r="BI472" s="13">
        <f t="shared" si="315"/>
        <v>0</v>
      </c>
    </row>
    <row r="473" spans="2:61" x14ac:dyDescent="0.2">
      <c r="B473" s="9" t="s">
        <v>46</v>
      </c>
      <c r="C473" s="9">
        <v>12</v>
      </c>
      <c r="D473" s="11">
        <v>53.098999999999997</v>
      </c>
      <c r="E473" s="11">
        <v>3.4000000000000002E-2</v>
      </c>
      <c r="F473" s="11">
        <v>0</v>
      </c>
      <c r="G473" s="11">
        <v>8.0000000000000002E-3</v>
      </c>
      <c r="H473" s="11">
        <v>31.847000000000001</v>
      </c>
      <c r="I473" s="11">
        <v>13.552</v>
      </c>
      <c r="J473" s="11">
        <v>0.112</v>
      </c>
      <c r="K473" s="11">
        <v>0.63200000000000001</v>
      </c>
      <c r="L473" s="11">
        <v>2.7E-2</v>
      </c>
      <c r="N473" s="11">
        <f t="shared" si="318"/>
        <v>99.310999999999993</v>
      </c>
      <c r="P473" s="9">
        <f t="shared" si="290"/>
        <v>0.88374608880900063</v>
      </c>
      <c r="Q473" s="9">
        <f t="shared" si="291"/>
        <v>4.2564911490022286E-4</v>
      </c>
      <c r="R473" s="9">
        <f t="shared" si="292"/>
        <v>0</v>
      </c>
      <c r="S473" s="9">
        <f t="shared" si="293"/>
        <v>5.2635041779064407E-5</v>
      </c>
      <c r="T473" s="9">
        <f t="shared" si="294"/>
        <v>0.44326754447011663</v>
      </c>
      <c r="U473" s="9">
        <f t="shared" si="295"/>
        <v>0.33624454148471611</v>
      </c>
      <c r="V473" s="9">
        <f t="shared" si="296"/>
        <v>1.578865754119853E-3</v>
      </c>
      <c r="W473" s="9">
        <f t="shared" si="297"/>
        <v>1.1270217736326837E-2</v>
      </c>
      <c r="X473" s="9">
        <f t="shared" si="298"/>
        <v>4.3563142354668515E-4</v>
      </c>
      <c r="Z473" s="9">
        <f t="shared" si="284"/>
        <v>1.7674921776180013</v>
      </c>
      <c r="AA473" s="9">
        <f t="shared" si="284"/>
        <v>8.5129822980044571E-4</v>
      </c>
      <c r="AB473" s="9">
        <f t="shared" si="285"/>
        <v>0</v>
      </c>
      <c r="AC473" s="9">
        <f t="shared" si="285"/>
        <v>1.5790512533719322E-4</v>
      </c>
      <c r="AD473" s="9">
        <f t="shared" si="299"/>
        <v>0.44326754447011663</v>
      </c>
      <c r="AE473" s="9">
        <f t="shared" si="299"/>
        <v>0.33624454148471611</v>
      </c>
      <c r="AF473" s="9">
        <f t="shared" si="299"/>
        <v>1.578865754119853E-3</v>
      </c>
      <c r="AG473" s="9">
        <f t="shared" si="299"/>
        <v>1.1270217736326837E-2</v>
      </c>
      <c r="AH473" s="9">
        <f t="shared" si="299"/>
        <v>4.3563142354668515E-4</v>
      </c>
      <c r="AI473" s="9">
        <f t="shared" si="300"/>
        <v>2.5612981818419649</v>
      </c>
      <c r="AK473" s="9">
        <f t="shared" si="301"/>
        <v>4.140460154499241</v>
      </c>
      <c r="AL473" s="9">
        <f t="shared" si="302"/>
        <v>1.9942189531128285E-3</v>
      </c>
      <c r="AM473" s="9">
        <f t="shared" si="303"/>
        <v>0</v>
      </c>
      <c r="AN473" s="9">
        <f t="shared" si="304"/>
        <v>3.6990255907721445E-4</v>
      </c>
      <c r="AO473" s="9">
        <f t="shared" si="305"/>
        <v>1.0383817416010646</v>
      </c>
      <c r="AP473" s="9">
        <f t="shared" si="306"/>
        <v>0.78767371296747235</v>
      </c>
      <c r="AQ473" s="9">
        <f t="shared" si="307"/>
        <v>3.6985910472580913E-3</v>
      </c>
      <c r="AR473" s="9">
        <f t="shared" si="308"/>
        <v>2.6401184718497308E-2</v>
      </c>
      <c r="AS473" s="9">
        <f t="shared" si="309"/>
        <v>1.0204936542766753E-3</v>
      </c>
      <c r="AU473" s="17">
        <f t="shared" si="286"/>
        <v>2.0702300772496205</v>
      </c>
      <c r="AV473" s="17">
        <f t="shared" si="286"/>
        <v>9.9710947655641427E-4</v>
      </c>
      <c r="AW473" s="17">
        <f t="shared" si="287"/>
        <v>0</v>
      </c>
      <c r="AX473" s="17">
        <f t="shared" si="287"/>
        <v>2.4660170605147628E-4</v>
      </c>
      <c r="AY473" s="17">
        <f t="shared" si="288"/>
        <v>1.0383817416010646</v>
      </c>
      <c r="AZ473" s="17">
        <f t="shared" si="288"/>
        <v>0.78767371296747235</v>
      </c>
      <c r="BA473" s="17">
        <f t="shared" si="288"/>
        <v>3.6985910472580913E-3</v>
      </c>
      <c r="BB473" s="17">
        <f t="shared" si="288"/>
        <v>2.6401184718497308E-2</v>
      </c>
      <c r="BC473" s="17">
        <f t="shared" si="310"/>
        <v>2.0409873085533506E-3</v>
      </c>
      <c r="BD473" s="17">
        <f t="shared" si="311"/>
        <v>3.9296700060750744</v>
      </c>
      <c r="BF473" s="17">
        <f t="shared" si="312"/>
        <v>0.56749798919100203</v>
      </c>
      <c r="BG473" s="17">
        <f t="shared" si="313"/>
        <v>0.43048065113165773</v>
      </c>
      <c r="BH473" s="17">
        <f t="shared" si="314"/>
        <v>2.0213596773403218E-3</v>
      </c>
      <c r="BI473" s="13">
        <f t="shared" si="315"/>
        <v>0</v>
      </c>
    </row>
    <row r="474" spans="2:61" x14ac:dyDescent="0.2">
      <c r="B474" s="9" t="s">
        <v>46</v>
      </c>
      <c r="C474" s="9">
        <v>13</v>
      </c>
      <c r="D474" s="11">
        <v>53.01</v>
      </c>
      <c r="E474" s="11">
        <v>3.0000000000000001E-3</v>
      </c>
      <c r="F474" s="11">
        <v>3.9E-2</v>
      </c>
      <c r="G474" s="11">
        <v>0</v>
      </c>
      <c r="H474" s="11">
        <v>33.53</v>
      </c>
      <c r="I474" s="11">
        <v>12.884</v>
      </c>
      <c r="J474" s="11">
        <v>2.9000000000000001E-2</v>
      </c>
      <c r="K474" s="11">
        <v>0.57999999999999996</v>
      </c>
      <c r="L474" s="11">
        <v>1E-3</v>
      </c>
      <c r="N474" s="11">
        <f t="shared" si="318"/>
        <v>100.07599999999999</v>
      </c>
      <c r="P474" s="9">
        <f t="shared" si="290"/>
        <v>0.88226482923906524</v>
      </c>
      <c r="Q474" s="9">
        <f t="shared" si="291"/>
        <v>3.755727484413731E-5</v>
      </c>
      <c r="R474" s="9">
        <f t="shared" si="292"/>
        <v>3.8249919086709623E-4</v>
      </c>
      <c r="S474" s="9">
        <f t="shared" si="293"/>
        <v>0</v>
      </c>
      <c r="T474" s="9">
        <f t="shared" si="294"/>
        <v>0.46669264816412881</v>
      </c>
      <c r="U474" s="9">
        <f t="shared" si="295"/>
        <v>0.31967050416832077</v>
      </c>
      <c r="V474" s="9">
        <f t="shared" si="296"/>
        <v>4.0881345419174764E-4</v>
      </c>
      <c r="W474" s="9">
        <f t="shared" si="297"/>
        <v>1.0342921340299944E-2</v>
      </c>
      <c r="X474" s="9">
        <f t="shared" si="298"/>
        <v>1.6134497168395748E-5</v>
      </c>
      <c r="Z474" s="9">
        <f t="shared" si="284"/>
        <v>1.7645296584781305</v>
      </c>
      <c r="AA474" s="9">
        <f t="shared" si="284"/>
        <v>7.511454968827462E-5</v>
      </c>
      <c r="AB474" s="9">
        <f t="shared" si="285"/>
        <v>1.1474975726012888E-3</v>
      </c>
      <c r="AC474" s="9">
        <f t="shared" si="285"/>
        <v>0</v>
      </c>
      <c r="AD474" s="9">
        <f t="shared" si="299"/>
        <v>0.46669264816412881</v>
      </c>
      <c r="AE474" s="9">
        <f t="shared" si="299"/>
        <v>0.31967050416832077</v>
      </c>
      <c r="AF474" s="9">
        <f t="shared" si="299"/>
        <v>4.0881345419174764E-4</v>
      </c>
      <c r="AG474" s="9">
        <f t="shared" si="299"/>
        <v>1.0342921340299944E-2</v>
      </c>
      <c r="AH474" s="9">
        <f t="shared" si="299"/>
        <v>1.6134497168395748E-5</v>
      </c>
      <c r="AI474" s="9">
        <f t="shared" si="300"/>
        <v>2.5628832922245302</v>
      </c>
      <c r="AK474" s="9">
        <f t="shared" si="301"/>
        <v>4.1309637403267514</v>
      </c>
      <c r="AL474" s="9">
        <f t="shared" si="302"/>
        <v>1.7585166655734074E-4</v>
      </c>
      <c r="AM474" s="9">
        <f t="shared" si="303"/>
        <v>2.6864217565021101E-3</v>
      </c>
      <c r="AN474" s="9">
        <f t="shared" si="304"/>
        <v>0</v>
      </c>
      <c r="AO474" s="9">
        <f t="shared" si="305"/>
        <v>1.0925803361706319</v>
      </c>
      <c r="AP474" s="9">
        <f t="shared" si="306"/>
        <v>0.74838484874788036</v>
      </c>
      <c r="AQ474" s="9">
        <f t="shared" si="307"/>
        <v>9.5707858902206809E-4</v>
      </c>
      <c r="AR474" s="9">
        <f t="shared" si="308"/>
        <v>2.4213950057762876E-2</v>
      </c>
      <c r="AS474" s="9">
        <f t="shared" si="309"/>
        <v>3.7772684891299914E-5</v>
      </c>
      <c r="AU474" s="17">
        <f t="shared" si="286"/>
        <v>2.0654818701633757</v>
      </c>
      <c r="AV474" s="17">
        <f t="shared" si="286"/>
        <v>8.7925833278670372E-5</v>
      </c>
      <c r="AW474" s="17">
        <f t="shared" si="287"/>
        <v>1.7909478376680733E-3</v>
      </c>
      <c r="AX474" s="17">
        <f t="shared" si="287"/>
        <v>0</v>
      </c>
      <c r="AY474" s="17">
        <f t="shared" si="288"/>
        <v>1.0925803361706319</v>
      </c>
      <c r="AZ474" s="17">
        <f t="shared" si="288"/>
        <v>0.74838484874788036</v>
      </c>
      <c r="BA474" s="17">
        <f t="shared" si="288"/>
        <v>9.5707858902206809E-4</v>
      </c>
      <c r="BB474" s="17">
        <f t="shared" si="288"/>
        <v>2.4213950057762876E-2</v>
      </c>
      <c r="BC474" s="17">
        <f t="shared" si="310"/>
        <v>7.5545369782599827E-5</v>
      </c>
      <c r="BD474" s="17">
        <f t="shared" si="311"/>
        <v>3.9335725027694024</v>
      </c>
      <c r="BF474" s="17">
        <f t="shared" si="312"/>
        <v>0.59317396711957526</v>
      </c>
      <c r="BG474" s="17">
        <f t="shared" si="313"/>
        <v>0.40630642431279734</v>
      </c>
      <c r="BH474" s="17">
        <f t="shared" si="314"/>
        <v>5.1960856762734559E-4</v>
      </c>
      <c r="BI474" s="13">
        <f t="shared" si="315"/>
        <v>4.8617897045441781E-4</v>
      </c>
    </row>
    <row r="475" spans="2:61" x14ac:dyDescent="0.2">
      <c r="B475" s="9" t="s">
        <v>46</v>
      </c>
      <c r="C475" s="9">
        <v>14</v>
      </c>
      <c r="D475" s="11">
        <v>52.377000000000002</v>
      </c>
      <c r="E475" s="11">
        <v>0</v>
      </c>
      <c r="F475" s="11">
        <v>0</v>
      </c>
      <c r="G475" s="11">
        <v>0</v>
      </c>
      <c r="H475" s="11">
        <v>34.444000000000003</v>
      </c>
      <c r="I475" s="11">
        <v>12.634</v>
      </c>
      <c r="J475" s="11">
        <v>8.1000000000000003E-2</v>
      </c>
      <c r="K475" s="11">
        <v>0.53700000000000003</v>
      </c>
      <c r="L475" s="11">
        <v>8.9999999999999993E-3</v>
      </c>
      <c r="N475" s="11">
        <f t="shared" si="318"/>
        <v>100.08200000000001</v>
      </c>
      <c r="P475" s="9">
        <f t="shared" si="290"/>
        <v>0.87172957858997402</v>
      </c>
      <c r="Q475" s="9">
        <f t="shared" si="291"/>
        <v>0</v>
      </c>
      <c r="R475" s="9">
        <f t="shared" si="292"/>
        <v>0</v>
      </c>
      <c r="S475" s="9">
        <f t="shared" si="293"/>
        <v>0</v>
      </c>
      <c r="T475" s="9">
        <f t="shared" si="294"/>
        <v>0.47941430281435293</v>
      </c>
      <c r="U475" s="9">
        <f t="shared" si="295"/>
        <v>0.31346764589122667</v>
      </c>
      <c r="V475" s="9">
        <f t="shared" si="296"/>
        <v>1.1418582686045366E-3</v>
      </c>
      <c r="W475" s="9">
        <f t="shared" si="297"/>
        <v>9.576118551277709E-3</v>
      </c>
      <c r="X475" s="9">
        <f t="shared" si="298"/>
        <v>1.4521047451556172E-4</v>
      </c>
      <c r="Z475" s="9">
        <f t="shared" si="284"/>
        <v>1.743459157179948</v>
      </c>
      <c r="AA475" s="9">
        <f t="shared" si="284"/>
        <v>0</v>
      </c>
      <c r="AB475" s="9">
        <f t="shared" si="285"/>
        <v>0</v>
      </c>
      <c r="AC475" s="9">
        <f t="shared" si="285"/>
        <v>0</v>
      </c>
      <c r="AD475" s="9">
        <f t="shared" si="299"/>
        <v>0.47941430281435293</v>
      </c>
      <c r="AE475" s="9">
        <f t="shared" si="299"/>
        <v>0.31346764589122667</v>
      </c>
      <c r="AF475" s="9">
        <f t="shared" si="299"/>
        <v>1.1418582686045366E-3</v>
      </c>
      <c r="AG475" s="9">
        <f t="shared" si="299"/>
        <v>9.576118551277709E-3</v>
      </c>
      <c r="AH475" s="9">
        <f t="shared" si="299"/>
        <v>1.4521047451556172E-4</v>
      </c>
      <c r="AI475" s="9">
        <f t="shared" si="300"/>
        <v>2.5472042931799259</v>
      </c>
      <c r="AK475" s="9">
        <f t="shared" si="301"/>
        <v>4.1067593090542802</v>
      </c>
      <c r="AL475" s="9">
        <f t="shared" si="302"/>
        <v>0</v>
      </c>
      <c r="AM475" s="9">
        <f t="shared" si="303"/>
        <v>0</v>
      </c>
      <c r="AN475" s="9">
        <f t="shared" si="304"/>
        <v>0</v>
      </c>
      <c r="AO475" s="9">
        <f t="shared" si="305"/>
        <v>1.1292717370914593</v>
      </c>
      <c r="AP475" s="9">
        <f t="shared" si="306"/>
        <v>0.73838045907160632</v>
      </c>
      <c r="AQ475" s="9">
        <f t="shared" si="307"/>
        <v>2.6896741772817348E-3</v>
      </c>
      <c r="AR475" s="9">
        <f t="shared" si="308"/>
        <v>2.2556773895798278E-2</v>
      </c>
      <c r="AS475" s="9">
        <f t="shared" si="309"/>
        <v>3.420467095733759E-4</v>
      </c>
      <c r="AU475" s="17">
        <f t="shared" si="286"/>
        <v>2.0533796545271401</v>
      </c>
      <c r="AV475" s="17">
        <f t="shared" si="286"/>
        <v>0</v>
      </c>
      <c r="AW475" s="17">
        <f t="shared" si="287"/>
        <v>0</v>
      </c>
      <c r="AX475" s="17">
        <f t="shared" si="287"/>
        <v>0</v>
      </c>
      <c r="AY475" s="17">
        <f t="shared" si="288"/>
        <v>1.1292717370914593</v>
      </c>
      <c r="AZ475" s="17">
        <f t="shared" si="288"/>
        <v>0.73838045907160632</v>
      </c>
      <c r="BA475" s="17">
        <f t="shared" si="288"/>
        <v>2.6896741772817348E-3</v>
      </c>
      <c r="BB475" s="17">
        <f t="shared" si="288"/>
        <v>2.2556773895798278E-2</v>
      </c>
      <c r="BC475" s="17">
        <f t="shared" si="310"/>
        <v>6.840934191467518E-4</v>
      </c>
      <c r="BD475" s="17">
        <f t="shared" si="311"/>
        <v>3.9469623921824328</v>
      </c>
      <c r="BF475" s="17">
        <f t="shared" si="312"/>
        <v>0.60377824770931587</v>
      </c>
      <c r="BG475" s="17">
        <f t="shared" si="313"/>
        <v>0.39478368675842279</v>
      </c>
      <c r="BH475" s="17">
        <f t="shared" si="314"/>
        <v>1.4380655322613789E-3</v>
      </c>
      <c r="BI475" s="13">
        <f t="shared" si="315"/>
        <v>0</v>
      </c>
    </row>
    <row r="476" spans="2:61" x14ac:dyDescent="0.2">
      <c r="B476" s="9" t="s">
        <v>46</v>
      </c>
      <c r="C476" s="9">
        <v>15</v>
      </c>
      <c r="D476" s="11">
        <v>52.892000000000003</v>
      </c>
      <c r="E476" s="11">
        <v>0</v>
      </c>
      <c r="F476" s="11">
        <v>0</v>
      </c>
      <c r="G476" s="11">
        <v>0.03</v>
      </c>
      <c r="H476" s="11">
        <v>33.662999999999997</v>
      </c>
      <c r="I476" s="11">
        <v>12.882999999999999</v>
      </c>
      <c r="J476" s="11">
        <v>0.13900000000000001</v>
      </c>
      <c r="K476" s="11">
        <v>0.58499999999999996</v>
      </c>
      <c r="L476" s="11">
        <v>2.1999999999999999E-2</v>
      </c>
      <c r="N476" s="11">
        <f t="shared" si="318"/>
        <v>100.214</v>
      </c>
      <c r="P476" s="9">
        <f t="shared" si="290"/>
        <v>0.88030091205645433</v>
      </c>
      <c r="Q476" s="9">
        <f t="shared" si="291"/>
        <v>0</v>
      </c>
      <c r="R476" s="9">
        <f t="shared" si="292"/>
        <v>0</v>
      </c>
      <c r="S476" s="9">
        <f t="shared" si="293"/>
        <v>1.9738140667149154E-4</v>
      </c>
      <c r="T476" s="9">
        <f t="shared" si="294"/>
        <v>0.468543829858308</v>
      </c>
      <c r="U476" s="9">
        <f t="shared" si="295"/>
        <v>0.31964569273521237</v>
      </c>
      <c r="V476" s="9">
        <f t="shared" si="296"/>
        <v>1.9594851769880318E-3</v>
      </c>
      <c r="W476" s="9">
        <f t="shared" si="297"/>
        <v>1.043208445530253E-2</v>
      </c>
      <c r="X476" s="9">
        <f t="shared" si="298"/>
        <v>3.5495893770470642E-4</v>
      </c>
      <c r="Z476" s="9">
        <f t="shared" si="284"/>
        <v>1.7606018241129087</v>
      </c>
      <c r="AA476" s="9">
        <f t="shared" si="284"/>
        <v>0</v>
      </c>
      <c r="AB476" s="9">
        <f t="shared" si="285"/>
        <v>0</v>
      </c>
      <c r="AC476" s="9">
        <f t="shared" si="285"/>
        <v>5.9214422001447459E-4</v>
      </c>
      <c r="AD476" s="9">
        <f t="shared" si="299"/>
        <v>0.468543829858308</v>
      </c>
      <c r="AE476" s="9">
        <f t="shared" si="299"/>
        <v>0.31964569273521237</v>
      </c>
      <c r="AF476" s="9">
        <f t="shared" si="299"/>
        <v>1.9594851769880318E-3</v>
      </c>
      <c r="AG476" s="9">
        <f t="shared" si="299"/>
        <v>1.043208445530253E-2</v>
      </c>
      <c r="AH476" s="9">
        <f t="shared" si="299"/>
        <v>3.5495893770470642E-4</v>
      </c>
      <c r="AI476" s="9">
        <f t="shared" si="300"/>
        <v>2.5621300194964389</v>
      </c>
      <c r="AK476" s="9">
        <f t="shared" si="301"/>
        <v>4.1229800456237671</v>
      </c>
      <c r="AL476" s="9">
        <f t="shared" si="302"/>
        <v>0</v>
      </c>
      <c r="AM476" s="9">
        <f t="shared" si="303"/>
        <v>0</v>
      </c>
      <c r="AN476" s="9">
        <f t="shared" si="304"/>
        <v>1.3866842404762611E-3</v>
      </c>
      <c r="AO476" s="9">
        <f t="shared" si="305"/>
        <v>1.0972366576862378</v>
      </c>
      <c r="AP476" s="9">
        <f t="shared" si="306"/>
        <v>0.7485467723407</v>
      </c>
      <c r="AQ476" s="9">
        <f t="shared" si="307"/>
        <v>4.5887253857003303E-3</v>
      </c>
      <c r="AR476" s="9">
        <f t="shared" si="308"/>
        <v>2.4429871339674288E-2</v>
      </c>
      <c r="AS476" s="9">
        <f t="shared" si="309"/>
        <v>8.312433834434446E-4</v>
      </c>
      <c r="AU476" s="17">
        <f t="shared" si="286"/>
        <v>2.0614900228118835</v>
      </c>
      <c r="AV476" s="17">
        <f t="shared" si="286"/>
        <v>0</v>
      </c>
      <c r="AW476" s="17">
        <f t="shared" si="287"/>
        <v>0</v>
      </c>
      <c r="AX476" s="17">
        <f t="shared" si="287"/>
        <v>9.2445616031750736E-4</v>
      </c>
      <c r="AY476" s="17">
        <f t="shared" si="288"/>
        <v>1.0972366576862378</v>
      </c>
      <c r="AZ476" s="17">
        <f t="shared" si="288"/>
        <v>0.7485467723407</v>
      </c>
      <c r="BA476" s="17">
        <f t="shared" si="288"/>
        <v>4.5887253857003303E-3</v>
      </c>
      <c r="BB476" s="17">
        <f t="shared" si="288"/>
        <v>2.4429871339674288E-2</v>
      </c>
      <c r="BC476" s="17">
        <f t="shared" si="310"/>
        <v>1.6624867668868892E-3</v>
      </c>
      <c r="BD476" s="17">
        <f t="shared" si="311"/>
        <v>3.9388789924914001</v>
      </c>
      <c r="BF476" s="17">
        <f t="shared" si="312"/>
        <v>0.59298160884914031</v>
      </c>
      <c r="BG476" s="17">
        <f t="shared" si="313"/>
        <v>0.40453849791842117</v>
      </c>
      <c r="BH476" s="17">
        <f t="shared" si="314"/>
        <v>2.4798932324384395E-3</v>
      </c>
      <c r="BI476" s="13">
        <f t="shared" si="315"/>
        <v>0</v>
      </c>
    </row>
    <row r="477" spans="2:61" x14ac:dyDescent="0.2">
      <c r="B477" s="9" t="s">
        <v>46</v>
      </c>
      <c r="C477" s="9">
        <v>16</v>
      </c>
      <c r="D477" s="11">
        <v>52.968000000000004</v>
      </c>
      <c r="E477" s="11">
        <v>0</v>
      </c>
      <c r="F477" s="11">
        <v>0</v>
      </c>
      <c r="G477" s="11">
        <v>0</v>
      </c>
      <c r="H477" s="11">
        <v>32.298000000000002</v>
      </c>
      <c r="I477" s="11">
        <v>13.103</v>
      </c>
      <c r="J477" s="11">
        <v>5.0999999999999997E-2</v>
      </c>
      <c r="K477" s="11">
        <v>0.67300000000000004</v>
      </c>
      <c r="L477" s="11">
        <v>0</v>
      </c>
      <c r="N477" s="11">
        <f t="shared" si="318"/>
        <v>99.093000000000004</v>
      </c>
      <c r="P477" s="9">
        <f t="shared" si="290"/>
        <v>0.88156580786898342</v>
      </c>
      <c r="Q477" s="9">
        <f t="shared" si="291"/>
        <v>0</v>
      </c>
      <c r="R477" s="9">
        <f t="shared" si="292"/>
        <v>0</v>
      </c>
      <c r="S477" s="9">
        <f t="shared" si="293"/>
        <v>0</v>
      </c>
      <c r="T477" s="9">
        <f t="shared" si="294"/>
        <v>0.44954485983910031</v>
      </c>
      <c r="U477" s="9">
        <f t="shared" si="295"/>
        <v>0.32510420801905515</v>
      </c>
      <c r="V477" s="9">
        <f t="shared" si="296"/>
        <v>7.1894779875100441E-4</v>
      </c>
      <c r="W477" s="9">
        <f t="shared" si="297"/>
        <v>1.2001355279348041E-2</v>
      </c>
      <c r="X477" s="9">
        <f t="shared" si="298"/>
        <v>0</v>
      </c>
      <c r="Z477" s="9">
        <f t="shared" si="284"/>
        <v>1.7631316157379668</v>
      </c>
      <c r="AA477" s="9">
        <f t="shared" si="284"/>
        <v>0</v>
      </c>
      <c r="AB477" s="9">
        <f t="shared" si="285"/>
        <v>0</v>
      </c>
      <c r="AC477" s="9">
        <f t="shared" si="285"/>
        <v>0</v>
      </c>
      <c r="AD477" s="9">
        <f t="shared" si="299"/>
        <v>0.44954485983910031</v>
      </c>
      <c r="AE477" s="9">
        <f t="shared" si="299"/>
        <v>0.32510420801905515</v>
      </c>
      <c r="AF477" s="9">
        <f t="shared" si="299"/>
        <v>7.1894779875100441E-4</v>
      </c>
      <c r="AG477" s="9">
        <f t="shared" si="299"/>
        <v>1.2001355279348041E-2</v>
      </c>
      <c r="AH477" s="9">
        <f t="shared" si="299"/>
        <v>0</v>
      </c>
      <c r="AI477" s="9">
        <f t="shared" si="300"/>
        <v>2.5505009866742214</v>
      </c>
      <c r="AK477" s="9">
        <f t="shared" si="301"/>
        <v>4.1477300929109742</v>
      </c>
      <c r="AL477" s="9">
        <f t="shared" si="302"/>
        <v>0</v>
      </c>
      <c r="AM477" s="9">
        <f t="shared" si="303"/>
        <v>0</v>
      </c>
      <c r="AN477" s="9">
        <f t="shared" si="304"/>
        <v>0</v>
      </c>
      <c r="AO477" s="9">
        <f t="shared" si="305"/>
        <v>1.0575448404557419</v>
      </c>
      <c r="AP477" s="9">
        <f t="shared" si="306"/>
        <v>0.76480082082143752</v>
      </c>
      <c r="AQ477" s="9">
        <f t="shared" si="307"/>
        <v>1.6913095956614184E-3</v>
      </c>
      <c r="AR477" s="9">
        <f t="shared" si="308"/>
        <v>2.823293621618423E-2</v>
      </c>
      <c r="AS477" s="9">
        <f t="shared" si="309"/>
        <v>0</v>
      </c>
      <c r="AU477" s="17">
        <f t="shared" si="286"/>
        <v>2.0738650464554871</v>
      </c>
      <c r="AV477" s="17">
        <f t="shared" si="286"/>
        <v>0</v>
      </c>
      <c r="AW477" s="17">
        <f t="shared" si="287"/>
        <v>0</v>
      </c>
      <c r="AX477" s="17">
        <f t="shared" si="287"/>
        <v>0</v>
      </c>
      <c r="AY477" s="17">
        <f t="shared" si="288"/>
        <v>1.0575448404557419</v>
      </c>
      <c r="AZ477" s="17">
        <f t="shared" si="288"/>
        <v>0.76480082082143752</v>
      </c>
      <c r="BA477" s="17">
        <f t="shared" si="288"/>
        <v>1.6913095956614184E-3</v>
      </c>
      <c r="BB477" s="17">
        <f t="shared" si="288"/>
        <v>2.823293621618423E-2</v>
      </c>
      <c r="BC477" s="17">
        <f t="shared" si="310"/>
        <v>0</v>
      </c>
      <c r="BD477" s="17">
        <f t="shared" si="311"/>
        <v>3.926134953544512</v>
      </c>
      <c r="BF477" s="17">
        <f t="shared" si="312"/>
        <v>0.57978256874348544</v>
      </c>
      <c r="BG477" s="17">
        <f t="shared" si="313"/>
        <v>0.41929019698293934</v>
      </c>
      <c r="BH477" s="17">
        <f t="shared" si="314"/>
        <v>9.2723427357510764E-4</v>
      </c>
      <c r="BI477" s="13">
        <f t="shared" si="315"/>
        <v>0</v>
      </c>
    </row>
    <row r="478" spans="2:61" x14ac:dyDescent="0.2">
      <c r="B478" s="9" t="s">
        <v>46</v>
      </c>
      <c r="C478" s="9">
        <v>19</v>
      </c>
      <c r="D478" s="11">
        <v>52.564999999999998</v>
      </c>
      <c r="E478" s="11">
        <v>0</v>
      </c>
      <c r="F478" s="11">
        <v>0</v>
      </c>
      <c r="G478" s="11">
        <v>0</v>
      </c>
      <c r="H478" s="11">
        <v>34.234999999999999</v>
      </c>
      <c r="I478" s="11">
        <v>12.493</v>
      </c>
      <c r="J478" s="11">
        <v>0.115</v>
      </c>
      <c r="K478" s="11">
        <v>0.54400000000000004</v>
      </c>
      <c r="L478" s="11">
        <v>8.0000000000000002E-3</v>
      </c>
      <c r="N478" s="11">
        <f t="shared" si="318"/>
        <v>99.95999999999998</v>
      </c>
      <c r="P478" s="9">
        <f t="shared" si="290"/>
        <v>0.87485853138938807</v>
      </c>
      <c r="Q478" s="9">
        <f t="shared" si="291"/>
        <v>0</v>
      </c>
      <c r="R478" s="9">
        <f t="shared" si="292"/>
        <v>0</v>
      </c>
      <c r="S478" s="9">
        <f t="shared" si="293"/>
        <v>0</v>
      </c>
      <c r="T478" s="9">
        <f t="shared" si="294"/>
        <v>0.47650530300921412</v>
      </c>
      <c r="U478" s="9">
        <f t="shared" si="295"/>
        <v>0.30996923382294561</v>
      </c>
      <c r="V478" s="9">
        <f t="shared" si="296"/>
        <v>1.6211568011052062E-3</v>
      </c>
      <c r="W478" s="9">
        <f t="shared" si="297"/>
        <v>9.7009469122813288E-3</v>
      </c>
      <c r="X478" s="9">
        <f t="shared" si="298"/>
        <v>1.2907597734716599E-4</v>
      </c>
      <c r="Z478" s="9">
        <f t="shared" si="284"/>
        <v>1.7497170627787761</v>
      </c>
      <c r="AA478" s="9">
        <f t="shared" si="284"/>
        <v>0</v>
      </c>
      <c r="AB478" s="9">
        <f t="shared" si="285"/>
        <v>0</v>
      </c>
      <c r="AC478" s="9">
        <f t="shared" si="285"/>
        <v>0</v>
      </c>
      <c r="AD478" s="9">
        <f t="shared" si="299"/>
        <v>0.47650530300921412</v>
      </c>
      <c r="AE478" s="9">
        <f t="shared" si="299"/>
        <v>0.30996923382294561</v>
      </c>
      <c r="AF478" s="9">
        <f t="shared" si="299"/>
        <v>1.6211568011052062E-3</v>
      </c>
      <c r="AG478" s="9">
        <f t="shared" si="299"/>
        <v>9.7009469122813288E-3</v>
      </c>
      <c r="AH478" s="9">
        <f t="shared" si="299"/>
        <v>1.2907597734716599E-4</v>
      </c>
      <c r="AI478" s="9">
        <f t="shared" si="300"/>
        <v>2.5476427793016696</v>
      </c>
      <c r="AK478" s="9">
        <f t="shared" si="301"/>
        <v>4.120790584129824</v>
      </c>
      <c r="AL478" s="9">
        <f t="shared" si="302"/>
        <v>0</v>
      </c>
      <c r="AM478" s="9">
        <f t="shared" si="303"/>
        <v>0</v>
      </c>
      <c r="AN478" s="9">
        <f t="shared" si="304"/>
        <v>0</v>
      </c>
      <c r="AO478" s="9">
        <f t="shared" si="305"/>
        <v>1.1222263345879948</v>
      </c>
      <c r="AP478" s="9">
        <f t="shared" si="306"/>
        <v>0.73001419902654663</v>
      </c>
      <c r="AQ478" s="9">
        <f t="shared" si="307"/>
        <v>3.8180159658401844E-3</v>
      </c>
      <c r="AR478" s="9">
        <f t="shared" si="308"/>
        <v>2.2846877100110023E-2</v>
      </c>
      <c r="AS478" s="9">
        <f t="shared" si="309"/>
        <v>3.0398918968352416E-4</v>
      </c>
      <c r="AU478" s="17">
        <f t="shared" si="286"/>
        <v>2.060395292064912</v>
      </c>
      <c r="AV478" s="17">
        <f t="shared" si="286"/>
        <v>0</v>
      </c>
      <c r="AW478" s="17">
        <f t="shared" si="287"/>
        <v>0</v>
      </c>
      <c r="AX478" s="17">
        <f t="shared" si="287"/>
        <v>0</v>
      </c>
      <c r="AY478" s="17">
        <f t="shared" si="288"/>
        <v>1.1222263345879948</v>
      </c>
      <c r="AZ478" s="17">
        <f t="shared" si="288"/>
        <v>0.73001419902654663</v>
      </c>
      <c r="BA478" s="17">
        <f t="shared" si="288"/>
        <v>3.8180159658401844E-3</v>
      </c>
      <c r="BB478" s="17">
        <f t="shared" si="288"/>
        <v>2.2846877100110023E-2</v>
      </c>
      <c r="BC478" s="17">
        <f t="shared" si="310"/>
        <v>6.0797837936704831E-4</v>
      </c>
      <c r="BD478" s="17">
        <f t="shared" si="311"/>
        <v>3.9399086971247703</v>
      </c>
      <c r="BF478" s="17">
        <f t="shared" si="312"/>
        <v>0.60462873589936483</v>
      </c>
      <c r="BG478" s="17">
        <f t="shared" si="313"/>
        <v>0.39331420832149316</v>
      </c>
      <c r="BH478" s="17">
        <f t="shared" si="314"/>
        <v>2.0570557791419687E-3</v>
      </c>
      <c r="BI478" s="13">
        <f t="shared" si="315"/>
        <v>0</v>
      </c>
    </row>
    <row r="479" spans="2:61" x14ac:dyDescent="0.2">
      <c r="B479" s="9" t="s">
        <v>46</v>
      </c>
      <c r="C479" s="9">
        <v>20</v>
      </c>
      <c r="D479" s="11">
        <v>52.491</v>
      </c>
      <c r="E479" s="11">
        <v>2.7E-2</v>
      </c>
      <c r="F479" s="11">
        <v>0</v>
      </c>
      <c r="G479" s="11">
        <v>3.0000000000000001E-3</v>
      </c>
      <c r="H479" s="11">
        <v>33.841000000000001</v>
      </c>
      <c r="I479" s="11">
        <v>13.118</v>
      </c>
      <c r="J479" s="11">
        <v>0.08</v>
      </c>
      <c r="K479" s="11">
        <v>0.63600000000000001</v>
      </c>
      <c r="L479" s="11">
        <v>0</v>
      </c>
      <c r="N479" s="11">
        <f t="shared" si="318"/>
        <v>100.19599999999998</v>
      </c>
      <c r="P479" s="9">
        <f t="shared" si="290"/>
        <v>0.87362692230876771</v>
      </c>
      <c r="Q479" s="9">
        <f t="shared" si="291"/>
        <v>3.380154735972358E-4</v>
      </c>
      <c r="R479" s="9">
        <f t="shared" si="292"/>
        <v>0</v>
      </c>
      <c r="S479" s="9">
        <f t="shared" si="293"/>
        <v>1.9738140667149153E-5</v>
      </c>
      <c r="T479" s="9">
        <f t="shared" si="294"/>
        <v>0.47102135122345012</v>
      </c>
      <c r="U479" s="9">
        <f t="shared" si="295"/>
        <v>0.32547637951568081</v>
      </c>
      <c r="V479" s="9">
        <f t="shared" si="296"/>
        <v>1.1277612529427522E-3</v>
      </c>
      <c r="W479" s="9">
        <f t="shared" si="297"/>
        <v>1.1341548228328906E-2</v>
      </c>
      <c r="X479" s="9">
        <f t="shared" si="298"/>
        <v>0</v>
      </c>
      <c r="Z479" s="9">
        <f t="shared" si="284"/>
        <v>1.7472538446175354</v>
      </c>
      <c r="AA479" s="9">
        <f t="shared" si="284"/>
        <v>6.7603094719447161E-4</v>
      </c>
      <c r="AB479" s="9">
        <f t="shared" si="285"/>
        <v>0</v>
      </c>
      <c r="AC479" s="9">
        <f t="shared" si="285"/>
        <v>5.9214422001447458E-5</v>
      </c>
      <c r="AD479" s="9">
        <f t="shared" si="299"/>
        <v>0.47102135122345012</v>
      </c>
      <c r="AE479" s="9">
        <f t="shared" si="299"/>
        <v>0.32547637951568081</v>
      </c>
      <c r="AF479" s="9">
        <f t="shared" si="299"/>
        <v>1.1277612529427522E-3</v>
      </c>
      <c r="AG479" s="9">
        <f t="shared" si="299"/>
        <v>1.1341548228328906E-2</v>
      </c>
      <c r="AH479" s="9">
        <f t="shared" si="299"/>
        <v>0</v>
      </c>
      <c r="AI479" s="9">
        <f t="shared" si="300"/>
        <v>2.556956130207134</v>
      </c>
      <c r="AK479" s="9">
        <f t="shared" si="301"/>
        <v>4.1000011474017599</v>
      </c>
      <c r="AL479" s="9">
        <f t="shared" si="302"/>
        <v>1.5863337017198828E-3</v>
      </c>
      <c r="AM479" s="9">
        <f t="shared" si="303"/>
        <v>0</v>
      </c>
      <c r="AN479" s="9">
        <f t="shared" si="304"/>
        <v>1.3894901356008155E-4</v>
      </c>
      <c r="AO479" s="9">
        <f t="shared" si="305"/>
        <v>1.105270471383395</v>
      </c>
      <c r="AP479" s="9">
        <f t="shared" si="306"/>
        <v>0.76374336423827793</v>
      </c>
      <c r="AQ479" s="9">
        <f t="shared" si="307"/>
        <v>2.6463369620300706E-3</v>
      </c>
      <c r="AR479" s="9">
        <f t="shared" si="308"/>
        <v>2.6613397299257102E-2</v>
      </c>
      <c r="AS479" s="9">
        <f t="shared" si="309"/>
        <v>0</v>
      </c>
      <c r="AU479" s="17">
        <f t="shared" si="286"/>
        <v>2.05000057370088</v>
      </c>
      <c r="AV479" s="17">
        <f t="shared" si="286"/>
        <v>7.9316685085994141E-4</v>
      </c>
      <c r="AW479" s="17">
        <f t="shared" si="287"/>
        <v>0</v>
      </c>
      <c r="AX479" s="17">
        <f t="shared" si="287"/>
        <v>9.2632675706721035E-5</v>
      </c>
      <c r="AY479" s="17">
        <f t="shared" si="288"/>
        <v>1.105270471383395</v>
      </c>
      <c r="AZ479" s="17">
        <f t="shared" si="288"/>
        <v>0.76374336423827793</v>
      </c>
      <c r="BA479" s="17">
        <f t="shared" si="288"/>
        <v>2.6463369620300706E-3</v>
      </c>
      <c r="BB479" s="17">
        <f t="shared" si="288"/>
        <v>2.6613397299257102E-2</v>
      </c>
      <c r="BC479" s="17">
        <f t="shared" si="310"/>
        <v>0</v>
      </c>
      <c r="BD479" s="17">
        <f t="shared" si="311"/>
        <v>3.9491599431104074</v>
      </c>
      <c r="BF479" s="17">
        <f t="shared" si="312"/>
        <v>0.59052946019449792</v>
      </c>
      <c r="BG479" s="17">
        <f t="shared" si="313"/>
        <v>0.40805664159855515</v>
      </c>
      <c r="BH479" s="17">
        <f t="shared" si="314"/>
        <v>1.4138982069469253E-3</v>
      </c>
      <c r="BI479" s="13">
        <f t="shared" si="315"/>
        <v>0</v>
      </c>
    </row>
    <row r="480" spans="2:61" x14ac:dyDescent="0.2">
      <c r="B480" s="9" t="s">
        <v>46</v>
      </c>
      <c r="C480" s="9">
        <v>22</v>
      </c>
      <c r="D480" s="11">
        <v>52.679000000000002</v>
      </c>
      <c r="E480" s="11">
        <v>0</v>
      </c>
      <c r="F480" s="11">
        <v>0</v>
      </c>
      <c r="G480" s="11">
        <v>2.8000000000000001E-2</v>
      </c>
      <c r="H480" s="11">
        <v>34.959000000000003</v>
      </c>
      <c r="I480" s="11">
        <v>11.855</v>
      </c>
      <c r="J480" s="11">
        <v>0.04</v>
      </c>
      <c r="K480" s="11">
        <v>0.50700000000000001</v>
      </c>
      <c r="L480" s="11">
        <v>0</v>
      </c>
      <c r="N480" s="11">
        <f t="shared" si="318"/>
        <v>100.06800000000001</v>
      </c>
      <c r="P480" s="9">
        <f t="shared" si="290"/>
        <v>0.87675587510818187</v>
      </c>
      <c r="Q480" s="9">
        <f t="shared" si="291"/>
        <v>0</v>
      </c>
      <c r="R480" s="9">
        <f t="shared" si="292"/>
        <v>0</v>
      </c>
      <c r="S480" s="9">
        <f t="shared" si="293"/>
        <v>1.8422264622672542E-4</v>
      </c>
      <c r="T480" s="9">
        <f t="shared" si="294"/>
        <v>0.48658241238203936</v>
      </c>
      <c r="U480" s="9">
        <f t="shared" si="295"/>
        <v>0.29413953949980148</v>
      </c>
      <c r="V480" s="9">
        <f t="shared" si="296"/>
        <v>5.6388062647137608E-4</v>
      </c>
      <c r="W480" s="9">
        <f t="shared" si="297"/>
        <v>9.0411398612621936E-3</v>
      </c>
      <c r="X480" s="9">
        <f t="shared" si="298"/>
        <v>0</v>
      </c>
      <c r="Z480" s="9">
        <f t="shared" si="284"/>
        <v>1.7535117502163637</v>
      </c>
      <c r="AA480" s="9">
        <f t="shared" si="284"/>
        <v>0</v>
      </c>
      <c r="AB480" s="9">
        <f t="shared" si="285"/>
        <v>0</v>
      </c>
      <c r="AC480" s="9">
        <f t="shared" si="285"/>
        <v>5.526679386801763E-4</v>
      </c>
      <c r="AD480" s="9">
        <f t="shared" si="299"/>
        <v>0.48658241238203936</v>
      </c>
      <c r="AE480" s="9">
        <f t="shared" si="299"/>
        <v>0.29413953949980148</v>
      </c>
      <c r="AF480" s="9">
        <f t="shared" si="299"/>
        <v>5.6388062647137608E-4</v>
      </c>
      <c r="AG480" s="9">
        <f t="shared" si="299"/>
        <v>9.0411398612621936E-3</v>
      </c>
      <c r="AH480" s="9">
        <f t="shared" si="299"/>
        <v>0</v>
      </c>
      <c r="AI480" s="9">
        <f t="shared" si="300"/>
        <v>2.5443913905246185</v>
      </c>
      <c r="AK480" s="9">
        <f t="shared" si="301"/>
        <v>4.1350047561389065</v>
      </c>
      <c r="AL480" s="9">
        <f t="shared" si="302"/>
        <v>0</v>
      </c>
      <c r="AM480" s="9">
        <f t="shared" si="303"/>
        <v>0</v>
      </c>
      <c r="AN480" s="9">
        <f t="shared" si="304"/>
        <v>1.3032616147146067E-3</v>
      </c>
      <c r="AO480" s="9">
        <f t="shared" si="305"/>
        <v>1.14742349984539</v>
      </c>
      <c r="AP480" s="9">
        <f t="shared" si="306"/>
        <v>0.69361861684138293</v>
      </c>
      <c r="AQ480" s="9">
        <f t="shared" si="307"/>
        <v>1.3297025651901259E-3</v>
      </c>
      <c r="AR480" s="9">
        <f t="shared" si="308"/>
        <v>2.132016299441581E-2</v>
      </c>
      <c r="AS480" s="9">
        <f t="shared" si="309"/>
        <v>0</v>
      </c>
      <c r="AU480" s="17">
        <f t="shared" si="286"/>
        <v>2.0675023780694533</v>
      </c>
      <c r="AV480" s="17">
        <f t="shared" si="286"/>
        <v>0</v>
      </c>
      <c r="AW480" s="17">
        <f t="shared" si="287"/>
        <v>0</v>
      </c>
      <c r="AX480" s="17">
        <f t="shared" si="287"/>
        <v>8.688410764764045E-4</v>
      </c>
      <c r="AY480" s="17">
        <f t="shared" si="288"/>
        <v>1.14742349984539</v>
      </c>
      <c r="AZ480" s="17">
        <f t="shared" si="288"/>
        <v>0.69361861684138293</v>
      </c>
      <c r="BA480" s="17">
        <f t="shared" si="288"/>
        <v>1.3297025651901259E-3</v>
      </c>
      <c r="BB480" s="17">
        <f t="shared" si="288"/>
        <v>2.132016299441581E-2</v>
      </c>
      <c r="BC480" s="17">
        <f t="shared" si="310"/>
        <v>0</v>
      </c>
      <c r="BD480" s="17">
        <f t="shared" si="311"/>
        <v>3.9320632013923089</v>
      </c>
      <c r="BF480" s="17">
        <f t="shared" si="312"/>
        <v>0.62279692288783761</v>
      </c>
      <c r="BG480" s="17">
        <f t="shared" si="313"/>
        <v>0.37648134301305414</v>
      </c>
      <c r="BH480" s="17">
        <f t="shared" si="314"/>
        <v>7.2173409910818631E-4</v>
      </c>
      <c r="BI480" s="13">
        <f t="shared" si="315"/>
        <v>0</v>
      </c>
    </row>
    <row r="481" spans="2:61" x14ac:dyDescent="0.2">
      <c r="B481" s="9" t="s">
        <v>46</v>
      </c>
      <c r="C481" s="9">
        <v>23</v>
      </c>
      <c r="D481" s="11">
        <v>52.658999999999999</v>
      </c>
      <c r="E481" s="11">
        <v>0</v>
      </c>
      <c r="F481" s="11">
        <v>2.8000000000000001E-2</v>
      </c>
      <c r="G481" s="11">
        <v>2.1999999999999999E-2</v>
      </c>
      <c r="H481" s="11">
        <v>34.908000000000001</v>
      </c>
      <c r="I481" s="11">
        <v>11.827</v>
      </c>
      <c r="J481" s="11">
        <v>9.6000000000000002E-2</v>
      </c>
      <c r="K481" s="11">
        <v>0.49199999999999999</v>
      </c>
      <c r="L481" s="11">
        <v>0</v>
      </c>
      <c r="N481" s="11">
        <f t="shared" si="318"/>
        <v>100.032</v>
      </c>
      <c r="P481" s="9">
        <f t="shared" si="290"/>
        <v>0.87642300778909521</v>
      </c>
      <c r="Q481" s="9">
        <f t="shared" si="291"/>
        <v>0</v>
      </c>
      <c r="R481" s="9">
        <f t="shared" si="292"/>
        <v>2.7461480369945373E-4</v>
      </c>
      <c r="S481" s="9">
        <f t="shared" si="293"/>
        <v>1.4474636489242711E-4</v>
      </c>
      <c r="T481" s="9">
        <f t="shared" si="294"/>
        <v>0.48587256075494806</v>
      </c>
      <c r="U481" s="9">
        <f t="shared" si="295"/>
        <v>0.29344481937276695</v>
      </c>
      <c r="V481" s="9">
        <f t="shared" si="296"/>
        <v>1.3533135035313025E-3</v>
      </c>
      <c r="W481" s="9">
        <f t="shared" si="297"/>
        <v>8.7736505162544359E-3</v>
      </c>
      <c r="X481" s="9">
        <f t="shared" si="298"/>
        <v>0</v>
      </c>
      <c r="Z481" s="9">
        <f t="shared" si="284"/>
        <v>1.7528460155781904</v>
      </c>
      <c r="AA481" s="9">
        <f t="shared" si="284"/>
        <v>0</v>
      </c>
      <c r="AB481" s="9">
        <f t="shared" si="285"/>
        <v>8.238444110983612E-4</v>
      </c>
      <c r="AC481" s="9">
        <f t="shared" si="285"/>
        <v>4.3423909467728132E-4</v>
      </c>
      <c r="AD481" s="9">
        <f t="shared" si="299"/>
        <v>0.48587256075494806</v>
      </c>
      <c r="AE481" s="9">
        <f t="shared" si="299"/>
        <v>0.29344481937276695</v>
      </c>
      <c r="AF481" s="9">
        <f t="shared" si="299"/>
        <v>1.3533135035313025E-3</v>
      </c>
      <c r="AG481" s="9">
        <f t="shared" si="299"/>
        <v>8.7736505162544359E-3</v>
      </c>
      <c r="AH481" s="9">
        <f t="shared" si="299"/>
        <v>0</v>
      </c>
      <c r="AI481" s="9">
        <f t="shared" si="300"/>
        <v>2.543548443231467</v>
      </c>
      <c r="AK481" s="9">
        <f t="shared" si="301"/>
        <v>4.1348047140425832</v>
      </c>
      <c r="AL481" s="9">
        <f t="shared" si="302"/>
        <v>0</v>
      </c>
      <c r="AM481" s="9">
        <f t="shared" si="303"/>
        <v>1.9433742179135452E-3</v>
      </c>
      <c r="AN481" s="9">
        <f t="shared" si="304"/>
        <v>1.0243306255860406E-3</v>
      </c>
      <c r="AO481" s="9">
        <f t="shared" si="305"/>
        <v>1.1461292873297941</v>
      </c>
      <c r="AP481" s="9">
        <f t="shared" si="306"/>
        <v>0.69220970448659869</v>
      </c>
      <c r="AQ481" s="9">
        <f t="shared" si="307"/>
        <v>3.1923437679338483E-3</v>
      </c>
      <c r="AR481" s="9">
        <f t="shared" si="308"/>
        <v>2.0696245529590696E-2</v>
      </c>
      <c r="AS481" s="9">
        <f t="shared" si="309"/>
        <v>0</v>
      </c>
      <c r="AU481" s="17">
        <f t="shared" si="286"/>
        <v>2.0674023570212916</v>
      </c>
      <c r="AV481" s="17">
        <f t="shared" si="286"/>
        <v>0</v>
      </c>
      <c r="AW481" s="17">
        <f t="shared" si="287"/>
        <v>1.2955828119423634E-3</v>
      </c>
      <c r="AX481" s="17">
        <f t="shared" si="287"/>
        <v>6.8288708372402703E-4</v>
      </c>
      <c r="AY481" s="17">
        <f t="shared" si="288"/>
        <v>1.1461292873297941</v>
      </c>
      <c r="AZ481" s="17">
        <f t="shared" si="288"/>
        <v>0.69220970448659869</v>
      </c>
      <c r="BA481" s="17">
        <f t="shared" si="288"/>
        <v>3.1923437679338483E-3</v>
      </c>
      <c r="BB481" s="17">
        <f t="shared" si="288"/>
        <v>2.0696245529590696E-2</v>
      </c>
      <c r="BC481" s="17">
        <f t="shared" si="310"/>
        <v>0</v>
      </c>
      <c r="BD481" s="17">
        <f t="shared" si="311"/>
        <v>3.931608408030876</v>
      </c>
      <c r="BF481" s="17">
        <f t="shared" si="312"/>
        <v>0.62237837889743097</v>
      </c>
      <c r="BG481" s="17">
        <f t="shared" si="313"/>
        <v>0.3758880943869235</v>
      </c>
      <c r="BH481" s="17">
        <f t="shared" si="314"/>
        <v>1.7335267156455433E-3</v>
      </c>
      <c r="BI481" s="13">
        <f t="shared" si="315"/>
        <v>3.5225451965244112E-4</v>
      </c>
    </row>
    <row r="482" spans="2:61" x14ac:dyDescent="0.2">
      <c r="B482" s="9" t="s">
        <v>46</v>
      </c>
      <c r="C482" s="9">
        <v>24</v>
      </c>
      <c r="D482" s="11">
        <v>52.77</v>
      </c>
      <c r="E482" s="11">
        <v>0</v>
      </c>
      <c r="F482" s="11">
        <v>1.9E-2</v>
      </c>
      <c r="G482" s="11">
        <v>0</v>
      </c>
      <c r="H482" s="11">
        <v>35.466999999999999</v>
      </c>
      <c r="I482" s="11">
        <v>11.606999999999999</v>
      </c>
      <c r="J482" s="11">
        <v>3.4000000000000002E-2</v>
      </c>
      <c r="K482" s="11">
        <v>0.45300000000000001</v>
      </c>
      <c r="L482" s="11">
        <v>0</v>
      </c>
      <c r="N482" s="11">
        <f t="shared" si="318"/>
        <v>100.35000000000001</v>
      </c>
      <c r="P482" s="9">
        <f t="shared" si="290"/>
        <v>0.87827042141002598</v>
      </c>
      <c r="Q482" s="9">
        <f t="shared" si="291"/>
        <v>0</v>
      </c>
      <c r="R482" s="9">
        <f t="shared" si="292"/>
        <v>1.8634575965320073E-4</v>
      </c>
      <c r="S482" s="9">
        <f t="shared" si="293"/>
        <v>0</v>
      </c>
      <c r="T482" s="9">
        <f t="shared" si="294"/>
        <v>0.49365309133424262</v>
      </c>
      <c r="U482" s="9">
        <f t="shared" si="295"/>
        <v>0.28798630408892417</v>
      </c>
      <c r="V482" s="9">
        <f t="shared" si="296"/>
        <v>4.7929853250066966E-4</v>
      </c>
      <c r="W482" s="9">
        <f t="shared" si="297"/>
        <v>8.078178219234268E-3</v>
      </c>
      <c r="X482" s="9">
        <f t="shared" si="298"/>
        <v>0</v>
      </c>
      <c r="Z482" s="9">
        <f t="shared" si="284"/>
        <v>1.756540842820052</v>
      </c>
      <c r="AA482" s="9">
        <f t="shared" si="284"/>
        <v>0</v>
      </c>
      <c r="AB482" s="9">
        <f t="shared" si="285"/>
        <v>5.5903727895960224E-4</v>
      </c>
      <c r="AC482" s="9">
        <f t="shared" si="285"/>
        <v>0</v>
      </c>
      <c r="AD482" s="9">
        <f t="shared" si="299"/>
        <v>0.49365309133424262</v>
      </c>
      <c r="AE482" s="9">
        <f t="shared" si="299"/>
        <v>0.28798630408892417</v>
      </c>
      <c r="AF482" s="9">
        <f t="shared" si="299"/>
        <v>4.7929853250066966E-4</v>
      </c>
      <c r="AG482" s="9">
        <f t="shared" si="299"/>
        <v>8.078178219234268E-3</v>
      </c>
      <c r="AH482" s="9">
        <f t="shared" si="299"/>
        <v>0</v>
      </c>
      <c r="AI482" s="9">
        <f t="shared" si="300"/>
        <v>2.5472967522739136</v>
      </c>
      <c r="AK482" s="9">
        <f t="shared" si="301"/>
        <v>4.1374233479127112</v>
      </c>
      <c r="AL482" s="9">
        <f t="shared" si="302"/>
        <v>0</v>
      </c>
      <c r="AM482" s="9">
        <f t="shared" si="303"/>
        <v>1.3167777451776573E-3</v>
      </c>
      <c r="AN482" s="9">
        <f t="shared" si="304"/>
        <v>0</v>
      </c>
      <c r="AO482" s="9">
        <f t="shared" si="305"/>
        <v>1.1627693339464351</v>
      </c>
      <c r="AP482" s="9">
        <f t="shared" si="306"/>
        <v>0.67833393301784428</v>
      </c>
      <c r="AQ482" s="9">
        <f t="shared" si="307"/>
        <v>1.1289580581598374E-3</v>
      </c>
      <c r="AR482" s="9">
        <f t="shared" si="308"/>
        <v>1.9027649319671287E-2</v>
      </c>
      <c r="AS482" s="9">
        <f t="shared" si="309"/>
        <v>0</v>
      </c>
      <c r="AU482" s="17">
        <f t="shared" si="286"/>
        <v>2.0687116739563556</v>
      </c>
      <c r="AV482" s="17">
        <f t="shared" si="286"/>
        <v>0</v>
      </c>
      <c r="AW482" s="17">
        <f t="shared" si="287"/>
        <v>8.778518301184382E-4</v>
      </c>
      <c r="AX482" s="17">
        <f t="shared" si="287"/>
        <v>0</v>
      </c>
      <c r="AY482" s="17">
        <f t="shared" si="288"/>
        <v>1.1627693339464351</v>
      </c>
      <c r="AZ482" s="17">
        <f t="shared" si="288"/>
        <v>0.67833393301784428</v>
      </c>
      <c r="BA482" s="17">
        <f t="shared" si="288"/>
        <v>1.1289580581598374E-3</v>
      </c>
      <c r="BB482" s="17">
        <f t="shared" si="288"/>
        <v>1.9027649319671287E-2</v>
      </c>
      <c r="BC482" s="17">
        <f t="shared" si="310"/>
        <v>0</v>
      </c>
      <c r="BD482" s="17">
        <f t="shared" si="311"/>
        <v>3.9308494001285847</v>
      </c>
      <c r="BF482" s="17">
        <f t="shared" si="312"/>
        <v>0.63117413654636945</v>
      </c>
      <c r="BG482" s="17">
        <f t="shared" si="313"/>
        <v>0.36821304274469618</v>
      </c>
      <c r="BH482" s="17">
        <f t="shared" si="314"/>
        <v>6.1282070893428544E-4</v>
      </c>
      <c r="BI482" s="13">
        <f t="shared" si="315"/>
        <v>2.3834692289777926E-4</v>
      </c>
    </row>
    <row r="483" spans="2:61" x14ac:dyDescent="0.2">
      <c r="B483" s="9" t="s">
        <v>46</v>
      </c>
      <c r="C483" s="9">
        <v>25</v>
      </c>
      <c r="D483" s="11">
        <v>52.145000000000003</v>
      </c>
      <c r="E483" s="11">
        <v>1.2E-2</v>
      </c>
      <c r="F483" s="11">
        <v>0.03</v>
      </c>
      <c r="G483" s="11">
        <v>7.0000000000000001E-3</v>
      </c>
      <c r="H483" s="11">
        <v>35.116999999999997</v>
      </c>
      <c r="I483" s="11">
        <v>11.834</v>
      </c>
      <c r="J483" s="11">
        <v>0.13900000000000001</v>
      </c>
      <c r="K483" s="11">
        <v>0.42199999999999999</v>
      </c>
      <c r="L483" s="11">
        <v>1E-3</v>
      </c>
      <c r="N483" s="11">
        <f t="shared" si="318"/>
        <v>99.707000000000008</v>
      </c>
      <c r="P483" s="9">
        <f t="shared" si="290"/>
        <v>0.86786831768856931</v>
      </c>
      <c r="Q483" s="9">
        <f t="shared" si="291"/>
        <v>1.5022909937654924E-4</v>
      </c>
      <c r="R483" s="9">
        <f t="shared" si="292"/>
        <v>2.9423014682084328E-4</v>
      </c>
      <c r="S483" s="9">
        <f t="shared" si="293"/>
        <v>4.6055661556681356E-5</v>
      </c>
      <c r="T483" s="9">
        <f t="shared" si="294"/>
        <v>0.48878156056008681</v>
      </c>
      <c r="U483" s="9">
        <f t="shared" si="295"/>
        <v>0.29361849940452556</v>
      </c>
      <c r="V483" s="9">
        <f t="shared" si="296"/>
        <v>1.9594851769880318E-3</v>
      </c>
      <c r="W483" s="9">
        <f t="shared" si="297"/>
        <v>7.5253669062182353E-3</v>
      </c>
      <c r="X483" s="9">
        <f t="shared" si="298"/>
        <v>1.6134497168395748E-5</v>
      </c>
      <c r="Z483" s="9">
        <f t="shared" si="284"/>
        <v>1.7357366353771386</v>
      </c>
      <c r="AA483" s="9">
        <f t="shared" si="284"/>
        <v>3.0045819875309848E-4</v>
      </c>
      <c r="AB483" s="9">
        <f t="shared" si="285"/>
        <v>8.8269044046252983E-4</v>
      </c>
      <c r="AC483" s="9">
        <f t="shared" si="285"/>
        <v>1.3816698467004407E-4</v>
      </c>
      <c r="AD483" s="9">
        <f t="shared" si="299"/>
        <v>0.48878156056008681</v>
      </c>
      <c r="AE483" s="9">
        <f t="shared" si="299"/>
        <v>0.29361849940452556</v>
      </c>
      <c r="AF483" s="9">
        <f t="shared" si="299"/>
        <v>1.9594851769880318E-3</v>
      </c>
      <c r="AG483" s="9">
        <f t="shared" si="299"/>
        <v>7.5253669062182353E-3</v>
      </c>
      <c r="AH483" s="9">
        <f t="shared" si="299"/>
        <v>1.6134497168395748E-5</v>
      </c>
      <c r="AI483" s="9">
        <f t="shared" si="300"/>
        <v>2.5289589975460118</v>
      </c>
      <c r="AK483" s="9">
        <f t="shared" si="301"/>
        <v>4.1180659007791416</v>
      </c>
      <c r="AL483" s="9">
        <f t="shared" si="302"/>
        <v>7.1284239652279766E-4</v>
      </c>
      <c r="AM483" s="9">
        <f t="shared" si="303"/>
        <v>2.0941986991146627E-3</v>
      </c>
      <c r="AN483" s="9">
        <f t="shared" si="304"/>
        <v>3.278036175456742E-4</v>
      </c>
      <c r="AO483" s="9">
        <f t="shared" si="305"/>
        <v>1.1596429069060712</v>
      </c>
      <c r="AP483" s="9">
        <f t="shared" si="306"/>
        <v>0.69661508871303901</v>
      </c>
      <c r="AQ483" s="9">
        <f t="shared" si="307"/>
        <v>4.6489132774934546E-3</v>
      </c>
      <c r="AR483" s="9">
        <f t="shared" si="308"/>
        <v>1.785406623085747E-2</v>
      </c>
      <c r="AS483" s="9">
        <f t="shared" si="309"/>
        <v>3.8279380213088326E-5</v>
      </c>
      <c r="AU483" s="17">
        <f t="shared" si="286"/>
        <v>2.0590329503895708</v>
      </c>
      <c r="AV483" s="17">
        <f t="shared" si="286"/>
        <v>3.5642119826139883E-4</v>
      </c>
      <c r="AW483" s="17">
        <f t="shared" si="287"/>
        <v>1.3961324660764418E-3</v>
      </c>
      <c r="AX483" s="17">
        <f t="shared" si="287"/>
        <v>2.1853574503044948E-4</v>
      </c>
      <c r="AY483" s="17">
        <f t="shared" si="288"/>
        <v>1.1596429069060712</v>
      </c>
      <c r="AZ483" s="17">
        <f t="shared" si="288"/>
        <v>0.69661508871303901</v>
      </c>
      <c r="BA483" s="17">
        <f t="shared" si="288"/>
        <v>4.6489132774934546E-3</v>
      </c>
      <c r="BB483" s="17">
        <f t="shared" si="288"/>
        <v>1.785406623085747E-2</v>
      </c>
      <c r="BC483" s="17">
        <f t="shared" si="310"/>
        <v>7.6558760426176652E-5</v>
      </c>
      <c r="BD483" s="17">
        <f t="shared" si="311"/>
        <v>3.9398415736868264</v>
      </c>
      <c r="BF483" s="17">
        <f t="shared" si="312"/>
        <v>0.62316008466735384</v>
      </c>
      <c r="BG483" s="17">
        <f t="shared" si="313"/>
        <v>0.37434171767683228</v>
      </c>
      <c r="BH483" s="17">
        <f t="shared" si="314"/>
        <v>2.4981976558139372E-3</v>
      </c>
      <c r="BI483" s="13">
        <f t="shared" si="315"/>
        <v>3.759196285678197E-4</v>
      </c>
    </row>
    <row r="484" spans="2:61" x14ac:dyDescent="0.2">
      <c r="B484" s="9" t="s">
        <v>46</v>
      </c>
      <c r="C484" s="9">
        <v>26</v>
      </c>
      <c r="D484" s="11">
        <v>52.563000000000002</v>
      </c>
      <c r="E484" s="11">
        <v>0</v>
      </c>
      <c r="F484" s="11">
        <v>0</v>
      </c>
      <c r="G484" s="11">
        <v>0</v>
      </c>
      <c r="H484" s="11">
        <v>35.465000000000003</v>
      </c>
      <c r="I484" s="11">
        <v>11.683999999999999</v>
      </c>
      <c r="J484" s="11">
        <v>0.108</v>
      </c>
      <c r="K484" s="11">
        <v>0.59</v>
      </c>
      <c r="L484" s="11">
        <v>3.9E-2</v>
      </c>
      <c r="N484" s="11">
        <f t="shared" si="318"/>
        <v>100.44900000000001</v>
      </c>
      <c r="P484" s="9">
        <f t="shared" si="290"/>
        <v>0.87482524465747957</v>
      </c>
      <c r="Q484" s="9">
        <f t="shared" si="291"/>
        <v>0</v>
      </c>
      <c r="R484" s="9">
        <f t="shared" si="292"/>
        <v>0</v>
      </c>
      <c r="S484" s="9">
        <f t="shared" si="293"/>
        <v>0</v>
      </c>
      <c r="T484" s="9">
        <f t="shared" si="294"/>
        <v>0.49362525401553325</v>
      </c>
      <c r="U484" s="9">
        <f t="shared" si="295"/>
        <v>0.28989678443826911</v>
      </c>
      <c r="V484" s="9">
        <f t="shared" si="296"/>
        <v>1.5224776914727152E-3</v>
      </c>
      <c r="W484" s="9">
        <f t="shared" si="297"/>
        <v>1.0521247570305117E-2</v>
      </c>
      <c r="X484" s="9">
        <f t="shared" si="298"/>
        <v>6.2924538956743415E-4</v>
      </c>
      <c r="Z484" s="9">
        <f t="shared" si="284"/>
        <v>1.7496504893149591</v>
      </c>
      <c r="AA484" s="9">
        <f t="shared" si="284"/>
        <v>0</v>
      </c>
      <c r="AB484" s="9">
        <f t="shared" si="285"/>
        <v>0</v>
      </c>
      <c r="AC484" s="9">
        <f t="shared" si="285"/>
        <v>0</v>
      </c>
      <c r="AD484" s="9">
        <f t="shared" si="299"/>
        <v>0.49362525401553325</v>
      </c>
      <c r="AE484" s="9">
        <f t="shared" si="299"/>
        <v>0.28989678443826911</v>
      </c>
      <c r="AF484" s="9">
        <f t="shared" si="299"/>
        <v>1.5224776914727152E-3</v>
      </c>
      <c r="AG484" s="9">
        <f t="shared" si="299"/>
        <v>1.0521247570305117E-2</v>
      </c>
      <c r="AH484" s="9">
        <f t="shared" si="299"/>
        <v>6.2924538956743415E-4</v>
      </c>
      <c r="AI484" s="9">
        <f t="shared" si="300"/>
        <v>2.5458454984201064</v>
      </c>
      <c r="AK484" s="9">
        <f t="shared" si="301"/>
        <v>4.1235428239476875</v>
      </c>
      <c r="AL484" s="9">
        <f t="shared" si="302"/>
        <v>0</v>
      </c>
      <c r="AM484" s="9">
        <f t="shared" si="303"/>
        <v>0</v>
      </c>
      <c r="AN484" s="9">
        <f t="shared" si="304"/>
        <v>0</v>
      </c>
      <c r="AO484" s="9">
        <f t="shared" si="305"/>
        <v>1.1633665616908782</v>
      </c>
      <c r="AP484" s="9">
        <f t="shared" si="306"/>
        <v>0.68322319940822585</v>
      </c>
      <c r="AQ484" s="9">
        <f t="shared" si="307"/>
        <v>3.5881463170114526E-3</v>
      </c>
      <c r="AR484" s="9">
        <f t="shared" si="308"/>
        <v>2.4796275131780846E-2</v>
      </c>
      <c r="AS484" s="9">
        <f t="shared" si="309"/>
        <v>1.4829935044163428E-3</v>
      </c>
      <c r="AU484" s="17">
        <f t="shared" si="286"/>
        <v>2.0617714119738437</v>
      </c>
      <c r="AV484" s="17">
        <f t="shared" si="286"/>
        <v>0</v>
      </c>
      <c r="AW484" s="17">
        <f t="shared" si="287"/>
        <v>0</v>
      </c>
      <c r="AX484" s="17">
        <f t="shared" si="287"/>
        <v>0</v>
      </c>
      <c r="AY484" s="17">
        <f t="shared" si="288"/>
        <v>1.1633665616908782</v>
      </c>
      <c r="AZ484" s="17">
        <f t="shared" si="288"/>
        <v>0.68322319940822585</v>
      </c>
      <c r="BA484" s="17">
        <f t="shared" si="288"/>
        <v>3.5881463170114526E-3</v>
      </c>
      <c r="BB484" s="17">
        <f t="shared" si="288"/>
        <v>2.4796275131780846E-2</v>
      </c>
      <c r="BC484" s="17">
        <f t="shared" si="310"/>
        <v>2.9659870088326857E-3</v>
      </c>
      <c r="BD484" s="17">
        <f t="shared" si="311"/>
        <v>3.9397115815305725</v>
      </c>
      <c r="BF484" s="17">
        <f t="shared" si="312"/>
        <v>0.62878632213028063</v>
      </c>
      <c r="BG484" s="17">
        <f t="shared" si="313"/>
        <v>0.36927432582004399</v>
      </c>
      <c r="BH484" s="17">
        <f t="shared" si="314"/>
        <v>1.9393520496753277E-3</v>
      </c>
      <c r="BI484" s="13">
        <f t="shared" si="315"/>
        <v>0</v>
      </c>
    </row>
    <row r="485" spans="2:61" x14ac:dyDescent="0.2">
      <c r="B485" s="9" t="s">
        <v>46</v>
      </c>
      <c r="C485" s="9">
        <v>28</v>
      </c>
      <c r="D485" s="11">
        <v>52.442</v>
      </c>
      <c r="E485" s="11">
        <v>2E-3</v>
      </c>
      <c r="F485" s="11">
        <v>2.3E-2</v>
      </c>
      <c r="G485" s="11">
        <v>0</v>
      </c>
      <c r="H485" s="11">
        <v>35.451000000000001</v>
      </c>
      <c r="I485" s="11">
        <v>11.746</v>
      </c>
      <c r="J485" s="11">
        <v>4.5999999999999999E-2</v>
      </c>
      <c r="K485" s="11">
        <v>0.42599999999999999</v>
      </c>
      <c r="L485" s="11">
        <v>0</v>
      </c>
      <c r="N485" s="11">
        <f t="shared" si="318"/>
        <v>100.13600000000001</v>
      </c>
      <c r="P485" s="9">
        <f t="shared" si="290"/>
        <v>0.87281139737700553</v>
      </c>
      <c r="Q485" s="9">
        <f t="shared" si="291"/>
        <v>2.5038183229424875E-5</v>
      </c>
      <c r="R485" s="9">
        <f t="shared" si="292"/>
        <v>2.2557644589597984E-4</v>
      </c>
      <c r="S485" s="9">
        <f t="shared" si="293"/>
        <v>0</v>
      </c>
      <c r="T485" s="9">
        <f t="shared" si="294"/>
        <v>0.49343039278456696</v>
      </c>
      <c r="U485" s="9">
        <f t="shared" si="295"/>
        <v>0.29143509329098849</v>
      </c>
      <c r="V485" s="9">
        <f t="shared" si="296"/>
        <v>6.4846272044208244E-4</v>
      </c>
      <c r="W485" s="9">
        <f t="shared" si="297"/>
        <v>7.5966973982203043E-3</v>
      </c>
      <c r="X485" s="9">
        <f t="shared" si="298"/>
        <v>0</v>
      </c>
      <c r="Z485" s="9">
        <f t="shared" si="284"/>
        <v>1.7456227947540111</v>
      </c>
      <c r="AA485" s="9">
        <f t="shared" si="284"/>
        <v>5.0076366458849749E-5</v>
      </c>
      <c r="AB485" s="9">
        <f t="shared" si="285"/>
        <v>6.7672933768793951E-4</v>
      </c>
      <c r="AC485" s="9">
        <f t="shared" si="285"/>
        <v>0</v>
      </c>
      <c r="AD485" s="9">
        <f t="shared" si="299"/>
        <v>0.49343039278456696</v>
      </c>
      <c r="AE485" s="9">
        <f t="shared" si="299"/>
        <v>0.29143509329098849</v>
      </c>
      <c r="AF485" s="9">
        <f t="shared" si="299"/>
        <v>6.4846272044208244E-4</v>
      </c>
      <c r="AG485" s="9">
        <f t="shared" si="299"/>
        <v>7.5966973982203043E-3</v>
      </c>
      <c r="AH485" s="9">
        <f t="shared" si="299"/>
        <v>0</v>
      </c>
      <c r="AI485" s="9">
        <f t="shared" si="300"/>
        <v>2.5394602466523759</v>
      </c>
      <c r="AK485" s="9">
        <f t="shared" si="301"/>
        <v>4.1243948521466285</v>
      </c>
      <c r="AL485" s="9">
        <f t="shared" si="302"/>
        <v>1.183157716877731E-4</v>
      </c>
      <c r="AM485" s="9">
        <f t="shared" si="303"/>
        <v>1.5989130097548078E-3</v>
      </c>
      <c r="AN485" s="9">
        <f t="shared" si="304"/>
        <v>0</v>
      </c>
      <c r="AO485" s="9">
        <f t="shared" si="305"/>
        <v>1.165831345700397</v>
      </c>
      <c r="AP485" s="9">
        <f t="shared" si="306"/>
        <v>0.68857567746966053</v>
      </c>
      <c r="AQ485" s="9">
        <f t="shared" si="307"/>
        <v>1.5321272808981675E-3</v>
      </c>
      <c r="AR485" s="9">
        <f t="shared" si="308"/>
        <v>1.7948768620972725E-2</v>
      </c>
      <c r="AS485" s="9">
        <f t="shared" si="309"/>
        <v>0</v>
      </c>
      <c r="AU485" s="17">
        <f t="shared" si="286"/>
        <v>2.0621974260733142</v>
      </c>
      <c r="AV485" s="17">
        <f t="shared" si="286"/>
        <v>5.9157885843886549E-5</v>
      </c>
      <c r="AW485" s="17">
        <f t="shared" si="287"/>
        <v>1.0659420065032052E-3</v>
      </c>
      <c r="AX485" s="17">
        <f t="shared" si="287"/>
        <v>0</v>
      </c>
      <c r="AY485" s="17">
        <f t="shared" si="288"/>
        <v>1.165831345700397</v>
      </c>
      <c r="AZ485" s="17">
        <f t="shared" si="288"/>
        <v>0.68857567746966053</v>
      </c>
      <c r="BA485" s="17">
        <f t="shared" si="288"/>
        <v>1.5321272808981675E-3</v>
      </c>
      <c r="BB485" s="17">
        <f t="shared" si="288"/>
        <v>1.7948768620972725E-2</v>
      </c>
      <c r="BC485" s="17">
        <f t="shared" si="310"/>
        <v>0</v>
      </c>
      <c r="BD485" s="17">
        <f t="shared" si="311"/>
        <v>3.9372104450375898</v>
      </c>
      <c r="BF485" s="17">
        <f t="shared" si="312"/>
        <v>0.62816248335357527</v>
      </c>
      <c r="BG485" s="17">
        <f t="shared" si="313"/>
        <v>0.37101198996871776</v>
      </c>
      <c r="BH485" s="17">
        <f t="shared" si="314"/>
        <v>8.2552667770702042E-4</v>
      </c>
      <c r="BI485" s="13">
        <f t="shared" si="315"/>
        <v>2.8732519915779361E-4</v>
      </c>
    </row>
    <row r="486" spans="2:61" x14ac:dyDescent="0.2">
      <c r="B486" s="9" t="s">
        <v>46</v>
      </c>
      <c r="C486" s="9">
        <v>30</v>
      </c>
      <c r="D486" s="11">
        <v>52.938000000000002</v>
      </c>
      <c r="E486" s="11">
        <v>4.8000000000000001E-2</v>
      </c>
      <c r="F486" s="11">
        <v>0</v>
      </c>
      <c r="G486" s="11">
        <v>0</v>
      </c>
      <c r="H486" s="11">
        <v>32.606000000000002</v>
      </c>
      <c r="I486" s="11">
        <v>13.4</v>
      </c>
      <c r="J486" s="11">
        <v>5.7000000000000002E-2</v>
      </c>
      <c r="K486" s="11">
        <v>0.64900000000000002</v>
      </c>
      <c r="L486" s="11">
        <v>5.0000000000000001E-3</v>
      </c>
      <c r="N486" s="11">
        <f t="shared" si="318"/>
        <v>99.703000000000017</v>
      </c>
      <c r="P486" s="9">
        <f t="shared" si="290"/>
        <v>0.88106650689035348</v>
      </c>
      <c r="Q486" s="9">
        <f t="shared" si="291"/>
        <v>6.0091639750619696E-4</v>
      </c>
      <c r="R486" s="9">
        <f t="shared" si="292"/>
        <v>0</v>
      </c>
      <c r="S486" s="9">
        <f t="shared" si="293"/>
        <v>0</v>
      </c>
      <c r="T486" s="9">
        <f t="shared" si="294"/>
        <v>0.45383180692035741</v>
      </c>
      <c r="U486" s="9">
        <f t="shared" si="295"/>
        <v>0.33247320365224292</v>
      </c>
      <c r="V486" s="9">
        <f t="shared" si="296"/>
        <v>8.0352989272171088E-4</v>
      </c>
      <c r="W486" s="9">
        <f t="shared" si="297"/>
        <v>1.1573372327335629E-2</v>
      </c>
      <c r="X486" s="9">
        <f t="shared" si="298"/>
        <v>8.0672485841978738E-5</v>
      </c>
      <c r="Z486" s="9">
        <f t="shared" si="284"/>
        <v>1.762133013780707</v>
      </c>
      <c r="AA486" s="9">
        <f t="shared" si="284"/>
        <v>1.2018327950123939E-3</v>
      </c>
      <c r="AB486" s="9">
        <f t="shared" si="285"/>
        <v>0</v>
      </c>
      <c r="AC486" s="9">
        <f t="shared" si="285"/>
        <v>0</v>
      </c>
      <c r="AD486" s="9">
        <f t="shared" si="299"/>
        <v>0.45383180692035741</v>
      </c>
      <c r="AE486" s="9">
        <f t="shared" si="299"/>
        <v>0.33247320365224292</v>
      </c>
      <c r="AF486" s="9">
        <f t="shared" si="299"/>
        <v>8.0352989272171088E-4</v>
      </c>
      <c r="AG486" s="9">
        <f t="shared" si="299"/>
        <v>1.1573372327335629E-2</v>
      </c>
      <c r="AH486" s="9">
        <f t="shared" si="299"/>
        <v>8.0672485841978738E-5</v>
      </c>
      <c r="AI486" s="9">
        <f t="shared" si="300"/>
        <v>2.5620974318542182</v>
      </c>
      <c r="AK486" s="9">
        <f t="shared" si="301"/>
        <v>4.1266182742443913</v>
      </c>
      <c r="AL486" s="9">
        <f t="shared" si="302"/>
        <v>2.8144896756934355E-3</v>
      </c>
      <c r="AM486" s="9">
        <f t="shared" si="303"/>
        <v>0</v>
      </c>
      <c r="AN486" s="9">
        <f t="shared" si="304"/>
        <v>0</v>
      </c>
      <c r="AO486" s="9">
        <f t="shared" si="305"/>
        <v>1.062797537543873</v>
      </c>
      <c r="AP486" s="9">
        <f t="shared" si="306"/>
        <v>0.77859615997107889</v>
      </c>
      <c r="AQ486" s="9">
        <f t="shared" si="307"/>
        <v>1.8817314659423877E-3</v>
      </c>
      <c r="AR486" s="9">
        <f t="shared" si="308"/>
        <v>2.7102885745355555E-2</v>
      </c>
      <c r="AS486" s="9">
        <f t="shared" si="309"/>
        <v>1.8892135366669916E-4</v>
      </c>
      <c r="AU486" s="17">
        <f t="shared" si="286"/>
        <v>2.0633091371221957</v>
      </c>
      <c r="AV486" s="17">
        <f t="shared" si="286"/>
        <v>1.4072448378467178E-3</v>
      </c>
      <c r="AW486" s="17">
        <f t="shared" si="287"/>
        <v>0</v>
      </c>
      <c r="AX486" s="17">
        <f t="shared" si="287"/>
        <v>0</v>
      </c>
      <c r="AY486" s="17">
        <f t="shared" si="288"/>
        <v>1.062797537543873</v>
      </c>
      <c r="AZ486" s="17">
        <f t="shared" si="288"/>
        <v>0.77859615997107889</v>
      </c>
      <c r="BA486" s="17">
        <f t="shared" si="288"/>
        <v>1.8817314659423877E-3</v>
      </c>
      <c r="BB486" s="17">
        <f t="shared" si="288"/>
        <v>2.7102885745355555E-2</v>
      </c>
      <c r="BC486" s="17">
        <f t="shared" si="310"/>
        <v>3.7784270733339832E-4</v>
      </c>
      <c r="BD486" s="17">
        <f t="shared" si="311"/>
        <v>3.9354725393936256</v>
      </c>
      <c r="BF486" s="17">
        <f t="shared" si="312"/>
        <v>0.5765809714782939</v>
      </c>
      <c r="BG486" s="17">
        <f t="shared" si="313"/>
        <v>0.42239816564014382</v>
      </c>
      <c r="BH486" s="17">
        <f t="shared" si="314"/>
        <v>1.0208628815622824E-3</v>
      </c>
      <c r="BI486" s="13">
        <f t="shared" si="315"/>
        <v>0</v>
      </c>
    </row>
    <row r="487" spans="2:61" x14ac:dyDescent="0.2">
      <c r="B487" s="9" t="s">
        <v>46</v>
      </c>
      <c r="C487" s="9">
        <v>31</v>
      </c>
      <c r="D487" s="11">
        <v>53.338000000000001</v>
      </c>
      <c r="E487" s="11">
        <v>0</v>
      </c>
      <c r="F487" s="11">
        <v>0</v>
      </c>
      <c r="G487" s="11">
        <v>2E-3</v>
      </c>
      <c r="H487" s="11">
        <v>32.743000000000002</v>
      </c>
      <c r="I487" s="11">
        <v>13.148999999999999</v>
      </c>
      <c r="J487" s="11">
        <v>9.9000000000000005E-2</v>
      </c>
      <c r="K487" s="11">
        <v>0.56399999999999995</v>
      </c>
      <c r="L487" s="11">
        <v>0</v>
      </c>
      <c r="N487" s="11">
        <f t="shared" si="318"/>
        <v>99.894999999999996</v>
      </c>
      <c r="P487" s="9">
        <f t="shared" si="290"/>
        <v>0.88772385327208569</v>
      </c>
      <c r="Q487" s="9">
        <f t="shared" si="291"/>
        <v>0</v>
      </c>
      <c r="R487" s="9">
        <f t="shared" si="292"/>
        <v>0</v>
      </c>
      <c r="S487" s="9">
        <f t="shared" si="293"/>
        <v>1.3158760444766102E-5</v>
      </c>
      <c r="T487" s="9">
        <f t="shared" si="294"/>
        <v>0.45573866325195556</v>
      </c>
      <c r="U487" s="9">
        <f t="shared" si="295"/>
        <v>0.32624553394204048</v>
      </c>
      <c r="V487" s="9">
        <f t="shared" si="296"/>
        <v>1.3956045505166556E-3</v>
      </c>
      <c r="W487" s="9">
        <f t="shared" si="297"/>
        <v>1.005759937229167E-2</v>
      </c>
      <c r="X487" s="9">
        <f t="shared" si="298"/>
        <v>0</v>
      </c>
      <c r="Z487" s="9">
        <f t="shared" si="284"/>
        <v>1.7754477065441714</v>
      </c>
      <c r="AA487" s="9">
        <f t="shared" si="284"/>
        <v>0</v>
      </c>
      <c r="AB487" s="9">
        <f t="shared" si="285"/>
        <v>0</v>
      </c>
      <c r="AC487" s="9">
        <f t="shared" si="285"/>
        <v>3.9476281334298305E-5</v>
      </c>
      <c r="AD487" s="9">
        <f t="shared" si="299"/>
        <v>0.45573866325195556</v>
      </c>
      <c r="AE487" s="9">
        <f t="shared" si="299"/>
        <v>0.32624553394204048</v>
      </c>
      <c r="AF487" s="9">
        <f t="shared" si="299"/>
        <v>1.3956045505166556E-3</v>
      </c>
      <c r="AG487" s="9">
        <f t="shared" si="299"/>
        <v>1.005759937229167E-2</v>
      </c>
      <c r="AH487" s="9">
        <f t="shared" si="299"/>
        <v>0</v>
      </c>
      <c r="AI487" s="9">
        <f t="shared" si="300"/>
        <v>2.56892458394231</v>
      </c>
      <c r="AK487" s="9">
        <f t="shared" si="301"/>
        <v>4.1467493074153454</v>
      </c>
      <c r="AL487" s="9">
        <f t="shared" si="302"/>
        <v>0</v>
      </c>
      <c r="AM487" s="9">
        <f t="shared" si="303"/>
        <v>0</v>
      </c>
      <c r="AN487" s="9">
        <f t="shared" si="304"/>
        <v>9.2201106052831061E-5</v>
      </c>
      <c r="AO487" s="9">
        <f t="shared" si="305"/>
        <v>1.0644267241646437</v>
      </c>
      <c r="AP487" s="9">
        <f t="shared" si="306"/>
        <v>0.76198157621594143</v>
      </c>
      <c r="AQ487" s="9">
        <f t="shared" si="307"/>
        <v>3.2595847131680449E-3</v>
      </c>
      <c r="AR487" s="9">
        <f t="shared" si="308"/>
        <v>2.3490606384848699E-2</v>
      </c>
      <c r="AS487" s="9">
        <f t="shared" si="309"/>
        <v>0</v>
      </c>
      <c r="AU487" s="17">
        <f t="shared" si="286"/>
        <v>2.0733746537076727</v>
      </c>
      <c r="AV487" s="17">
        <f t="shared" si="286"/>
        <v>0</v>
      </c>
      <c r="AW487" s="17">
        <f t="shared" si="287"/>
        <v>0</v>
      </c>
      <c r="AX487" s="17">
        <f t="shared" si="287"/>
        <v>6.1467404035220712E-5</v>
      </c>
      <c r="AY487" s="17">
        <f t="shared" si="288"/>
        <v>1.0644267241646437</v>
      </c>
      <c r="AZ487" s="17">
        <f t="shared" si="288"/>
        <v>0.76198157621594143</v>
      </c>
      <c r="BA487" s="17">
        <f t="shared" si="288"/>
        <v>3.2595847131680449E-3</v>
      </c>
      <c r="BB487" s="17">
        <f t="shared" si="288"/>
        <v>2.3490606384848699E-2</v>
      </c>
      <c r="BC487" s="17">
        <f t="shared" si="310"/>
        <v>0</v>
      </c>
      <c r="BD487" s="17">
        <f t="shared" si="311"/>
        <v>3.9265946125903093</v>
      </c>
      <c r="BF487" s="17">
        <f t="shared" si="312"/>
        <v>0.58175952741833359</v>
      </c>
      <c r="BG487" s="17">
        <f t="shared" si="313"/>
        <v>0.41645895543326822</v>
      </c>
      <c r="BH487" s="17">
        <f t="shared" si="314"/>
        <v>1.7815171483982308E-3</v>
      </c>
      <c r="BI487" s="13">
        <f t="shared" si="315"/>
        <v>0</v>
      </c>
    </row>
    <row r="488" spans="2:61" x14ac:dyDescent="0.2">
      <c r="B488" s="9" t="s">
        <v>46</v>
      </c>
      <c r="C488" s="9">
        <v>32</v>
      </c>
      <c r="D488" s="11">
        <v>52.901000000000003</v>
      </c>
      <c r="E488" s="11">
        <v>0</v>
      </c>
      <c r="F488" s="11">
        <v>4.0000000000000001E-3</v>
      </c>
      <c r="G488" s="11">
        <v>5.3999999999999999E-2</v>
      </c>
      <c r="H488" s="11">
        <v>32.031999999999996</v>
      </c>
      <c r="I488" s="11">
        <v>13.315</v>
      </c>
      <c r="J488" s="11">
        <v>7.6999999999999999E-2</v>
      </c>
      <c r="K488" s="11">
        <v>0.61099999999999999</v>
      </c>
      <c r="L488" s="11">
        <v>8.9999999999999993E-3</v>
      </c>
      <c r="N488" s="11">
        <f t="shared" si="318"/>
        <v>99.003</v>
      </c>
      <c r="P488" s="9">
        <f t="shared" si="290"/>
        <v>0.8804507023500433</v>
      </c>
      <c r="Q488" s="9">
        <f t="shared" si="291"/>
        <v>0</v>
      </c>
      <c r="R488" s="9">
        <f t="shared" si="292"/>
        <v>3.9230686242779103E-5</v>
      </c>
      <c r="S488" s="9">
        <f t="shared" si="293"/>
        <v>3.5528653200868473E-4</v>
      </c>
      <c r="T488" s="9">
        <f t="shared" si="294"/>
        <v>0.44584249645074181</v>
      </c>
      <c r="U488" s="9">
        <f t="shared" si="295"/>
        <v>0.33036423183803093</v>
      </c>
      <c r="V488" s="9">
        <f t="shared" si="296"/>
        <v>1.0854702059573988E-3</v>
      </c>
      <c r="W488" s="9">
        <f t="shared" si="297"/>
        <v>1.0895732653315976E-2</v>
      </c>
      <c r="X488" s="9">
        <f t="shared" si="298"/>
        <v>1.4521047451556172E-4</v>
      </c>
      <c r="Z488" s="9">
        <f t="shared" si="284"/>
        <v>1.7609014047000866</v>
      </c>
      <c r="AA488" s="9">
        <f t="shared" si="284"/>
        <v>0</v>
      </c>
      <c r="AB488" s="9">
        <f t="shared" si="285"/>
        <v>1.1769205872833731E-4</v>
      </c>
      <c r="AC488" s="9">
        <f t="shared" si="285"/>
        <v>1.0658595960260542E-3</v>
      </c>
      <c r="AD488" s="9">
        <f t="shared" si="299"/>
        <v>0.44584249645074181</v>
      </c>
      <c r="AE488" s="9">
        <f t="shared" si="299"/>
        <v>0.33036423183803093</v>
      </c>
      <c r="AF488" s="9">
        <f t="shared" si="299"/>
        <v>1.0854702059573988E-3</v>
      </c>
      <c r="AG488" s="9">
        <f t="shared" si="299"/>
        <v>1.0895732653315976E-2</v>
      </c>
      <c r="AH488" s="9">
        <f t="shared" si="299"/>
        <v>1.4521047451556172E-4</v>
      </c>
      <c r="AI488" s="9">
        <f t="shared" si="300"/>
        <v>2.5504180979774023</v>
      </c>
      <c r="AK488" s="9">
        <f t="shared" si="301"/>
        <v>4.1426181991805073</v>
      </c>
      <c r="AL488" s="9">
        <f t="shared" si="302"/>
        <v>0</v>
      </c>
      <c r="AM488" s="9">
        <f t="shared" si="303"/>
        <v>2.7687709435956202E-4</v>
      </c>
      <c r="AN488" s="9">
        <f t="shared" si="304"/>
        <v>2.5074938031642642E-3</v>
      </c>
      <c r="AO488" s="9">
        <f t="shared" si="305"/>
        <v>1.0488691955353875</v>
      </c>
      <c r="AP488" s="9">
        <f t="shared" si="306"/>
        <v>0.77720017459104018</v>
      </c>
      <c r="AQ488" s="9">
        <f t="shared" si="307"/>
        <v>2.5536288504654815E-3</v>
      </c>
      <c r="AR488" s="9">
        <f t="shared" si="308"/>
        <v>2.5632815251640795E-2</v>
      </c>
      <c r="AS488" s="9">
        <f t="shared" si="309"/>
        <v>3.4161569343642973E-4</v>
      </c>
      <c r="AU488" s="17">
        <f t="shared" si="286"/>
        <v>2.0713090995902537</v>
      </c>
      <c r="AV488" s="17">
        <f t="shared" si="286"/>
        <v>0</v>
      </c>
      <c r="AW488" s="17">
        <f t="shared" si="287"/>
        <v>1.8458472957304134E-4</v>
      </c>
      <c r="AX488" s="17">
        <f t="shared" si="287"/>
        <v>1.6716625354428428E-3</v>
      </c>
      <c r="AY488" s="17">
        <f t="shared" si="288"/>
        <v>1.0488691955353875</v>
      </c>
      <c r="AZ488" s="17">
        <f t="shared" si="288"/>
        <v>0.77720017459104018</v>
      </c>
      <c r="BA488" s="17">
        <f t="shared" si="288"/>
        <v>2.5536288504654815E-3</v>
      </c>
      <c r="BB488" s="17">
        <f t="shared" si="288"/>
        <v>2.5632815251640795E-2</v>
      </c>
      <c r="BC488" s="17">
        <f t="shared" si="310"/>
        <v>6.8323138687285945E-4</v>
      </c>
      <c r="BD488" s="17">
        <f t="shared" si="311"/>
        <v>3.9281043924706758</v>
      </c>
      <c r="BF488" s="17">
        <f t="shared" si="312"/>
        <v>0.5735841647634452</v>
      </c>
      <c r="BG488" s="17">
        <f t="shared" si="313"/>
        <v>0.42501935884317349</v>
      </c>
      <c r="BH488" s="17">
        <f t="shared" si="314"/>
        <v>1.3964763933813728E-3</v>
      </c>
      <c r="BI488" s="13">
        <f t="shared" si="315"/>
        <v>5.0538989336035678E-5</v>
      </c>
    </row>
    <row r="489" spans="2:61" x14ac:dyDescent="0.2">
      <c r="B489" s="9" t="s">
        <v>46</v>
      </c>
      <c r="C489" s="9">
        <v>33</v>
      </c>
      <c r="D489" s="11">
        <v>52.893000000000001</v>
      </c>
      <c r="E489" s="11">
        <v>2E-3</v>
      </c>
      <c r="F489" s="11">
        <v>0</v>
      </c>
      <c r="G489" s="11">
        <v>1.4999999999999999E-2</v>
      </c>
      <c r="H489" s="11">
        <v>32.991</v>
      </c>
      <c r="I489" s="11">
        <v>12.923999999999999</v>
      </c>
      <c r="J489" s="11">
        <v>8.1000000000000003E-2</v>
      </c>
      <c r="K489" s="11">
        <v>0.61699999999999999</v>
      </c>
      <c r="L489" s="11">
        <v>0</v>
      </c>
      <c r="N489" s="11">
        <f t="shared" si="318"/>
        <v>99.523000000000025</v>
      </c>
      <c r="P489" s="9">
        <f t="shared" si="290"/>
        <v>0.88031755542240864</v>
      </c>
      <c r="Q489" s="9">
        <f t="shared" si="291"/>
        <v>2.5038183229424875E-5</v>
      </c>
      <c r="R489" s="9">
        <f t="shared" si="292"/>
        <v>0</v>
      </c>
      <c r="S489" s="9">
        <f t="shared" si="293"/>
        <v>9.8690703335745769E-5</v>
      </c>
      <c r="T489" s="9">
        <f t="shared" si="294"/>
        <v>0.45919049077192881</v>
      </c>
      <c r="U489" s="9">
        <f t="shared" si="295"/>
        <v>0.32066296149265577</v>
      </c>
      <c r="V489" s="9">
        <f t="shared" si="296"/>
        <v>1.1418582686045366E-3</v>
      </c>
      <c r="W489" s="9">
        <f t="shared" si="297"/>
        <v>1.1002728391319079E-2</v>
      </c>
      <c r="X489" s="9">
        <f t="shared" si="298"/>
        <v>0</v>
      </c>
      <c r="Z489" s="9">
        <f t="shared" si="284"/>
        <v>1.7606351108448173</v>
      </c>
      <c r="AA489" s="9">
        <f t="shared" si="284"/>
        <v>5.0076366458849749E-5</v>
      </c>
      <c r="AB489" s="9">
        <f t="shared" si="285"/>
        <v>0</v>
      </c>
      <c r="AC489" s="9">
        <f t="shared" si="285"/>
        <v>2.9607211000723729E-4</v>
      </c>
      <c r="AD489" s="9">
        <f t="shared" si="299"/>
        <v>0.45919049077192881</v>
      </c>
      <c r="AE489" s="9">
        <f t="shared" si="299"/>
        <v>0.32066296149265577</v>
      </c>
      <c r="AF489" s="9">
        <f t="shared" si="299"/>
        <v>1.1418582686045366E-3</v>
      </c>
      <c r="AG489" s="9">
        <f t="shared" si="299"/>
        <v>1.1002728391319079E-2</v>
      </c>
      <c r="AH489" s="9">
        <f t="shared" si="299"/>
        <v>0</v>
      </c>
      <c r="AI489" s="9">
        <f t="shared" si="300"/>
        <v>2.5529792982457917</v>
      </c>
      <c r="AK489" s="9">
        <f t="shared" si="301"/>
        <v>4.137836398566777</v>
      </c>
      <c r="AL489" s="9">
        <f t="shared" si="302"/>
        <v>1.1768924211784637E-4</v>
      </c>
      <c r="AM489" s="9">
        <f t="shared" si="303"/>
        <v>0</v>
      </c>
      <c r="AN489" s="9">
        <f t="shared" si="304"/>
        <v>6.9582728746137891E-4</v>
      </c>
      <c r="AO489" s="9">
        <f t="shared" si="305"/>
        <v>1.0791873426175811</v>
      </c>
      <c r="AP489" s="9">
        <f t="shared" si="306"/>
        <v>0.75362059154883954</v>
      </c>
      <c r="AQ489" s="9">
        <f t="shared" si="307"/>
        <v>2.6835899595170219E-3</v>
      </c>
      <c r="AR489" s="9">
        <f t="shared" si="308"/>
        <v>2.585856077770618E-2</v>
      </c>
      <c r="AS489" s="9">
        <f t="shared" si="309"/>
        <v>0</v>
      </c>
      <c r="AU489" s="17">
        <f t="shared" si="286"/>
        <v>2.0689181992833885</v>
      </c>
      <c r="AV489" s="17">
        <f t="shared" si="286"/>
        <v>5.8844621058923183E-5</v>
      </c>
      <c r="AW489" s="17">
        <f t="shared" si="287"/>
        <v>0</v>
      </c>
      <c r="AX489" s="17">
        <f t="shared" si="287"/>
        <v>4.6388485830758594E-4</v>
      </c>
      <c r="AY489" s="17">
        <f t="shared" si="288"/>
        <v>1.0791873426175811</v>
      </c>
      <c r="AZ489" s="17">
        <f t="shared" si="288"/>
        <v>0.75362059154883954</v>
      </c>
      <c r="BA489" s="17">
        <f t="shared" si="288"/>
        <v>2.6835899595170219E-3</v>
      </c>
      <c r="BB489" s="17">
        <f t="shared" si="288"/>
        <v>2.585856077770618E-2</v>
      </c>
      <c r="BC489" s="17">
        <f t="shared" si="310"/>
        <v>0</v>
      </c>
      <c r="BD489" s="17">
        <f t="shared" si="311"/>
        <v>3.9307910136663984</v>
      </c>
      <c r="BF489" s="17">
        <f t="shared" si="312"/>
        <v>0.58795550316228828</v>
      </c>
      <c r="BG489" s="17">
        <f t="shared" si="313"/>
        <v>0.41058244162021629</v>
      </c>
      <c r="BH489" s="17">
        <f t="shared" si="314"/>
        <v>1.4620552174954605E-3</v>
      </c>
      <c r="BI489" s="13">
        <f t="shared" si="315"/>
        <v>0</v>
      </c>
    </row>
    <row r="490" spans="2:61" x14ac:dyDescent="0.2">
      <c r="B490" s="9" t="s">
        <v>46</v>
      </c>
      <c r="C490" s="9">
        <v>34</v>
      </c>
      <c r="D490" s="11">
        <v>53.164000000000001</v>
      </c>
      <c r="E490" s="11">
        <v>3.1E-2</v>
      </c>
      <c r="F490" s="11">
        <v>2.9000000000000001E-2</v>
      </c>
      <c r="G490" s="11">
        <v>1.7000000000000001E-2</v>
      </c>
      <c r="H490" s="11">
        <v>33.69</v>
      </c>
      <c r="I490" s="11">
        <v>12.971</v>
      </c>
      <c r="J490" s="11">
        <v>2.1000000000000001E-2</v>
      </c>
      <c r="K490" s="11">
        <v>0.58599999999999997</v>
      </c>
      <c r="L490" s="11">
        <v>0</v>
      </c>
      <c r="N490" s="11">
        <f t="shared" si="318"/>
        <v>100.50900000000001</v>
      </c>
      <c r="P490" s="9">
        <f t="shared" si="290"/>
        <v>0.88482790759603225</v>
      </c>
      <c r="Q490" s="9">
        <f t="shared" si="291"/>
        <v>3.8809184005608553E-4</v>
      </c>
      <c r="R490" s="9">
        <f t="shared" si="292"/>
        <v>2.8442247526014851E-4</v>
      </c>
      <c r="S490" s="9">
        <f t="shared" si="293"/>
        <v>1.1184946378051187E-4</v>
      </c>
      <c r="T490" s="9">
        <f t="shared" si="294"/>
        <v>0.46891963366088574</v>
      </c>
      <c r="U490" s="9">
        <f t="shared" si="295"/>
        <v>0.3218290988487495</v>
      </c>
      <c r="V490" s="9">
        <f t="shared" si="296"/>
        <v>2.9603732889747243E-4</v>
      </c>
      <c r="W490" s="9">
        <f t="shared" si="297"/>
        <v>1.0449917078303048E-2</v>
      </c>
      <c r="X490" s="9">
        <f t="shared" si="298"/>
        <v>0</v>
      </c>
      <c r="Z490" s="9">
        <f t="shared" si="284"/>
        <v>1.7696558151920645</v>
      </c>
      <c r="AA490" s="9">
        <f t="shared" si="284"/>
        <v>7.7618368011217107E-4</v>
      </c>
      <c r="AB490" s="9">
        <f t="shared" si="285"/>
        <v>8.5326742578044552E-4</v>
      </c>
      <c r="AC490" s="9">
        <f t="shared" si="285"/>
        <v>3.3554839134153564E-4</v>
      </c>
      <c r="AD490" s="9">
        <f t="shared" si="299"/>
        <v>0.46891963366088574</v>
      </c>
      <c r="AE490" s="9">
        <f t="shared" si="299"/>
        <v>0.3218290988487495</v>
      </c>
      <c r="AF490" s="9">
        <f t="shared" si="299"/>
        <v>2.9603732889747243E-4</v>
      </c>
      <c r="AG490" s="9">
        <f t="shared" si="299"/>
        <v>1.0449917078303048E-2</v>
      </c>
      <c r="AH490" s="9">
        <f t="shared" si="299"/>
        <v>0</v>
      </c>
      <c r="AI490" s="9">
        <f t="shared" si="300"/>
        <v>2.573115501606134</v>
      </c>
      <c r="AK490" s="9">
        <f t="shared" si="301"/>
        <v>4.1264898075988787</v>
      </c>
      <c r="AL490" s="9">
        <f t="shared" si="302"/>
        <v>1.809907902605255E-3</v>
      </c>
      <c r="AM490" s="9">
        <f t="shared" si="303"/>
        <v>1.9896520585597596E-3</v>
      </c>
      <c r="AN490" s="9">
        <f t="shared" si="304"/>
        <v>7.8243294822658439E-4</v>
      </c>
      <c r="AO490" s="9">
        <f t="shared" si="305"/>
        <v>1.0934284917288486</v>
      </c>
      <c r="AP490" s="9">
        <f t="shared" si="306"/>
        <v>0.7504422525483937</v>
      </c>
      <c r="AQ490" s="9">
        <f t="shared" si="307"/>
        <v>6.9030091042400498E-4</v>
      </c>
      <c r="AR490" s="9">
        <f t="shared" si="308"/>
        <v>2.4367154304065004E-2</v>
      </c>
      <c r="AS490" s="9">
        <f t="shared" si="309"/>
        <v>0</v>
      </c>
      <c r="AU490" s="17">
        <f t="shared" si="286"/>
        <v>2.0632449037994394</v>
      </c>
      <c r="AV490" s="17">
        <f t="shared" si="286"/>
        <v>9.049539513026275E-4</v>
      </c>
      <c r="AW490" s="17">
        <f t="shared" si="287"/>
        <v>1.3264347057065065E-3</v>
      </c>
      <c r="AX490" s="17">
        <f t="shared" si="287"/>
        <v>5.2162196548438959E-4</v>
      </c>
      <c r="AY490" s="17">
        <f t="shared" si="288"/>
        <v>1.0934284917288486</v>
      </c>
      <c r="AZ490" s="17">
        <f t="shared" si="288"/>
        <v>0.7504422525483937</v>
      </c>
      <c r="BA490" s="17">
        <f t="shared" si="288"/>
        <v>6.9030091042400498E-4</v>
      </c>
      <c r="BB490" s="17">
        <f t="shared" si="288"/>
        <v>2.4367154304065004E-2</v>
      </c>
      <c r="BC490" s="17">
        <f t="shared" si="310"/>
        <v>0</v>
      </c>
      <c r="BD490" s="17">
        <f t="shared" si="311"/>
        <v>3.9349261139136646</v>
      </c>
      <c r="BF490" s="17">
        <f t="shared" si="312"/>
        <v>0.59278520197611717</v>
      </c>
      <c r="BG490" s="17">
        <f t="shared" si="313"/>
        <v>0.40684056215230513</v>
      </c>
      <c r="BH490" s="17">
        <f t="shared" si="314"/>
        <v>3.7423587157765954E-4</v>
      </c>
      <c r="BI490" s="13">
        <f t="shared" si="315"/>
        <v>3.5955822264564807E-4</v>
      </c>
    </row>
    <row r="491" spans="2:61" x14ac:dyDescent="0.2">
      <c r="B491" s="9" t="s">
        <v>46</v>
      </c>
      <c r="C491" s="9">
        <v>35</v>
      </c>
      <c r="D491" s="11">
        <v>52.970999999999997</v>
      </c>
      <c r="E491" s="11">
        <v>2E-3</v>
      </c>
      <c r="F491" s="11">
        <v>0</v>
      </c>
      <c r="G491" s="11">
        <v>1.2999999999999999E-2</v>
      </c>
      <c r="H491" s="11">
        <v>32.674999999999997</v>
      </c>
      <c r="I491" s="11">
        <v>13.244</v>
      </c>
      <c r="J491" s="11">
        <v>6.7000000000000004E-2</v>
      </c>
      <c r="K491" s="11">
        <v>0.60899999999999999</v>
      </c>
      <c r="L491" s="11">
        <v>0</v>
      </c>
      <c r="N491" s="11">
        <f t="shared" si="318"/>
        <v>99.580999999999989</v>
      </c>
      <c r="P491" s="9">
        <f t="shared" si="290"/>
        <v>0.88161573796684634</v>
      </c>
      <c r="Q491" s="9">
        <f t="shared" si="291"/>
        <v>2.5038183229424875E-5</v>
      </c>
      <c r="R491" s="9">
        <f t="shared" si="292"/>
        <v>0</v>
      </c>
      <c r="S491" s="9">
        <f t="shared" si="293"/>
        <v>8.5531942890979654E-5</v>
      </c>
      <c r="T491" s="9">
        <f t="shared" si="294"/>
        <v>0.45479219441583379</v>
      </c>
      <c r="U491" s="9">
        <f t="shared" si="295"/>
        <v>0.32860262008733621</v>
      </c>
      <c r="V491" s="9">
        <f t="shared" si="296"/>
        <v>9.4450004933955493E-4</v>
      </c>
      <c r="W491" s="9">
        <f t="shared" si="297"/>
        <v>1.0860067407314941E-2</v>
      </c>
      <c r="X491" s="9">
        <f t="shared" si="298"/>
        <v>0</v>
      </c>
      <c r="Z491" s="9">
        <f t="shared" si="284"/>
        <v>1.7632314759336927</v>
      </c>
      <c r="AA491" s="9">
        <f t="shared" si="284"/>
        <v>5.0076366458849749E-5</v>
      </c>
      <c r="AB491" s="9">
        <f t="shared" si="285"/>
        <v>0</v>
      </c>
      <c r="AC491" s="9">
        <f t="shared" si="285"/>
        <v>2.5659582867293895E-4</v>
      </c>
      <c r="AD491" s="9">
        <f t="shared" si="299"/>
        <v>0.45479219441583379</v>
      </c>
      <c r="AE491" s="9">
        <f t="shared" si="299"/>
        <v>0.32860262008733621</v>
      </c>
      <c r="AF491" s="9">
        <f t="shared" si="299"/>
        <v>9.4450004933955493E-4</v>
      </c>
      <c r="AG491" s="9">
        <f t="shared" si="299"/>
        <v>1.0860067407314941E-2</v>
      </c>
      <c r="AH491" s="9">
        <f t="shared" si="299"/>
        <v>0</v>
      </c>
      <c r="AI491" s="9">
        <f t="shared" si="300"/>
        <v>2.5587375300886492</v>
      </c>
      <c r="AK491" s="9">
        <f t="shared" si="301"/>
        <v>4.1346127655522471</v>
      </c>
      <c r="AL491" s="9">
        <f t="shared" si="302"/>
        <v>1.1742439199799009E-4</v>
      </c>
      <c r="AM491" s="9">
        <f t="shared" si="303"/>
        <v>0</v>
      </c>
      <c r="AN491" s="9">
        <f t="shared" si="304"/>
        <v>6.0169319984308591E-4</v>
      </c>
      <c r="AO491" s="9">
        <f t="shared" si="305"/>
        <v>1.0664451255383209</v>
      </c>
      <c r="AP491" s="9">
        <f t="shared" si="306"/>
        <v>0.77054238558642207</v>
      </c>
      <c r="AQ491" s="9">
        <f t="shared" si="307"/>
        <v>2.2147642067222866E-3</v>
      </c>
      <c r="AR491" s="9">
        <f t="shared" si="308"/>
        <v>2.5465841524445896E-2</v>
      </c>
      <c r="AS491" s="9">
        <f t="shared" si="309"/>
        <v>0</v>
      </c>
      <c r="AU491" s="17">
        <f t="shared" si="286"/>
        <v>2.0673063827761236</v>
      </c>
      <c r="AV491" s="17">
        <f t="shared" si="286"/>
        <v>5.8712195998995045E-5</v>
      </c>
      <c r="AW491" s="17">
        <f t="shared" si="287"/>
        <v>0</v>
      </c>
      <c r="AX491" s="17">
        <f t="shared" si="287"/>
        <v>4.0112879989539059E-4</v>
      </c>
      <c r="AY491" s="17">
        <f t="shared" si="288"/>
        <v>1.0664451255383209</v>
      </c>
      <c r="AZ491" s="17">
        <f t="shared" si="288"/>
        <v>0.77054238558642207</v>
      </c>
      <c r="BA491" s="17">
        <f t="shared" si="288"/>
        <v>2.2147642067222866E-3</v>
      </c>
      <c r="BB491" s="17">
        <f t="shared" si="288"/>
        <v>2.5465841524445896E-2</v>
      </c>
      <c r="BC491" s="17">
        <f t="shared" si="310"/>
        <v>0</v>
      </c>
      <c r="BD491" s="17">
        <f t="shared" si="311"/>
        <v>3.9324343406279292</v>
      </c>
      <c r="BF491" s="17">
        <f t="shared" si="312"/>
        <v>0.57984112995191006</v>
      </c>
      <c r="BG491" s="17">
        <f t="shared" si="313"/>
        <v>0.41895467177342038</v>
      </c>
      <c r="BH491" s="17">
        <f t="shared" si="314"/>
        <v>1.204198274669455E-3</v>
      </c>
      <c r="BI491" s="13">
        <f t="shared" si="315"/>
        <v>0</v>
      </c>
    </row>
    <row r="492" spans="2:61" x14ac:dyDescent="0.2">
      <c r="B492" s="9" t="s">
        <v>46</v>
      </c>
      <c r="C492" s="9">
        <v>36</v>
      </c>
      <c r="D492" s="11">
        <v>52.945</v>
      </c>
      <c r="E492" s="11">
        <v>0.01</v>
      </c>
      <c r="F492" s="11">
        <v>0</v>
      </c>
      <c r="G492" s="11">
        <v>0</v>
      </c>
      <c r="H492" s="11">
        <v>32.314</v>
      </c>
      <c r="I492" s="11">
        <v>12.965</v>
      </c>
      <c r="J492" s="11">
        <v>0.10100000000000001</v>
      </c>
      <c r="K492" s="11">
        <v>0.64200000000000002</v>
      </c>
      <c r="L492" s="11">
        <v>0</v>
      </c>
      <c r="N492" s="11">
        <f t="shared" si="318"/>
        <v>98.977000000000004</v>
      </c>
      <c r="P492" s="9">
        <f t="shared" si="290"/>
        <v>0.88118301045203373</v>
      </c>
      <c r="Q492" s="9">
        <f t="shared" si="291"/>
        <v>1.2519091614712438E-4</v>
      </c>
      <c r="R492" s="9">
        <f t="shared" si="292"/>
        <v>0</v>
      </c>
      <c r="S492" s="9">
        <f t="shared" si="293"/>
        <v>0</v>
      </c>
      <c r="T492" s="9">
        <f t="shared" si="294"/>
        <v>0.44976755838877597</v>
      </c>
      <c r="U492" s="9">
        <f t="shared" si="295"/>
        <v>0.32168023025009923</v>
      </c>
      <c r="V492" s="9">
        <f t="shared" si="296"/>
        <v>1.4237985818402246E-3</v>
      </c>
      <c r="W492" s="9">
        <f t="shared" si="297"/>
        <v>1.1448543966332008E-2</v>
      </c>
      <c r="X492" s="9">
        <f t="shared" si="298"/>
        <v>0</v>
      </c>
      <c r="Z492" s="9">
        <f t="shared" si="284"/>
        <v>1.7623660209040675</v>
      </c>
      <c r="AA492" s="9">
        <f t="shared" si="284"/>
        <v>2.5038183229424875E-4</v>
      </c>
      <c r="AB492" s="9">
        <f t="shared" si="285"/>
        <v>0</v>
      </c>
      <c r="AC492" s="9">
        <f t="shared" si="285"/>
        <v>0</v>
      </c>
      <c r="AD492" s="9">
        <f t="shared" si="299"/>
        <v>0.44976755838877597</v>
      </c>
      <c r="AE492" s="9">
        <f t="shared" si="299"/>
        <v>0.32168023025009923</v>
      </c>
      <c r="AF492" s="9">
        <f t="shared" si="299"/>
        <v>1.4237985818402246E-3</v>
      </c>
      <c r="AG492" s="9">
        <f t="shared" si="299"/>
        <v>1.1448543966332008E-2</v>
      </c>
      <c r="AH492" s="9">
        <f t="shared" si="299"/>
        <v>0</v>
      </c>
      <c r="AI492" s="9">
        <f t="shared" si="300"/>
        <v>2.5469365339234091</v>
      </c>
      <c r="AK492" s="9">
        <f t="shared" si="301"/>
        <v>4.151731299380069</v>
      </c>
      <c r="AL492" s="9">
        <f t="shared" si="302"/>
        <v>5.8984233558866887E-4</v>
      </c>
      <c r="AM492" s="9">
        <f t="shared" si="303"/>
        <v>0</v>
      </c>
      <c r="AN492" s="9">
        <f t="shared" si="304"/>
        <v>0</v>
      </c>
      <c r="AO492" s="9">
        <f t="shared" si="305"/>
        <v>1.0595495075708108</v>
      </c>
      <c r="AP492" s="9">
        <f t="shared" si="306"/>
        <v>0.75780505552190425</v>
      </c>
      <c r="AQ492" s="9">
        <f t="shared" si="307"/>
        <v>3.3541438419282749E-3</v>
      </c>
      <c r="AR492" s="9">
        <f t="shared" si="308"/>
        <v>2.6970151349698969E-2</v>
      </c>
      <c r="AS492" s="9">
        <f t="shared" si="309"/>
        <v>0</v>
      </c>
      <c r="AU492" s="17">
        <f t="shared" si="286"/>
        <v>2.0758656496900345</v>
      </c>
      <c r="AV492" s="17">
        <f t="shared" si="286"/>
        <v>2.9492116779433443E-4</v>
      </c>
      <c r="AW492" s="17">
        <f t="shared" si="287"/>
        <v>0</v>
      </c>
      <c r="AX492" s="17">
        <f t="shared" si="287"/>
        <v>0</v>
      </c>
      <c r="AY492" s="17">
        <f t="shared" si="288"/>
        <v>1.0595495075708108</v>
      </c>
      <c r="AZ492" s="17">
        <f t="shared" si="288"/>
        <v>0.75780505552190425</v>
      </c>
      <c r="BA492" s="17">
        <f t="shared" si="288"/>
        <v>3.3541438419282749E-3</v>
      </c>
      <c r="BB492" s="17">
        <f t="shared" si="288"/>
        <v>2.6970151349698969E-2</v>
      </c>
      <c r="BC492" s="17">
        <f t="shared" si="310"/>
        <v>0</v>
      </c>
      <c r="BD492" s="17">
        <f t="shared" si="311"/>
        <v>3.9238394291421712</v>
      </c>
      <c r="BF492" s="17">
        <f t="shared" si="312"/>
        <v>0.58194345066579878</v>
      </c>
      <c r="BG492" s="17">
        <f t="shared" si="313"/>
        <v>0.41621433051624696</v>
      </c>
      <c r="BH492" s="17">
        <f t="shared" si="314"/>
        <v>1.8422188179543189E-3</v>
      </c>
      <c r="BI492" s="13">
        <f t="shared" si="315"/>
        <v>0</v>
      </c>
    </row>
    <row r="493" spans="2:61" x14ac:dyDescent="0.2">
      <c r="B493" s="9" t="s">
        <v>46</v>
      </c>
      <c r="C493" s="9">
        <v>37</v>
      </c>
      <c r="D493" s="11">
        <v>53.283999999999999</v>
      </c>
      <c r="E493" s="11">
        <v>0</v>
      </c>
      <c r="F493" s="11">
        <v>0</v>
      </c>
      <c r="G493" s="11">
        <v>0</v>
      </c>
      <c r="H493" s="11">
        <v>33.534999999999997</v>
      </c>
      <c r="I493" s="11">
        <v>12.824999999999999</v>
      </c>
      <c r="J493" s="11">
        <v>8.8999999999999996E-2</v>
      </c>
      <c r="K493" s="11">
        <v>0.61099999999999999</v>
      </c>
      <c r="L493" s="11">
        <v>1.4E-2</v>
      </c>
      <c r="N493" s="11">
        <f t="shared" si="318"/>
        <v>100.35799999999999</v>
      </c>
      <c r="P493" s="9">
        <f t="shared" si="290"/>
        <v>0.88682511151055188</v>
      </c>
      <c r="Q493" s="9">
        <f t="shared" si="291"/>
        <v>0</v>
      </c>
      <c r="R493" s="9">
        <f t="shared" si="292"/>
        <v>0</v>
      </c>
      <c r="S493" s="9">
        <f t="shared" si="293"/>
        <v>0</v>
      </c>
      <c r="T493" s="9">
        <f t="shared" si="294"/>
        <v>0.46676224146090239</v>
      </c>
      <c r="U493" s="9">
        <f t="shared" si="295"/>
        <v>0.31820662961492652</v>
      </c>
      <c r="V493" s="9">
        <f t="shared" si="296"/>
        <v>1.2546343938988117E-3</v>
      </c>
      <c r="W493" s="9">
        <f t="shared" si="297"/>
        <v>1.0895732653315976E-2</v>
      </c>
      <c r="X493" s="9">
        <f t="shared" si="298"/>
        <v>2.2588296035754046E-4</v>
      </c>
      <c r="Z493" s="9">
        <f t="shared" si="284"/>
        <v>1.7736502230211038</v>
      </c>
      <c r="AA493" s="9">
        <f t="shared" si="284"/>
        <v>0</v>
      </c>
      <c r="AB493" s="9">
        <f t="shared" si="285"/>
        <v>0</v>
      </c>
      <c r="AC493" s="9">
        <f t="shared" si="285"/>
        <v>0</v>
      </c>
      <c r="AD493" s="9">
        <f t="shared" si="299"/>
        <v>0.46676224146090239</v>
      </c>
      <c r="AE493" s="9">
        <f t="shared" si="299"/>
        <v>0.31820662961492652</v>
      </c>
      <c r="AF493" s="9">
        <f t="shared" si="299"/>
        <v>1.2546343938988117E-3</v>
      </c>
      <c r="AG493" s="9">
        <f t="shared" si="299"/>
        <v>1.0895732653315976E-2</v>
      </c>
      <c r="AH493" s="9">
        <f t="shared" si="299"/>
        <v>2.2588296035754046E-4</v>
      </c>
      <c r="AI493" s="9">
        <f t="shared" si="300"/>
        <v>2.5709953441045048</v>
      </c>
      <c r="AK493" s="9">
        <f t="shared" si="301"/>
        <v>4.1392145507106193</v>
      </c>
      <c r="AL493" s="9">
        <f t="shared" si="302"/>
        <v>0</v>
      </c>
      <c r="AM493" s="9">
        <f t="shared" si="303"/>
        <v>0</v>
      </c>
      <c r="AN493" s="9">
        <f t="shared" si="304"/>
        <v>0</v>
      </c>
      <c r="AO493" s="9">
        <f t="shared" si="305"/>
        <v>1.0892954182851207</v>
      </c>
      <c r="AP493" s="9">
        <f t="shared" si="306"/>
        <v>0.74260724822687696</v>
      </c>
      <c r="AQ493" s="9">
        <f t="shared" si="307"/>
        <v>2.9279735494872538E-3</v>
      </c>
      <c r="AR493" s="9">
        <f t="shared" si="308"/>
        <v>2.5427660174416302E-2</v>
      </c>
      <c r="AS493" s="9">
        <f t="shared" si="309"/>
        <v>5.2714905347963671E-4</v>
      </c>
      <c r="AU493" s="17">
        <f t="shared" si="286"/>
        <v>2.0696072753553096</v>
      </c>
      <c r="AV493" s="17">
        <f t="shared" si="286"/>
        <v>0</v>
      </c>
      <c r="AW493" s="17">
        <f t="shared" si="287"/>
        <v>0</v>
      </c>
      <c r="AX493" s="17">
        <f t="shared" si="287"/>
        <v>0</v>
      </c>
      <c r="AY493" s="17">
        <f t="shared" si="288"/>
        <v>1.0892954182851207</v>
      </c>
      <c r="AZ493" s="17">
        <f t="shared" si="288"/>
        <v>0.74260724822687696</v>
      </c>
      <c r="BA493" s="17">
        <f t="shared" si="288"/>
        <v>2.9279735494872538E-3</v>
      </c>
      <c r="BB493" s="17">
        <f t="shared" si="288"/>
        <v>2.5427660174416302E-2</v>
      </c>
      <c r="BC493" s="17">
        <f t="shared" si="310"/>
        <v>1.0542981069592734E-3</v>
      </c>
      <c r="BD493" s="17">
        <f t="shared" si="311"/>
        <v>3.9309198736981701</v>
      </c>
      <c r="BF493" s="17">
        <f t="shared" si="312"/>
        <v>0.5936762742574534</v>
      </c>
      <c r="BG493" s="17">
        <f t="shared" si="313"/>
        <v>0.40472795254933852</v>
      </c>
      <c r="BH493" s="17">
        <f t="shared" si="314"/>
        <v>1.5957731932082506E-3</v>
      </c>
      <c r="BI493" s="13">
        <f t="shared" si="315"/>
        <v>0</v>
      </c>
    </row>
    <row r="494" spans="2:61" x14ac:dyDescent="0.2">
      <c r="B494" s="9" t="s">
        <v>46</v>
      </c>
      <c r="C494" s="9">
        <v>39</v>
      </c>
      <c r="D494" s="11">
        <v>53.182000000000002</v>
      </c>
      <c r="E494" s="11">
        <v>3.5999999999999997E-2</v>
      </c>
      <c r="F494" s="11">
        <v>0</v>
      </c>
      <c r="G494" s="11">
        <v>8.0000000000000002E-3</v>
      </c>
      <c r="H494" s="11">
        <v>34.371000000000002</v>
      </c>
      <c r="I494" s="11">
        <v>12.545</v>
      </c>
      <c r="J494" s="11">
        <v>7.2999999999999995E-2</v>
      </c>
      <c r="K494" s="11">
        <v>0.58599999999999997</v>
      </c>
      <c r="L494" s="11">
        <v>8.9999999999999993E-3</v>
      </c>
      <c r="N494" s="11">
        <f>SUM(D494:L494)</f>
        <v>100.81</v>
      </c>
      <c r="P494" s="9">
        <f t="shared" si="290"/>
        <v>0.88512748818321019</v>
      </c>
      <c r="Q494" s="9">
        <f t="shared" si="291"/>
        <v>4.5068729812964767E-4</v>
      </c>
      <c r="R494" s="9">
        <f t="shared" si="292"/>
        <v>0</v>
      </c>
      <c r="S494" s="9">
        <f t="shared" si="293"/>
        <v>5.2635041779064407E-5</v>
      </c>
      <c r="T494" s="9">
        <f t="shared" si="294"/>
        <v>0.47839824068145759</v>
      </c>
      <c r="U494" s="9">
        <f t="shared" si="295"/>
        <v>0.31125942834458115</v>
      </c>
      <c r="V494" s="9">
        <f t="shared" si="296"/>
        <v>1.0290821433102612E-3</v>
      </c>
      <c r="W494" s="9">
        <f t="shared" si="297"/>
        <v>1.0449917078303048E-2</v>
      </c>
      <c r="X494" s="9">
        <f t="shared" si="298"/>
        <v>1.4521047451556172E-4</v>
      </c>
      <c r="Z494" s="9">
        <f t="shared" si="284"/>
        <v>1.7702549763664204</v>
      </c>
      <c r="AA494" s="9">
        <f t="shared" si="284"/>
        <v>9.0137459625929534E-4</v>
      </c>
      <c r="AB494" s="9">
        <f t="shared" si="285"/>
        <v>0</v>
      </c>
      <c r="AC494" s="9">
        <f t="shared" si="285"/>
        <v>1.5790512533719322E-4</v>
      </c>
      <c r="AD494" s="9">
        <f t="shared" si="299"/>
        <v>0.47839824068145759</v>
      </c>
      <c r="AE494" s="9">
        <f t="shared" si="299"/>
        <v>0.31125942834458115</v>
      </c>
      <c r="AF494" s="9">
        <f t="shared" si="299"/>
        <v>1.0290821433102612E-3</v>
      </c>
      <c r="AG494" s="9">
        <f t="shared" si="299"/>
        <v>1.0449917078303048E-2</v>
      </c>
      <c r="AH494" s="9">
        <f t="shared" si="299"/>
        <v>1.4521047451556172E-4</v>
      </c>
      <c r="AI494" s="9">
        <f t="shared" si="300"/>
        <v>2.5725961348101847</v>
      </c>
      <c r="AK494" s="9">
        <f t="shared" si="301"/>
        <v>4.1287202893905528</v>
      </c>
      <c r="AL494" s="9">
        <f t="shared" si="302"/>
        <v>2.102252858260946E-3</v>
      </c>
      <c r="AM494" s="9">
        <f t="shared" si="303"/>
        <v>0</v>
      </c>
      <c r="AN494" s="9">
        <f t="shared" si="304"/>
        <v>3.6827807490003256E-4</v>
      </c>
      <c r="AO494" s="9">
        <f t="shared" si="305"/>
        <v>1.1157559498939904</v>
      </c>
      <c r="AP494" s="9">
        <f t="shared" si="306"/>
        <v>0.72594238357016039</v>
      </c>
      <c r="AQ494" s="9">
        <f t="shared" si="307"/>
        <v>2.4001018956351437E-3</v>
      </c>
      <c r="AR494" s="9">
        <f t="shared" si="308"/>
        <v>2.4372073650201796E-2</v>
      </c>
      <c r="AS494" s="9">
        <f t="shared" si="309"/>
        <v>3.3867066629860083E-4</v>
      </c>
      <c r="AU494" s="17">
        <f t="shared" si="286"/>
        <v>2.0643601446952764</v>
      </c>
      <c r="AV494" s="17">
        <f t="shared" si="286"/>
        <v>1.051126429130473E-3</v>
      </c>
      <c r="AW494" s="17">
        <f t="shared" si="287"/>
        <v>0</v>
      </c>
      <c r="AX494" s="17">
        <f t="shared" si="287"/>
        <v>2.4551871660002169E-4</v>
      </c>
      <c r="AY494" s="17">
        <f t="shared" si="288"/>
        <v>1.1157559498939904</v>
      </c>
      <c r="AZ494" s="17">
        <f t="shared" si="288"/>
        <v>0.72594238357016039</v>
      </c>
      <c r="BA494" s="17">
        <f t="shared" si="288"/>
        <v>2.4001018956351437E-3</v>
      </c>
      <c r="BB494" s="17">
        <f t="shared" si="288"/>
        <v>2.4372073650201796E-2</v>
      </c>
      <c r="BC494" s="17">
        <f t="shared" si="310"/>
        <v>6.7734133259720166E-4</v>
      </c>
      <c r="BD494" s="17">
        <f t="shared" si="311"/>
        <v>3.9348046401835926</v>
      </c>
      <c r="BF494" s="17">
        <f t="shared" si="312"/>
        <v>0.60504142756148749</v>
      </c>
      <c r="BG494" s="17">
        <f t="shared" si="313"/>
        <v>0.39365706821855639</v>
      </c>
      <c r="BH494" s="17">
        <f t="shared" si="314"/>
        <v>1.3015042199560679E-3</v>
      </c>
      <c r="BI494" s="13">
        <f t="shared" si="315"/>
        <v>0</v>
      </c>
    </row>
    <row r="495" spans="2:61" x14ac:dyDescent="0.2">
      <c r="B495" s="9" t="s">
        <v>46</v>
      </c>
      <c r="C495" s="9">
        <v>40</v>
      </c>
      <c r="D495" s="11">
        <v>53.07</v>
      </c>
      <c r="E495" s="11">
        <v>1.7000000000000001E-2</v>
      </c>
      <c r="F495" s="11">
        <v>0</v>
      </c>
      <c r="G495" s="11">
        <v>0</v>
      </c>
      <c r="H495" s="11">
        <v>33.204000000000001</v>
      </c>
      <c r="I495" s="11">
        <v>12.987</v>
      </c>
      <c r="J495" s="11">
        <v>4.2999999999999997E-2</v>
      </c>
      <c r="K495" s="11">
        <v>0.59399999999999997</v>
      </c>
      <c r="L495" s="11">
        <v>0</v>
      </c>
      <c r="N495" s="11">
        <f>SUM(D495:L495)</f>
        <v>99.914999999999992</v>
      </c>
      <c r="P495" s="9">
        <f t="shared" si="290"/>
        <v>0.88326343119632511</v>
      </c>
      <c r="Q495" s="9">
        <f t="shared" si="291"/>
        <v>2.1282455745011143E-4</v>
      </c>
      <c r="R495" s="9">
        <f t="shared" si="292"/>
        <v>0</v>
      </c>
      <c r="S495" s="9">
        <f t="shared" si="293"/>
        <v>0</v>
      </c>
      <c r="T495" s="9">
        <f t="shared" si="294"/>
        <v>0.46215516521448652</v>
      </c>
      <c r="U495" s="9">
        <f t="shared" si="295"/>
        <v>0.3222260817784835</v>
      </c>
      <c r="V495" s="9">
        <f t="shared" si="296"/>
        <v>6.0617167345672915E-4</v>
      </c>
      <c r="W495" s="9">
        <f t="shared" si="297"/>
        <v>1.0592578062307184E-2</v>
      </c>
      <c r="X495" s="9">
        <f t="shared" si="298"/>
        <v>0</v>
      </c>
      <c r="Z495" s="9">
        <f t="shared" si="284"/>
        <v>1.7665268623926502</v>
      </c>
      <c r="AA495" s="9">
        <f t="shared" si="284"/>
        <v>4.2564911490022286E-4</v>
      </c>
      <c r="AB495" s="9">
        <f t="shared" si="285"/>
        <v>0</v>
      </c>
      <c r="AC495" s="9">
        <f t="shared" si="285"/>
        <v>0</v>
      </c>
      <c r="AD495" s="9">
        <f t="shared" si="299"/>
        <v>0.46215516521448652</v>
      </c>
      <c r="AE495" s="9">
        <f t="shared" si="299"/>
        <v>0.3222260817784835</v>
      </c>
      <c r="AF495" s="9">
        <f t="shared" si="299"/>
        <v>6.0617167345672915E-4</v>
      </c>
      <c r="AG495" s="9">
        <f t="shared" si="299"/>
        <v>1.0592578062307184E-2</v>
      </c>
      <c r="AH495" s="9">
        <f t="shared" si="299"/>
        <v>0</v>
      </c>
      <c r="AI495" s="9">
        <f t="shared" si="300"/>
        <v>2.5625325082362846</v>
      </c>
      <c r="AK495" s="9">
        <f t="shared" si="301"/>
        <v>4.1362055467741135</v>
      </c>
      <c r="AL495" s="9">
        <f t="shared" si="302"/>
        <v>9.9662918663190238E-4</v>
      </c>
      <c r="AM495" s="9">
        <f t="shared" si="303"/>
        <v>0</v>
      </c>
      <c r="AN495" s="9">
        <f t="shared" si="304"/>
        <v>0</v>
      </c>
      <c r="AO495" s="9">
        <f t="shared" si="305"/>
        <v>1.0821056834886538</v>
      </c>
      <c r="AP495" s="9">
        <f t="shared" si="306"/>
        <v>0.7544710103996195</v>
      </c>
      <c r="AQ495" s="9">
        <f t="shared" si="307"/>
        <v>1.4193107908096881E-3</v>
      </c>
      <c r="AR495" s="9">
        <f t="shared" si="308"/>
        <v>2.480181936017134E-2</v>
      </c>
      <c r="AS495" s="9">
        <f t="shared" si="309"/>
        <v>0</v>
      </c>
      <c r="AU495" s="17">
        <f t="shared" si="286"/>
        <v>2.0681027733870567</v>
      </c>
      <c r="AV495" s="17">
        <f t="shared" si="286"/>
        <v>4.9831459331595119E-4</v>
      </c>
      <c r="AW495" s="17">
        <f t="shared" si="287"/>
        <v>0</v>
      </c>
      <c r="AX495" s="17">
        <f t="shared" si="287"/>
        <v>0</v>
      </c>
      <c r="AY495" s="17">
        <f t="shared" si="288"/>
        <v>1.0821056834886538</v>
      </c>
      <c r="AZ495" s="17">
        <f t="shared" si="288"/>
        <v>0.7544710103996195</v>
      </c>
      <c r="BA495" s="17">
        <f t="shared" si="288"/>
        <v>1.4193107908096881E-3</v>
      </c>
      <c r="BB495" s="17">
        <f t="shared" si="288"/>
        <v>2.480181936017134E-2</v>
      </c>
      <c r="BC495" s="17">
        <f t="shared" si="310"/>
        <v>0</v>
      </c>
      <c r="BD495" s="17">
        <f t="shared" si="311"/>
        <v>3.9313989120196267</v>
      </c>
      <c r="BF495" s="17">
        <f t="shared" si="312"/>
        <v>0.58874213041479995</v>
      </c>
      <c r="BG495" s="17">
        <f t="shared" si="313"/>
        <v>0.41048566399433029</v>
      </c>
      <c r="BH495" s="17">
        <f t="shared" si="314"/>
        <v>7.7220559086987905E-4</v>
      </c>
      <c r="BI495" s="13">
        <f t="shared" si="315"/>
        <v>0</v>
      </c>
    </row>
    <row r="496" spans="2:61" x14ac:dyDescent="0.2">
      <c r="B496" s="9" t="s">
        <v>46</v>
      </c>
      <c r="C496" s="9">
        <v>41</v>
      </c>
      <c r="D496" s="11">
        <v>53.439</v>
      </c>
      <c r="E496" s="11">
        <v>0</v>
      </c>
      <c r="F496" s="11">
        <v>0</v>
      </c>
      <c r="G496" s="11">
        <v>3.0000000000000001E-3</v>
      </c>
      <c r="H496" s="11">
        <v>33.212000000000003</v>
      </c>
      <c r="I496" s="11">
        <v>13.044</v>
      </c>
      <c r="J496" s="11">
        <v>9.5000000000000001E-2</v>
      </c>
      <c r="K496" s="11">
        <v>0.53</v>
      </c>
      <c r="L496" s="11">
        <v>1.2E-2</v>
      </c>
      <c r="N496" s="11">
        <f>SUM(D496:L496)</f>
        <v>100.33499999999999</v>
      </c>
      <c r="P496" s="9">
        <f t="shared" si="290"/>
        <v>0.88940483323347308</v>
      </c>
      <c r="Q496" s="9">
        <f t="shared" si="291"/>
        <v>0</v>
      </c>
      <c r="R496" s="9">
        <f t="shared" si="292"/>
        <v>0</v>
      </c>
      <c r="S496" s="9">
        <f t="shared" si="293"/>
        <v>1.9738140667149153E-5</v>
      </c>
      <c r="T496" s="9">
        <f t="shared" si="294"/>
        <v>0.46226651448932443</v>
      </c>
      <c r="U496" s="9">
        <f t="shared" si="295"/>
        <v>0.32364033346566096</v>
      </c>
      <c r="V496" s="9">
        <f t="shared" si="296"/>
        <v>1.3392164878695181E-3</v>
      </c>
      <c r="W496" s="9">
        <f t="shared" si="297"/>
        <v>9.4512901902740875E-3</v>
      </c>
      <c r="X496" s="9">
        <f t="shared" si="298"/>
        <v>1.9361396602074897E-4</v>
      </c>
      <c r="Z496" s="9">
        <f t="shared" si="284"/>
        <v>1.7788096664669462</v>
      </c>
      <c r="AA496" s="9">
        <f t="shared" si="284"/>
        <v>0</v>
      </c>
      <c r="AB496" s="9">
        <f t="shared" si="285"/>
        <v>0</v>
      </c>
      <c r="AC496" s="9">
        <f t="shared" si="285"/>
        <v>5.9214422001447458E-5</v>
      </c>
      <c r="AD496" s="9">
        <f t="shared" si="299"/>
        <v>0.46226651448932443</v>
      </c>
      <c r="AE496" s="9">
        <f t="shared" si="299"/>
        <v>0.32364033346566096</v>
      </c>
      <c r="AF496" s="9">
        <f t="shared" si="299"/>
        <v>1.3392164878695181E-3</v>
      </c>
      <c r="AG496" s="9">
        <f t="shared" si="299"/>
        <v>9.4512901902740875E-3</v>
      </c>
      <c r="AH496" s="9">
        <f t="shared" si="299"/>
        <v>1.9361396602074897E-4</v>
      </c>
      <c r="AI496" s="9">
        <f t="shared" si="300"/>
        <v>2.5757598494880973</v>
      </c>
      <c r="AK496" s="9">
        <f t="shared" si="301"/>
        <v>4.1435765065298238</v>
      </c>
      <c r="AL496" s="9">
        <f t="shared" si="302"/>
        <v>0</v>
      </c>
      <c r="AM496" s="9">
        <f t="shared" si="303"/>
        <v>0</v>
      </c>
      <c r="AN496" s="9">
        <f t="shared" si="304"/>
        <v>1.379346494896618E-4</v>
      </c>
      <c r="AO496" s="9">
        <f t="shared" si="305"/>
        <v>1.0768081067368014</v>
      </c>
      <c r="AP496" s="9">
        <f t="shared" si="306"/>
        <v>0.75389093481672387</v>
      </c>
      <c r="AQ496" s="9">
        <f t="shared" si="307"/>
        <v>3.119583888542261E-3</v>
      </c>
      <c r="AR496" s="9">
        <f t="shared" si="308"/>
        <v>2.2015927126480574E-2</v>
      </c>
      <c r="AS496" s="9">
        <f t="shared" si="309"/>
        <v>4.5100625213773907E-4</v>
      </c>
      <c r="AU496" s="17">
        <f t="shared" si="286"/>
        <v>2.0717882532649119</v>
      </c>
      <c r="AV496" s="17">
        <f t="shared" si="286"/>
        <v>0</v>
      </c>
      <c r="AW496" s="17">
        <f t="shared" si="287"/>
        <v>0</v>
      </c>
      <c r="AX496" s="17">
        <f t="shared" si="287"/>
        <v>9.1956432993107865E-5</v>
      </c>
      <c r="AY496" s="17">
        <f t="shared" si="288"/>
        <v>1.0768081067368014</v>
      </c>
      <c r="AZ496" s="17">
        <f t="shared" si="288"/>
        <v>0.75389093481672387</v>
      </c>
      <c r="BA496" s="17">
        <f t="shared" si="288"/>
        <v>3.119583888542261E-3</v>
      </c>
      <c r="BB496" s="17">
        <f t="shared" si="288"/>
        <v>2.2015927126480574E-2</v>
      </c>
      <c r="BC496" s="17">
        <f t="shared" si="310"/>
        <v>9.0201250427547814E-4</v>
      </c>
      <c r="BD496" s="17">
        <f t="shared" si="311"/>
        <v>3.9286167747707283</v>
      </c>
      <c r="BF496" s="17">
        <f t="shared" si="312"/>
        <v>0.58719444322211634</v>
      </c>
      <c r="BG496" s="17">
        <f t="shared" si="313"/>
        <v>0.41110441586609364</v>
      </c>
      <c r="BH496" s="17">
        <f t="shared" si="314"/>
        <v>1.7011409117901406E-3</v>
      </c>
      <c r="BI496" s="13">
        <f t="shared" si="315"/>
        <v>0</v>
      </c>
    </row>
    <row r="497" spans="1:61" x14ac:dyDescent="0.2">
      <c r="B497" s="9" t="s">
        <v>46</v>
      </c>
      <c r="C497" s="9">
        <v>42</v>
      </c>
      <c r="D497" s="11">
        <v>53.055</v>
      </c>
      <c r="E497" s="11">
        <v>2.9000000000000001E-2</v>
      </c>
      <c r="F497" s="11">
        <v>0</v>
      </c>
      <c r="G497" s="11">
        <v>5.0000000000000001E-3</v>
      </c>
      <c r="H497" s="11">
        <v>33.677</v>
      </c>
      <c r="I497" s="11">
        <v>12.707000000000001</v>
      </c>
      <c r="J497" s="11">
        <v>6.9000000000000006E-2</v>
      </c>
      <c r="K497" s="11">
        <v>0.56299999999999994</v>
      </c>
      <c r="L497" s="11">
        <v>0</v>
      </c>
      <c r="N497" s="11">
        <f>SUM(D497:L497)</f>
        <v>100.10500000000002</v>
      </c>
      <c r="P497" s="9">
        <f t="shared" si="290"/>
        <v>0.88301378070701009</v>
      </c>
      <c r="Q497" s="9">
        <f t="shared" si="291"/>
        <v>3.6305365682666067E-4</v>
      </c>
      <c r="R497" s="9">
        <f t="shared" si="292"/>
        <v>0</v>
      </c>
      <c r="S497" s="9">
        <f t="shared" si="293"/>
        <v>3.2896901111915254E-5</v>
      </c>
      <c r="T497" s="9">
        <f t="shared" si="294"/>
        <v>0.46873869108927424</v>
      </c>
      <c r="U497" s="9">
        <f t="shared" si="295"/>
        <v>0.31527888050813813</v>
      </c>
      <c r="V497" s="9">
        <f t="shared" si="296"/>
        <v>9.7269408066312372E-4</v>
      </c>
      <c r="W497" s="9">
        <f t="shared" si="297"/>
        <v>1.0039766749291152E-2</v>
      </c>
      <c r="X497" s="9">
        <f t="shared" si="298"/>
        <v>0</v>
      </c>
      <c r="Z497" s="9">
        <f t="shared" si="284"/>
        <v>1.7660275614140202</v>
      </c>
      <c r="AA497" s="9">
        <f t="shared" si="284"/>
        <v>7.2610731365332134E-4</v>
      </c>
      <c r="AB497" s="9">
        <f t="shared" si="285"/>
        <v>0</v>
      </c>
      <c r="AC497" s="9">
        <f t="shared" si="285"/>
        <v>9.8690703335745756E-5</v>
      </c>
      <c r="AD497" s="9">
        <f t="shared" si="299"/>
        <v>0.46873869108927424</v>
      </c>
      <c r="AE497" s="9">
        <f t="shared" si="299"/>
        <v>0.31527888050813813</v>
      </c>
      <c r="AF497" s="9">
        <f t="shared" si="299"/>
        <v>9.7269408066312372E-4</v>
      </c>
      <c r="AG497" s="9">
        <f t="shared" si="299"/>
        <v>1.0039766749291152E-2</v>
      </c>
      <c r="AH497" s="9">
        <f t="shared" si="299"/>
        <v>0</v>
      </c>
      <c r="AI497" s="9">
        <f t="shared" si="300"/>
        <v>2.5618823918583757</v>
      </c>
      <c r="AK497" s="9">
        <f t="shared" si="301"/>
        <v>4.1360857946323284</v>
      </c>
      <c r="AL497" s="9">
        <f t="shared" si="302"/>
        <v>1.7005635761287393E-3</v>
      </c>
      <c r="AM497" s="9">
        <f t="shared" si="303"/>
        <v>0</v>
      </c>
      <c r="AN497" s="9">
        <f t="shared" si="304"/>
        <v>2.3113637920940479E-4</v>
      </c>
      <c r="AO497" s="9">
        <f t="shared" si="305"/>
        <v>1.0977990853419006</v>
      </c>
      <c r="AP497" s="9">
        <f t="shared" si="306"/>
        <v>0.73839192972344803</v>
      </c>
      <c r="AQ497" s="9">
        <f t="shared" si="307"/>
        <v>2.2780766605547493E-3</v>
      </c>
      <c r="AR497" s="9">
        <f t="shared" si="308"/>
        <v>2.3513413686430059E-2</v>
      </c>
      <c r="AS497" s="9">
        <f t="shared" si="309"/>
        <v>0</v>
      </c>
      <c r="AU497" s="17">
        <f t="shared" si="286"/>
        <v>2.0680428973161642</v>
      </c>
      <c r="AV497" s="17">
        <f t="shared" si="286"/>
        <v>8.5028178806436966E-4</v>
      </c>
      <c r="AW497" s="17">
        <f t="shared" si="287"/>
        <v>0</v>
      </c>
      <c r="AX497" s="17">
        <f t="shared" si="287"/>
        <v>1.5409091947293652E-4</v>
      </c>
      <c r="AY497" s="17">
        <f t="shared" si="288"/>
        <v>1.0977990853419006</v>
      </c>
      <c r="AZ497" s="17">
        <f t="shared" si="288"/>
        <v>0.73839192972344803</v>
      </c>
      <c r="BA497" s="17">
        <f t="shared" si="288"/>
        <v>2.2780766605547493E-3</v>
      </c>
      <c r="BB497" s="17">
        <f t="shared" si="288"/>
        <v>2.3513413686430059E-2</v>
      </c>
      <c r="BC497" s="17">
        <f t="shared" si="310"/>
        <v>0</v>
      </c>
      <c r="BD497" s="17">
        <f t="shared" si="311"/>
        <v>3.931029775436035</v>
      </c>
      <c r="BF497" s="17">
        <f t="shared" si="312"/>
        <v>0.59712675632273893</v>
      </c>
      <c r="BG497" s="17">
        <f t="shared" si="313"/>
        <v>0.401634127572015</v>
      </c>
      <c r="BH497" s="17">
        <f t="shared" si="314"/>
        <v>1.2391161052461069E-3</v>
      </c>
      <c r="BI497" s="13">
        <f t="shared" si="315"/>
        <v>0</v>
      </c>
    </row>
    <row r="498" spans="1:61" customFormat="1" ht="15" x14ac:dyDescent="0.2"/>
    <row r="499" spans="1:61" x14ac:dyDescent="0.2">
      <c r="A499" s="9" t="s">
        <v>14</v>
      </c>
      <c r="B499" s="9" t="s">
        <v>46</v>
      </c>
      <c r="C499" s="9" t="s">
        <v>16</v>
      </c>
      <c r="D499" s="11">
        <f t="shared" ref="D499:L499" si="319">AVERAGE(D462:D497)</f>
        <v>52.92580555555557</v>
      </c>
      <c r="E499" s="11">
        <f t="shared" si="319"/>
        <v>1.0444444444444445E-2</v>
      </c>
      <c r="F499" s="11">
        <f t="shared" si="319"/>
        <v>7.277777777777778E-3</v>
      </c>
      <c r="G499" s="11">
        <f t="shared" si="319"/>
        <v>7.9722222222222226E-3</v>
      </c>
      <c r="H499" s="11">
        <f t="shared" si="319"/>
        <v>33.442333333333337</v>
      </c>
      <c r="I499" s="11">
        <f t="shared" si="319"/>
        <v>12.871138888888886</v>
      </c>
      <c r="J499" s="11">
        <f t="shared" si="319"/>
        <v>7.7083333333333337E-2</v>
      </c>
      <c r="K499" s="11">
        <f t="shared" si="319"/>
        <v>0.58811111111111114</v>
      </c>
      <c r="L499" s="11">
        <f t="shared" si="319"/>
        <v>7.1388888888888908E-3</v>
      </c>
      <c r="N499" s="11">
        <f>SUM(D499:L499)</f>
        <v>99.937305555555582</v>
      </c>
      <c r="P499" s="9">
        <f t="shared" si="290"/>
        <v>0.8808635502888551</v>
      </c>
      <c r="Q499" s="9">
        <f t="shared" si="291"/>
        <v>1.3075495686477436E-4</v>
      </c>
      <c r="R499" s="9">
        <f t="shared" si="292"/>
        <v>7.1378054136167534E-5</v>
      </c>
      <c r="S499" s="9">
        <f t="shared" si="293"/>
        <v>5.2452281217331552E-5</v>
      </c>
      <c r="T499" s="9">
        <f t="shared" si="294"/>
        <v>0.46547244569403079</v>
      </c>
      <c r="U499" s="9">
        <f t="shared" si="295"/>
        <v>0.31935140157028796</v>
      </c>
      <c r="V499" s="9">
        <f t="shared" si="296"/>
        <v>1.0866449572625475E-3</v>
      </c>
      <c r="W499" s="9">
        <f t="shared" si="297"/>
        <v>1.0487563726859696E-2</v>
      </c>
      <c r="X499" s="9">
        <f t="shared" si="298"/>
        <v>1.1518238256326967E-4</v>
      </c>
      <c r="Z499" s="9">
        <f t="shared" si="284"/>
        <v>1.7617271005777102</v>
      </c>
      <c r="AA499" s="9">
        <f t="shared" si="284"/>
        <v>2.6150991372954872E-4</v>
      </c>
      <c r="AB499" s="9">
        <f t="shared" si="285"/>
        <v>2.141341624085026E-4</v>
      </c>
      <c r="AC499" s="9">
        <f t="shared" si="285"/>
        <v>1.5735684365199466E-4</v>
      </c>
      <c r="AD499" s="9">
        <f t="shared" si="299"/>
        <v>0.46547244569403079</v>
      </c>
      <c r="AE499" s="9">
        <f t="shared" si="299"/>
        <v>0.31935140157028796</v>
      </c>
      <c r="AF499" s="9">
        <f t="shared" si="299"/>
        <v>1.0866449572625475E-3</v>
      </c>
      <c r="AG499" s="9">
        <f t="shared" si="299"/>
        <v>1.0487563726859696E-2</v>
      </c>
      <c r="AH499" s="9">
        <f t="shared" si="299"/>
        <v>1.1518238256326967E-4</v>
      </c>
      <c r="AI499" s="9">
        <f t="shared" si="300"/>
        <v>2.5588733398285046</v>
      </c>
      <c r="AK499" s="9">
        <f t="shared" si="301"/>
        <v>4.1308658927896316</v>
      </c>
      <c r="AL499" s="9">
        <f t="shared" si="302"/>
        <v>6.131837234595014E-4</v>
      </c>
      <c r="AM499" s="9">
        <f t="shared" si="303"/>
        <v>5.0209791725647625E-4</v>
      </c>
      <c r="AN499" s="9">
        <f t="shared" si="304"/>
        <v>3.6896748550096044E-4</v>
      </c>
      <c r="AO499" s="9">
        <f t="shared" si="305"/>
        <v>1.0914313853265438</v>
      </c>
      <c r="AP499" s="9">
        <f t="shared" si="306"/>
        <v>0.74880939966733373</v>
      </c>
      <c r="AQ499" s="9">
        <f t="shared" si="307"/>
        <v>2.5479454735388529E-3</v>
      </c>
      <c r="AR499" s="9">
        <f t="shared" si="308"/>
        <v>2.4591050046023549E-2</v>
      </c>
      <c r="AS499" s="9">
        <f t="shared" si="309"/>
        <v>2.700775707116223E-4</v>
      </c>
      <c r="AU499" s="17">
        <f t="shared" si="286"/>
        <v>2.0654329463948158</v>
      </c>
      <c r="AV499" s="17">
        <f t="shared" si="286"/>
        <v>3.065918617297507E-4</v>
      </c>
      <c r="AW499" s="17">
        <f t="shared" si="287"/>
        <v>3.3473194483765083E-4</v>
      </c>
      <c r="AX499" s="17">
        <f t="shared" si="287"/>
        <v>2.4597832366730698E-4</v>
      </c>
      <c r="AY499" s="17">
        <f t="shared" si="288"/>
        <v>1.0914313853265438</v>
      </c>
      <c r="AZ499" s="17">
        <f t="shared" si="288"/>
        <v>0.74880939966733373</v>
      </c>
      <c r="BA499" s="17">
        <f t="shared" si="288"/>
        <v>2.5479454735388529E-3</v>
      </c>
      <c r="BB499" s="17">
        <f t="shared" si="288"/>
        <v>2.4591050046023549E-2</v>
      </c>
      <c r="BC499" s="17">
        <f t="shared" si="310"/>
        <v>5.401551414232446E-4</v>
      </c>
      <c r="BD499" s="17">
        <f t="shared" si="311"/>
        <v>3.9342401841799135</v>
      </c>
      <c r="BF499" s="17">
        <f t="shared" si="312"/>
        <v>0.59227157583588341</v>
      </c>
      <c r="BG499" s="17">
        <f t="shared" si="313"/>
        <v>0.40634576676481032</v>
      </c>
      <c r="BH499" s="17">
        <f t="shared" si="314"/>
        <v>1.3826573993062005E-3</v>
      </c>
      <c r="BI499" s="13">
        <f t="shared" si="315"/>
        <v>9.0939595290833071E-5</v>
      </c>
    </row>
    <row r="500" spans="1:61" x14ac:dyDescent="0.2">
      <c r="C500" s="9" t="s">
        <v>17</v>
      </c>
      <c r="D500" s="11">
        <f t="shared" ref="D500:L500" si="320">STDEV(D462:D497)</f>
        <v>0.37784023981756731</v>
      </c>
      <c r="E500" s="11">
        <f t="shared" si="320"/>
        <v>1.4873647730983708E-2</v>
      </c>
      <c r="F500" s="11">
        <f t="shared" si="320"/>
        <v>1.1722045436115202E-2</v>
      </c>
      <c r="G500" s="11">
        <f t="shared" si="320"/>
        <v>1.3766389943027622E-2</v>
      </c>
      <c r="H500" s="11">
        <f t="shared" si="320"/>
        <v>1.0987453364113611</v>
      </c>
      <c r="I500" s="11">
        <f t="shared" si="320"/>
        <v>0.60540895990244381</v>
      </c>
      <c r="J500" s="11">
        <f t="shared" si="320"/>
        <v>2.9078588096987837E-2</v>
      </c>
      <c r="K500" s="11">
        <f t="shared" si="320"/>
        <v>6.9253067091555209E-2</v>
      </c>
      <c r="L500" s="11">
        <f t="shared" si="320"/>
        <v>1.0886827631271466E-2</v>
      </c>
      <c r="N500" s="11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/>
      <c r="AW500"/>
      <c r="AX500"/>
      <c r="AY500"/>
      <c r="AZ500"/>
      <c r="BA500"/>
      <c r="BB500"/>
      <c r="BC500"/>
      <c r="BD500"/>
      <c r="BE500"/>
      <c r="BF500"/>
      <c r="BG500"/>
      <c r="BH500"/>
      <c r="BI500"/>
    </row>
    <row r="501" spans="1:61" customFormat="1" ht="15" x14ac:dyDescent="0.2"/>
    <row r="502" spans="1:61" customFormat="1" ht="15" x14ac:dyDescent="0.2"/>
    <row r="503" spans="1:61" customFormat="1" ht="15" x14ac:dyDescent="0.2"/>
    <row r="504" spans="1:61" customFormat="1" ht="15" x14ac:dyDescent="0.2"/>
    <row r="505" spans="1:61" customFormat="1" ht="15" x14ac:dyDescent="0.2"/>
    <row r="506" spans="1:61" customFormat="1" ht="15" x14ac:dyDescent="0.2"/>
    <row r="507" spans="1:61" x14ac:dyDescent="0.2">
      <c r="A507" s="9" t="s">
        <v>27</v>
      </c>
      <c r="B507" s="9" t="s">
        <v>46</v>
      </c>
      <c r="C507" s="9">
        <v>1</v>
      </c>
      <c r="D507" s="9">
        <v>49.375999999999998</v>
      </c>
      <c r="E507" s="9">
        <v>0</v>
      </c>
      <c r="F507" s="9">
        <v>0.33200000000000002</v>
      </c>
      <c r="G507" s="9">
        <v>0</v>
      </c>
      <c r="H507" s="9">
        <v>34.491999999999997</v>
      </c>
      <c r="I507" s="9">
        <v>12.631</v>
      </c>
      <c r="J507" s="9">
        <v>2.2589999999999999</v>
      </c>
      <c r="K507" s="9">
        <v>0.40600000000000003</v>
      </c>
      <c r="L507" s="9">
        <v>0</v>
      </c>
      <c r="N507" s="11">
        <f>SUM(D507:L507)</f>
        <v>99.495999999999995</v>
      </c>
      <c r="P507" s="9">
        <f t="shared" ref="P507:P568" si="321">D507/60.084</f>
        <v>0.82178283736102786</v>
      </c>
      <c r="Q507" s="9">
        <f t="shared" ref="Q507:Q568" si="322">E507/79.878</f>
        <v>0</v>
      </c>
      <c r="R507" s="9">
        <f t="shared" ref="R507:R568" si="323">F507/101.961</f>
        <v>3.2561469581506657E-3</v>
      </c>
      <c r="S507" s="9">
        <f t="shared" ref="S507:S568" si="324">G507/151.99</f>
        <v>0</v>
      </c>
      <c r="T507" s="9">
        <f t="shared" ref="T507:T568" si="325">H507/71.846</f>
        <v>0.48008239846337997</v>
      </c>
      <c r="U507" s="9">
        <f t="shared" ref="U507:U568" si="326">I507/40.304</f>
        <v>0.31339321159190153</v>
      </c>
      <c r="V507" s="9">
        <f t="shared" ref="V507:V568" si="327">J507/70.937</f>
        <v>3.1845158379970963E-2</v>
      </c>
      <c r="W507" s="9">
        <f t="shared" ref="W507:W568" si="328">K507/56.077</f>
        <v>7.2400449382099621E-3</v>
      </c>
      <c r="X507" s="9">
        <f t="shared" ref="X507:X568" si="329">L507/61.979</f>
        <v>0</v>
      </c>
      <c r="Z507" s="9">
        <f t="shared" ref="Z507:AA568" si="330">P507*2</f>
        <v>1.6435656747220557</v>
      </c>
      <c r="AA507" s="9">
        <f t="shared" si="330"/>
        <v>0</v>
      </c>
      <c r="AB507" s="9">
        <f t="shared" ref="AB507:AC568" si="331">R507*3</f>
        <v>9.7684408744519967E-3</v>
      </c>
      <c r="AC507" s="9">
        <f t="shared" si="331"/>
        <v>0</v>
      </c>
      <c r="AD507" s="9">
        <f t="shared" ref="AD507:AH568" si="332">T507*1</f>
        <v>0.48008239846337997</v>
      </c>
      <c r="AE507" s="9">
        <f t="shared" si="332"/>
        <v>0.31339321159190153</v>
      </c>
      <c r="AF507" s="9">
        <f t="shared" si="332"/>
        <v>3.1845158379970963E-2</v>
      </c>
      <c r="AG507" s="9">
        <f t="shared" si="332"/>
        <v>7.2400449382099621E-3</v>
      </c>
      <c r="AH507" s="9">
        <f t="shared" si="332"/>
        <v>0</v>
      </c>
      <c r="AI507" s="9">
        <f t="shared" ref="AI507:AI568" si="333">SUM(Z507:AH507)</f>
        <v>2.4858949289699699</v>
      </c>
      <c r="AK507" s="9">
        <f t="shared" ref="AK507:AK568" si="334">Z507*(6/AI507)</f>
        <v>3.966939203025126</v>
      </c>
      <c r="AL507" s="9">
        <f t="shared" ref="AL507:AL568" si="335">AA507*(6/AI507)</f>
        <v>0</v>
      </c>
      <c r="AM507" s="9">
        <f t="shared" ref="AM507:AM568" si="336">AB507*(6/AI507)</f>
        <v>2.357728179243573E-2</v>
      </c>
      <c r="AN507" s="9">
        <f t="shared" ref="AN507:AN568" si="337">AC507*(6/AI507)</f>
        <v>0</v>
      </c>
      <c r="AO507" s="9">
        <f t="shared" ref="AO507:AO568" si="338">AD507*(6/AI507)</f>
        <v>1.1587353742154389</v>
      </c>
      <c r="AP507" s="9">
        <f t="shared" ref="AP507:AP568" si="339">AE507*(6/AI507)</f>
        <v>0.75641140244432448</v>
      </c>
      <c r="AQ507" s="9">
        <f t="shared" ref="AQ507:AQ568" si="340">AF507*(6/AI507)</f>
        <v>7.6862037913644238E-2</v>
      </c>
      <c r="AR507" s="9">
        <f t="shared" ref="AR507:AR568" si="341">AG507*(6/AI507)</f>
        <v>1.747470060903147E-2</v>
      </c>
      <c r="AS507" s="9">
        <f t="shared" ref="AS507:AS568" si="342">AH507*(6/AI507)</f>
        <v>0</v>
      </c>
      <c r="AU507" s="17">
        <f t="shared" ref="AU507:AV568" si="343">AK507/2</f>
        <v>1.983469601512563</v>
      </c>
      <c r="AV507" s="17">
        <f t="shared" si="343"/>
        <v>0</v>
      </c>
      <c r="AW507" s="17">
        <f t="shared" ref="AW507:AX568" si="344">(2*AM507)/3</f>
        <v>1.5718187861623819E-2</v>
      </c>
      <c r="AX507" s="17">
        <f t="shared" si="344"/>
        <v>0</v>
      </c>
      <c r="AY507" s="17">
        <f t="shared" ref="AY507:BB568" si="345">AO507/1</f>
        <v>1.1587353742154389</v>
      </c>
      <c r="AZ507" s="17">
        <f t="shared" si="345"/>
        <v>0.75641140244432448</v>
      </c>
      <c r="BA507" s="17">
        <f t="shared" si="345"/>
        <v>7.6862037913644238E-2</v>
      </c>
      <c r="BB507" s="17">
        <f t="shared" si="345"/>
        <v>1.747470060903147E-2</v>
      </c>
      <c r="BC507" s="17">
        <f t="shared" ref="BC507:BC568" si="346">AS507*2</f>
        <v>0</v>
      </c>
      <c r="BD507" s="17">
        <f t="shared" ref="BD507:BD568" si="347">SUM(AU507:BC507)</f>
        <v>4.0086713045566258</v>
      </c>
      <c r="BF507" s="17">
        <f t="shared" ref="BF507:BF568" si="348">AY507/(AY507+AZ507+BA507)</f>
        <v>0.58169189098873753</v>
      </c>
      <c r="BG507" s="17">
        <f t="shared" ref="BG507:BG568" si="349">AZ507/(AY507+AZ507+BA507)</f>
        <v>0.37972291935179581</v>
      </c>
      <c r="BH507" s="17">
        <f t="shared" ref="BH507:BH568" si="350">BA507/(AY507+AZ507+BA507)</f>
        <v>3.8585189659466633E-2</v>
      </c>
      <c r="BI507" s="13">
        <f t="shared" ref="BI507:BI568" si="351">(AW507/2)/((AW507/2)+AY507+AZ507)</f>
        <v>4.0868798431688089E-3</v>
      </c>
    </row>
    <row r="508" spans="1:61" x14ac:dyDescent="0.2">
      <c r="B508" s="9" t="s">
        <v>46</v>
      </c>
      <c r="C508" s="9">
        <v>2</v>
      </c>
      <c r="D508" s="9">
        <v>49.167999999999999</v>
      </c>
      <c r="E508" s="9">
        <v>8.0000000000000002E-3</v>
      </c>
      <c r="F508" s="9">
        <v>0.71299999999999997</v>
      </c>
      <c r="G508" s="9">
        <v>0</v>
      </c>
      <c r="H508" s="9">
        <v>35.063000000000002</v>
      </c>
      <c r="I508" s="9">
        <v>12.435</v>
      </c>
      <c r="J508" s="9">
        <v>2.2719999999999998</v>
      </c>
      <c r="K508" s="9">
        <v>0.46700000000000003</v>
      </c>
      <c r="L508" s="9">
        <v>8.9999999999999993E-3</v>
      </c>
      <c r="N508" s="11">
        <f>SUM(D508:L508)</f>
        <v>100.13500000000001</v>
      </c>
      <c r="P508" s="9">
        <f t="shared" si="321"/>
        <v>0.81832101724252704</v>
      </c>
      <c r="Q508" s="9">
        <f t="shared" si="322"/>
        <v>1.001527329176995E-4</v>
      </c>
      <c r="R508" s="9">
        <f t="shared" si="323"/>
        <v>6.9928698227753744E-3</v>
      </c>
      <c r="S508" s="9">
        <f t="shared" si="324"/>
        <v>0</v>
      </c>
      <c r="T508" s="9">
        <f t="shared" si="325"/>
        <v>0.4880299529549314</v>
      </c>
      <c r="U508" s="9">
        <f t="shared" si="326"/>
        <v>0.30853017070265976</v>
      </c>
      <c r="V508" s="9">
        <f t="shared" si="327"/>
        <v>3.2028419583574157E-2</v>
      </c>
      <c r="W508" s="9">
        <f t="shared" si="328"/>
        <v>8.3278349412415076E-3</v>
      </c>
      <c r="X508" s="9">
        <f t="shared" si="329"/>
        <v>1.4521047451556172E-4</v>
      </c>
      <c r="Z508" s="9">
        <f t="shared" si="330"/>
        <v>1.6366420344850541</v>
      </c>
      <c r="AA508" s="9">
        <f t="shared" si="330"/>
        <v>2.00305465835399E-4</v>
      </c>
      <c r="AB508" s="9">
        <f t="shared" si="331"/>
        <v>2.0978609468326123E-2</v>
      </c>
      <c r="AC508" s="9">
        <f t="shared" si="331"/>
        <v>0</v>
      </c>
      <c r="AD508" s="9">
        <f t="shared" si="332"/>
        <v>0.4880299529549314</v>
      </c>
      <c r="AE508" s="9">
        <f t="shared" si="332"/>
        <v>0.30853017070265976</v>
      </c>
      <c r="AF508" s="9">
        <f t="shared" si="332"/>
        <v>3.2028419583574157E-2</v>
      </c>
      <c r="AG508" s="9">
        <f t="shared" si="332"/>
        <v>8.3278349412415076E-3</v>
      </c>
      <c r="AH508" s="9">
        <f t="shared" si="332"/>
        <v>1.4521047451556172E-4</v>
      </c>
      <c r="AI508" s="9">
        <f t="shared" si="333"/>
        <v>2.4948825380761379</v>
      </c>
      <c r="AK508" s="9">
        <f t="shared" si="334"/>
        <v>3.9359978103348472</v>
      </c>
      <c r="AL508" s="9">
        <f t="shared" si="335"/>
        <v>4.8171918984977758E-4</v>
      </c>
      <c r="AM508" s="9">
        <f t="shared" si="336"/>
        <v>5.045193707076058E-2</v>
      </c>
      <c r="AN508" s="9">
        <f t="shared" si="337"/>
        <v>0</v>
      </c>
      <c r="AO508" s="9">
        <f t="shared" si="338"/>
        <v>1.1736743806734791</v>
      </c>
      <c r="AP508" s="9">
        <f t="shared" si="339"/>
        <v>0.74199125448344649</v>
      </c>
      <c r="AQ508" s="9">
        <f t="shared" si="340"/>
        <v>7.7025877799293957E-2</v>
      </c>
      <c r="AR508" s="9">
        <f t="shared" si="341"/>
        <v>2.0027800461491777E-2</v>
      </c>
      <c r="AS508" s="9">
        <f t="shared" si="342"/>
        <v>3.4921998683161312E-4</v>
      </c>
      <c r="AU508" s="17">
        <f t="shared" si="343"/>
        <v>1.9679989051674236</v>
      </c>
      <c r="AV508" s="17">
        <f t="shared" si="343"/>
        <v>2.4085959492488879E-4</v>
      </c>
      <c r="AW508" s="17">
        <f t="shared" si="344"/>
        <v>3.3634624713840384E-2</v>
      </c>
      <c r="AX508" s="17">
        <f t="shared" si="344"/>
        <v>0</v>
      </c>
      <c r="AY508" s="17">
        <f t="shared" si="345"/>
        <v>1.1736743806734791</v>
      </c>
      <c r="AZ508" s="17">
        <f t="shared" si="345"/>
        <v>0.74199125448344649</v>
      </c>
      <c r="BA508" s="17">
        <f t="shared" si="345"/>
        <v>7.7025877799293957E-2</v>
      </c>
      <c r="BB508" s="17">
        <f t="shared" si="345"/>
        <v>2.0027800461491777E-2</v>
      </c>
      <c r="BC508" s="17">
        <f t="shared" si="346"/>
        <v>6.9843997366322624E-4</v>
      </c>
      <c r="BD508" s="17">
        <f t="shared" si="347"/>
        <v>4.0152921428675636</v>
      </c>
      <c r="BF508" s="17">
        <f t="shared" si="348"/>
        <v>0.58898950140671635</v>
      </c>
      <c r="BG508" s="17">
        <f t="shared" si="349"/>
        <v>0.37235630786758334</v>
      </c>
      <c r="BH508" s="17">
        <f t="shared" si="350"/>
        <v>3.8654190725700276E-2</v>
      </c>
      <c r="BI508" s="13">
        <f t="shared" si="351"/>
        <v>8.7024376481850945E-3</v>
      </c>
    </row>
    <row r="509" spans="1:61" customFormat="1" ht="15" x14ac:dyDescent="0.2"/>
    <row r="510" spans="1:61" x14ac:dyDescent="0.2">
      <c r="A510" s="9" t="s">
        <v>27</v>
      </c>
      <c r="B510" s="9" t="s">
        <v>46</v>
      </c>
      <c r="C510" s="9" t="s">
        <v>16</v>
      </c>
      <c r="D510" s="11">
        <f>AVERAGE(D507:D508)</f>
        <v>49.271999999999998</v>
      </c>
      <c r="E510" s="11">
        <f t="shared" ref="E510:L510" si="352">AVERAGE(E507:E508)</f>
        <v>4.0000000000000001E-3</v>
      </c>
      <c r="F510" s="11">
        <f t="shared" si="352"/>
        <v>0.52249999999999996</v>
      </c>
      <c r="G510" s="11">
        <f t="shared" si="352"/>
        <v>0</v>
      </c>
      <c r="H510" s="11">
        <f t="shared" si="352"/>
        <v>34.777500000000003</v>
      </c>
      <c r="I510" s="11">
        <f>AVERAGE(I507:I508)</f>
        <v>12.533000000000001</v>
      </c>
      <c r="J510" s="11">
        <f t="shared" si="352"/>
        <v>2.2654999999999998</v>
      </c>
      <c r="K510" s="11">
        <f t="shared" si="352"/>
        <v>0.4365</v>
      </c>
      <c r="L510" s="11">
        <f t="shared" si="352"/>
        <v>4.4999999999999997E-3</v>
      </c>
      <c r="N510" s="11">
        <f>SUM(D510:L510)</f>
        <v>99.815499999999986</v>
      </c>
      <c r="P510" s="9">
        <f t="shared" si="321"/>
        <v>0.82005192730177745</v>
      </c>
      <c r="Q510" s="9">
        <f t="shared" si="322"/>
        <v>5.0076366458849749E-5</v>
      </c>
      <c r="R510" s="9">
        <f t="shared" si="323"/>
        <v>5.1245083904630203E-3</v>
      </c>
      <c r="S510" s="9">
        <f t="shared" si="324"/>
        <v>0</v>
      </c>
      <c r="T510" s="9">
        <f t="shared" si="325"/>
        <v>0.48405617570915571</v>
      </c>
      <c r="U510" s="9">
        <f t="shared" si="326"/>
        <v>0.31096169114728067</v>
      </c>
      <c r="V510" s="9">
        <f t="shared" si="327"/>
        <v>3.193678898177256E-2</v>
      </c>
      <c r="W510" s="9">
        <f t="shared" si="328"/>
        <v>7.7839399397257349E-3</v>
      </c>
      <c r="X510" s="9">
        <f t="shared" si="329"/>
        <v>7.2605237257780859E-5</v>
      </c>
      <c r="Z510" s="9">
        <f t="shared" si="330"/>
        <v>1.6401038546035549</v>
      </c>
      <c r="AA510" s="9">
        <f t="shared" si="330"/>
        <v>1.001527329176995E-4</v>
      </c>
      <c r="AB510" s="9">
        <f t="shared" si="331"/>
        <v>1.5373525171389062E-2</v>
      </c>
      <c r="AC510" s="9">
        <f t="shared" si="331"/>
        <v>0</v>
      </c>
      <c r="AD510" s="9">
        <f t="shared" si="332"/>
        <v>0.48405617570915571</v>
      </c>
      <c r="AE510" s="9">
        <f t="shared" si="332"/>
        <v>0.31096169114728067</v>
      </c>
      <c r="AF510" s="9">
        <f t="shared" si="332"/>
        <v>3.193678898177256E-2</v>
      </c>
      <c r="AG510" s="9">
        <f t="shared" si="332"/>
        <v>7.7839399397257349E-3</v>
      </c>
      <c r="AH510" s="9">
        <f t="shared" si="332"/>
        <v>7.2605237257780859E-5</v>
      </c>
      <c r="AI510" s="9">
        <f t="shared" si="333"/>
        <v>2.4903887335230546</v>
      </c>
      <c r="AK510" s="9">
        <f t="shared" si="334"/>
        <v>3.9514405904415524</v>
      </c>
      <c r="AL510" s="9">
        <f t="shared" si="335"/>
        <v>2.4129421620700325E-4</v>
      </c>
      <c r="AM510" s="9">
        <f t="shared" si="336"/>
        <v>3.7038856539414411E-2</v>
      </c>
      <c r="AN510" s="9">
        <f t="shared" si="337"/>
        <v>0</v>
      </c>
      <c r="AO510" s="9">
        <f t="shared" si="338"/>
        <v>1.1662183558573538</v>
      </c>
      <c r="AP510" s="9">
        <f t="shared" si="339"/>
        <v>0.74918831818045228</v>
      </c>
      <c r="AQ510" s="9">
        <f t="shared" si="340"/>
        <v>7.6944105677653404E-2</v>
      </c>
      <c r="AR510" s="9">
        <f t="shared" si="341"/>
        <v>1.8753554017362024E-2</v>
      </c>
      <c r="AS510" s="9">
        <f t="shared" si="342"/>
        <v>1.7492507000319365E-4</v>
      </c>
      <c r="AU510" s="17">
        <f t="shared" si="343"/>
        <v>1.9757202952207762</v>
      </c>
      <c r="AV510" s="17">
        <f t="shared" si="343"/>
        <v>1.2064710810350163E-4</v>
      </c>
      <c r="AW510" s="17">
        <f t="shared" si="344"/>
        <v>2.4692571026276273E-2</v>
      </c>
      <c r="AX510" s="17">
        <f t="shared" si="344"/>
        <v>0</v>
      </c>
      <c r="AY510" s="17">
        <f t="shared" si="345"/>
        <v>1.1662183558573538</v>
      </c>
      <c r="AZ510" s="17">
        <f t="shared" si="345"/>
        <v>0.74918831818045228</v>
      </c>
      <c r="BA510" s="17">
        <f t="shared" si="345"/>
        <v>7.6944105677653404E-2</v>
      </c>
      <c r="BB510" s="17">
        <f t="shared" si="345"/>
        <v>1.8753554017362024E-2</v>
      </c>
      <c r="BC510" s="17">
        <f t="shared" si="346"/>
        <v>3.4985014000638731E-4</v>
      </c>
      <c r="BD510" s="17">
        <f t="shared" si="347"/>
        <v>4.0119876972279842</v>
      </c>
      <c r="BF510" s="17">
        <f t="shared" si="348"/>
        <v>0.58534790546467375</v>
      </c>
      <c r="BG510" s="17">
        <f t="shared" si="349"/>
        <v>0.37603233617699028</v>
      </c>
      <c r="BH510" s="17">
        <f t="shared" si="350"/>
        <v>3.8619758358336025E-2</v>
      </c>
      <c r="BI510" s="13">
        <f t="shared" si="351"/>
        <v>6.4044956860105718E-3</v>
      </c>
    </row>
    <row r="511" spans="1:61" x14ac:dyDescent="0.2">
      <c r="C511" s="9" t="s">
        <v>17</v>
      </c>
      <c r="D511" s="11">
        <f>STDEV(D507:D508)</f>
        <v>0.14707821048680075</v>
      </c>
      <c r="E511" s="11">
        <f t="shared" ref="E511:L511" si="353">STDEV(E507:E508)</f>
        <v>5.6568542494923801E-3</v>
      </c>
      <c r="F511" s="11">
        <f t="shared" si="353"/>
        <v>0.26940768363207468</v>
      </c>
      <c r="G511" s="11">
        <f t="shared" si="353"/>
        <v>0</v>
      </c>
      <c r="H511" s="11">
        <f t="shared" si="353"/>
        <v>0.40375797205752223</v>
      </c>
      <c r="I511" s="11">
        <f>STDEV(I507:I508)</f>
        <v>0.13859292911256313</v>
      </c>
      <c r="J511" s="11">
        <f t="shared" si="353"/>
        <v>9.1923881554250471E-3</v>
      </c>
      <c r="K511" s="11">
        <f t="shared" si="353"/>
        <v>4.3133513652379399E-2</v>
      </c>
      <c r="L511" s="11">
        <f t="shared" si="353"/>
        <v>6.3639610306789277E-3</v>
      </c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  <c r="AY511"/>
      <c r="AZ511"/>
      <c r="BA511"/>
      <c r="BB511"/>
      <c r="BC511"/>
      <c r="BD511"/>
      <c r="BE511"/>
      <c r="BF511"/>
      <c r="BG511"/>
      <c r="BH511"/>
      <c r="BI511"/>
    </row>
    <row r="512" spans="1:61" x14ac:dyDescent="0.2">
      <c r="D512" s="11"/>
      <c r="E512" s="11"/>
      <c r="F512" s="11"/>
      <c r="G512" s="11"/>
      <c r="H512" s="11"/>
      <c r="I512" s="11"/>
      <c r="J512" s="11"/>
      <c r="K512" s="11"/>
      <c r="L512" s="11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  <c r="AY512"/>
      <c r="AZ512"/>
      <c r="BA512"/>
      <c r="BB512"/>
      <c r="BC512"/>
      <c r="BD512"/>
      <c r="BE512"/>
      <c r="BF512"/>
      <c r="BG512"/>
      <c r="BH512"/>
      <c r="BI512"/>
    </row>
    <row r="513" spans="1:61" x14ac:dyDescent="0.2">
      <c r="D513" s="11"/>
      <c r="E513" s="11"/>
      <c r="F513" s="11"/>
      <c r="G513" s="11"/>
      <c r="H513" s="11"/>
      <c r="I513" s="11"/>
      <c r="J513" s="11"/>
      <c r="K513" s="11"/>
      <c r="L513" s="11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AY513"/>
      <c r="AZ513"/>
      <c r="BA513"/>
      <c r="BB513"/>
      <c r="BC513"/>
      <c r="BD513"/>
      <c r="BE513"/>
      <c r="BF513"/>
      <c r="BG513"/>
      <c r="BH513"/>
      <c r="BI513"/>
    </row>
    <row r="514" spans="1:61" customFormat="1" ht="15" x14ac:dyDescent="0.2"/>
    <row r="515" spans="1:61" customFormat="1" ht="15" x14ac:dyDescent="0.2"/>
    <row r="516" spans="1:61" x14ac:dyDescent="0.2">
      <c r="A516" s="9" t="s">
        <v>27</v>
      </c>
      <c r="B516" s="9" t="s">
        <v>51</v>
      </c>
      <c r="C516" s="19">
        <v>1</v>
      </c>
      <c r="D516" s="11">
        <v>47.131</v>
      </c>
      <c r="E516" s="11">
        <v>5.0999999999999997E-2</v>
      </c>
      <c r="F516" s="11">
        <v>0.997</v>
      </c>
      <c r="G516" s="11">
        <v>0</v>
      </c>
      <c r="H516" s="11">
        <v>39.036000000000001</v>
      </c>
      <c r="I516" s="11">
        <v>8.1229999999999993</v>
      </c>
      <c r="J516" s="11">
        <v>3.173</v>
      </c>
      <c r="K516" s="11">
        <v>0.496</v>
      </c>
      <c r="L516" s="11">
        <v>0</v>
      </c>
      <c r="M516" s="20"/>
      <c r="N516" s="11">
        <f t="shared" ref="N516:N536" si="354">SUM(D516:L516)</f>
        <v>99.007000000000005</v>
      </c>
      <c r="P516" s="9">
        <f t="shared" si="321"/>
        <v>0.78441848079355569</v>
      </c>
      <c r="Q516" s="9">
        <f t="shared" si="322"/>
        <v>6.3847367235033423E-4</v>
      </c>
      <c r="R516" s="9">
        <f t="shared" si="323"/>
        <v>9.7782485460126915E-3</v>
      </c>
      <c r="S516" s="9">
        <f t="shared" si="324"/>
        <v>0</v>
      </c>
      <c r="T516" s="9">
        <f t="shared" si="325"/>
        <v>0.54332878657127748</v>
      </c>
      <c r="U516" s="9">
        <f t="shared" si="326"/>
        <v>0.20154327113934098</v>
      </c>
      <c r="V516" s="9">
        <f t="shared" si="327"/>
        <v>4.4729830694841904E-2</v>
      </c>
      <c r="W516" s="9">
        <f t="shared" si="328"/>
        <v>8.8449810082565049E-3</v>
      </c>
      <c r="X516" s="9">
        <f t="shared" si="329"/>
        <v>0</v>
      </c>
      <c r="Z516" s="9">
        <f t="shared" si="330"/>
        <v>1.5688369615871114</v>
      </c>
      <c r="AA516" s="9">
        <f t="shared" si="330"/>
        <v>1.2769473447006685E-3</v>
      </c>
      <c r="AB516" s="9">
        <f t="shared" si="331"/>
        <v>2.9334745638038076E-2</v>
      </c>
      <c r="AC516" s="9">
        <f t="shared" si="331"/>
        <v>0</v>
      </c>
      <c r="AD516" s="9">
        <f t="shared" si="332"/>
        <v>0.54332878657127748</v>
      </c>
      <c r="AE516" s="9">
        <f t="shared" si="332"/>
        <v>0.20154327113934098</v>
      </c>
      <c r="AF516" s="9">
        <f t="shared" si="332"/>
        <v>4.4729830694841904E-2</v>
      </c>
      <c r="AG516" s="9">
        <f t="shared" si="332"/>
        <v>8.8449810082565049E-3</v>
      </c>
      <c r="AH516" s="9">
        <f t="shared" si="332"/>
        <v>0</v>
      </c>
      <c r="AI516" s="9">
        <f t="shared" si="333"/>
        <v>2.3978955239835673</v>
      </c>
      <c r="AK516" s="9">
        <f t="shared" si="334"/>
        <v>3.9255345678635059</v>
      </c>
      <c r="AL516" s="9">
        <f t="shared" si="335"/>
        <v>3.1951700945985484E-3</v>
      </c>
      <c r="AM516" s="9">
        <f t="shared" si="336"/>
        <v>7.340122706256598E-2</v>
      </c>
      <c r="AN516" s="9">
        <f t="shared" si="337"/>
        <v>0</v>
      </c>
      <c r="AO516" s="9">
        <f t="shared" si="338"/>
        <v>1.3595140767484102</v>
      </c>
      <c r="AP516" s="9">
        <f t="shared" si="339"/>
        <v>0.50430038120557119</v>
      </c>
      <c r="AQ516" s="9">
        <f t="shared" si="340"/>
        <v>0.11192271785186025</v>
      </c>
      <c r="AR516" s="9">
        <f t="shared" si="341"/>
        <v>2.2131859173486958E-2</v>
      </c>
      <c r="AS516" s="9">
        <f t="shared" si="342"/>
        <v>0</v>
      </c>
      <c r="AU516" s="17">
        <f t="shared" si="343"/>
        <v>1.9627672839317529</v>
      </c>
      <c r="AV516" s="17">
        <f t="shared" si="343"/>
        <v>1.5975850472992742E-3</v>
      </c>
      <c r="AW516" s="17">
        <f t="shared" si="344"/>
        <v>4.8934151375043984E-2</v>
      </c>
      <c r="AX516" s="17">
        <f t="shared" si="344"/>
        <v>0</v>
      </c>
      <c r="AY516" s="17">
        <f t="shared" si="345"/>
        <v>1.3595140767484102</v>
      </c>
      <c r="AZ516" s="17">
        <f t="shared" si="345"/>
        <v>0.50430038120557119</v>
      </c>
      <c r="BA516" s="17">
        <f t="shared" si="345"/>
        <v>0.11192271785186025</v>
      </c>
      <c r="BB516" s="17">
        <f t="shared" si="345"/>
        <v>2.2131859173486958E-2</v>
      </c>
      <c r="BC516" s="17">
        <f t="shared" si="346"/>
        <v>0</v>
      </c>
      <c r="BD516" s="17">
        <f t="shared" si="347"/>
        <v>4.0111680553334246</v>
      </c>
      <c r="BF516" s="17">
        <f t="shared" si="348"/>
        <v>0.68810472030213565</v>
      </c>
      <c r="BG516" s="17">
        <f t="shared" si="349"/>
        <v>0.25524669342716738</v>
      </c>
      <c r="BH516" s="17">
        <f t="shared" si="350"/>
        <v>5.6648586270696889E-2</v>
      </c>
      <c r="BI516" s="13">
        <f t="shared" si="351"/>
        <v>1.2957324028021315E-2</v>
      </c>
    </row>
    <row r="517" spans="1:61" x14ac:dyDescent="0.2">
      <c r="B517" s="9" t="s">
        <v>51</v>
      </c>
      <c r="C517" s="21">
        <v>2</v>
      </c>
      <c r="D517" s="11">
        <v>47.167000000000002</v>
      </c>
      <c r="E517" s="11">
        <v>0</v>
      </c>
      <c r="F517" s="11">
        <v>1.08</v>
      </c>
      <c r="G517" s="11">
        <v>0.01</v>
      </c>
      <c r="H517" s="11">
        <v>38.832999999999998</v>
      </c>
      <c r="I517" s="11">
        <v>8.0640000000000001</v>
      </c>
      <c r="J517" s="11">
        <v>3.0009999999999999</v>
      </c>
      <c r="K517" s="11">
        <v>0.78700000000000003</v>
      </c>
      <c r="L517" s="11">
        <v>0</v>
      </c>
      <c r="M517" s="20"/>
      <c r="N517" s="11">
        <f t="shared" si="354"/>
        <v>98.942000000000007</v>
      </c>
      <c r="P517" s="9">
        <f t="shared" si="321"/>
        <v>0.78501764196791157</v>
      </c>
      <c r="Q517" s="9">
        <f t="shared" si="322"/>
        <v>0</v>
      </c>
      <c r="R517" s="9">
        <f t="shared" si="323"/>
        <v>1.0592285285550358E-2</v>
      </c>
      <c r="S517" s="9">
        <f t="shared" si="324"/>
        <v>6.5793802223830508E-5</v>
      </c>
      <c r="T517" s="9">
        <f t="shared" si="325"/>
        <v>0.54050329872226699</v>
      </c>
      <c r="U517" s="9">
        <f t="shared" si="326"/>
        <v>0.20007939658594678</v>
      </c>
      <c r="V517" s="9">
        <f t="shared" si="327"/>
        <v>4.2305144001014983E-2</v>
      </c>
      <c r="W517" s="9">
        <f t="shared" si="328"/>
        <v>1.4034274301406994E-2</v>
      </c>
      <c r="X517" s="9">
        <f t="shared" si="329"/>
        <v>0</v>
      </c>
      <c r="Z517" s="9">
        <f t="shared" si="330"/>
        <v>1.5700352839358231</v>
      </c>
      <c r="AA517" s="9">
        <f t="shared" si="330"/>
        <v>0</v>
      </c>
      <c r="AB517" s="9">
        <f t="shared" si="331"/>
        <v>3.1776855856651076E-2</v>
      </c>
      <c r="AC517" s="9">
        <f t="shared" si="331"/>
        <v>1.9738140667149151E-4</v>
      </c>
      <c r="AD517" s="9">
        <f t="shared" si="332"/>
        <v>0.54050329872226699</v>
      </c>
      <c r="AE517" s="9">
        <f t="shared" si="332"/>
        <v>0.20007939658594678</v>
      </c>
      <c r="AF517" s="9">
        <f t="shared" si="332"/>
        <v>4.2305144001014983E-2</v>
      </c>
      <c r="AG517" s="9">
        <f t="shared" si="332"/>
        <v>1.4034274301406994E-2</v>
      </c>
      <c r="AH517" s="9">
        <f t="shared" si="332"/>
        <v>0</v>
      </c>
      <c r="AI517" s="9">
        <f t="shared" si="333"/>
        <v>2.3989316348097818</v>
      </c>
      <c r="AK517" s="9">
        <f t="shared" si="334"/>
        <v>3.9268362494881583</v>
      </c>
      <c r="AL517" s="9">
        <f t="shared" si="335"/>
        <v>0</v>
      </c>
      <c r="AM517" s="9">
        <f t="shared" si="336"/>
        <v>7.9477519231190827E-2</v>
      </c>
      <c r="AN517" s="9">
        <f t="shared" si="337"/>
        <v>4.9367327640533398E-4</v>
      </c>
      <c r="AO517" s="9">
        <f t="shared" si="338"/>
        <v>1.351860030221641</v>
      </c>
      <c r="AP517" s="9">
        <f t="shared" si="339"/>
        <v>0.50042125506876733</v>
      </c>
      <c r="AQ517" s="9">
        <f t="shared" si="340"/>
        <v>0.10580996153573877</v>
      </c>
      <c r="AR517" s="9">
        <f t="shared" si="341"/>
        <v>3.5101311178098199E-2</v>
      </c>
      <c r="AS517" s="9">
        <f t="shared" si="342"/>
        <v>0</v>
      </c>
      <c r="AU517" s="17">
        <f t="shared" si="343"/>
        <v>1.9634181247440792</v>
      </c>
      <c r="AV517" s="17">
        <f t="shared" si="343"/>
        <v>0</v>
      </c>
      <c r="AW517" s="17">
        <f t="shared" si="344"/>
        <v>5.2985012820793882E-2</v>
      </c>
      <c r="AX517" s="17">
        <f t="shared" si="344"/>
        <v>3.2911551760355599E-4</v>
      </c>
      <c r="AY517" s="17">
        <f t="shared" si="345"/>
        <v>1.351860030221641</v>
      </c>
      <c r="AZ517" s="17">
        <f t="shared" si="345"/>
        <v>0.50042125506876733</v>
      </c>
      <c r="BA517" s="17">
        <f t="shared" si="345"/>
        <v>0.10580996153573877</v>
      </c>
      <c r="BB517" s="17">
        <f t="shared" si="345"/>
        <v>3.5101311178098199E-2</v>
      </c>
      <c r="BC517" s="17">
        <f t="shared" si="346"/>
        <v>0</v>
      </c>
      <c r="BD517" s="17">
        <f t="shared" si="347"/>
        <v>4.0099248110867221</v>
      </c>
      <c r="BF517" s="17">
        <f t="shared" si="348"/>
        <v>0.69039685071513346</v>
      </c>
      <c r="BG517" s="17">
        <f t="shared" si="349"/>
        <v>0.25556585061084142</v>
      </c>
      <c r="BH517" s="17">
        <f t="shared" si="350"/>
        <v>5.4037298674025125E-2</v>
      </c>
      <c r="BI517" s="13">
        <f t="shared" si="351"/>
        <v>1.4100955914662809E-2</v>
      </c>
    </row>
    <row r="518" spans="1:61" x14ac:dyDescent="0.2">
      <c r="B518" s="9" t="s">
        <v>51</v>
      </c>
      <c r="C518" s="21">
        <v>3</v>
      </c>
      <c r="D518" s="11">
        <v>47.436</v>
      </c>
      <c r="E518" s="11">
        <v>0</v>
      </c>
      <c r="F518" s="11">
        <v>0.96199999999999997</v>
      </c>
      <c r="G518" s="11">
        <v>0</v>
      </c>
      <c r="H518" s="11">
        <v>39.005000000000003</v>
      </c>
      <c r="I518" s="11">
        <v>8.2810000000000006</v>
      </c>
      <c r="J518" s="11">
        <v>3.2269999999999999</v>
      </c>
      <c r="K518" s="11">
        <v>0.49</v>
      </c>
      <c r="L518" s="11">
        <v>0</v>
      </c>
      <c r="M518" s="20"/>
      <c r="N518" s="11">
        <f t="shared" si="354"/>
        <v>99.40100000000001</v>
      </c>
      <c r="P518" s="9">
        <f t="shared" si="321"/>
        <v>0.78949470740962646</v>
      </c>
      <c r="Q518" s="9">
        <f t="shared" si="322"/>
        <v>0</v>
      </c>
      <c r="R518" s="9">
        <f t="shared" si="323"/>
        <v>9.4349800413883744E-3</v>
      </c>
      <c r="S518" s="9">
        <f t="shared" si="324"/>
        <v>0</v>
      </c>
      <c r="T518" s="9">
        <f t="shared" si="325"/>
        <v>0.54289730813128079</v>
      </c>
      <c r="U518" s="9">
        <f t="shared" si="326"/>
        <v>0.20546347757046449</v>
      </c>
      <c r="V518" s="9">
        <f t="shared" si="327"/>
        <v>4.5491069540578258E-2</v>
      </c>
      <c r="W518" s="9">
        <f t="shared" si="328"/>
        <v>8.7379852702534015E-3</v>
      </c>
      <c r="X518" s="9">
        <f t="shared" si="329"/>
        <v>0</v>
      </c>
      <c r="Z518" s="9">
        <f t="shared" si="330"/>
        <v>1.5789894148192529</v>
      </c>
      <c r="AA518" s="9">
        <f t="shared" si="330"/>
        <v>0</v>
      </c>
      <c r="AB518" s="9">
        <f t="shared" si="331"/>
        <v>2.8304940124165123E-2</v>
      </c>
      <c r="AC518" s="9">
        <f t="shared" si="331"/>
        <v>0</v>
      </c>
      <c r="AD518" s="9">
        <f t="shared" si="332"/>
        <v>0.54289730813128079</v>
      </c>
      <c r="AE518" s="9">
        <f t="shared" si="332"/>
        <v>0.20546347757046449</v>
      </c>
      <c r="AF518" s="9">
        <f t="shared" si="332"/>
        <v>4.5491069540578258E-2</v>
      </c>
      <c r="AG518" s="9">
        <f t="shared" si="332"/>
        <v>8.7379852702534015E-3</v>
      </c>
      <c r="AH518" s="9">
        <f t="shared" si="332"/>
        <v>0</v>
      </c>
      <c r="AI518" s="9">
        <f t="shared" si="333"/>
        <v>2.4098841954559949</v>
      </c>
      <c r="AK518" s="9">
        <f t="shared" si="334"/>
        <v>3.9312828835424072</v>
      </c>
      <c r="AL518" s="9">
        <f t="shared" si="335"/>
        <v>0</v>
      </c>
      <c r="AM518" s="9">
        <f t="shared" si="336"/>
        <v>7.0472116903051357E-2</v>
      </c>
      <c r="AN518" s="9">
        <f t="shared" si="337"/>
        <v>0</v>
      </c>
      <c r="AO518" s="9">
        <f t="shared" si="338"/>
        <v>1.3516765058377949</v>
      </c>
      <c r="AP518" s="9">
        <f t="shared" si="339"/>
        <v>0.51155191097866093</v>
      </c>
      <c r="AQ518" s="9">
        <f t="shared" si="340"/>
        <v>0.11326121718136047</v>
      </c>
      <c r="AR518" s="9">
        <f t="shared" si="341"/>
        <v>2.1755365556725467E-2</v>
      </c>
      <c r="AS518" s="9">
        <f t="shared" si="342"/>
        <v>0</v>
      </c>
      <c r="AU518" s="17">
        <f t="shared" si="343"/>
        <v>1.9656414417712036</v>
      </c>
      <c r="AV518" s="17">
        <f t="shared" si="343"/>
        <v>0</v>
      </c>
      <c r="AW518" s="17">
        <f t="shared" si="344"/>
        <v>4.6981411268700903E-2</v>
      </c>
      <c r="AX518" s="17">
        <f t="shared" si="344"/>
        <v>0</v>
      </c>
      <c r="AY518" s="17">
        <f t="shared" si="345"/>
        <v>1.3516765058377949</v>
      </c>
      <c r="AZ518" s="17">
        <f t="shared" si="345"/>
        <v>0.51155191097866093</v>
      </c>
      <c r="BA518" s="17">
        <f t="shared" si="345"/>
        <v>0.11326121718136047</v>
      </c>
      <c r="BB518" s="17">
        <f t="shared" si="345"/>
        <v>2.1755365556725467E-2</v>
      </c>
      <c r="BC518" s="17">
        <f t="shared" si="346"/>
        <v>0</v>
      </c>
      <c r="BD518" s="17">
        <f t="shared" si="347"/>
        <v>4.0108678525944459</v>
      </c>
      <c r="BF518" s="17">
        <f t="shared" si="348"/>
        <v>0.68387735639360714</v>
      </c>
      <c r="BG518" s="17">
        <f t="shared" si="349"/>
        <v>0.25881841330174471</v>
      </c>
      <c r="BH518" s="17">
        <f t="shared" si="350"/>
        <v>5.7304230304648082E-2</v>
      </c>
      <c r="BI518" s="13">
        <f t="shared" si="351"/>
        <v>1.2450557878396095E-2</v>
      </c>
    </row>
    <row r="519" spans="1:61" x14ac:dyDescent="0.2">
      <c r="B519" s="9" t="s">
        <v>51</v>
      </c>
      <c r="C519" s="21">
        <v>4</v>
      </c>
      <c r="D519" s="11">
        <v>47.36</v>
      </c>
      <c r="E519" s="11">
        <v>0.02</v>
      </c>
      <c r="F519" s="11">
        <v>1.012</v>
      </c>
      <c r="G519" s="11">
        <v>3.7999999999999999E-2</v>
      </c>
      <c r="H519" s="11">
        <v>39.542000000000002</v>
      </c>
      <c r="I519" s="11">
        <v>8.2769999999999992</v>
      </c>
      <c r="J519" s="11">
        <v>3.2109999999999999</v>
      </c>
      <c r="K519" s="11">
        <v>0.44</v>
      </c>
      <c r="L519" s="11">
        <v>0</v>
      </c>
      <c r="M519" s="20"/>
      <c r="N519" s="11">
        <f t="shared" si="354"/>
        <v>99.9</v>
      </c>
      <c r="P519" s="9">
        <f t="shared" si="321"/>
        <v>0.78822981159709737</v>
      </c>
      <c r="Q519" s="9">
        <f t="shared" si="322"/>
        <v>2.5038183229424875E-4</v>
      </c>
      <c r="R519" s="9">
        <f t="shared" si="323"/>
        <v>9.925363619423113E-3</v>
      </c>
      <c r="S519" s="9">
        <f t="shared" si="324"/>
        <v>2.5001644845055592E-4</v>
      </c>
      <c r="T519" s="9">
        <f t="shared" si="325"/>
        <v>0.55037162820477126</v>
      </c>
      <c r="U519" s="9">
        <f t="shared" si="326"/>
        <v>0.20536423183803093</v>
      </c>
      <c r="V519" s="9">
        <f t="shared" si="327"/>
        <v>4.5265517289989711E-2</v>
      </c>
      <c r="W519" s="9">
        <f t="shared" si="328"/>
        <v>7.8463541202275448E-3</v>
      </c>
      <c r="X519" s="9">
        <f t="shared" si="329"/>
        <v>0</v>
      </c>
      <c r="Z519" s="9">
        <f t="shared" si="330"/>
        <v>1.5764596231941947</v>
      </c>
      <c r="AA519" s="9">
        <f t="shared" si="330"/>
        <v>5.007636645884975E-4</v>
      </c>
      <c r="AB519" s="9">
        <f t="shared" si="331"/>
        <v>2.9776090858269339E-2</v>
      </c>
      <c r="AC519" s="9">
        <f t="shared" si="331"/>
        <v>7.5004934535166776E-4</v>
      </c>
      <c r="AD519" s="9">
        <f t="shared" si="332"/>
        <v>0.55037162820477126</v>
      </c>
      <c r="AE519" s="9">
        <f t="shared" si="332"/>
        <v>0.20536423183803093</v>
      </c>
      <c r="AF519" s="9">
        <f t="shared" si="332"/>
        <v>4.5265517289989711E-2</v>
      </c>
      <c r="AG519" s="9">
        <f t="shared" si="332"/>
        <v>7.8463541202275448E-3</v>
      </c>
      <c r="AH519" s="9">
        <f t="shared" si="332"/>
        <v>0</v>
      </c>
      <c r="AI519" s="9">
        <f t="shared" si="333"/>
        <v>2.4163342585154233</v>
      </c>
      <c r="AK519" s="9">
        <f t="shared" si="334"/>
        <v>3.9145071530693585</v>
      </c>
      <c r="AL519" s="9">
        <f t="shared" si="335"/>
        <v>1.2434463389915998E-3</v>
      </c>
      <c r="AM519" s="9">
        <f t="shared" si="336"/>
        <v>7.3937016172332559E-2</v>
      </c>
      <c r="AN519" s="9">
        <f t="shared" si="337"/>
        <v>1.8624476544379059E-3</v>
      </c>
      <c r="AO519" s="9">
        <f t="shared" si="338"/>
        <v>1.3666278817143005</v>
      </c>
      <c r="AP519" s="9">
        <f t="shared" si="339"/>
        <v>0.50993995830081496</v>
      </c>
      <c r="AQ519" s="9">
        <f t="shared" si="340"/>
        <v>0.11239881352623909</v>
      </c>
      <c r="AR519" s="9">
        <f t="shared" si="341"/>
        <v>1.9483283223526243E-2</v>
      </c>
      <c r="AS519" s="9">
        <f t="shared" si="342"/>
        <v>0</v>
      </c>
      <c r="AU519" s="17">
        <f t="shared" si="343"/>
        <v>1.9572535765346792</v>
      </c>
      <c r="AV519" s="17">
        <f t="shared" si="343"/>
        <v>6.2172316949579991E-4</v>
      </c>
      <c r="AW519" s="17">
        <f t="shared" si="344"/>
        <v>4.929134411488837E-2</v>
      </c>
      <c r="AX519" s="17">
        <f t="shared" si="344"/>
        <v>1.2416317696252706E-3</v>
      </c>
      <c r="AY519" s="17">
        <f t="shared" si="345"/>
        <v>1.3666278817143005</v>
      </c>
      <c r="AZ519" s="17">
        <f t="shared" si="345"/>
        <v>0.50993995830081496</v>
      </c>
      <c r="BA519" s="17">
        <f t="shared" si="345"/>
        <v>0.11239881352623909</v>
      </c>
      <c r="BB519" s="17">
        <f t="shared" si="345"/>
        <v>1.9483283223526243E-2</v>
      </c>
      <c r="BC519" s="17">
        <f t="shared" si="346"/>
        <v>0</v>
      </c>
      <c r="BD519" s="17">
        <f t="shared" si="347"/>
        <v>4.0168582123535694</v>
      </c>
      <c r="BF519" s="17">
        <f t="shared" si="348"/>
        <v>0.68710447170193634</v>
      </c>
      <c r="BG519" s="17">
        <f t="shared" si="349"/>
        <v>0.25638436792938035</v>
      </c>
      <c r="BH519" s="17">
        <f t="shared" si="350"/>
        <v>5.6511160368683429E-2</v>
      </c>
      <c r="BI519" s="13">
        <f t="shared" si="351"/>
        <v>1.2963126919173496E-2</v>
      </c>
    </row>
    <row r="520" spans="1:61" x14ac:dyDescent="0.2">
      <c r="B520" s="9" t="s">
        <v>51</v>
      </c>
      <c r="C520" s="21">
        <v>5</v>
      </c>
      <c r="D520" s="11">
        <v>47.384999999999998</v>
      </c>
      <c r="E520" s="11">
        <v>0</v>
      </c>
      <c r="F520" s="11">
        <v>0.97599999999999998</v>
      </c>
      <c r="G520" s="11">
        <v>0</v>
      </c>
      <c r="H520" s="11">
        <v>39.198</v>
      </c>
      <c r="I520" s="11">
        <v>8.1590000000000007</v>
      </c>
      <c r="J520" s="11">
        <v>2.9630000000000001</v>
      </c>
      <c r="K520" s="11">
        <v>0.40899999999999997</v>
      </c>
      <c r="L520" s="11">
        <v>6.0000000000000001E-3</v>
      </c>
      <c r="M520" s="20"/>
      <c r="N520" s="11">
        <f t="shared" si="354"/>
        <v>99.096000000000004</v>
      </c>
      <c r="P520" s="9">
        <f t="shared" si="321"/>
        <v>0.78864589574595556</v>
      </c>
      <c r="Q520" s="9">
        <f t="shared" si="322"/>
        <v>0</v>
      </c>
      <c r="R520" s="9">
        <f t="shared" si="323"/>
        <v>9.5722874432381012E-3</v>
      </c>
      <c r="S520" s="9">
        <f t="shared" si="324"/>
        <v>0</v>
      </c>
      <c r="T520" s="9">
        <f t="shared" si="325"/>
        <v>0.54558360938674388</v>
      </c>
      <c r="U520" s="9">
        <f t="shared" si="326"/>
        <v>0.20243648273124257</v>
      </c>
      <c r="V520" s="9">
        <f t="shared" si="327"/>
        <v>4.1769457405867183E-2</v>
      </c>
      <c r="W520" s="9">
        <f t="shared" si="328"/>
        <v>7.2935428072115121E-3</v>
      </c>
      <c r="X520" s="9">
        <f t="shared" si="329"/>
        <v>9.6806983010374483E-5</v>
      </c>
      <c r="Z520" s="9">
        <f t="shared" si="330"/>
        <v>1.5772917914919111</v>
      </c>
      <c r="AA520" s="9">
        <f t="shared" si="330"/>
        <v>0</v>
      </c>
      <c r="AB520" s="9">
        <f t="shared" si="331"/>
        <v>2.8716862329714304E-2</v>
      </c>
      <c r="AC520" s="9">
        <f t="shared" si="331"/>
        <v>0</v>
      </c>
      <c r="AD520" s="9">
        <f t="shared" si="332"/>
        <v>0.54558360938674388</v>
      </c>
      <c r="AE520" s="9">
        <f t="shared" si="332"/>
        <v>0.20243648273124257</v>
      </c>
      <c r="AF520" s="9">
        <f t="shared" si="332"/>
        <v>4.1769457405867183E-2</v>
      </c>
      <c r="AG520" s="9">
        <f t="shared" si="332"/>
        <v>7.2935428072115121E-3</v>
      </c>
      <c r="AH520" s="9">
        <f t="shared" si="332"/>
        <v>9.6806983010374483E-5</v>
      </c>
      <c r="AI520" s="9">
        <f t="shared" si="333"/>
        <v>2.4031885531357009</v>
      </c>
      <c r="AK520" s="9">
        <f t="shared" si="334"/>
        <v>3.9379975976512887</v>
      </c>
      <c r="AL520" s="9">
        <f t="shared" si="335"/>
        <v>0</v>
      </c>
      <c r="AM520" s="9">
        <f t="shared" si="336"/>
        <v>7.1696901915359823E-2</v>
      </c>
      <c r="AN520" s="9">
        <f t="shared" si="337"/>
        <v>0</v>
      </c>
      <c r="AO520" s="9">
        <f t="shared" si="338"/>
        <v>1.3621493211796347</v>
      </c>
      <c r="AP520" s="9">
        <f t="shared" si="339"/>
        <v>0.50541972447505645</v>
      </c>
      <c r="AQ520" s="9">
        <f t="shared" si="340"/>
        <v>0.10428509411306751</v>
      </c>
      <c r="AR520" s="9">
        <f t="shared" si="341"/>
        <v>1.8209664317087818E-2</v>
      </c>
      <c r="AS520" s="9">
        <f t="shared" si="342"/>
        <v>2.416963485051389E-4</v>
      </c>
      <c r="AU520" s="17">
        <f t="shared" si="343"/>
        <v>1.9689987988256443</v>
      </c>
      <c r="AV520" s="17">
        <f t="shared" si="343"/>
        <v>0</v>
      </c>
      <c r="AW520" s="17">
        <f t="shared" si="344"/>
        <v>4.779793461023988E-2</v>
      </c>
      <c r="AX520" s="17">
        <f t="shared" si="344"/>
        <v>0</v>
      </c>
      <c r="AY520" s="17">
        <f t="shared" si="345"/>
        <v>1.3621493211796347</v>
      </c>
      <c r="AZ520" s="17">
        <f t="shared" si="345"/>
        <v>0.50541972447505645</v>
      </c>
      <c r="BA520" s="17">
        <f t="shared" si="345"/>
        <v>0.10428509411306751</v>
      </c>
      <c r="BB520" s="17">
        <f t="shared" si="345"/>
        <v>1.8209664317087818E-2</v>
      </c>
      <c r="BC520" s="17">
        <f t="shared" si="346"/>
        <v>4.8339269701027781E-4</v>
      </c>
      <c r="BD520" s="17">
        <f t="shared" si="347"/>
        <v>4.0073439302177416</v>
      </c>
      <c r="BF520" s="17">
        <f t="shared" si="348"/>
        <v>0.69079618705472101</v>
      </c>
      <c r="BG520" s="17">
        <f t="shared" si="349"/>
        <v>0.25631699337283836</v>
      </c>
      <c r="BH520" s="17">
        <f t="shared" si="350"/>
        <v>5.288681957244059E-2</v>
      </c>
      <c r="BI520" s="13">
        <f t="shared" si="351"/>
        <v>1.2635142197156326E-2</v>
      </c>
    </row>
    <row r="521" spans="1:61" x14ac:dyDescent="0.2">
      <c r="B521" s="9" t="s">
        <v>51</v>
      </c>
      <c r="C521" s="21">
        <v>6</v>
      </c>
      <c r="D521" s="11">
        <v>47.442999999999998</v>
      </c>
      <c r="E521" s="11">
        <v>0</v>
      </c>
      <c r="F521" s="11">
        <v>1.016</v>
      </c>
      <c r="G521" s="11">
        <v>0</v>
      </c>
      <c r="H521" s="11">
        <v>38.848999999999997</v>
      </c>
      <c r="I521" s="11">
        <v>8</v>
      </c>
      <c r="J521" s="11">
        <v>3.214</v>
      </c>
      <c r="K521" s="11">
        <v>0.78900000000000003</v>
      </c>
      <c r="L521" s="11">
        <v>0</v>
      </c>
      <c r="M521" s="20"/>
      <c r="N521" s="11">
        <f t="shared" si="354"/>
        <v>99.310999999999993</v>
      </c>
      <c r="P521" s="9">
        <f t="shared" si="321"/>
        <v>0.78961121097130671</v>
      </c>
      <c r="Q521" s="9">
        <f t="shared" si="322"/>
        <v>0</v>
      </c>
      <c r="R521" s="9">
        <f t="shared" si="323"/>
        <v>9.9645943056658921E-3</v>
      </c>
      <c r="S521" s="9">
        <f t="shared" si="324"/>
        <v>0</v>
      </c>
      <c r="T521" s="9">
        <f t="shared" si="325"/>
        <v>0.5407259972719427</v>
      </c>
      <c r="U521" s="9">
        <f t="shared" si="326"/>
        <v>0.19849146486701072</v>
      </c>
      <c r="V521" s="9">
        <f t="shared" si="327"/>
        <v>4.5307808336975064E-2</v>
      </c>
      <c r="W521" s="9">
        <f t="shared" si="328"/>
        <v>1.4069939547408029E-2</v>
      </c>
      <c r="X521" s="9">
        <f t="shared" si="329"/>
        <v>0</v>
      </c>
      <c r="Z521" s="9">
        <f t="shared" si="330"/>
        <v>1.5792224219426134</v>
      </c>
      <c r="AA521" s="9">
        <f t="shared" si="330"/>
        <v>0</v>
      </c>
      <c r="AB521" s="9">
        <f t="shared" si="331"/>
        <v>2.9893782916997676E-2</v>
      </c>
      <c r="AC521" s="9">
        <f t="shared" si="331"/>
        <v>0</v>
      </c>
      <c r="AD521" s="9">
        <f t="shared" si="332"/>
        <v>0.5407259972719427</v>
      </c>
      <c r="AE521" s="9">
        <f t="shared" si="332"/>
        <v>0.19849146486701072</v>
      </c>
      <c r="AF521" s="9">
        <f t="shared" si="332"/>
        <v>4.5307808336975064E-2</v>
      </c>
      <c r="AG521" s="9">
        <f t="shared" si="332"/>
        <v>1.4069939547408029E-2</v>
      </c>
      <c r="AH521" s="9">
        <f t="shared" si="332"/>
        <v>0</v>
      </c>
      <c r="AI521" s="9">
        <f t="shared" si="333"/>
        <v>2.4077114148829475</v>
      </c>
      <c r="AK521" s="9">
        <f t="shared" si="334"/>
        <v>3.9354112262313339</v>
      </c>
      <c r="AL521" s="9">
        <f t="shared" si="335"/>
        <v>0</v>
      </c>
      <c r="AM521" s="9">
        <f t="shared" si="336"/>
        <v>7.4495097873141874E-2</v>
      </c>
      <c r="AN521" s="9">
        <f t="shared" si="337"/>
        <v>0</v>
      </c>
      <c r="AO521" s="9">
        <f t="shared" si="338"/>
        <v>1.3474854019369189</v>
      </c>
      <c r="AP521" s="9">
        <f t="shared" si="339"/>
        <v>0.49463934167540718</v>
      </c>
      <c r="AQ521" s="9">
        <f t="shared" si="340"/>
        <v>0.11290674137334951</v>
      </c>
      <c r="AR521" s="9">
        <f t="shared" si="341"/>
        <v>3.5062190909848842E-2</v>
      </c>
      <c r="AS521" s="9">
        <f t="shared" si="342"/>
        <v>0</v>
      </c>
      <c r="AU521" s="17">
        <f t="shared" si="343"/>
        <v>1.9677056131156669</v>
      </c>
      <c r="AV521" s="17">
        <f t="shared" si="343"/>
        <v>0</v>
      </c>
      <c r="AW521" s="17">
        <f t="shared" si="344"/>
        <v>4.9663398582094585E-2</v>
      </c>
      <c r="AX521" s="17">
        <f t="shared" si="344"/>
        <v>0</v>
      </c>
      <c r="AY521" s="17">
        <f t="shared" si="345"/>
        <v>1.3474854019369189</v>
      </c>
      <c r="AZ521" s="17">
        <f t="shared" si="345"/>
        <v>0.49463934167540718</v>
      </c>
      <c r="BA521" s="17">
        <f t="shared" si="345"/>
        <v>0.11290674137334951</v>
      </c>
      <c r="BB521" s="17">
        <f t="shared" si="345"/>
        <v>3.5062190909848842E-2</v>
      </c>
      <c r="BC521" s="17">
        <f t="shared" si="346"/>
        <v>0</v>
      </c>
      <c r="BD521" s="17">
        <f t="shared" si="347"/>
        <v>4.0074626875932866</v>
      </c>
      <c r="BF521" s="17">
        <f t="shared" si="348"/>
        <v>0.68923974487643191</v>
      </c>
      <c r="BG521" s="17">
        <f t="shared" si="349"/>
        <v>0.25300837632240558</v>
      </c>
      <c r="BH521" s="17">
        <f t="shared" si="350"/>
        <v>5.7751878801162518E-2</v>
      </c>
      <c r="BI521" s="13">
        <f t="shared" si="351"/>
        <v>1.3300631295088274E-2</v>
      </c>
    </row>
    <row r="522" spans="1:61" x14ac:dyDescent="0.2">
      <c r="B522" s="9" t="s">
        <v>51</v>
      </c>
      <c r="C522" s="21">
        <v>7</v>
      </c>
      <c r="D522" s="11">
        <v>47.274000000000001</v>
      </c>
      <c r="E522" s="11">
        <v>8.0000000000000002E-3</v>
      </c>
      <c r="F522" s="11">
        <v>1.004</v>
      </c>
      <c r="G522" s="11">
        <v>0</v>
      </c>
      <c r="H522" s="11">
        <v>38.651000000000003</v>
      </c>
      <c r="I522" s="11">
        <v>8.2710000000000008</v>
      </c>
      <c r="J522" s="11">
        <v>3.3239999999999998</v>
      </c>
      <c r="K522" s="11">
        <v>0.93700000000000006</v>
      </c>
      <c r="L522" s="11">
        <v>4.0000000000000001E-3</v>
      </c>
      <c r="M522" s="20"/>
      <c r="N522" s="11">
        <f t="shared" si="354"/>
        <v>99.473000000000013</v>
      </c>
      <c r="P522" s="9">
        <f t="shared" si="321"/>
        <v>0.7867984821250249</v>
      </c>
      <c r="Q522" s="9">
        <f t="shared" si="322"/>
        <v>1.001527329176995E-4</v>
      </c>
      <c r="R522" s="9">
        <f t="shared" si="323"/>
        <v>9.8469022469375549E-3</v>
      </c>
      <c r="S522" s="9">
        <f t="shared" si="324"/>
        <v>0</v>
      </c>
      <c r="T522" s="9">
        <f t="shared" si="325"/>
        <v>0.53797010271970602</v>
      </c>
      <c r="U522" s="9">
        <f t="shared" si="326"/>
        <v>0.20521536323938072</v>
      </c>
      <c r="V522" s="9">
        <f t="shared" si="327"/>
        <v>4.6858480059771349E-2</v>
      </c>
      <c r="W522" s="9">
        <f t="shared" si="328"/>
        <v>1.6709167751484566E-2</v>
      </c>
      <c r="X522" s="9">
        <f t="shared" si="329"/>
        <v>6.4537988673582993E-5</v>
      </c>
      <c r="Z522" s="9">
        <f t="shared" si="330"/>
        <v>1.5735969642500498</v>
      </c>
      <c r="AA522" s="9">
        <f t="shared" si="330"/>
        <v>2.00305465835399E-4</v>
      </c>
      <c r="AB522" s="9">
        <f t="shared" si="331"/>
        <v>2.9540706740812665E-2</v>
      </c>
      <c r="AC522" s="9">
        <f t="shared" si="331"/>
        <v>0</v>
      </c>
      <c r="AD522" s="9">
        <f t="shared" si="332"/>
        <v>0.53797010271970602</v>
      </c>
      <c r="AE522" s="9">
        <f t="shared" si="332"/>
        <v>0.20521536323938072</v>
      </c>
      <c r="AF522" s="9">
        <f t="shared" si="332"/>
        <v>4.6858480059771349E-2</v>
      </c>
      <c r="AG522" s="9">
        <f t="shared" si="332"/>
        <v>1.6709167751484566E-2</v>
      </c>
      <c r="AH522" s="9">
        <f t="shared" si="332"/>
        <v>6.4537988673582993E-5</v>
      </c>
      <c r="AI522" s="9">
        <f t="shared" si="333"/>
        <v>2.4101556282157142</v>
      </c>
      <c r="AK522" s="9">
        <f t="shared" si="334"/>
        <v>3.9174158195294999</v>
      </c>
      <c r="AL522" s="9">
        <f t="shared" si="335"/>
        <v>4.9865360599229622E-4</v>
      </c>
      <c r="AM522" s="9">
        <f t="shared" si="336"/>
        <v>7.3540579027294342E-2</v>
      </c>
      <c r="AN522" s="9">
        <f t="shared" si="337"/>
        <v>0</v>
      </c>
      <c r="AO522" s="9">
        <f t="shared" si="338"/>
        <v>1.3392581701074031</v>
      </c>
      <c r="AP522" s="9">
        <f t="shared" si="339"/>
        <v>0.51087662764243746</v>
      </c>
      <c r="AQ522" s="9">
        <f t="shared" si="340"/>
        <v>0.11665258337146039</v>
      </c>
      <c r="AR522" s="9">
        <f t="shared" si="341"/>
        <v>4.1596901600552724E-2</v>
      </c>
      <c r="AS522" s="9">
        <f t="shared" si="342"/>
        <v>1.606651153594469E-4</v>
      </c>
      <c r="AU522" s="17">
        <f t="shared" si="343"/>
        <v>1.95870790976475</v>
      </c>
      <c r="AV522" s="17">
        <f t="shared" si="343"/>
        <v>2.4932680299614811E-4</v>
      </c>
      <c r="AW522" s="17">
        <f t="shared" si="344"/>
        <v>4.9027052684862897E-2</v>
      </c>
      <c r="AX522" s="17">
        <f t="shared" si="344"/>
        <v>0</v>
      </c>
      <c r="AY522" s="17">
        <f t="shared" si="345"/>
        <v>1.3392581701074031</v>
      </c>
      <c r="AZ522" s="17">
        <f t="shared" si="345"/>
        <v>0.51087662764243746</v>
      </c>
      <c r="BA522" s="17">
        <f t="shared" si="345"/>
        <v>0.11665258337146039</v>
      </c>
      <c r="BB522" s="17">
        <f t="shared" si="345"/>
        <v>4.1596901600552724E-2</v>
      </c>
      <c r="BC522" s="17">
        <f t="shared" si="346"/>
        <v>3.2133023071889379E-4</v>
      </c>
      <c r="BD522" s="17">
        <f t="shared" si="347"/>
        <v>4.0166899022051812</v>
      </c>
      <c r="BF522" s="17">
        <f t="shared" si="348"/>
        <v>0.68093693449663473</v>
      </c>
      <c r="BG522" s="17">
        <f t="shared" si="349"/>
        <v>0.25975183313977612</v>
      </c>
      <c r="BH522" s="17">
        <f t="shared" si="350"/>
        <v>5.9311232363589116E-2</v>
      </c>
      <c r="BI522" s="13">
        <f t="shared" si="351"/>
        <v>1.3076333319371356E-2</v>
      </c>
    </row>
    <row r="523" spans="1:61" x14ac:dyDescent="0.2">
      <c r="B523" s="9" t="s">
        <v>51</v>
      </c>
      <c r="C523" s="21">
        <v>8</v>
      </c>
      <c r="D523" s="11">
        <v>47.847000000000001</v>
      </c>
      <c r="E523" s="11">
        <v>0</v>
      </c>
      <c r="F523" s="11">
        <v>0.72</v>
      </c>
      <c r="G523" s="11">
        <v>0</v>
      </c>
      <c r="H523" s="11">
        <v>37.953000000000003</v>
      </c>
      <c r="I523" s="11">
        <v>8.6449999999999996</v>
      </c>
      <c r="J523" s="11">
        <v>3.2290000000000001</v>
      </c>
      <c r="K523" s="11">
        <v>0.71</v>
      </c>
      <c r="L523" s="11">
        <v>4.0000000000000001E-3</v>
      </c>
      <c r="M523" s="20"/>
      <c r="N523" s="11">
        <f t="shared" si="354"/>
        <v>99.108000000000004</v>
      </c>
      <c r="P523" s="9">
        <f t="shared" si="321"/>
        <v>0.79633513081685636</v>
      </c>
      <c r="Q523" s="9">
        <f t="shared" si="322"/>
        <v>0</v>
      </c>
      <c r="R523" s="9">
        <f t="shared" si="323"/>
        <v>7.0615235237002378E-3</v>
      </c>
      <c r="S523" s="9">
        <f t="shared" si="324"/>
        <v>0</v>
      </c>
      <c r="T523" s="9">
        <f t="shared" si="325"/>
        <v>0.52825487849010389</v>
      </c>
      <c r="U523" s="9">
        <f t="shared" si="326"/>
        <v>0.21449483922191342</v>
      </c>
      <c r="V523" s="9">
        <f t="shared" si="327"/>
        <v>4.5519263571901829E-2</v>
      </c>
      <c r="W523" s="9">
        <f t="shared" si="328"/>
        <v>1.2661162330367173E-2</v>
      </c>
      <c r="X523" s="9">
        <f t="shared" si="329"/>
        <v>6.4537988673582993E-5</v>
      </c>
      <c r="Z523" s="9">
        <f t="shared" si="330"/>
        <v>1.5926702616337127</v>
      </c>
      <c r="AA523" s="9">
        <f t="shared" si="330"/>
        <v>0</v>
      </c>
      <c r="AB523" s="9">
        <f t="shared" si="331"/>
        <v>2.1184570571100715E-2</v>
      </c>
      <c r="AC523" s="9">
        <f t="shared" si="331"/>
        <v>0</v>
      </c>
      <c r="AD523" s="9">
        <f t="shared" si="332"/>
        <v>0.52825487849010389</v>
      </c>
      <c r="AE523" s="9">
        <f t="shared" si="332"/>
        <v>0.21449483922191342</v>
      </c>
      <c r="AF523" s="9">
        <f t="shared" si="332"/>
        <v>4.5519263571901829E-2</v>
      </c>
      <c r="AG523" s="9">
        <f t="shared" si="332"/>
        <v>1.2661162330367173E-2</v>
      </c>
      <c r="AH523" s="9">
        <f t="shared" si="332"/>
        <v>6.4537988673582993E-5</v>
      </c>
      <c r="AI523" s="9">
        <f t="shared" si="333"/>
        <v>2.414849513807773</v>
      </c>
      <c r="AK523" s="9">
        <f t="shared" si="334"/>
        <v>3.9571913343511791</v>
      </c>
      <c r="AL523" s="9">
        <f t="shared" si="335"/>
        <v>0</v>
      </c>
      <c r="AM523" s="9">
        <f t="shared" si="336"/>
        <v>5.2635753366750915E-2</v>
      </c>
      <c r="AN523" s="9">
        <f t="shared" si="337"/>
        <v>0</v>
      </c>
      <c r="AO523" s="9">
        <f t="shared" si="338"/>
        <v>1.3125162677084832</v>
      </c>
      <c r="AP523" s="9">
        <f t="shared" si="339"/>
        <v>0.53293964198297705</v>
      </c>
      <c r="AQ523" s="9">
        <f t="shared" si="340"/>
        <v>0.11309838558045715</v>
      </c>
      <c r="AR523" s="9">
        <f t="shared" si="341"/>
        <v>3.1458264189066221E-2</v>
      </c>
      <c r="AS523" s="9">
        <f t="shared" si="342"/>
        <v>1.603528210877666E-4</v>
      </c>
      <c r="AU523" s="17">
        <f t="shared" si="343"/>
        <v>1.9785956671755895</v>
      </c>
      <c r="AV523" s="17">
        <f t="shared" si="343"/>
        <v>0</v>
      </c>
      <c r="AW523" s="17">
        <f t="shared" si="344"/>
        <v>3.509050224450061E-2</v>
      </c>
      <c r="AX523" s="17">
        <f t="shared" si="344"/>
        <v>0</v>
      </c>
      <c r="AY523" s="17">
        <f t="shared" si="345"/>
        <v>1.3125162677084832</v>
      </c>
      <c r="AZ523" s="17">
        <f t="shared" si="345"/>
        <v>0.53293964198297705</v>
      </c>
      <c r="BA523" s="17">
        <f t="shared" si="345"/>
        <v>0.11309838558045715</v>
      </c>
      <c r="BB523" s="17">
        <f t="shared" si="345"/>
        <v>3.1458264189066221E-2</v>
      </c>
      <c r="BC523" s="17">
        <f t="shared" si="346"/>
        <v>3.207056421755332E-4</v>
      </c>
      <c r="BD523" s="17">
        <f t="shared" si="347"/>
        <v>4.0040194345232489</v>
      </c>
      <c r="BF523" s="17">
        <f t="shared" si="348"/>
        <v>0.67014545926910796</v>
      </c>
      <c r="BG523" s="17">
        <f t="shared" si="349"/>
        <v>0.27210868918443026</v>
      </c>
      <c r="BH523" s="17">
        <f t="shared" si="350"/>
        <v>5.7745851546461745E-2</v>
      </c>
      <c r="BI523" s="13">
        <f t="shared" si="351"/>
        <v>9.4177349382793697E-3</v>
      </c>
    </row>
    <row r="524" spans="1:61" x14ac:dyDescent="0.2">
      <c r="B524" s="9" t="s">
        <v>51</v>
      </c>
      <c r="C524" s="21">
        <v>9</v>
      </c>
      <c r="D524" s="11">
        <v>47.652999999999999</v>
      </c>
      <c r="E524" s="11">
        <v>0</v>
      </c>
      <c r="F524" s="11">
        <v>0.82799999999999996</v>
      </c>
      <c r="G524" s="11">
        <v>0</v>
      </c>
      <c r="H524" s="11">
        <v>37.978999999999999</v>
      </c>
      <c r="I524" s="11">
        <v>8.8610000000000007</v>
      </c>
      <c r="J524" s="11">
        <v>3.3290000000000002</v>
      </c>
      <c r="K524" s="11">
        <v>0.65300000000000002</v>
      </c>
      <c r="L524" s="11">
        <v>1.2E-2</v>
      </c>
      <c r="M524" s="20"/>
      <c r="N524" s="11">
        <f t="shared" si="354"/>
        <v>99.315000000000012</v>
      </c>
      <c r="P524" s="9">
        <f t="shared" si="321"/>
        <v>0.79310631782171614</v>
      </c>
      <c r="Q524" s="9">
        <f t="shared" si="322"/>
        <v>0</v>
      </c>
      <c r="R524" s="9">
        <f t="shared" si="323"/>
        <v>8.1207520522552732E-3</v>
      </c>
      <c r="S524" s="9">
        <f t="shared" si="324"/>
        <v>0</v>
      </c>
      <c r="T524" s="9">
        <f t="shared" si="325"/>
        <v>0.52861676363332677</v>
      </c>
      <c r="U524" s="9">
        <f t="shared" si="326"/>
        <v>0.21985410877332276</v>
      </c>
      <c r="V524" s="9">
        <f t="shared" si="327"/>
        <v>4.6928965138080272E-2</v>
      </c>
      <c r="W524" s="9">
        <f t="shared" si="328"/>
        <v>1.1644702819337696E-2</v>
      </c>
      <c r="X524" s="9">
        <f t="shared" si="329"/>
        <v>1.9361396602074897E-4</v>
      </c>
      <c r="Z524" s="9">
        <f t="shared" si="330"/>
        <v>1.5862126356434323</v>
      </c>
      <c r="AA524" s="9">
        <f t="shared" si="330"/>
        <v>0</v>
      </c>
      <c r="AB524" s="9">
        <f t="shared" si="331"/>
        <v>2.4362256156765821E-2</v>
      </c>
      <c r="AC524" s="9">
        <f t="shared" si="331"/>
        <v>0</v>
      </c>
      <c r="AD524" s="9">
        <f t="shared" si="332"/>
        <v>0.52861676363332677</v>
      </c>
      <c r="AE524" s="9">
        <f t="shared" si="332"/>
        <v>0.21985410877332276</v>
      </c>
      <c r="AF524" s="9">
        <f t="shared" si="332"/>
        <v>4.6928965138080272E-2</v>
      </c>
      <c r="AG524" s="9">
        <f t="shared" si="332"/>
        <v>1.1644702819337696E-2</v>
      </c>
      <c r="AH524" s="9">
        <f t="shared" si="332"/>
        <v>1.9361396602074897E-4</v>
      </c>
      <c r="AI524" s="9">
        <f t="shared" si="333"/>
        <v>2.417813046130286</v>
      </c>
      <c r="AK524" s="9">
        <f t="shared" si="334"/>
        <v>3.9363158491898331</v>
      </c>
      <c r="AL524" s="9">
        <f t="shared" si="335"/>
        <v>0</v>
      </c>
      <c r="AM524" s="9">
        <f t="shared" si="336"/>
        <v>6.0456922909960277E-2</v>
      </c>
      <c r="AN524" s="9">
        <f t="shared" si="337"/>
        <v>0</v>
      </c>
      <c r="AO524" s="9">
        <f t="shared" si="338"/>
        <v>1.3118055537322346</v>
      </c>
      <c r="AP524" s="9">
        <f t="shared" si="339"/>
        <v>0.54558587759760746</v>
      </c>
      <c r="AQ524" s="9">
        <f t="shared" si="340"/>
        <v>0.11645804926031854</v>
      </c>
      <c r="AR524" s="9">
        <f t="shared" si="341"/>
        <v>2.8897278483897001E-2</v>
      </c>
      <c r="AS524" s="9">
        <f t="shared" si="342"/>
        <v>4.8046882615004948E-4</v>
      </c>
      <c r="AU524" s="17">
        <f t="shared" si="343"/>
        <v>1.9681579245949166</v>
      </c>
      <c r="AV524" s="17">
        <f t="shared" si="343"/>
        <v>0</v>
      </c>
      <c r="AW524" s="17">
        <f t="shared" si="344"/>
        <v>4.0304615273306851E-2</v>
      </c>
      <c r="AX524" s="17">
        <f t="shared" si="344"/>
        <v>0</v>
      </c>
      <c r="AY524" s="17">
        <f t="shared" si="345"/>
        <v>1.3118055537322346</v>
      </c>
      <c r="AZ524" s="17">
        <f t="shared" si="345"/>
        <v>0.54558587759760746</v>
      </c>
      <c r="BA524" s="17">
        <f t="shared" si="345"/>
        <v>0.11645804926031854</v>
      </c>
      <c r="BB524" s="17">
        <f t="shared" si="345"/>
        <v>2.8897278483897001E-2</v>
      </c>
      <c r="BC524" s="17">
        <f t="shared" si="346"/>
        <v>9.6093765230009895E-4</v>
      </c>
      <c r="BD524" s="17">
        <f t="shared" si="347"/>
        <v>4.0121702365945806</v>
      </c>
      <c r="BF524" s="17">
        <f t="shared" si="348"/>
        <v>0.66459249635388529</v>
      </c>
      <c r="BG524" s="17">
        <f t="shared" si="349"/>
        <v>0.27640703253344473</v>
      </c>
      <c r="BH524" s="17">
        <f t="shared" si="350"/>
        <v>5.9000471112670046E-2</v>
      </c>
      <c r="BI524" s="13">
        <f t="shared" si="351"/>
        <v>1.0733335910324186E-2</v>
      </c>
    </row>
    <row r="525" spans="1:61" x14ac:dyDescent="0.2">
      <c r="B525" s="9" t="s">
        <v>51</v>
      </c>
      <c r="C525" s="21">
        <v>10</v>
      </c>
      <c r="D525" s="11">
        <v>47.828000000000003</v>
      </c>
      <c r="E525" s="11">
        <v>3.0000000000000001E-3</v>
      </c>
      <c r="F525" s="11">
        <v>0.75700000000000001</v>
      </c>
      <c r="G525" s="11">
        <v>0</v>
      </c>
      <c r="H525" s="11">
        <v>38.646000000000001</v>
      </c>
      <c r="I525" s="11">
        <v>8.5609999999999999</v>
      </c>
      <c r="J525" s="11">
        <v>3.2389999999999999</v>
      </c>
      <c r="K525" s="11">
        <v>0.66800000000000004</v>
      </c>
      <c r="L525" s="11">
        <v>2.4E-2</v>
      </c>
      <c r="M525" s="20"/>
      <c r="N525" s="11">
        <f t="shared" si="354"/>
        <v>99.726000000000028</v>
      </c>
      <c r="P525" s="9">
        <f t="shared" si="321"/>
        <v>0.79601890686372412</v>
      </c>
      <c r="Q525" s="9">
        <f t="shared" si="322"/>
        <v>3.755727484413731E-5</v>
      </c>
      <c r="R525" s="9">
        <f t="shared" si="323"/>
        <v>7.4244073714459452E-3</v>
      </c>
      <c r="S525" s="9">
        <f t="shared" si="324"/>
        <v>0</v>
      </c>
      <c r="T525" s="9">
        <f t="shared" si="325"/>
        <v>0.53790050942293233</v>
      </c>
      <c r="U525" s="9">
        <f t="shared" si="326"/>
        <v>0.21241067884080983</v>
      </c>
      <c r="V525" s="9">
        <f t="shared" si="327"/>
        <v>4.566023372851967E-2</v>
      </c>
      <c r="W525" s="9">
        <f t="shared" si="328"/>
        <v>1.1912192164345454E-2</v>
      </c>
      <c r="X525" s="9">
        <f t="shared" si="329"/>
        <v>3.8722793204149793E-4</v>
      </c>
      <c r="Z525" s="9">
        <f t="shared" si="330"/>
        <v>1.5920378137274482</v>
      </c>
      <c r="AA525" s="9">
        <f t="shared" si="330"/>
        <v>7.511454968827462E-5</v>
      </c>
      <c r="AB525" s="9">
        <f t="shared" si="331"/>
        <v>2.2273222114337837E-2</v>
      </c>
      <c r="AC525" s="9">
        <f t="shared" si="331"/>
        <v>0</v>
      </c>
      <c r="AD525" s="9">
        <f t="shared" si="332"/>
        <v>0.53790050942293233</v>
      </c>
      <c r="AE525" s="9">
        <f t="shared" si="332"/>
        <v>0.21241067884080983</v>
      </c>
      <c r="AF525" s="9">
        <f t="shared" si="332"/>
        <v>4.566023372851967E-2</v>
      </c>
      <c r="AG525" s="9">
        <f t="shared" si="332"/>
        <v>1.1912192164345454E-2</v>
      </c>
      <c r="AH525" s="9">
        <f t="shared" si="332"/>
        <v>3.8722793204149793E-4</v>
      </c>
      <c r="AI525" s="9">
        <f t="shared" si="333"/>
        <v>2.4226569924801233</v>
      </c>
      <c r="AK525" s="9">
        <f t="shared" si="334"/>
        <v>3.9428721903325985</v>
      </c>
      <c r="AL525" s="9">
        <f t="shared" si="335"/>
        <v>1.8603017246294945E-4</v>
      </c>
      <c r="AM525" s="9">
        <f t="shared" si="336"/>
        <v>5.5162300359002832E-2</v>
      </c>
      <c r="AN525" s="9">
        <f t="shared" si="337"/>
        <v>0</v>
      </c>
      <c r="AO525" s="9">
        <f t="shared" si="338"/>
        <v>1.3321749907458571</v>
      </c>
      <c r="AP525" s="9">
        <f t="shared" si="339"/>
        <v>0.52606046873361312</v>
      </c>
      <c r="AQ525" s="9">
        <f t="shared" si="340"/>
        <v>0.11308303371937856</v>
      </c>
      <c r="AR525" s="9">
        <f t="shared" si="341"/>
        <v>2.9501969617623913E-2</v>
      </c>
      <c r="AS525" s="9">
        <f t="shared" si="342"/>
        <v>9.5901631946275186E-4</v>
      </c>
      <c r="AU525" s="17">
        <f t="shared" si="343"/>
        <v>1.9714360951662993</v>
      </c>
      <c r="AV525" s="17">
        <f t="shared" si="343"/>
        <v>9.3015086231474723E-5</v>
      </c>
      <c r="AW525" s="17">
        <f t="shared" si="344"/>
        <v>3.6774866906001888E-2</v>
      </c>
      <c r="AX525" s="17">
        <f t="shared" si="344"/>
        <v>0</v>
      </c>
      <c r="AY525" s="17">
        <f t="shared" si="345"/>
        <v>1.3321749907458571</v>
      </c>
      <c r="AZ525" s="17">
        <f t="shared" si="345"/>
        <v>0.52606046873361312</v>
      </c>
      <c r="BA525" s="17">
        <f t="shared" si="345"/>
        <v>0.11308303371937856</v>
      </c>
      <c r="BB525" s="17">
        <f t="shared" si="345"/>
        <v>2.9501969617623913E-2</v>
      </c>
      <c r="BC525" s="17">
        <f t="shared" si="346"/>
        <v>1.9180326389255037E-3</v>
      </c>
      <c r="BD525" s="17">
        <f t="shared" si="347"/>
        <v>4.01104247261393</v>
      </c>
      <c r="BF525" s="17">
        <f t="shared" si="348"/>
        <v>0.67577867064197394</v>
      </c>
      <c r="BG525" s="17">
        <f t="shared" si="349"/>
        <v>0.2668571671947223</v>
      </c>
      <c r="BH525" s="17">
        <f t="shared" si="350"/>
        <v>5.7364162163303853E-2</v>
      </c>
      <c r="BI525" s="13">
        <f t="shared" si="351"/>
        <v>9.7981504554003115E-3</v>
      </c>
    </row>
    <row r="526" spans="1:61" x14ac:dyDescent="0.2">
      <c r="B526" s="9" t="s">
        <v>51</v>
      </c>
      <c r="C526" s="21">
        <v>11</v>
      </c>
      <c r="D526" s="11">
        <v>47.923999999999999</v>
      </c>
      <c r="E526" s="11">
        <v>2.1000000000000001E-2</v>
      </c>
      <c r="F526" s="11">
        <v>0.76</v>
      </c>
      <c r="G526" s="11">
        <v>0</v>
      </c>
      <c r="H526" s="11">
        <v>38.183999999999997</v>
      </c>
      <c r="I526" s="11">
        <v>8.6039999999999992</v>
      </c>
      <c r="J526" s="11">
        <v>3.2370000000000001</v>
      </c>
      <c r="K526" s="11">
        <v>0.71799999999999997</v>
      </c>
      <c r="L526" s="11">
        <v>0</v>
      </c>
      <c r="M526" s="20"/>
      <c r="N526" s="11">
        <f t="shared" si="354"/>
        <v>99.447999999999993</v>
      </c>
      <c r="P526" s="9">
        <f t="shared" si="321"/>
        <v>0.79761666999533976</v>
      </c>
      <c r="Q526" s="9">
        <f t="shared" si="322"/>
        <v>2.6290092390896116E-4</v>
      </c>
      <c r="R526" s="9">
        <f t="shared" si="323"/>
        <v>7.4538303861280296E-3</v>
      </c>
      <c r="S526" s="9">
        <f t="shared" si="324"/>
        <v>0</v>
      </c>
      <c r="T526" s="9">
        <f t="shared" si="325"/>
        <v>0.53147008880104663</v>
      </c>
      <c r="U526" s="9">
        <f t="shared" si="326"/>
        <v>0.21347757046447</v>
      </c>
      <c r="V526" s="9">
        <f t="shared" si="327"/>
        <v>4.5632039697196106E-2</v>
      </c>
      <c r="W526" s="9">
        <f t="shared" si="328"/>
        <v>1.2803823314371311E-2</v>
      </c>
      <c r="X526" s="9">
        <f t="shared" si="329"/>
        <v>0</v>
      </c>
      <c r="Z526" s="9">
        <f t="shared" si="330"/>
        <v>1.5952333399906795</v>
      </c>
      <c r="AA526" s="9">
        <f t="shared" si="330"/>
        <v>5.2580184781792232E-4</v>
      </c>
      <c r="AB526" s="9">
        <f t="shared" si="331"/>
        <v>2.2361491158384088E-2</v>
      </c>
      <c r="AC526" s="9">
        <f t="shared" si="331"/>
        <v>0</v>
      </c>
      <c r="AD526" s="9">
        <f t="shared" si="332"/>
        <v>0.53147008880104663</v>
      </c>
      <c r="AE526" s="9">
        <f t="shared" si="332"/>
        <v>0.21347757046447</v>
      </c>
      <c r="AF526" s="9">
        <f t="shared" si="332"/>
        <v>4.5632039697196106E-2</v>
      </c>
      <c r="AG526" s="9">
        <f t="shared" si="332"/>
        <v>1.2803823314371311E-2</v>
      </c>
      <c r="AH526" s="9">
        <f t="shared" si="332"/>
        <v>0</v>
      </c>
      <c r="AI526" s="9">
        <f t="shared" si="333"/>
        <v>2.4215041552739653</v>
      </c>
      <c r="AK526" s="9">
        <f t="shared" si="334"/>
        <v>3.9526671961713742</v>
      </c>
      <c r="AL526" s="9">
        <f t="shared" si="335"/>
        <v>1.3028311679897171E-3</v>
      </c>
      <c r="AM526" s="9">
        <f t="shared" si="336"/>
        <v>5.5407275126118809E-2</v>
      </c>
      <c r="AN526" s="9">
        <f t="shared" si="337"/>
        <v>0</v>
      </c>
      <c r="AO526" s="9">
        <f t="shared" si="338"/>
        <v>1.316875928484831</v>
      </c>
      <c r="AP526" s="9">
        <f t="shared" si="339"/>
        <v>0.52895445997775081</v>
      </c>
      <c r="AQ526" s="9">
        <f t="shared" si="340"/>
        <v>0.1130670115047563</v>
      </c>
      <c r="AR526" s="9">
        <f t="shared" si="341"/>
        <v>3.1725297567179365E-2</v>
      </c>
      <c r="AS526" s="9">
        <f t="shared" si="342"/>
        <v>0</v>
      </c>
      <c r="AU526" s="17">
        <f t="shared" si="343"/>
        <v>1.9763335980856871</v>
      </c>
      <c r="AV526" s="17">
        <f t="shared" si="343"/>
        <v>6.5141558399485857E-4</v>
      </c>
      <c r="AW526" s="17">
        <f t="shared" si="344"/>
        <v>3.6938183417412541E-2</v>
      </c>
      <c r="AX526" s="17">
        <f t="shared" si="344"/>
        <v>0</v>
      </c>
      <c r="AY526" s="17">
        <f t="shared" si="345"/>
        <v>1.316875928484831</v>
      </c>
      <c r="AZ526" s="17">
        <f t="shared" si="345"/>
        <v>0.52895445997775081</v>
      </c>
      <c r="BA526" s="17">
        <f t="shared" si="345"/>
        <v>0.1130670115047563</v>
      </c>
      <c r="BB526" s="17">
        <f t="shared" si="345"/>
        <v>3.1725297567179365E-2</v>
      </c>
      <c r="BC526" s="17">
        <f t="shared" si="346"/>
        <v>0</v>
      </c>
      <c r="BD526" s="17">
        <f t="shared" si="347"/>
        <v>4.0045458946216126</v>
      </c>
      <c r="BF526" s="17">
        <f t="shared" si="348"/>
        <v>0.67225365070513032</v>
      </c>
      <c r="BG526" s="17">
        <f t="shared" si="349"/>
        <v>0.27002662823819684</v>
      </c>
      <c r="BH526" s="17">
        <f t="shared" si="350"/>
        <v>5.7719721056672765E-2</v>
      </c>
      <c r="BI526" s="13">
        <f t="shared" si="351"/>
        <v>9.9067193362138185E-3</v>
      </c>
    </row>
    <row r="527" spans="1:61" x14ac:dyDescent="0.2">
      <c r="B527" s="9" t="s">
        <v>51</v>
      </c>
      <c r="C527" s="21">
        <v>12</v>
      </c>
      <c r="D527" s="11">
        <v>48.072000000000003</v>
      </c>
      <c r="E527" s="11">
        <v>0</v>
      </c>
      <c r="F527" s="11">
        <v>0.86</v>
      </c>
      <c r="G527" s="11">
        <v>0</v>
      </c>
      <c r="H527" s="11">
        <v>37.453000000000003</v>
      </c>
      <c r="I527" s="11">
        <v>9.2330000000000005</v>
      </c>
      <c r="J527" s="11">
        <v>3.3839999999999999</v>
      </c>
      <c r="K527" s="11">
        <v>0.68600000000000005</v>
      </c>
      <c r="L527" s="11">
        <v>1.4999999999999999E-2</v>
      </c>
      <c r="M527" s="20"/>
      <c r="N527" s="11">
        <f t="shared" si="354"/>
        <v>99.703000000000017</v>
      </c>
      <c r="P527" s="9">
        <f t="shared" si="321"/>
        <v>0.80007988815658082</v>
      </c>
      <c r="Q527" s="9">
        <f t="shared" si="322"/>
        <v>0</v>
      </c>
      <c r="R527" s="9">
        <f t="shared" si="323"/>
        <v>8.4345975421975077E-3</v>
      </c>
      <c r="S527" s="9">
        <f t="shared" si="324"/>
        <v>0</v>
      </c>
      <c r="T527" s="9">
        <f t="shared" si="325"/>
        <v>0.52129554881273832</v>
      </c>
      <c r="U527" s="9">
        <f t="shared" si="326"/>
        <v>0.22908396188963875</v>
      </c>
      <c r="V527" s="9">
        <f t="shared" si="327"/>
        <v>4.7704300999478408E-2</v>
      </c>
      <c r="W527" s="9">
        <f t="shared" si="328"/>
        <v>1.2233179378354763E-2</v>
      </c>
      <c r="X527" s="9">
        <f t="shared" si="329"/>
        <v>2.4201745752593619E-4</v>
      </c>
      <c r="Z527" s="9">
        <f t="shared" si="330"/>
        <v>1.6001597763131616</v>
      </c>
      <c r="AA527" s="9">
        <f t="shared" si="330"/>
        <v>0</v>
      </c>
      <c r="AB527" s="9">
        <f t="shared" si="331"/>
        <v>2.5303792626592523E-2</v>
      </c>
      <c r="AC527" s="9">
        <f t="shared" si="331"/>
        <v>0</v>
      </c>
      <c r="AD527" s="9">
        <f t="shared" si="332"/>
        <v>0.52129554881273832</v>
      </c>
      <c r="AE527" s="9">
        <f t="shared" si="332"/>
        <v>0.22908396188963875</v>
      </c>
      <c r="AF527" s="9">
        <f t="shared" si="332"/>
        <v>4.7704300999478408E-2</v>
      </c>
      <c r="AG527" s="9">
        <f t="shared" si="332"/>
        <v>1.2233179378354763E-2</v>
      </c>
      <c r="AH527" s="9">
        <f t="shared" si="332"/>
        <v>2.4201745752593619E-4</v>
      </c>
      <c r="AI527" s="9">
        <f t="shared" si="333"/>
        <v>2.4360225774774897</v>
      </c>
      <c r="AK527" s="9">
        <f t="shared" si="334"/>
        <v>3.9412437087593815</v>
      </c>
      <c r="AL527" s="9">
        <f t="shared" si="335"/>
        <v>0</v>
      </c>
      <c r="AM527" s="9">
        <f t="shared" si="336"/>
        <v>6.2324034745510508E-2</v>
      </c>
      <c r="AN527" s="9">
        <f t="shared" si="337"/>
        <v>0</v>
      </c>
      <c r="AO527" s="9">
        <f t="shared" si="338"/>
        <v>1.2839672841272474</v>
      </c>
      <c r="AP527" s="9">
        <f t="shared" si="339"/>
        <v>0.56424098201960682</v>
      </c>
      <c r="AQ527" s="9">
        <f t="shared" si="340"/>
        <v>0.11749718932952513</v>
      </c>
      <c r="AR527" s="9">
        <f t="shared" si="341"/>
        <v>3.0130704431374188E-2</v>
      </c>
      <c r="AS527" s="9">
        <f t="shared" si="342"/>
        <v>5.9609658735563804E-4</v>
      </c>
      <c r="AU527" s="17">
        <f t="shared" si="343"/>
        <v>1.9706218543796907</v>
      </c>
      <c r="AV527" s="17">
        <f t="shared" si="343"/>
        <v>0</v>
      </c>
      <c r="AW527" s="17">
        <f t="shared" si="344"/>
        <v>4.1549356497007008E-2</v>
      </c>
      <c r="AX527" s="17">
        <f t="shared" si="344"/>
        <v>0</v>
      </c>
      <c r="AY527" s="17">
        <f t="shared" si="345"/>
        <v>1.2839672841272474</v>
      </c>
      <c r="AZ527" s="17">
        <f t="shared" si="345"/>
        <v>0.56424098201960682</v>
      </c>
      <c r="BA527" s="17">
        <f t="shared" si="345"/>
        <v>0.11749718932952513</v>
      </c>
      <c r="BB527" s="17">
        <f t="shared" si="345"/>
        <v>3.0130704431374188E-2</v>
      </c>
      <c r="BC527" s="17">
        <f t="shared" si="346"/>
        <v>1.1921931747112761E-3</v>
      </c>
      <c r="BD527" s="17">
        <f t="shared" si="347"/>
        <v>4.0091995639591627</v>
      </c>
      <c r="BF527" s="17">
        <f t="shared" si="348"/>
        <v>0.65318396535460799</v>
      </c>
      <c r="BG527" s="17">
        <f t="shared" si="349"/>
        <v>0.28704248667960569</v>
      </c>
      <c r="BH527" s="17">
        <f t="shared" si="350"/>
        <v>5.9773547965786281E-2</v>
      </c>
      <c r="BI527" s="13">
        <f t="shared" si="351"/>
        <v>1.1115499106507045E-2</v>
      </c>
    </row>
    <row r="528" spans="1:61" x14ac:dyDescent="0.2">
      <c r="B528" s="9" t="s">
        <v>51</v>
      </c>
      <c r="C528" s="21">
        <v>13</v>
      </c>
      <c r="D528" s="11">
        <v>48.231999999999999</v>
      </c>
      <c r="E528" s="11">
        <v>3.0000000000000001E-3</v>
      </c>
      <c r="F528" s="11">
        <v>1.0009999999999999</v>
      </c>
      <c r="G528" s="11">
        <v>0</v>
      </c>
      <c r="H528" s="11">
        <v>37.389000000000003</v>
      </c>
      <c r="I528" s="11">
        <v>8.282</v>
      </c>
      <c r="J528" s="11">
        <v>2.9860000000000002</v>
      </c>
      <c r="K528" s="11">
        <v>2.7639999999999998</v>
      </c>
      <c r="L528" s="11">
        <v>0</v>
      </c>
      <c r="M528" s="20"/>
      <c r="N528" s="11">
        <f t="shared" si="354"/>
        <v>100.657</v>
      </c>
      <c r="P528" s="9">
        <f t="shared" si="321"/>
        <v>0.80274282670927366</v>
      </c>
      <c r="Q528" s="9">
        <f t="shared" si="322"/>
        <v>3.755727484413731E-5</v>
      </c>
      <c r="R528" s="9">
        <f t="shared" si="323"/>
        <v>9.8174792322554688E-3</v>
      </c>
      <c r="S528" s="9">
        <f t="shared" si="324"/>
        <v>0</v>
      </c>
      <c r="T528" s="9">
        <f t="shared" si="325"/>
        <v>0.52040475461403557</v>
      </c>
      <c r="U528" s="9">
        <f t="shared" si="326"/>
        <v>0.20548828900357283</v>
      </c>
      <c r="V528" s="9">
        <f t="shared" si="327"/>
        <v>4.2093688766088225E-2</v>
      </c>
      <c r="W528" s="9">
        <f t="shared" si="328"/>
        <v>4.9289369973429392E-2</v>
      </c>
      <c r="X528" s="9">
        <f t="shared" si="329"/>
        <v>0</v>
      </c>
      <c r="Z528" s="9">
        <f t="shared" si="330"/>
        <v>1.6054856534185473</v>
      </c>
      <c r="AA528" s="9">
        <f t="shared" si="330"/>
        <v>7.511454968827462E-5</v>
      </c>
      <c r="AB528" s="9">
        <f t="shared" si="331"/>
        <v>2.9452437696766406E-2</v>
      </c>
      <c r="AC528" s="9">
        <f t="shared" si="331"/>
        <v>0</v>
      </c>
      <c r="AD528" s="9">
        <f t="shared" si="332"/>
        <v>0.52040475461403557</v>
      </c>
      <c r="AE528" s="9">
        <f t="shared" si="332"/>
        <v>0.20548828900357283</v>
      </c>
      <c r="AF528" s="9">
        <f t="shared" si="332"/>
        <v>4.2093688766088225E-2</v>
      </c>
      <c r="AG528" s="9">
        <f t="shared" si="332"/>
        <v>4.9289369973429392E-2</v>
      </c>
      <c r="AH528" s="9">
        <f t="shared" si="332"/>
        <v>0</v>
      </c>
      <c r="AI528" s="9">
        <f t="shared" si="333"/>
        <v>2.4522893080221282</v>
      </c>
      <c r="AK528" s="9">
        <f t="shared" si="334"/>
        <v>3.9281311095714977</v>
      </c>
      <c r="AL528" s="9">
        <f t="shared" si="335"/>
        <v>1.8378227098055794E-4</v>
      </c>
      <c r="AM528" s="9">
        <f t="shared" si="336"/>
        <v>7.2061084147989868E-2</v>
      </c>
      <c r="AN528" s="9">
        <f t="shared" si="337"/>
        <v>0</v>
      </c>
      <c r="AO528" s="9">
        <f t="shared" si="338"/>
        <v>1.2732708646854476</v>
      </c>
      <c r="AP528" s="9">
        <f t="shared" si="339"/>
        <v>0.50276683505008024</v>
      </c>
      <c r="AQ528" s="9">
        <f t="shared" si="340"/>
        <v>0.10299034937286052</v>
      </c>
      <c r="AR528" s="9">
        <f t="shared" si="341"/>
        <v>0.12059597490114235</v>
      </c>
      <c r="AS528" s="9">
        <f t="shared" si="342"/>
        <v>0</v>
      </c>
      <c r="AU528" s="17">
        <f t="shared" si="343"/>
        <v>1.9640655547857488</v>
      </c>
      <c r="AV528" s="17">
        <f t="shared" si="343"/>
        <v>9.1891135490278968E-5</v>
      </c>
      <c r="AW528" s="17">
        <f t="shared" si="344"/>
        <v>4.8040722765326581E-2</v>
      </c>
      <c r="AX528" s="17">
        <f t="shared" si="344"/>
        <v>0</v>
      </c>
      <c r="AY528" s="17">
        <f t="shared" si="345"/>
        <v>1.2732708646854476</v>
      </c>
      <c r="AZ528" s="17">
        <f t="shared" si="345"/>
        <v>0.50276683505008024</v>
      </c>
      <c r="BA528" s="17">
        <f t="shared" si="345"/>
        <v>0.10299034937286052</v>
      </c>
      <c r="BB528" s="17">
        <f t="shared" si="345"/>
        <v>0.12059597490114235</v>
      </c>
      <c r="BC528" s="17">
        <f t="shared" si="346"/>
        <v>0</v>
      </c>
      <c r="BD528" s="17">
        <f t="shared" si="347"/>
        <v>4.0118221926960969</v>
      </c>
      <c r="BF528" s="17">
        <f t="shared" si="348"/>
        <v>0.67762206385882495</v>
      </c>
      <c r="BG528" s="17">
        <f t="shared" si="349"/>
        <v>0.26756749868031321</v>
      </c>
      <c r="BH528" s="17">
        <f t="shared" si="350"/>
        <v>5.4810437460861818E-2</v>
      </c>
      <c r="BI528" s="13">
        <f t="shared" si="351"/>
        <v>1.3344214779239904E-2</v>
      </c>
    </row>
    <row r="529" spans="1:61" x14ac:dyDescent="0.2">
      <c r="B529" s="9" t="s">
        <v>51</v>
      </c>
      <c r="C529" s="21">
        <v>14</v>
      </c>
      <c r="D529" s="11">
        <v>47.765000000000001</v>
      </c>
      <c r="E529" s="11">
        <v>1.9E-2</v>
      </c>
      <c r="F529" s="11">
        <v>0.98199999999999998</v>
      </c>
      <c r="G529" s="11">
        <v>1E-3</v>
      </c>
      <c r="H529" s="11">
        <v>38.076999999999998</v>
      </c>
      <c r="I529" s="11">
        <v>8.2799999999999994</v>
      </c>
      <c r="J529" s="11">
        <v>3.1429999999999998</v>
      </c>
      <c r="K529" s="11">
        <v>1.427</v>
      </c>
      <c r="L529" s="11">
        <v>0</v>
      </c>
      <c r="M529" s="20"/>
      <c r="N529" s="11">
        <f t="shared" si="354"/>
        <v>99.694000000000003</v>
      </c>
      <c r="P529" s="9">
        <f t="shared" si="321"/>
        <v>0.79497037480860122</v>
      </c>
      <c r="Q529" s="9">
        <f t="shared" si="322"/>
        <v>2.3786274067953629E-4</v>
      </c>
      <c r="R529" s="9">
        <f t="shared" si="323"/>
        <v>9.6311334726022699E-3</v>
      </c>
      <c r="S529" s="9">
        <f t="shared" si="324"/>
        <v>6.5793802223830508E-6</v>
      </c>
      <c r="T529" s="9">
        <f t="shared" si="325"/>
        <v>0.52998079225009043</v>
      </c>
      <c r="U529" s="9">
        <f t="shared" si="326"/>
        <v>0.20543866613735606</v>
      </c>
      <c r="V529" s="9">
        <f t="shared" si="327"/>
        <v>4.4306920224988368E-2</v>
      </c>
      <c r="W529" s="9">
        <f t="shared" si="328"/>
        <v>2.5447153021737969E-2</v>
      </c>
      <c r="X529" s="9">
        <f t="shared" si="329"/>
        <v>0</v>
      </c>
      <c r="Z529" s="9">
        <f t="shared" si="330"/>
        <v>1.5899407496172024</v>
      </c>
      <c r="AA529" s="9">
        <f t="shared" si="330"/>
        <v>4.7572548135907259E-4</v>
      </c>
      <c r="AB529" s="9">
        <f t="shared" si="331"/>
        <v>2.889340041780681E-2</v>
      </c>
      <c r="AC529" s="9">
        <f t="shared" si="331"/>
        <v>1.9738140667149153E-5</v>
      </c>
      <c r="AD529" s="9">
        <f t="shared" si="332"/>
        <v>0.52998079225009043</v>
      </c>
      <c r="AE529" s="9">
        <f t="shared" si="332"/>
        <v>0.20543866613735606</v>
      </c>
      <c r="AF529" s="9">
        <f t="shared" si="332"/>
        <v>4.4306920224988368E-2</v>
      </c>
      <c r="AG529" s="9">
        <f t="shared" si="332"/>
        <v>2.5447153021737969E-2</v>
      </c>
      <c r="AH529" s="9">
        <f t="shared" si="332"/>
        <v>0</v>
      </c>
      <c r="AI529" s="9">
        <f t="shared" si="333"/>
        <v>2.4245031452912085</v>
      </c>
      <c r="AK529" s="9">
        <f t="shared" si="334"/>
        <v>3.934680190549888</v>
      </c>
      <c r="AL529" s="9">
        <f t="shared" si="335"/>
        <v>1.177293951421786E-3</v>
      </c>
      <c r="AM529" s="9">
        <f t="shared" si="336"/>
        <v>7.1503476018802373E-2</v>
      </c>
      <c r="AN529" s="9">
        <f t="shared" si="337"/>
        <v>4.8846644819951496E-5</v>
      </c>
      <c r="AO529" s="9">
        <f t="shared" si="338"/>
        <v>1.3115614057570566</v>
      </c>
      <c r="AP529" s="9">
        <f t="shared" si="339"/>
        <v>0.50840602092767517</v>
      </c>
      <c r="AQ529" s="9">
        <f t="shared" si="340"/>
        <v>0.10964783521367626</v>
      </c>
      <c r="AR529" s="9">
        <f t="shared" si="341"/>
        <v>6.2974930936659596E-2</v>
      </c>
      <c r="AS529" s="9">
        <f t="shared" si="342"/>
        <v>0</v>
      </c>
      <c r="AU529" s="17">
        <f t="shared" si="343"/>
        <v>1.967340095274944</v>
      </c>
      <c r="AV529" s="17">
        <f t="shared" si="343"/>
        <v>5.8864697571089301E-4</v>
      </c>
      <c r="AW529" s="17">
        <f t="shared" si="344"/>
        <v>4.7668984012534915E-2</v>
      </c>
      <c r="AX529" s="17">
        <f t="shared" si="344"/>
        <v>3.2564429879967664E-5</v>
      </c>
      <c r="AY529" s="17">
        <f t="shared" si="345"/>
        <v>1.3115614057570566</v>
      </c>
      <c r="AZ529" s="17">
        <f t="shared" si="345"/>
        <v>0.50840602092767517</v>
      </c>
      <c r="BA529" s="17">
        <f t="shared" si="345"/>
        <v>0.10964783521367626</v>
      </c>
      <c r="BB529" s="17">
        <f t="shared" si="345"/>
        <v>6.2974930936659596E-2</v>
      </c>
      <c r="BC529" s="17">
        <f t="shared" si="346"/>
        <v>0</v>
      </c>
      <c r="BD529" s="17">
        <f t="shared" si="347"/>
        <v>4.0082204835281372</v>
      </c>
      <c r="BF529" s="17">
        <f t="shared" si="348"/>
        <v>0.67970099099791881</v>
      </c>
      <c r="BG529" s="17">
        <f t="shared" si="349"/>
        <v>0.26347533156816533</v>
      </c>
      <c r="BH529" s="17">
        <f t="shared" si="350"/>
        <v>5.6823677433915885E-2</v>
      </c>
      <c r="BI529" s="13">
        <f t="shared" si="351"/>
        <v>1.2926818095074264E-2</v>
      </c>
    </row>
    <row r="530" spans="1:61" x14ac:dyDescent="0.2">
      <c r="B530" s="9" t="s">
        <v>51</v>
      </c>
      <c r="C530" s="21">
        <v>15</v>
      </c>
      <c r="D530" s="11">
        <v>48.220999999999997</v>
      </c>
      <c r="E530" s="11">
        <v>1.4999999999999999E-2</v>
      </c>
      <c r="F530" s="11">
        <v>0.996</v>
      </c>
      <c r="G530" s="11">
        <v>1E-3</v>
      </c>
      <c r="H530" s="11">
        <v>37.83</v>
      </c>
      <c r="I530" s="11">
        <v>8.43</v>
      </c>
      <c r="J530" s="11">
        <v>3.081</v>
      </c>
      <c r="K530" s="11">
        <v>1.444</v>
      </c>
      <c r="L530" s="11">
        <v>1.7999999999999999E-2</v>
      </c>
      <c r="M530" s="20"/>
      <c r="N530" s="11">
        <f t="shared" si="354"/>
        <v>100.036</v>
      </c>
      <c r="P530" s="9">
        <f t="shared" si="321"/>
        <v>0.80255974968377597</v>
      </c>
      <c r="Q530" s="9">
        <f t="shared" si="322"/>
        <v>1.8778637422068654E-4</v>
      </c>
      <c r="R530" s="9">
        <f t="shared" si="323"/>
        <v>9.7684408744519967E-3</v>
      </c>
      <c r="S530" s="9">
        <f t="shared" si="324"/>
        <v>6.5793802223830508E-6</v>
      </c>
      <c r="T530" s="9">
        <f t="shared" si="325"/>
        <v>0.52654288338947186</v>
      </c>
      <c r="U530" s="9">
        <f t="shared" si="326"/>
        <v>0.20916038110361251</v>
      </c>
      <c r="V530" s="9">
        <f t="shared" si="327"/>
        <v>4.3432905253957738E-2</v>
      </c>
      <c r="W530" s="9">
        <f t="shared" si="328"/>
        <v>2.575030761274676E-2</v>
      </c>
      <c r="X530" s="9">
        <f t="shared" si="329"/>
        <v>2.9042094903112344E-4</v>
      </c>
      <c r="Z530" s="9">
        <f t="shared" si="330"/>
        <v>1.6051194993675519</v>
      </c>
      <c r="AA530" s="9">
        <f t="shared" si="330"/>
        <v>3.7557274844137307E-4</v>
      </c>
      <c r="AB530" s="9">
        <f t="shared" si="331"/>
        <v>2.930532262335599E-2</v>
      </c>
      <c r="AC530" s="9">
        <f t="shared" si="331"/>
        <v>1.9738140667149153E-5</v>
      </c>
      <c r="AD530" s="9">
        <f t="shared" si="332"/>
        <v>0.52654288338947186</v>
      </c>
      <c r="AE530" s="9">
        <f t="shared" si="332"/>
        <v>0.20916038110361251</v>
      </c>
      <c r="AF530" s="9">
        <f t="shared" si="332"/>
        <v>4.3432905253957738E-2</v>
      </c>
      <c r="AG530" s="9">
        <f t="shared" si="332"/>
        <v>2.575030761274676E-2</v>
      </c>
      <c r="AH530" s="9">
        <f t="shared" si="332"/>
        <v>2.9042094903112344E-4</v>
      </c>
      <c r="AI530" s="9">
        <f t="shared" si="333"/>
        <v>2.4399970311888368</v>
      </c>
      <c r="AK530" s="9">
        <f t="shared" si="334"/>
        <v>3.9470199648205919</v>
      </c>
      <c r="AL530" s="9">
        <f t="shared" si="335"/>
        <v>9.2354066904347799E-4</v>
      </c>
      <c r="AM530" s="9">
        <f t="shared" si="336"/>
        <v>7.2062356426091864E-2</v>
      </c>
      <c r="AN530" s="9">
        <f t="shared" si="337"/>
        <v>4.8536470532176418E-5</v>
      </c>
      <c r="AO530" s="9">
        <f t="shared" si="338"/>
        <v>1.294779157496577</v>
      </c>
      <c r="AP530" s="9">
        <f t="shared" si="339"/>
        <v>0.51432943179042367</v>
      </c>
      <c r="AQ530" s="9">
        <f t="shared" si="340"/>
        <v>0.10680235598351358</v>
      </c>
      <c r="AR530" s="9">
        <f t="shared" si="341"/>
        <v>6.3320505599632967E-2</v>
      </c>
      <c r="AS530" s="9">
        <f t="shared" si="342"/>
        <v>7.1415074359239359E-4</v>
      </c>
      <c r="AU530" s="17">
        <f t="shared" si="343"/>
        <v>1.973509982410296</v>
      </c>
      <c r="AV530" s="17">
        <f t="shared" si="343"/>
        <v>4.61770334521739E-4</v>
      </c>
      <c r="AW530" s="17">
        <f t="shared" si="344"/>
        <v>4.8041570950727912E-2</v>
      </c>
      <c r="AX530" s="17">
        <f t="shared" si="344"/>
        <v>3.2357647021450945E-5</v>
      </c>
      <c r="AY530" s="17">
        <f t="shared" si="345"/>
        <v>1.294779157496577</v>
      </c>
      <c r="AZ530" s="17">
        <f t="shared" si="345"/>
        <v>0.51432943179042367</v>
      </c>
      <c r="BA530" s="17">
        <f t="shared" si="345"/>
        <v>0.10680235598351358</v>
      </c>
      <c r="BB530" s="17">
        <f t="shared" si="345"/>
        <v>6.3320505599632967E-2</v>
      </c>
      <c r="BC530" s="17">
        <f t="shared" si="346"/>
        <v>1.4283014871847872E-3</v>
      </c>
      <c r="BD530" s="17">
        <f t="shared" si="347"/>
        <v>4.0027054336998997</v>
      </c>
      <c r="BF530" s="17">
        <f t="shared" si="348"/>
        <v>0.67580341387619269</v>
      </c>
      <c r="BG530" s="17">
        <f t="shared" si="349"/>
        <v>0.26845163814114736</v>
      </c>
      <c r="BH530" s="17">
        <f t="shared" si="350"/>
        <v>5.5744947982659901E-2</v>
      </c>
      <c r="BI530" s="13">
        <f t="shared" si="351"/>
        <v>1.3103704411740092E-2</v>
      </c>
    </row>
    <row r="531" spans="1:61" x14ac:dyDescent="0.2">
      <c r="B531" s="9" t="s">
        <v>51</v>
      </c>
      <c r="C531" s="21">
        <v>16</v>
      </c>
      <c r="D531" s="11">
        <v>47.756</v>
      </c>
      <c r="E531" s="11">
        <v>0</v>
      </c>
      <c r="F531" s="11">
        <v>0.92800000000000005</v>
      </c>
      <c r="G531" s="11">
        <v>0</v>
      </c>
      <c r="H531" s="11">
        <v>37.954000000000001</v>
      </c>
      <c r="I531" s="11">
        <v>8.2520000000000007</v>
      </c>
      <c r="J531" s="11">
        <v>3.0470000000000002</v>
      </c>
      <c r="K531" s="11">
        <v>2.032</v>
      </c>
      <c r="L531" s="11">
        <v>1.7000000000000001E-2</v>
      </c>
      <c r="M531" s="20"/>
      <c r="N531" s="11">
        <f t="shared" si="354"/>
        <v>99.98599999999999</v>
      </c>
      <c r="P531" s="9">
        <f t="shared" si="321"/>
        <v>0.79482058451501225</v>
      </c>
      <c r="Q531" s="9">
        <f t="shared" si="322"/>
        <v>0</v>
      </c>
      <c r="R531" s="9">
        <f t="shared" si="323"/>
        <v>9.1015192083247522E-3</v>
      </c>
      <c r="S531" s="9">
        <f t="shared" si="324"/>
        <v>0</v>
      </c>
      <c r="T531" s="9">
        <f t="shared" si="325"/>
        <v>0.52826879714945851</v>
      </c>
      <c r="U531" s="9">
        <f t="shared" si="326"/>
        <v>0.20474394601032156</v>
      </c>
      <c r="V531" s="9">
        <f t="shared" si="327"/>
        <v>4.2953606721457073E-2</v>
      </c>
      <c r="W531" s="9">
        <f t="shared" si="328"/>
        <v>3.623588993705084E-2</v>
      </c>
      <c r="X531" s="9">
        <f t="shared" si="329"/>
        <v>2.7428645186272773E-4</v>
      </c>
      <c r="Z531" s="9">
        <f t="shared" si="330"/>
        <v>1.5896411690300245</v>
      </c>
      <c r="AA531" s="9">
        <f t="shared" si="330"/>
        <v>0</v>
      </c>
      <c r="AB531" s="9">
        <f t="shared" si="331"/>
        <v>2.7304557624974257E-2</v>
      </c>
      <c r="AC531" s="9">
        <f t="shared" si="331"/>
        <v>0</v>
      </c>
      <c r="AD531" s="9">
        <f t="shared" si="332"/>
        <v>0.52826879714945851</v>
      </c>
      <c r="AE531" s="9">
        <f t="shared" si="332"/>
        <v>0.20474394601032156</v>
      </c>
      <c r="AF531" s="9">
        <f t="shared" si="332"/>
        <v>4.2953606721457073E-2</v>
      </c>
      <c r="AG531" s="9">
        <f t="shared" si="332"/>
        <v>3.623588993705084E-2</v>
      </c>
      <c r="AH531" s="9">
        <f t="shared" si="332"/>
        <v>2.7428645186272773E-4</v>
      </c>
      <c r="AI531" s="9">
        <f t="shared" si="333"/>
        <v>2.4294222529251495</v>
      </c>
      <c r="AK531" s="9">
        <f t="shared" si="334"/>
        <v>3.9259733472417522</v>
      </c>
      <c r="AL531" s="9">
        <f t="shared" si="335"/>
        <v>0</v>
      </c>
      <c r="AM531" s="9">
        <f t="shared" si="336"/>
        <v>6.7434693805323048E-2</v>
      </c>
      <c r="AN531" s="9">
        <f t="shared" si="337"/>
        <v>0</v>
      </c>
      <c r="AO531" s="9">
        <f t="shared" si="338"/>
        <v>1.3046775952926151</v>
      </c>
      <c r="AP531" s="9">
        <f t="shared" si="339"/>
        <v>0.50566083132843453</v>
      </c>
      <c r="AQ531" s="9">
        <f t="shared" si="340"/>
        <v>0.10608351019195297</v>
      </c>
      <c r="AR531" s="9">
        <f t="shared" si="341"/>
        <v>8.9492610582835405E-2</v>
      </c>
      <c r="AS531" s="9">
        <f t="shared" si="342"/>
        <v>6.7741155708721961E-4</v>
      </c>
      <c r="AU531" s="17">
        <f t="shared" si="343"/>
        <v>1.9629866736208761</v>
      </c>
      <c r="AV531" s="17">
        <f t="shared" si="343"/>
        <v>0</v>
      </c>
      <c r="AW531" s="17">
        <f t="shared" si="344"/>
        <v>4.4956462536882034E-2</v>
      </c>
      <c r="AX531" s="17">
        <f t="shared" si="344"/>
        <v>0</v>
      </c>
      <c r="AY531" s="17">
        <f t="shared" si="345"/>
        <v>1.3046775952926151</v>
      </c>
      <c r="AZ531" s="17">
        <f t="shared" si="345"/>
        <v>0.50566083132843453</v>
      </c>
      <c r="BA531" s="17">
        <f t="shared" si="345"/>
        <v>0.10608351019195297</v>
      </c>
      <c r="BB531" s="17">
        <f t="shared" si="345"/>
        <v>8.9492610582835405E-2</v>
      </c>
      <c r="BC531" s="17">
        <f t="shared" si="346"/>
        <v>1.3548231141744392E-3</v>
      </c>
      <c r="BD531" s="17">
        <f t="shared" si="347"/>
        <v>4.01521250666777</v>
      </c>
      <c r="BF531" s="17">
        <f t="shared" si="348"/>
        <v>0.68078828061334218</v>
      </c>
      <c r="BG531" s="17">
        <f t="shared" si="349"/>
        <v>0.26385673301639684</v>
      </c>
      <c r="BH531" s="17">
        <f t="shared" si="350"/>
        <v>5.5354986370261011E-2</v>
      </c>
      <c r="BI531" s="13">
        <f t="shared" si="351"/>
        <v>1.2264309783350047E-2</v>
      </c>
    </row>
    <row r="532" spans="1:61" x14ac:dyDescent="0.2">
      <c r="B532" s="9" t="s">
        <v>51</v>
      </c>
      <c r="C532" s="21">
        <v>17</v>
      </c>
      <c r="D532" s="11">
        <v>47.484000000000002</v>
      </c>
      <c r="E532" s="11">
        <v>0</v>
      </c>
      <c r="F532" s="11">
        <v>1.0009999999999999</v>
      </c>
      <c r="G532" s="11">
        <v>0</v>
      </c>
      <c r="H532" s="11">
        <v>37.631999999999998</v>
      </c>
      <c r="I532" s="11">
        <v>8.2289999999999992</v>
      </c>
      <c r="J532" s="11">
        <v>3.0550000000000002</v>
      </c>
      <c r="K532" s="11">
        <v>1.647</v>
      </c>
      <c r="L532" s="11">
        <v>1.7000000000000001E-2</v>
      </c>
      <c r="M532" s="20"/>
      <c r="N532" s="11">
        <f t="shared" si="354"/>
        <v>99.064999999999998</v>
      </c>
      <c r="P532" s="9">
        <f t="shared" si="321"/>
        <v>0.79029358897543434</v>
      </c>
      <c r="Q532" s="9">
        <f t="shared" si="322"/>
        <v>0</v>
      </c>
      <c r="R532" s="9">
        <f t="shared" si="323"/>
        <v>9.8174792322554688E-3</v>
      </c>
      <c r="S532" s="9">
        <f t="shared" si="324"/>
        <v>0</v>
      </c>
      <c r="T532" s="9">
        <f t="shared" si="325"/>
        <v>0.52378698883723518</v>
      </c>
      <c r="U532" s="9">
        <f t="shared" si="326"/>
        <v>0.20417328304882887</v>
      </c>
      <c r="V532" s="9">
        <f t="shared" si="327"/>
        <v>4.306638284675135E-2</v>
      </c>
      <c r="W532" s="9">
        <f t="shared" si="328"/>
        <v>2.9370330081851741E-2</v>
      </c>
      <c r="X532" s="9">
        <f t="shared" si="329"/>
        <v>2.7428645186272773E-4</v>
      </c>
      <c r="Z532" s="9">
        <f t="shared" si="330"/>
        <v>1.5805871779508687</v>
      </c>
      <c r="AA532" s="9">
        <f t="shared" si="330"/>
        <v>0</v>
      </c>
      <c r="AB532" s="9">
        <f t="shared" si="331"/>
        <v>2.9452437696766406E-2</v>
      </c>
      <c r="AC532" s="9">
        <f t="shared" si="331"/>
        <v>0</v>
      </c>
      <c r="AD532" s="9">
        <f t="shared" si="332"/>
        <v>0.52378698883723518</v>
      </c>
      <c r="AE532" s="9">
        <f t="shared" si="332"/>
        <v>0.20417328304882887</v>
      </c>
      <c r="AF532" s="9">
        <f t="shared" si="332"/>
        <v>4.306638284675135E-2</v>
      </c>
      <c r="AG532" s="9">
        <f t="shared" si="332"/>
        <v>2.9370330081851741E-2</v>
      </c>
      <c r="AH532" s="9">
        <f t="shared" si="332"/>
        <v>2.7428645186272773E-4</v>
      </c>
      <c r="AI532" s="9">
        <f t="shared" si="333"/>
        <v>2.4107108869141647</v>
      </c>
      <c r="AK532" s="9">
        <f t="shared" si="334"/>
        <v>3.9339114114362403</v>
      </c>
      <c r="AL532" s="9">
        <f t="shared" si="335"/>
        <v>0</v>
      </c>
      <c r="AM532" s="9">
        <f t="shared" si="336"/>
        <v>7.3303948283405473E-2</v>
      </c>
      <c r="AN532" s="9">
        <f t="shared" si="337"/>
        <v>0</v>
      </c>
      <c r="AO532" s="9">
        <f t="shared" si="338"/>
        <v>1.3036494546412651</v>
      </c>
      <c r="AP532" s="9">
        <f t="shared" si="339"/>
        <v>0.50816533203659597</v>
      </c>
      <c r="AQ532" s="9">
        <f t="shared" si="340"/>
        <v>0.10718759287276931</v>
      </c>
      <c r="AR532" s="9">
        <f t="shared" si="341"/>
        <v>7.3099591264833813E-2</v>
      </c>
      <c r="AS532" s="9">
        <f t="shared" si="342"/>
        <v>6.826694648909028E-4</v>
      </c>
      <c r="AU532" s="17">
        <f t="shared" si="343"/>
        <v>1.9669557057181202</v>
      </c>
      <c r="AV532" s="17">
        <f t="shared" si="343"/>
        <v>0</v>
      </c>
      <c r="AW532" s="17">
        <f t="shared" si="344"/>
        <v>4.8869298855603649E-2</v>
      </c>
      <c r="AX532" s="17">
        <f t="shared" si="344"/>
        <v>0</v>
      </c>
      <c r="AY532" s="17">
        <f t="shared" si="345"/>
        <v>1.3036494546412651</v>
      </c>
      <c r="AZ532" s="17">
        <f t="shared" si="345"/>
        <v>0.50816533203659597</v>
      </c>
      <c r="BA532" s="17">
        <f t="shared" si="345"/>
        <v>0.10718759287276931</v>
      </c>
      <c r="BB532" s="17">
        <f t="shared" si="345"/>
        <v>7.3099591264833813E-2</v>
      </c>
      <c r="BC532" s="17">
        <f t="shared" si="346"/>
        <v>1.3653389297818056E-3</v>
      </c>
      <c r="BD532" s="17">
        <f t="shared" si="347"/>
        <v>4.0092923143189703</v>
      </c>
      <c r="BF532" s="17">
        <f t="shared" si="348"/>
        <v>0.67933707041391922</v>
      </c>
      <c r="BG532" s="17">
        <f t="shared" si="349"/>
        <v>0.26480703591185345</v>
      </c>
      <c r="BH532" s="17">
        <f t="shared" si="350"/>
        <v>5.5855893674227365E-2</v>
      </c>
      <c r="BI532" s="13">
        <f t="shared" si="351"/>
        <v>1.3306824741426788E-2</v>
      </c>
    </row>
    <row r="533" spans="1:61" x14ac:dyDescent="0.2">
      <c r="B533" s="9" t="s">
        <v>51</v>
      </c>
      <c r="C533" s="21">
        <v>18</v>
      </c>
      <c r="D533" s="11">
        <v>47.963000000000001</v>
      </c>
      <c r="E533" s="11">
        <v>1.4999999999999999E-2</v>
      </c>
      <c r="F533" s="11">
        <v>1.0229999999999999</v>
      </c>
      <c r="G533" s="11">
        <v>0.01</v>
      </c>
      <c r="H533" s="11">
        <v>38.564</v>
      </c>
      <c r="I533" s="11">
        <v>8.1470000000000002</v>
      </c>
      <c r="J533" s="11">
        <v>3.157</v>
      </c>
      <c r="K533" s="11">
        <v>1.3360000000000001</v>
      </c>
      <c r="L533" s="11">
        <v>1.7000000000000001E-2</v>
      </c>
      <c r="M533" s="20"/>
      <c r="N533" s="11">
        <f t="shared" si="354"/>
        <v>100.232</v>
      </c>
      <c r="P533" s="9">
        <f t="shared" si="321"/>
        <v>0.79826576126755877</v>
      </c>
      <c r="Q533" s="9">
        <f t="shared" si="322"/>
        <v>1.8778637422068654E-4</v>
      </c>
      <c r="R533" s="9">
        <f t="shared" si="323"/>
        <v>1.0033248006590754E-2</v>
      </c>
      <c r="S533" s="9">
        <f t="shared" si="324"/>
        <v>6.5793802223830508E-5</v>
      </c>
      <c r="T533" s="9">
        <f t="shared" si="325"/>
        <v>0.53675917935584438</v>
      </c>
      <c r="U533" s="9">
        <f t="shared" si="326"/>
        <v>0.20213874553394204</v>
      </c>
      <c r="V533" s="9">
        <f t="shared" si="327"/>
        <v>4.4504278444253351E-2</v>
      </c>
      <c r="W533" s="9">
        <f t="shared" si="328"/>
        <v>2.3824384328690908E-2</v>
      </c>
      <c r="X533" s="9">
        <f t="shared" si="329"/>
        <v>2.7428645186272773E-4</v>
      </c>
      <c r="Z533" s="9">
        <f t="shared" si="330"/>
        <v>1.5965315225351175</v>
      </c>
      <c r="AA533" s="9">
        <f t="shared" si="330"/>
        <v>3.7557274844137307E-4</v>
      </c>
      <c r="AB533" s="9">
        <f t="shared" si="331"/>
        <v>3.0099744019772261E-2</v>
      </c>
      <c r="AC533" s="9">
        <f t="shared" si="331"/>
        <v>1.9738140667149151E-4</v>
      </c>
      <c r="AD533" s="9">
        <f t="shared" si="332"/>
        <v>0.53675917935584438</v>
      </c>
      <c r="AE533" s="9">
        <f t="shared" si="332"/>
        <v>0.20213874553394204</v>
      </c>
      <c r="AF533" s="9">
        <f t="shared" si="332"/>
        <v>4.4504278444253351E-2</v>
      </c>
      <c r="AG533" s="9">
        <f t="shared" si="332"/>
        <v>2.3824384328690908E-2</v>
      </c>
      <c r="AH533" s="9">
        <f t="shared" si="332"/>
        <v>2.7428645186272773E-4</v>
      </c>
      <c r="AI533" s="9">
        <f t="shared" si="333"/>
        <v>2.4347050948245959</v>
      </c>
      <c r="AK533" s="9">
        <f t="shared" si="334"/>
        <v>3.9344350802785093</v>
      </c>
      <c r="AL533" s="9">
        <f t="shared" si="335"/>
        <v>9.2554802445615422E-4</v>
      </c>
      <c r="AM533" s="9">
        <f t="shared" si="336"/>
        <v>7.4176730685998934E-2</v>
      </c>
      <c r="AN533" s="9">
        <f t="shared" si="337"/>
        <v>4.8641966640903134E-4</v>
      </c>
      <c r="AO533" s="9">
        <f t="shared" si="338"/>
        <v>1.3227700894785721</v>
      </c>
      <c r="AP533" s="9">
        <f t="shared" si="339"/>
        <v>0.49814348184580792</v>
      </c>
      <c r="AQ533" s="9">
        <f t="shared" si="340"/>
        <v>0.1096747492060255</v>
      </c>
      <c r="AR533" s="9">
        <f t="shared" si="341"/>
        <v>5.8711959109956913E-2</v>
      </c>
      <c r="AS533" s="9">
        <f t="shared" si="342"/>
        <v>6.7594170426415817E-4</v>
      </c>
      <c r="AU533" s="17">
        <f t="shared" si="343"/>
        <v>1.9672175401392547</v>
      </c>
      <c r="AV533" s="17">
        <f t="shared" si="343"/>
        <v>4.6277401222807711E-4</v>
      </c>
      <c r="AW533" s="17">
        <f t="shared" si="344"/>
        <v>4.9451153790665954E-2</v>
      </c>
      <c r="AX533" s="17">
        <f t="shared" si="344"/>
        <v>3.2427977760602088E-4</v>
      </c>
      <c r="AY533" s="17">
        <f t="shared" si="345"/>
        <v>1.3227700894785721</v>
      </c>
      <c r="AZ533" s="17">
        <f t="shared" si="345"/>
        <v>0.49814348184580792</v>
      </c>
      <c r="BA533" s="17">
        <f t="shared" si="345"/>
        <v>0.1096747492060255</v>
      </c>
      <c r="BB533" s="17">
        <f t="shared" si="345"/>
        <v>5.8711959109956913E-2</v>
      </c>
      <c r="BC533" s="17">
        <f t="shared" si="346"/>
        <v>1.3518834085283163E-3</v>
      </c>
      <c r="BD533" s="17">
        <f t="shared" si="347"/>
        <v>4.0081079107686453</v>
      </c>
      <c r="BF533" s="17">
        <f t="shared" si="348"/>
        <v>0.68516424522611696</v>
      </c>
      <c r="BG533" s="17">
        <f t="shared" si="349"/>
        <v>0.2580267768888963</v>
      </c>
      <c r="BH533" s="17">
        <f t="shared" si="350"/>
        <v>5.680897788498674E-2</v>
      </c>
      <c r="BI533" s="13">
        <f t="shared" si="351"/>
        <v>1.3396755763001152E-2</v>
      </c>
    </row>
    <row r="534" spans="1:61" x14ac:dyDescent="0.2">
      <c r="B534" s="9" t="s">
        <v>51</v>
      </c>
      <c r="C534" s="21">
        <v>19</v>
      </c>
      <c r="D534" s="11">
        <v>47.668999999999997</v>
      </c>
      <c r="E534" s="11">
        <v>0</v>
      </c>
      <c r="F534" s="11">
        <v>1.0049999999999999</v>
      </c>
      <c r="G534" s="11">
        <v>0</v>
      </c>
      <c r="H534" s="11">
        <v>39.521999999999998</v>
      </c>
      <c r="I534" s="11">
        <v>8.08</v>
      </c>
      <c r="J534" s="11">
        <v>3.048</v>
      </c>
      <c r="K534" s="11">
        <v>0.82899999999999996</v>
      </c>
      <c r="L534" s="11">
        <v>0</v>
      </c>
      <c r="M534" s="20"/>
      <c r="N534" s="11">
        <f t="shared" si="354"/>
        <v>100.15299999999999</v>
      </c>
      <c r="P534" s="9">
        <f t="shared" si="321"/>
        <v>0.79337261167698547</v>
      </c>
      <c r="Q534" s="9">
        <f t="shared" si="322"/>
        <v>0</v>
      </c>
      <c r="R534" s="9">
        <f t="shared" si="323"/>
        <v>9.8567099184982479E-3</v>
      </c>
      <c r="S534" s="9">
        <f t="shared" si="324"/>
        <v>0</v>
      </c>
      <c r="T534" s="9">
        <f t="shared" si="325"/>
        <v>0.5500932550176767</v>
      </c>
      <c r="U534" s="9">
        <f t="shared" si="326"/>
        <v>0.20047637951568081</v>
      </c>
      <c r="V534" s="9">
        <f t="shared" si="327"/>
        <v>4.2967703737118855E-2</v>
      </c>
      <c r="W534" s="9">
        <f t="shared" si="328"/>
        <v>1.4783244467428713E-2</v>
      </c>
      <c r="X534" s="9">
        <f t="shared" si="329"/>
        <v>0</v>
      </c>
      <c r="Z534" s="9">
        <f t="shared" si="330"/>
        <v>1.5867452233539709</v>
      </c>
      <c r="AA534" s="9">
        <f t="shared" si="330"/>
        <v>0</v>
      </c>
      <c r="AB534" s="9">
        <f t="shared" si="331"/>
        <v>2.9570129755494744E-2</v>
      </c>
      <c r="AC534" s="9">
        <f t="shared" si="331"/>
        <v>0</v>
      </c>
      <c r="AD534" s="9">
        <f t="shared" si="332"/>
        <v>0.5500932550176767</v>
      </c>
      <c r="AE534" s="9">
        <f t="shared" si="332"/>
        <v>0.20047637951568081</v>
      </c>
      <c r="AF534" s="9">
        <f t="shared" si="332"/>
        <v>4.2967703737118855E-2</v>
      </c>
      <c r="AG534" s="9">
        <f t="shared" si="332"/>
        <v>1.4783244467428713E-2</v>
      </c>
      <c r="AH534" s="9">
        <f t="shared" si="332"/>
        <v>0</v>
      </c>
      <c r="AI534" s="9">
        <f t="shared" si="333"/>
        <v>2.4246359358473701</v>
      </c>
      <c r="AK534" s="9">
        <f t="shared" si="334"/>
        <v>3.9265570551714926</v>
      </c>
      <c r="AL534" s="9">
        <f t="shared" si="335"/>
        <v>0</v>
      </c>
      <c r="AM534" s="9">
        <f t="shared" si="336"/>
        <v>7.3174193250980929E-2</v>
      </c>
      <c r="AN534" s="9">
        <f t="shared" si="337"/>
        <v>0</v>
      </c>
      <c r="AO534" s="9">
        <f t="shared" si="338"/>
        <v>1.3612598416564214</v>
      </c>
      <c r="AP534" s="9">
        <f t="shared" si="339"/>
        <v>0.49609851083631068</v>
      </c>
      <c r="AQ534" s="9">
        <f t="shared" si="340"/>
        <v>0.10632780724361166</v>
      </c>
      <c r="AR534" s="9">
        <f t="shared" si="341"/>
        <v>3.6582591841184307E-2</v>
      </c>
      <c r="AS534" s="9">
        <f t="shared" si="342"/>
        <v>0</v>
      </c>
      <c r="AU534" s="17">
        <f t="shared" si="343"/>
        <v>1.9632785275857463</v>
      </c>
      <c r="AV534" s="17">
        <f t="shared" si="343"/>
        <v>0</v>
      </c>
      <c r="AW534" s="17">
        <f t="shared" si="344"/>
        <v>4.8782795500653953E-2</v>
      </c>
      <c r="AX534" s="17">
        <f t="shared" si="344"/>
        <v>0</v>
      </c>
      <c r="AY534" s="17">
        <f t="shared" si="345"/>
        <v>1.3612598416564214</v>
      </c>
      <c r="AZ534" s="17">
        <f t="shared" si="345"/>
        <v>0.49609851083631068</v>
      </c>
      <c r="BA534" s="17">
        <f t="shared" si="345"/>
        <v>0.10632780724361166</v>
      </c>
      <c r="BB534" s="17">
        <f t="shared" si="345"/>
        <v>3.6582591841184307E-2</v>
      </c>
      <c r="BC534" s="17">
        <f t="shared" si="346"/>
        <v>0</v>
      </c>
      <c r="BD534" s="17">
        <f t="shared" si="347"/>
        <v>4.0123300746639288</v>
      </c>
      <c r="BF534" s="17">
        <f t="shared" si="348"/>
        <v>0.69321659925494017</v>
      </c>
      <c r="BG534" s="17">
        <f t="shared" si="349"/>
        <v>0.25263635351125552</v>
      </c>
      <c r="BH534" s="17">
        <f t="shared" si="350"/>
        <v>5.4147047233804341E-2</v>
      </c>
      <c r="BI534" s="13">
        <f t="shared" si="351"/>
        <v>1.2962083692146856E-2</v>
      </c>
    </row>
    <row r="535" spans="1:61" x14ac:dyDescent="0.2">
      <c r="B535" s="9" t="s">
        <v>51</v>
      </c>
      <c r="C535" s="21">
        <v>20</v>
      </c>
      <c r="D535" s="11">
        <v>47.195</v>
      </c>
      <c r="E535" s="11">
        <v>0</v>
      </c>
      <c r="F535" s="11">
        <v>0.94499999999999995</v>
      </c>
      <c r="G535" s="11">
        <v>0.01</v>
      </c>
      <c r="H535" s="11">
        <v>38.89</v>
      </c>
      <c r="I535" s="11">
        <v>8.1590000000000007</v>
      </c>
      <c r="J535" s="11">
        <v>3.177</v>
      </c>
      <c r="K535" s="11">
        <v>0.53700000000000003</v>
      </c>
      <c r="L535" s="11">
        <v>8.9999999999999993E-3</v>
      </c>
      <c r="M535" s="20"/>
      <c r="N535" s="11">
        <f t="shared" si="354"/>
        <v>98.922000000000011</v>
      </c>
      <c r="P535" s="9">
        <f t="shared" si="321"/>
        <v>0.78548365621463279</v>
      </c>
      <c r="Q535" s="9">
        <f t="shared" si="322"/>
        <v>0</v>
      </c>
      <c r="R535" s="9">
        <f t="shared" si="323"/>
        <v>9.2682496248565633E-3</v>
      </c>
      <c r="S535" s="9">
        <f t="shared" si="324"/>
        <v>6.5793802223830508E-5</v>
      </c>
      <c r="T535" s="9">
        <f t="shared" si="325"/>
        <v>0.54129666230548668</v>
      </c>
      <c r="U535" s="9">
        <f t="shared" si="326"/>
        <v>0.20243648273124257</v>
      </c>
      <c r="V535" s="9">
        <f t="shared" si="327"/>
        <v>4.4786218757489039E-2</v>
      </c>
      <c r="W535" s="9">
        <f t="shared" si="328"/>
        <v>9.576118551277709E-3</v>
      </c>
      <c r="X535" s="9">
        <f t="shared" si="329"/>
        <v>1.4521047451556172E-4</v>
      </c>
      <c r="Z535" s="9">
        <f t="shared" si="330"/>
        <v>1.5709673124292656</v>
      </c>
      <c r="AA535" s="9">
        <f t="shared" si="330"/>
        <v>0</v>
      </c>
      <c r="AB535" s="9">
        <f t="shared" si="331"/>
        <v>2.7804748874569692E-2</v>
      </c>
      <c r="AC535" s="9">
        <f t="shared" si="331"/>
        <v>1.9738140667149151E-4</v>
      </c>
      <c r="AD535" s="9">
        <f t="shared" si="332"/>
        <v>0.54129666230548668</v>
      </c>
      <c r="AE535" s="9">
        <f t="shared" si="332"/>
        <v>0.20243648273124257</v>
      </c>
      <c r="AF535" s="9">
        <f t="shared" si="332"/>
        <v>4.4786218757489039E-2</v>
      </c>
      <c r="AG535" s="9">
        <f t="shared" si="332"/>
        <v>9.576118551277709E-3</v>
      </c>
      <c r="AH535" s="9">
        <f t="shared" si="332"/>
        <v>1.4521047451556172E-4</v>
      </c>
      <c r="AI535" s="9">
        <f t="shared" si="333"/>
        <v>2.3972101355305186</v>
      </c>
      <c r="AK535" s="9">
        <f t="shared" si="334"/>
        <v>3.9319889962377452</v>
      </c>
      <c r="AL535" s="9">
        <f t="shared" si="335"/>
        <v>0</v>
      </c>
      <c r="AM535" s="9">
        <f t="shared" si="336"/>
        <v>6.9592769851399741E-2</v>
      </c>
      <c r="AN535" s="9">
        <f t="shared" si="337"/>
        <v>4.9402779609341923E-4</v>
      </c>
      <c r="AO535" s="9">
        <f t="shared" si="338"/>
        <v>1.3548165534992469</v>
      </c>
      <c r="AP535" s="9">
        <f t="shared" si="339"/>
        <v>0.50668019394080033</v>
      </c>
      <c r="AQ535" s="9">
        <f t="shared" si="340"/>
        <v>0.11209585199149232</v>
      </c>
      <c r="AR535" s="9">
        <f t="shared" si="341"/>
        <v>2.396815800837197E-2</v>
      </c>
      <c r="AS535" s="9">
        <f t="shared" si="342"/>
        <v>3.6344867484908828E-4</v>
      </c>
      <c r="AU535" s="17">
        <f t="shared" si="343"/>
        <v>1.9659944981188726</v>
      </c>
      <c r="AV535" s="17">
        <f t="shared" si="343"/>
        <v>0</v>
      </c>
      <c r="AW535" s="17">
        <f t="shared" si="344"/>
        <v>4.6395179900933163E-2</v>
      </c>
      <c r="AX535" s="17">
        <f t="shared" si="344"/>
        <v>3.2935186406227949E-4</v>
      </c>
      <c r="AY535" s="17">
        <f t="shared" si="345"/>
        <v>1.3548165534992469</v>
      </c>
      <c r="AZ535" s="17">
        <f t="shared" si="345"/>
        <v>0.50668019394080033</v>
      </c>
      <c r="BA535" s="17">
        <f t="shared" si="345"/>
        <v>0.11209585199149232</v>
      </c>
      <c r="BB535" s="17">
        <f t="shared" si="345"/>
        <v>2.396815800837197E-2</v>
      </c>
      <c r="BC535" s="17">
        <f t="shared" si="346"/>
        <v>7.2689734969817656E-4</v>
      </c>
      <c r="BD535" s="17">
        <f t="shared" si="347"/>
        <v>4.0110066846734771</v>
      </c>
      <c r="BF535" s="17">
        <f t="shared" si="348"/>
        <v>0.68647225059998662</v>
      </c>
      <c r="BG535" s="17">
        <f t="shared" si="349"/>
        <v>0.25672988137812286</v>
      </c>
      <c r="BH535" s="17">
        <f t="shared" si="350"/>
        <v>5.6797868021890463E-2</v>
      </c>
      <c r="BI535" s="13">
        <f t="shared" si="351"/>
        <v>1.2308409639827966E-2</v>
      </c>
    </row>
    <row r="536" spans="1:61" x14ac:dyDescent="0.2">
      <c r="B536" s="9" t="s">
        <v>51</v>
      </c>
      <c r="C536" s="21">
        <v>21</v>
      </c>
      <c r="D536" s="11">
        <v>47.256999999999998</v>
      </c>
      <c r="E536" s="11">
        <v>1.4999999999999999E-2</v>
      </c>
      <c r="F536" s="11">
        <v>1.0309999999999999</v>
      </c>
      <c r="G536" s="11">
        <v>0</v>
      </c>
      <c r="H536" s="11">
        <v>39.673000000000002</v>
      </c>
      <c r="I536" s="11">
        <v>8.0060000000000002</v>
      </c>
      <c r="J536" s="11">
        <v>3.1280000000000001</v>
      </c>
      <c r="K536" s="11">
        <v>0.48099999999999998</v>
      </c>
      <c r="L536" s="11">
        <v>2E-3</v>
      </c>
      <c r="M536" s="20"/>
      <c r="N536" s="11">
        <f t="shared" si="354"/>
        <v>99.592999999999989</v>
      </c>
      <c r="P536" s="9">
        <f t="shared" si="321"/>
        <v>0.78651554490380127</v>
      </c>
      <c r="Q536" s="9">
        <f t="shared" si="322"/>
        <v>1.8778637422068654E-4</v>
      </c>
      <c r="R536" s="9">
        <f t="shared" si="323"/>
        <v>1.0111709379076312E-2</v>
      </c>
      <c r="S536" s="9">
        <f t="shared" si="324"/>
        <v>0</v>
      </c>
      <c r="T536" s="9">
        <f t="shared" si="325"/>
        <v>0.55219497258024108</v>
      </c>
      <c r="U536" s="9">
        <f t="shared" si="326"/>
        <v>0.19864033346566098</v>
      </c>
      <c r="V536" s="9">
        <f t="shared" si="327"/>
        <v>4.409546499006161E-2</v>
      </c>
      <c r="W536" s="9">
        <f t="shared" si="328"/>
        <v>8.5774916632487472E-3</v>
      </c>
      <c r="X536" s="9">
        <f t="shared" si="329"/>
        <v>3.2268994336791497E-5</v>
      </c>
      <c r="Z536" s="9">
        <f t="shared" si="330"/>
        <v>1.5730310898076025</v>
      </c>
      <c r="AA536" s="9">
        <f t="shared" si="330"/>
        <v>3.7557274844137307E-4</v>
      </c>
      <c r="AB536" s="9">
        <f t="shared" si="331"/>
        <v>3.0335128137228936E-2</v>
      </c>
      <c r="AC536" s="9">
        <f t="shared" si="331"/>
        <v>0</v>
      </c>
      <c r="AD536" s="9">
        <f t="shared" si="332"/>
        <v>0.55219497258024108</v>
      </c>
      <c r="AE536" s="9">
        <f t="shared" si="332"/>
        <v>0.19864033346566098</v>
      </c>
      <c r="AF536" s="9">
        <f t="shared" si="332"/>
        <v>4.409546499006161E-2</v>
      </c>
      <c r="AG536" s="9">
        <f t="shared" si="332"/>
        <v>8.5774916632487472E-3</v>
      </c>
      <c r="AH536" s="9">
        <f t="shared" si="332"/>
        <v>3.2268994336791497E-5</v>
      </c>
      <c r="AI536" s="9">
        <f t="shared" si="333"/>
        <v>2.4072823223868216</v>
      </c>
      <c r="AK536" s="9">
        <f t="shared" si="334"/>
        <v>3.9206811976617884</v>
      </c>
      <c r="AL536" s="9">
        <f t="shared" si="335"/>
        <v>9.3609148777113729E-4</v>
      </c>
      <c r="AM536" s="9">
        <f t="shared" si="336"/>
        <v>7.5608401694617119E-2</v>
      </c>
      <c r="AN536" s="9">
        <f t="shared" si="337"/>
        <v>0</v>
      </c>
      <c r="AO536" s="9">
        <f t="shared" si="338"/>
        <v>1.3763112887384297</v>
      </c>
      <c r="AP536" s="9">
        <f t="shared" si="339"/>
        <v>0.49509855562444122</v>
      </c>
      <c r="AQ536" s="9">
        <f t="shared" si="340"/>
        <v>0.10990517708701719</v>
      </c>
      <c r="AR536" s="9">
        <f t="shared" si="341"/>
        <v>2.1378859264195051E-2</v>
      </c>
      <c r="AS536" s="9">
        <f t="shared" si="342"/>
        <v>8.042844174121656E-5</v>
      </c>
      <c r="AU536" s="17">
        <f t="shared" si="343"/>
        <v>1.9603405988308942</v>
      </c>
      <c r="AV536" s="17">
        <f t="shared" si="343"/>
        <v>4.6804574388556864E-4</v>
      </c>
      <c r="AW536" s="17">
        <f t="shared" si="344"/>
        <v>5.0405601129744744E-2</v>
      </c>
      <c r="AX536" s="17">
        <f t="shared" si="344"/>
        <v>0</v>
      </c>
      <c r="AY536" s="17">
        <f t="shared" si="345"/>
        <v>1.3763112887384297</v>
      </c>
      <c r="AZ536" s="17">
        <f t="shared" si="345"/>
        <v>0.49509855562444122</v>
      </c>
      <c r="BA536" s="17">
        <f t="shared" si="345"/>
        <v>0.10990517708701719</v>
      </c>
      <c r="BB536" s="17">
        <f t="shared" si="345"/>
        <v>2.1378859264195051E-2</v>
      </c>
      <c r="BC536" s="17">
        <f t="shared" si="346"/>
        <v>1.6085688348243312E-4</v>
      </c>
      <c r="BD536" s="17">
        <f t="shared" si="347"/>
        <v>4.0140689833020904</v>
      </c>
      <c r="BF536" s="17">
        <f t="shared" si="348"/>
        <v>0.69464536120625164</v>
      </c>
      <c r="BG536" s="17">
        <f t="shared" si="349"/>
        <v>0.24988381467079257</v>
      </c>
      <c r="BH536" s="17">
        <f t="shared" si="350"/>
        <v>5.5470824122955828E-2</v>
      </c>
      <c r="BI536" s="13">
        <f t="shared" si="351"/>
        <v>1.3288322542968464E-2</v>
      </c>
    </row>
    <row r="537" spans="1:61" customFormat="1" ht="15" x14ac:dyDescent="0.2"/>
    <row r="538" spans="1:61" x14ac:dyDescent="0.2">
      <c r="A538" s="9" t="s">
        <v>27</v>
      </c>
      <c r="B538" s="9" t="s">
        <v>51</v>
      </c>
      <c r="C538" s="9" t="s">
        <v>16</v>
      </c>
      <c r="D538" s="11">
        <f>AVERAGE(D516:D536)</f>
        <v>47.621999999999993</v>
      </c>
      <c r="E538" s="11">
        <f t="shared" ref="E538:L538" si="355">AVERAGE(E516:E536)</f>
        <v>8.0952380952380963E-3</v>
      </c>
      <c r="F538" s="11">
        <f t="shared" si="355"/>
        <v>0.94685714285714273</v>
      </c>
      <c r="G538" s="11">
        <f t="shared" si="355"/>
        <v>3.3333333333333335E-3</v>
      </c>
      <c r="H538" s="11">
        <f t="shared" si="355"/>
        <v>38.517142857142851</v>
      </c>
      <c r="I538" s="11">
        <f>AVERAGE(I516:I536)</f>
        <v>8.3306666666666676</v>
      </c>
      <c r="J538" s="11">
        <f t="shared" si="355"/>
        <v>3.1596666666666673</v>
      </c>
      <c r="K538" s="11">
        <f t="shared" si="355"/>
        <v>0.96571428571428564</v>
      </c>
      <c r="L538" s="11">
        <f t="shared" si="355"/>
        <v>6.9047619047619057E-3</v>
      </c>
      <c r="N538" s="11">
        <f>SUM(D538:L538)</f>
        <v>99.560380952380939</v>
      </c>
      <c r="P538" s="9">
        <f t="shared" si="321"/>
        <v>0.7925903734771319</v>
      </c>
      <c r="Q538" s="9">
        <f t="shared" si="322"/>
        <v>1.0134502735719592E-4</v>
      </c>
      <c r="R538" s="9">
        <f t="shared" si="323"/>
        <v>9.2864638720407088E-3</v>
      </c>
      <c r="S538" s="9">
        <f t="shared" si="324"/>
        <v>2.1931267407943506E-5</v>
      </c>
      <c r="T538" s="9">
        <f t="shared" si="325"/>
        <v>0.53610699074607981</v>
      </c>
      <c r="U538" s="9">
        <f t="shared" si="326"/>
        <v>0.20669577874818051</v>
      </c>
      <c r="V538" s="9">
        <f t="shared" si="327"/>
        <v>4.4541870486018119E-2</v>
      </c>
      <c r="W538" s="9">
        <f t="shared" si="328"/>
        <v>1.7221218783356557E-2</v>
      </c>
      <c r="X538" s="9">
        <f t="shared" si="329"/>
        <v>1.1140486140082779E-4</v>
      </c>
      <c r="Z538" s="9">
        <f t="shared" si="330"/>
        <v>1.5851807469542638</v>
      </c>
      <c r="AA538" s="9">
        <f t="shared" si="330"/>
        <v>2.0269005471439184E-4</v>
      </c>
      <c r="AB538" s="9">
        <f t="shared" si="331"/>
        <v>2.7859391616122126E-2</v>
      </c>
      <c r="AC538" s="9">
        <f t="shared" si="331"/>
        <v>6.5793802223830522E-5</v>
      </c>
      <c r="AD538" s="9">
        <f t="shared" si="332"/>
        <v>0.53610699074607981</v>
      </c>
      <c r="AE538" s="9">
        <f t="shared" si="332"/>
        <v>0.20669577874818051</v>
      </c>
      <c r="AF538" s="9">
        <f t="shared" si="332"/>
        <v>4.4541870486018119E-2</v>
      </c>
      <c r="AG538" s="9">
        <f t="shared" si="332"/>
        <v>1.7221218783356557E-2</v>
      </c>
      <c r="AH538" s="9">
        <f t="shared" si="332"/>
        <v>1.1140486140082779E-4</v>
      </c>
      <c r="AI538" s="9">
        <f t="shared" si="333"/>
        <v>2.4179858860523598</v>
      </c>
      <c r="AK538" s="9">
        <f t="shared" si="334"/>
        <v>3.9334739448183975</v>
      </c>
      <c r="AL538" s="9">
        <f t="shared" si="335"/>
        <v>5.0295592513645326E-4</v>
      </c>
      <c r="AM538" s="9">
        <f t="shared" si="336"/>
        <v>6.9130407526751425E-2</v>
      </c>
      <c r="AN538" s="9">
        <f t="shared" si="337"/>
        <v>1.6326100810599804E-4</v>
      </c>
      <c r="AO538" s="9">
        <f t="shared" si="338"/>
        <v>1.3302980646127829</v>
      </c>
      <c r="AP538" s="9">
        <f t="shared" si="339"/>
        <v>0.51289574502596091</v>
      </c>
      <c r="AQ538" s="9">
        <f t="shared" si="340"/>
        <v>0.11052637836212813</v>
      </c>
      <c r="AR538" s="9">
        <f t="shared" si="341"/>
        <v>4.273280224510867E-2</v>
      </c>
      <c r="AS538" s="9">
        <f t="shared" si="342"/>
        <v>2.7644047562918342E-4</v>
      </c>
      <c r="AU538" s="17">
        <f t="shared" si="343"/>
        <v>1.9667369724091988</v>
      </c>
      <c r="AV538" s="17">
        <f t="shared" si="343"/>
        <v>2.5147796256822663E-4</v>
      </c>
      <c r="AW538" s="17">
        <f t="shared" si="344"/>
        <v>4.6086938351167617E-2</v>
      </c>
      <c r="AX538" s="17">
        <f t="shared" si="344"/>
        <v>1.0884067207066536E-4</v>
      </c>
      <c r="AY538" s="17">
        <f t="shared" si="345"/>
        <v>1.3302980646127829</v>
      </c>
      <c r="AZ538" s="17">
        <f t="shared" si="345"/>
        <v>0.51289574502596091</v>
      </c>
      <c r="BA538" s="17">
        <f t="shared" si="345"/>
        <v>0.11052637836212813</v>
      </c>
      <c r="BB538" s="17">
        <f t="shared" si="345"/>
        <v>4.273280224510867E-2</v>
      </c>
      <c r="BC538" s="17">
        <f t="shared" si="346"/>
        <v>5.5288095125836684E-4</v>
      </c>
      <c r="BD538" s="17">
        <f t="shared" si="347"/>
        <v>4.0101901005922436</v>
      </c>
      <c r="BF538" s="17">
        <f t="shared" si="348"/>
        <v>0.68090511260673381</v>
      </c>
      <c r="BG538" s="17">
        <f t="shared" si="349"/>
        <v>0.2625226212924468</v>
      </c>
      <c r="BH538" s="17">
        <f t="shared" si="350"/>
        <v>5.6572266100819342E-2</v>
      </c>
      <c r="BI538" s="13">
        <f t="shared" si="351"/>
        <v>1.2347555928270797E-2</v>
      </c>
    </row>
    <row r="539" spans="1:61" x14ac:dyDescent="0.2">
      <c r="C539" s="9" t="s">
        <v>17</v>
      </c>
      <c r="D539" s="11">
        <f>STDEV(D516:D536)</f>
        <v>0.34429493170826664</v>
      </c>
      <c r="E539" s="11">
        <f t="shared" ref="E539:L539" si="356">STDEV(E516:E536)</f>
        <v>1.2617070824501073E-2</v>
      </c>
      <c r="F539" s="11">
        <f t="shared" si="356"/>
        <v>0.10095458667851059</v>
      </c>
      <c r="G539" s="11">
        <f t="shared" si="356"/>
        <v>8.6967426852433277E-3</v>
      </c>
      <c r="H539" s="11">
        <f t="shared" si="356"/>
        <v>0.6943680065868737</v>
      </c>
      <c r="I539" s="11">
        <f>STDEV(I516:I536)</f>
        <v>0.30387124466348137</v>
      </c>
      <c r="J539" s="11">
        <f t="shared" si="356"/>
        <v>0.11646730585590671</v>
      </c>
      <c r="K539" s="11">
        <f t="shared" si="356"/>
        <v>0.60579222039055136</v>
      </c>
      <c r="L539" s="11">
        <f t="shared" si="356"/>
        <v>8.0243676505053138E-3</v>
      </c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/>
      <c r="AW539"/>
      <c r="AX539"/>
      <c r="AY539"/>
      <c r="AZ539"/>
      <c r="BA539"/>
      <c r="BB539"/>
      <c r="BC539"/>
      <c r="BD539"/>
      <c r="BE539"/>
      <c r="BF539"/>
      <c r="BG539"/>
      <c r="BH539"/>
      <c r="BI539"/>
    </row>
    <row r="540" spans="1:61" x14ac:dyDescent="0.2">
      <c r="D540" s="11"/>
      <c r="E540" s="11"/>
      <c r="F540" s="11"/>
      <c r="G540" s="11"/>
      <c r="H540" s="11"/>
      <c r="I540" s="11"/>
      <c r="J540" s="11"/>
      <c r="K540" s="11"/>
      <c r="L540" s="11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  <c r="AU540"/>
      <c r="AV540"/>
      <c r="AW540"/>
      <c r="AX540"/>
      <c r="AY540"/>
      <c r="AZ540"/>
      <c r="BA540"/>
      <c r="BB540"/>
      <c r="BC540"/>
      <c r="BD540"/>
      <c r="BE540"/>
      <c r="BF540"/>
      <c r="BG540"/>
      <c r="BH540"/>
      <c r="BI540"/>
    </row>
    <row r="541" spans="1:61" x14ac:dyDescent="0.2">
      <c r="D541" s="11"/>
      <c r="E541" s="11"/>
      <c r="F541" s="11"/>
      <c r="G541" s="11"/>
      <c r="H541" s="11"/>
      <c r="I541" s="11"/>
      <c r="J541" s="11"/>
      <c r="K541" s="11"/>
      <c r="L541" s="1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/>
      <c r="AW541"/>
      <c r="AX541"/>
      <c r="AY541"/>
      <c r="AZ541"/>
      <c r="BA541"/>
      <c r="BB541"/>
      <c r="BC541"/>
      <c r="BD541"/>
      <c r="BE541"/>
      <c r="BF541"/>
      <c r="BG541"/>
      <c r="BH541"/>
      <c r="BI541"/>
    </row>
    <row r="542" spans="1:61" customFormat="1" ht="15" x14ac:dyDescent="0.2"/>
    <row r="543" spans="1:61" customFormat="1" ht="15" x14ac:dyDescent="0.2"/>
    <row r="544" spans="1:61" x14ac:dyDescent="0.2">
      <c r="A544" s="9" t="s">
        <v>27</v>
      </c>
      <c r="B544" s="9" t="s">
        <v>48</v>
      </c>
      <c r="C544" s="9">
        <v>1</v>
      </c>
      <c r="D544" s="11">
        <v>50.387</v>
      </c>
      <c r="E544" s="11">
        <v>0</v>
      </c>
      <c r="F544" s="11">
        <v>1.2609999999999999</v>
      </c>
      <c r="G544" s="11">
        <v>3.0000000000000001E-3</v>
      </c>
      <c r="H544" s="11">
        <v>19.036000000000001</v>
      </c>
      <c r="I544" s="11">
        <v>7.54</v>
      </c>
      <c r="J544" s="11">
        <v>1.1120000000000001</v>
      </c>
      <c r="K544" s="11">
        <v>19.928999999999998</v>
      </c>
      <c r="L544" s="11">
        <v>0.47899999999999998</v>
      </c>
      <c r="M544" s="20"/>
      <c r="N544" s="11">
        <f t="shared" ref="N544:N566" si="357">SUM(D544:L544)</f>
        <v>99.747000000000014</v>
      </c>
      <c r="P544" s="9">
        <f t="shared" si="321"/>
        <v>0.83860928034085613</v>
      </c>
      <c r="Q544" s="9">
        <f t="shared" si="322"/>
        <v>0</v>
      </c>
      <c r="R544" s="9">
        <f t="shared" si="323"/>
        <v>1.2367473838036111E-2</v>
      </c>
      <c r="S544" s="9">
        <f t="shared" si="324"/>
        <v>1.9738140667149153E-5</v>
      </c>
      <c r="T544" s="9">
        <f t="shared" si="325"/>
        <v>0.26495559947665842</v>
      </c>
      <c r="U544" s="9">
        <f t="shared" si="326"/>
        <v>0.1870782056371576</v>
      </c>
      <c r="V544" s="9">
        <f t="shared" si="327"/>
        <v>1.5675881415904255E-2</v>
      </c>
      <c r="W544" s="9">
        <f t="shared" si="328"/>
        <v>0.35538634377730621</v>
      </c>
      <c r="X544" s="9">
        <f t="shared" si="329"/>
        <v>7.7284241436615629E-3</v>
      </c>
      <c r="Z544" s="9">
        <f t="shared" si="330"/>
        <v>1.6772185606817123</v>
      </c>
      <c r="AA544" s="9">
        <f t="shared" si="330"/>
        <v>0</v>
      </c>
      <c r="AB544" s="9">
        <f t="shared" si="331"/>
        <v>3.7102421514108336E-2</v>
      </c>
      <c r="AC544" s="9">
        <f t="shared" si="331"/>
        <v>5.9214422001447458E-5</v>
      </c>
      <c r="AD544" s="9">
        <f t="shared" si="332"/>
        <v>0.26495559947665842</v>
      </c>
      <c r="AE544" s="9">
        <f t="shared" si="332"/>
        <v>0.1870782056371576</v>
      </c>
      <c r="AF544" s="9">
        <f t="shared" si="332"/>
        <v>1.5675881415904255E-2</v>
      </c>
      <c r="AG544" s="9">
        <f t="shared" si="332"/>
        <v>0.35538634377730621</v>
      </c>
      <c r="AH544" s="9">
        <f t="shared" si="332"/>
        <v>7.7284241436615629E-3</v>
      </c>
      <c r="AI544" s="9">
        <f t="shared" si="333"/>
        <v>2.5452046510685102</v>
      </c>
      <c r="AK544" s="9">
        <f t="shared" si="334"/>
        <v>3.9538319089058569</v>
      </c>
      <c r="AL544" s="9">
        <f t="shared" si="335"/>
        <v>0</v>
      </c>
      <c r="AM544" s="9">
        <f t="shared" si="336"/>
        <v>8.7464294468892118E-2</v>
      </c>
      <c r="AN544" s="9">
        <f t="shared" si="337"/>
        <v>1.395905558555108E-4</v>
      </c>
      <c r="AO544" s="9">
        <f t="shared" si="338"/>
        <v>0.62459951744648878</v>
      </c>
      <c r="AP544" s="9">
        <f t="shared" si="339"/>
        <v>0.4410133516578788</v>
      </c>
      <c r="AQ544" s="9">
        <f t="shared" si="340"/>
        <v>3.6953919778490066E-2</v>
      </c>
      <c r="AR544" s="9">
        <f t="shared" si="341"/>
        <v>0.83777862882996945</v>
      </c>
      <c r="AS544" s="9">
        <f t="shared" si="342"/>
        <v>1.8218788356567876E-2</v>
      </c>
      <c r="AU544" s="17">
        <f t="shared" si="343"/>
        <v>1.9769159544529284</v>
      </c>
      <c r="AV544" s="17">
        <f t="shared" si="343"/>
        <v>0</v>
      </c>
      <c r="AW544" s="17">
        <f t="shared" si="344"/>
        <v>5.8309529645928081E-2</v>
      </c>
      <c r="AX544" s="17">
        <f t="shared" si="344"/>
        <v>9.3060370570340533E-5</v>
      </c>
      <c r="AY544" s="17">
        <f t="shared" si="345"/>
        <v>0.62459951744648878</v>
      </c>
      <c r="AZ544" s="17">
        <f t="shared" si="345"/>
        <v>0.4410133516578788</v>
      </c>
      <c r="BA544" s="17">
        <f t="shared" si="345"/>
        <v>3.6953919778490066E-2</v>
      </c>
      <c r="BB544" s="17">
        <f t="shared" si="345"/>
        <v>0.83777862882996945</v>
      </c>
      <c r="BC544" s="17">
        <f t="shared" si="346"/>
        <v>3.6437576713135751E-2</v>
      </c>
      <c r="BD544" s="17">
        <f t="shared" si="347"/>
        <v>4.01210153889539</v>
      </c>
      <c r="BF544" s="17">
        <f t="shared" si="348"/>
        <v>0.5664958565270638</v>
      </c>
      <c r="BG544" s="17">
        <f t="shared" si="349"/>
        <v>0.39998787928731483</v>
      </c>
      <c r="BH544" s="17">
        <f t="shared" si="350"/>
        <v>3.3516264185621356E-2</v>
      </c>
      <c r="BI544" s="13">
        <f t="shared" si="351"/>
        <v>2.6631007274461747E-2</v>
      </c>
    </row>
    <row r="545" spans="2:61" x14ac:dyDescent="0.2">
      <c r="B545" s="9" t="s">
        <v>48</v>
      </c>
      <c r="C545" s="9">
        <v>2</v>
      </c>
      <c r="D545" s="11">
        <v>50.527000000000001</v>
      </c>
      <c r="E545" s="11">
        <v>0</v>
      </c>
      <c r="F545" s="11">
        <v>1.595</v>
      </c>
      <c r="G545" s="11">
        <v>0</v>
      </c>
      <c r="H545" s="11">
        <v>18.95</v>
      </c>
      <c r="I545" s="11">
        <v>7.22</v>
      </c>
      <c r="J545" s="11">
        <v>0.82199999999999995</v>
      </c>
      <c r="K545" s="11">
        <v>21.446999999999999</v>
      </c>
      <c r="L545" s="11">
        <v>0.53500000000000003</v>
      </c>
      <c r="M545" s="20"/>
      <c r="N545" s="11">
        <f t="shared" si="357"/>
        <v>101.096</v>
      </c>
      <c r="P545" s="9">
        <f t="shared" si="321"/>
        <v>0.84093935157446242</v>
      </c>
      <c r="Q545" s="9">
        <f t="shared" si="322"/>
        <v>0</v>
      </c>
      <c r="R545" s="9">
        <f t="shared" si="323"/>
        <v>1.5643236139308167E-2</v>
      </c>
      <c r="S545" s="9">
        <f t="shared" si="324"/>
        <v>0</v>
      </c>
      <c r="T545" s="9">
        <f t="shared" si="325"/>
        <v>0.26375859477215152</v>
      </c>
      <c r="U545" s="9">
        <f t="shared" si="326"/>
        <v>0.17913854704247717</v>
      </c>
      <c r="V545" s="9">
        <f t="shared" si="327"/>
        <v>1.1587746873986777E-2</v>
      </c>
      <c r="W545" s="9">
        <f t="shared" si="328"/>
        <v>0.38245626549209122</v>
      </c>
      <c r="X545" s="9">
        <f t="shared" si="329"/>
        <v>8.6319559850917254E-3</v>
      </c>
      <c r="Z545" s="9">
        <f t="shared" si="330"/>
        <v>1.6818787031489248</v>
      </c>
      <c r="AA545" s="9">
        <f t="shared" si="330"/>
        <v>0</v>
      </c>
      <c r="AB545" s="9">
        <f t="shared" si="331"/>
        <v>4.6929708417924501E-2</v>
      </c>
      <c r="AC545" s="9">
        <f t="shared" si="331"/>
        <v>0</v>
      </c>
      <c r="AD545" s="9">
        <f t="shared" si="332"/>
        <v>0.26375859477215152</v>
      </c>
      <c r="AE545" s="9">
        <f t="shared" si="332"/>
        <v>0.17913854704247717</v>
      </c>
      <c r="AF545" s="9">
        <f t="shared" si="332"/>
        <v>1.1587746873986777E-2</v>
      </c>
      <c r="AG545" s="9">
        <f t="shared" si="332"/>
        <v>0.38245626549209122</v>
      </c>
      <c r="AH545" s="9">
        <f t="shared" si="332"/>
        <v>8.6319559850917254E-3</v>
      </c>
      <c r="AI545" s="9">
        <f t="shared" si="333"/>
        <v>2.574381521732648</v>
      </c>
      <c r="AK545" s="9">
        <f t="shared" si="334"/>
        <v>3.9198821673105289</v>
      </c>
      <c r="AL545" s="9">
        <f t="shared" si="335"/>
        <v>0</v>
      </c>
      <c r="AM545" s="9">
        <f t="shared" si="336"/>
        <v>0.10937704770271778</v>
      </c>
      <c r="AN545" s="9">
        <f t="shared" si="337"/>
        <v>0</v>
      </c>
      <c r="AO545" s="9">
        <f t="shared" si="338"/>
        <v>0.61473078301455375</v>
      </c>
      <c r="AP545" s="9">
        <f t="shared" si="339"/>
        <v>0.41751048676400704</v>
      </c>
      <c r="AQ545" s="9">
        <f t="shared" si="340"/>
        <v>2.7007061951379658E-2</v>
      </c>
      <c r="AR545" s="9">
        <f t="shared" si="341"/>
        <v>0.89137432567031072</v>
      </c>
      <c r="AS545" s="9">
        <f t="shared" si="342"/>
        <v>2.0118127586501913E-2</v>
      </c>
      <c r="AU545" s="17">
        <f t="shared" si="343"/>
        <v>1.9599410836552644</v>
      </c>
      <c r="AV545" s="17">
        <f t="shared" si="343"/>
        <v>0</v>
      </c>
      <c r="AW545" s="17">
        <f t="shared" si="344"/>
        <v>7.2918031801811847E-2</v>
      </c>
      <c r="AX545" s="17">
        <f t="shared" si="344"/>
        <v>0</v>
      </c>
      <c r="AY545" s="17">
        <f t="shared" si="345"/>
        <v>0.61473078301455375</v>
      </c>
      <c r="AZ545" s="17">
        <f t="shared" si="345"/>
        <v>0.41751048676400704</v>
      </c>
      <c r="BA545" s="17">
        <f t="shared" si="345"/>
        <v>2.7007061951379658E-2</v>
      </c>
      <c r="BB545" s="17">
        <f t="shared" si="345"/>
        <v>0.89137432567031072</v>
      </c>
      <c r="BC545" s="17">
        <f t="shared" si="346"/>
        <v>4.0236255173003825E-2</v>
      </c>
      <c r="BD545" s="17">
        <f t="shared" si="347"/>
        <v>4.0237180280303315</v>
      </c>
      <c r="BF545" s="17">
        <f t="shared" si="348"/>
        <v>0.5803462366663249</v>
      </c>
      <c r="BG545" s="17">
        <f t="shared" si="349"/>
        <v>0.39415732294063505</v>
      </c>
      <c r="BH545" s="17">
        <f t="shared" si="350"/>
        <v>2.5496440393040162E-2</v>
      </c>
      <c r="BI545" s="13">
        <f t="shared" si="351"/>
        <v>3.4115286006240489E-2</v>
      </c>
    </row>
    <row r="546" spans="2:61" x14ac:dyDescent="0.2">
      <c r="B546" s="9" t="s">
        <v>48</v>
      </c>
      <c r="C546" s="9">
        <v>3</v>
      </c>
      <c r="D546" s="11">
        <v>50.542999999999999</v>
      </c>
      <c r="E546" s="11">
        <v>0</v>
      </c>
      <c r="F546" s="11">
        <v>1.6679999999999999</v>
      </c>
      <c r="G546" s="11">
        <v>3.3000000000000002E-2</v>
      </c>
      <c r="H546" s="11">
        <v>18.742000000000001</v>
      </c>
      <c r="I546" s="11">
        <v>7.4119999999999999</v>
      </c>
      <c r="J546" s="11">
        <v>0.90900000000000003</v>
      </c>
      <c r="K546" s="11">
        <v>21.175000000000001</v>
      </c>
      <c r="L546" s="11">
        <v>0.51800000000000002</v>
      </c>
      <c r="M546" s="20"/>
      <c r="N546" s="11">
        <f t="shared" si="357"/>
        <v>101.00000000000001</v>
      </c>
      <c r="P546" s="9">
        <f t="shared" si="321"/>
        <v>0.84120564542973164</v>
      </c>
      <c r="Q546" s="9">
        <f t="shared" si="322"/>
        <v>0</v>
      </c>
      <c r="R546" s="9">
        <f t="shared" si="323"/>
        <v>1.6359196163238884E-2</v>
      </c>
      <c r="S546" s="9">
        <f t="shared" si="324"/>
        <v>2.1711954733864068E-4</v>
      </c>
      <c r="T546" s="9">
        <f t="shared" si="325"/>
        <v>0.2608635136263675</v>
      </c>
      <c r="U546" s="9">
        <f t="shared" si="326"/>
        <v>0.18390234219928542</v>
      </c>
      <c r="V546" s="9">
        <f t="shared" si="327"/>
        <v>1.2814187236562021E-2</v>
      </c>
      <c r="W546" s="9">
        <f t="shared" si="328"/>
        <v>0.37760579203595057</v>
      </c>
      <c r="X546" s="9">
        <f t="shared" si="329"/>
        <v>8.3576695332289973E-3</v>
      </c>
      <c r="Z546" s="9">
        <f t="shared" si="330"/>
        <v>1.6824112908594633</v>
      </c>
      <c r="AA546" s="9">
        <f t="shared" si="330"/>
        <v>0</v>
      </c>
      <c r="AB546" s="9">
        <f t="shared" si="331"/>
        <v>4.9077588489716648E-2</v>
      </c>
      <c r="AC546" s="9">
        <f t="shared" si="331"/>
        <v>6.5135864201592208E-4</v>
      </c>
      <c r="AD546" s="9">
        <f t="shared" si="332"/>
        <v>0.2608635136263675</v>
      </c>
      <c r="AE546" s="9">
        <f t="shared" si="332"/>
        <v>0.18390234219928542</v>
      </c>
      <c r="AF546" s="9">
        <f t="shared" si="332"/>
        <v>1.2814187236562021E-2</v>
      </c>
      <c r="AG546" s="9">
        <f t="shared" si="332"/>
        <v>0.37760579203595057</v>
      </c>
      <c r="AH546" s="9">
        <f t="shared" si="332"/>
        <v>8.3576695332289973E-3</v>
      </c>
      <c r="AI546" s="9">
        <f t="shared" si="333"/>
        <v>2.5756837426225903</v>
      </c>
      <c r="AK546" s="9">
        <f t="shared" si="334"/>
        <v>3.9191409947241733</v>
      </c>
      <c r="AL546" s="9">
        <f t="shared" si="335"/>
        <v>0</v>
      </c>
      <c r="AM546" s="9">
        <f t="shared" si="336"/>
        <v>0.11432518910045678</v>
      </c>
      <c r="AN546" s="9">
        <f t="shared" si="337"/>
        <v>1.5173259773407616E-3</v>
      </c>
      <c r="AO546" s="9">
        <f t="shared" si="338"/>
        <v>0.60767595642954209</v>
      </c>
      <c r="AP546" s="9">
        <f t="shared" si="339"/>
        <v>0.42839655930436704</v>
      </c>
      <c r="AQ546" s="9">
        <f t="shared" si="340"/>
        <v>2.9850374153888484E-2</v>
      </c>
      <c r="AR546" s="9">
        <f t="shared" si="341"/>
        <v>0.87962458850200631</v>
      </c>
      <c r="AS546" s="9">
        <f t="shared" si="342"/>
        <v>1.9469011808225627E-2</v>
      </c>
      <c r="AU546" s="17">
        <f t="shared" si="343"/>
        <v>1.9595704973620867</v>
      </c>
      <c r="AV546" s="17">
        <f t="shared" si="343"/>
        <v>0</v>
      </c>
      <c r="AW546" s="17">
        <f t="shared" si="344"/>
        <v>7.621679273363785E-2</v>
      </c>
      <c r="AX546" s="17">
        <f t="shared" si="344"/>
        <v>1.0115506515605078E-3</v>
      </c>
      <c r="AY546" s="17">
        <f t="shared" si="345"/>
        <v>0.60767595642954209</v>
      </c>
      <c r="AZ546" s="17">
        <f t="shared" si="345"/>
        <v>0.42839655930436704</v>
      </c>
      <c r="BA546" s="17">
        <f t="shared" si="345"/>
        <v>2.9850374153888484E-2</v>
      </c>
      <c r="BB546" s="17">
        <f t="shared" si="345"/>
        <v>0.87962458850200631</v>
      </c>
      <c r="BC546" s="17">
        <f t="shared" si="346"/>
        <v>3.8938023616451253E-2</v>
      </c>
      <c r="BD546" s="17">
        <f t="shared" si="347"/>
        <v>4.0212843427535399</v>
      </c>
      <c r="BF546" s="17">
        <f t="shared" si="348"/>
        <v>0.57009373022612164</v>
      </c>
      <c r="BG546" s="17">
        <f t="shared" si="349"/>
        <v>0.40190201689867205</v>
      </c>
      <c r="BH546" s="17">
        <f t="shared" si="350"/>
        <v>2.8004252875206224E-2</v>
      </c>
      <c r="BI546" s="13">
        <f t="shared" si="351"/>
        <v>3.5476702236583245E-2</v>
      </c>
    </row>
    <row r="547" spans="2:61" x14ac:dyDescent="0.2">
      <c r="B547" s="9" t="s">
        <v>48</v>
      </c>
      <c r="C547" s="9">
        <v>4</v>
      </c>
      <c r="D547" s="11">
        <v>51.737000000000002</v>
      </c>
      <c r="E547" s="11">
        <v>4.0000000000000001E-3</v>
      </c>
      <c r="F547" s="11">
        <v>1.1850000000000001</v>
      </c>
      <c r="G547" s="11">
        <v>0</v>
      </c>
      <c r="H547" s="11">
        <v>15.291</v>
      </c>
      <c r="I547" s="11">
        <v>9.548</v>
      </c>
      <c r="J547" s="11">
        <v>0.53800000000000003</v>
      </c>
      <c r="K547" s="11">
        <v>22.571999999999999</v>
      </c>
      <c r="L547" s="11">
        <v>0.47199999999999998</v>
      </c>
      <c r="M547" s="20"/>
      <c r="N547" s="11">
        <f t="shared" si="357"/>
        <v>101.34699999999999</v>
      </c>
      <c r="P547" s="9">
        <f t="shared" si="321"/>
        <v>0.86107782437920244</v>
      </c>
      <c r="Q547" s="9">
        <f t="shared" si="322"/>
        <v>5.0076366458849749E-5</v>
      </c>
      <c r="R547" s="9">
        <f t="shared" si="323"/>
        <v>1.162209079942331E-2</v>
      </c>
      <c r="S547" s="9">
        <f t="shared" si="324"/>
        <v>0</v>
      </c>
      <c r="T547" s="9">
        <f t="shared" si="325"/>
        <v>0.21283022019319098</v>
      </c>
      <c r="U547" s="9">
        <f t="shared" si="326"/>
        <v>0.23689956331877729</v>
      </c>
      <c r="V547" s="9">
        <f t="shared" si="327"/>
        <v>7.5841944260400078E-3</v>
      </c>
      <c r="W547" s="9">
        <f t="shared" si="328"/>
        <v>0.40251796636767301</v>
      </c>
      <c r="X547" s="9">
        <f t="shared" si="329"/>
        <v>7.615482663482792E-3</v>
      </c>
      <c r="Z547" s="9">
        <f t="shared" si="330"/>
        <v>1.7221556487584049</v>
      </c>
      <c r="AA547" s="9">
        <f t="shared" si="330"/>
        <v>1.001527329176995E-4</v>
      </c>
      <c r="AB547" s="9">
        <f t="shared" si="331"/>
        <v>3.4866272398269935E-2</v>
      </c>
      <c r="AC547" s="9">
        <f t="shared" si="331"/>
        <v>0</v>
      </c>
      <c r="AD547" s="9">
        <f t="shared" si="332"/>
        <v>0.21283022019319098</v>
      </c>
      <c r="AE547" s="9">
        <f t="shared" si="332"/>
        <v>0.23689956331877729</v>
      </c>
      <c r="AF547" s="9">
        <f t="shared" si="332"/>
        <v>7.5841944260400078E-3</v>
      </c>
      <c r="AG547" s="9">
        <f t="shared" si="332"/>
        <v>0.40251796636767301</v>
      </c>
      <c r="AH547" s="9">
        <f t="shared" si="332"/>
        <v>7.615482663482792E-3</v>
      </c>
      <c r="AI547" s="9">
        <f t="shared" si="333"/>
        <v>2.6245695008587568</v>
      </c>
      <c r="AK547" s="9">
        <f t="shared" si="334"/>
        <v>3.9370014355380958</v>
      </c>
      <c r="AL547" s="9">
        <f t="shared" si="335"/>
        <v>2.2895808143376568E-4</v>
      </c>
      <c r="AM547" s="9">
        <f t="shared" si="336"/>
        <v>7.9707408899314852E-2</v>
      </c>
      <c r="AN547" s="9">
        <f t="shared" si="337"/>
        <v>0</v>
      </c>
      <c r="AO547" s="9">
        <f t="shared" si="338"/>
        <v>0.48654886858256896</v>
      </c>
      <c r="AP547" s="9">
        <f t="shared" si="339"/>
        <v>0.54157353403961439</v>
      </c>
      <c r="AQ547" s="9">
        <f t="shared" si="340"/>
        <v>1.7338144995341444E-2</v>
      </c>
      <c r="AR547" s="9">
        <f t="shared" si="341"/>
        <v>0.92019197716647128</v>
      </c>
      <c r="AS547" s="9">
        <f t="shared" si="342"/>
        <v>1.7409672697158936E-2</v>
      </c>
      <c r="AU547" s="17">
        <f t="shared" si="343"/>
        <v>1.9685007177690479</v>
      </c>
      <c r="AV547" s="17">
        <f t="shared" si="343"/>
        <v>1.1447904071688284E-4</v>
      </c>
      <c r="AW547" s="17">
        <f t="shared" si="344"/>
        <v>5.3138272599543235E-2</v>
      </c>
      <c r="AX547" s="17">
        <f t="shared" si="344"/>
        <v>0</v>
      </c>
      <c r="AY547" s="17">
        <f t="shared" si="345"/>
        <v>0.48654886858256896</v>
      </c>
      <c r="AZ547" s="17">
        <f t="shared" si="345"/>
        <v>0.54157353403961439</v>
      </c>
      <c r="BA547" s="17">
        <f t="shared" si="345"/>
        <v>1.7338144995341444E-2</v>
      </c>
      <c r="BB547" s="17">
        <f t="shared" si="345"/>
        <v>0.92019197716647128</v>
      </c>
      <c r="BC547" s="17">
        <f t="shared" si="346"/>
        <v>3.4819345394317872E-2</v>
      </c>
      <c r="BD547" s="17">
        <f t="shared" si="347"/>
        <v>4.0222253395876217</v>
      </c>
      <c r="BF547" s="17">
        <f t="shared" si="348"/>
        <v>0.46539189804087172</v>
      </c>
      <c r="BG547" s="17">
        <f t="shared" si="349"/>
        <v>0.51802388456818715</v>
      </c>
      <c r="BH547" s="17">
        <f t="shared" si="350"/>
        <v>1.6584217390941181E-2</v>
      </c>
      <c r="BI547" s="13">
        <f t="shared" si="351"/>
        <v>2.5191380910222393E-2</v>
      </c>
    </row>
    <row r="548" spans="2:61" x14ac:dyDescent="0.2">
      <c r="B548" s="9" t="s">
        <v>48</v>
      </c>
      <c r="C548" s="9">
        <v>5</v>
      </c>
      <c r="D548" s="11">
        <v>50.898000000000003</v>
      </c>
      <c r="E548" s="11">
        <v>0</v>
      </c>
      <c r="F548" s="11">
        <v>1.357</v>
      </c>
      <c r="G548" s="11">
        <v>0</v>
      </c>
      <c r="H548" s="11">
        <v>18.376999999999999</v>
      </c>
      <c r="I548" s="11">
        <v>7.7350000000000003</v>
      </c>
      <c r="J548" s="11">
        <v>0.67800000000000005</v>
      </c>
      <c r="K548" s="11">
        <v>21.704000000000001</v>
      </c>
      <c r="L548" s="11">
        <v>0.45900000000000002</v>
      </c>
      <c r="M548" s="20"/>
      <c r="N548" s="11">
        <f t="shared" si="357"/>
        <v>101.208</v>
      </c>
      <c r="P548" s="9">
        <f t="shared" si="321"/>
        <v>0.84711404034351911</v>
      </c>
      <c r="Q548" s="9">
        <f t="shared" si="322"/>
        <v>0</v>
      </c>
      <c r="R548" s="9">
        <f t="shared" si="323"/>
        <v>1.3309010307862809E-2</v>
      </c>
      <c r="S548" s="9">
        <f t="shared" si="324"/>
        <v>0</v>
      </c>
      <c r="T548" s="9">
        <f t="shared" si="325"/>
        <v>0.25578320296189067</v>
      </c>
      <c r="U548" s="9">
        <f t="shared" si="326"/>
        <v>0.19191643509329098</v>
      </c>
      <c r="V548" s="9">
        <f t="shared" si="327"/>
        <v>9.5577766186898238E-3</v>
      </c>
      <c r="W548" s="9">
        <f t="shared" si="328"/>
        <v>0.38703924960322417</v>
      </c>
      <c r="X548" s="9">
        <f t="shared" si="329"/>
        <v>7.4057342002936486E-3</v>
      </c>
      <c r="Z548" s="9">
        <f t="shared" si="330"/>
        <v>1.6942280806870382</v>
      </c>
      <c r="AA548" s="9">
        <f t="shared" si="330"/>
        <v>0</v>
      </c>
      <c r="AB548" s="9">
        <f t="shared" si="331"/>
        <v>3.992703092358843E-2</v>
      </c>
      <c r="AC548" s="9">
        <f t="shared" si="331"/>
        <v>0</v>
      </c>
      <c r="AD548" s="9">
        <f t="shared" si="332"/>
        <v>0.25578320296189067</v>
      </c>
      <c r="AE548" s="9">
        <f t="shared" si="332"/>
        <v>0.19191643509329098</v>
      </c>
      <c r="AF548" s="9">
        <f t="shared" si="332"/>
        <v>9.5577766186898238E-3</v>
      </c>
      <c r="AG548" s="9">
        <f t="shared" si="332"/>
        <v>0.38703924960322417</v>
      </c>
      <c r="AH548" s="9">
        <f t="shared" si="332"/>
        <v>7.4057342002936486E-3</v>
      </c>
      <c r="AI548" s="9">
        <f t="shared" si="333"/>
        <v>2.5858575100880161</v>
      </c>
      <c r="AK548" s="9">
        <f t="shared" si="334"/>
        <v>3.9311402289046566</v>
      </c>
      <c r="AL548" s="9">
        <f t="shared" si="335"/>
        <v>0</v>
      </c>
      <c r="AM548" s="9">
        <f t="shared" si="336"/>
        <v>9.2643227481384496E-2</v>
      </c>
      <c r="AN548" s="9">
        <f t="shared" si="337"/>
        <v>0</v>
      </c>
      <c r="AO548" s="9">
        <f t="shared" si="338"/>
        <v>0.59349721002960698</v>
      </c>
      <c r="AP548" s="9">
        <f t="shared" si="339"/>
        <v>0.44530628855901333</v>
      </c>
      <c r="AQ548" s="9">
        <f t="shared" si="340"/>
        <v>2.2177037786659404E-2</v>
      </c>
      <c r="AR548" s="9">
        <f t="shared" si="341"/>
        <v>0.89805238245331698</v>
      </c>
      <c r="AS548" s="9">
        <f t="shared" si="342"/>
        <v>1.7183624785361607E-2</v>
      </c>
      <c r="AU548" s="17">
        <f t="shared" si="343"/>
        <v>1.9655701144523283</v>
      </c>
      <c r="AV548" s="17">
        <f t="shared" si="343"/>
        <v>0</v>
      </c>
      <c r="AW548" s="17">
        <f t="shared" si="344"/>
        <v>6.1762151654256331E-2</v>
      </c>
      <c r="AX548" s="17">
        <f t="shared" si="344"/>
        <v>0</v>
      </c>
      <c r="AY548" s="17">
        <f t="shared" si="345"/>
        <v>0.59349721002960698</v>
      </c>
      <c r="AZ548" s="17">
        <f t="shared" si="345"/>
        <v>0.44530628855901333</v>
      </c>
      <c r="BA548" s="17">
        <f t="shared" si="345"/>
        <v>2.2177037786659404E-2</v>
      </c>
      <c r="BB548" s="17">
        <f t="shared" si="345"/>
        <v>0.89805238245331698</v>
      </c>
      <c r="BC548" s="17">
        <f t="shared" si="346"/>
        <v>3.4367249570723214E-2</v>
      </c>
      <c r="BD548" s="17">
        <f t="shared" si="347"/>
        <v>4.0207324345059039</v>
      </c>
      <c r="BF548" s="17">
        <f t="shared" si="348"/>
        <v>0.55938557747460971</v>
      </c>
      <c r="BG548" s="17">
        <f t="shared" si="349"/>
        <v>0.4197120242001347</v>
      </c>
      <c r="BH548" s="17">
        <f t="shared" si="350"/>
        <v>2.0902398325255572E-2</v>
      </c>
      <c r="BI548" s="13">
        <f t="shared" si="351"/>
        <v>2.8869328927170066E-2</v>
      </c>
    </row>
    <row r="549" spans="2:61" x14ac:dyDescent="0.2">
      <c r="B549" s="9" t="s">
        <v>48</v>
      </c>
      <c r="C549" s="9">
        <v>6</v>
      </c>
      <c r="D549" s="11">
        <v>51.206000000000003</v>
      </c>
      <c r="E549" s="11">
        <v>0</v>
      </c>
      <c r="F549" s="11">
        <v>1.4730000000000001</v>
      </c>
      <c r="G549" s="11">
        <v>0</v>
      </c>
      <c r="H549" s="11">
        <v>19.13</v>
      </c>
      <c r="I549" s="11">
        <v>7.6319999999999997</v>
      </c>
      <c r="J549" s="11">
        <v>0.66100000000000003</v>
      </c>
      <c r="K549" s="11">
        <v>21.068999999999999</v>
      </c>
      <c r="L549" s="11">
        <v>0.501</v>
      </c>
      <c r="M549" s="20"/>
      <c r="N549" s="11">
        <f t="shared" si="357"/>
        <v>101.67200000000001</v>
      </c>
      <c r="P549" s="9">
        <f t="shared" si="321"/>
        <v>0.85224019705745291</v>
      </c>
      <c r="Q549" s="9">
        <f t="shared" si="322"/>
        <v>0</v>
      </c>
      <c r="R549" s="9">
        <f t="shared" si="323"/>
        <v>1.4446700208903405E-2</v>
      </c>
      <c r="S549" s="9">
        <f t="shared" si="324"/>
        <v>0</v>
      </c>
      <c r="T549" s="9">
        <f t="shared" si="325"/>
        <v>0.26626395345600307</v>
      </c>
      <c r="U549" s="9">
        <f t="shared" si="326"/>
        <v>0.1893608574831282</v>
      </c>
      <c r="V549" s="9">
        <f t="shared" si="327"/>
        <v>9.3181273524394898E-3</v>
      </c>
      <c r="W549" s="9">
        <f t="shared" si="328"/>
        <v>0.37571553399789576</v>
      </c>
      <c r="X549" s="9">
        <f t="shared" si="329"/>
        <v>8.0833830813662692E-3</v>
      </c>
      <c r="Z549" s="9">
        <f t="shared" si="330"/>
        <v>1.7044803941149058</v>
      </c>
      <c r="AA549" s="9">
        <f t="shared" si="330"/>
        <v>0</v>
      </c>
      <c r="AB549" s="9">
        <f t="shared" si="331"/>
        <v>4.3340100626710218E-2</v>
      </c>
      <c r="AC549" s="9">
        <f t="shared" si="331"/>
        <v>0</v>
      </c>
      <c r="AD549" s="9">
        <f t="shared" si="332"/>
        <v>0.26626395345600307</v>
      </c>
      <c r="AE549" s="9">
        <f t="shared" si="332"/>
        <v>0.1893608574831282</v>
      </c>
      <c r="AF549" s="9">
        <f t="shared" si="332"/>
        <v>9.3181273524394898E-3</v>
      </c>
      <c r="AG549" s="9">
        <f t="shared" si="332"/>
        <v>0.37571553399789576</v>
      </c>
      <c r="AH549" s="9">
        <f t="shared" si="332"/>
        <v>8.0833830813662692E-3</v>
      </c>
      <c r="AI549" s="9">
        <f t="shared" si="333"/>
        <v>2.5965623501124488</v>
      </c>
      <c r="AK549" s="9">
        <f t="shared" si="334"/>
        <v>3.9386238363375106</v>
      </c>
      <c r="AL549" s="9">
        <f t="shared" si="335"/>
        <v>0</v>
      </c>
      <c r="AM549" s="9">
        <f t="shared" si="336"/>
        <v>0.10014802985531997</v>
      </c>
      <c r="AN549" s="9">
        <f t="shared" si="337"/>
        <v>0</v>
      </c>
      <c r="AO549" s="9">
        <f t="shared" si="338"/>
        <v>0.61526876898096905</v>
      </c>
      <c r="AP549" s="9">
        <f t="shared" si="339"/>
        <v>0.43756513100852962</v>
      </c>
      <c r="AQ549" s="9">
        <f t="shared" si="340"/>
        <v>2.1531839631047454E-2</v>
      </c>
      <c r="AR549" s="9">
        <f t="shared" si="341"/>
        <v>0.86818373681253924</v>
      </c>
      <c r="AS549" s="9">
        <f t="shared" si="342"/>
        <v>1.8678657374084324E-2</v>
      </c>
      <c r="AU549" s="17">
        <f t="shared" si="343"/>
        <v>1.9693119181687553</v>
      </c>
      <c r="AV549" s="17">
        <f t="shared" si="343"/>
        <v>0</v>
      </c>
      <c r="AW549" s="17">
        <f t="shared" si="344"/>
        <v>6.6765353236879973E-2</v>
      </c>
      <c r="AX549" s="17">
        <f t="shared" si="344"/>
        <v>0</v>
      </c>
      <c r="AY549" s="17">
        <f t="shared" si="345"/>
        <v>0.61526876898096905</v>
      </c>
      <c r="AZ549" s="17">
        <f t="shared" si="345"/>
        <v>0.43756513100852962</v>
      </c>
      <c r="BA549" s="17">
        <f t="shared" si="345"/>
        <v>2.1531839631047454E-2</v>
      </c>
      <c r="BB549" s="17">
        <f t="shared" si="345"/>
        <v>0.86818373681253924</v>
      </c>
      <c r="BC549" s="17">
        <f t="shared" si="346"/>
        <v>3.7357314748168648E-2</v>
      </c>
      <c r="BD549" s="17">
        <f t="shared" si="347"/>
        <v>4.015984062586889</v>
      </c>
      <c r="BF549" s="17">
        <f t="shared" si="348"/>
        <v>0.57268092818957073</v>
      </c>
      <c r="BG549" s="17">
        <f t="shared" si="349"/>
        <v>0.4072776289041688</v>
      </c>
      <c r="BH549" s="17">
        <f t="shared" si="350"/>
        <v>2.0041442906260448E-2</v>
      </c>
      <c r="BI549" s="13">
        <f t="shared" si="351"/>
        <v>3.0732983953060407E-2</v>
      </c>
    </row>
    <row r="550" spans="2:61" x14ac:dyDescent="0.2">
      <c r="B550" s="9" t="s">
        <v>48</v>
      </c>
      <c r="C550" s="9">
        <v>7</v>
      </c>
      <c r="D550" s="11">
        <v>51.384</v>
      </c>
      <c r="E550" s="11">
        <v>4.0000000000000001E-3</v>
      </c>
      <c r="F550" s="11">
        <v>1.3</v>
      </c>
      <c r="G550" s="11">
        <v>0</v>
      </c>
      <c r="H550" s="11">
        <v>18.975999999999999</v>
      </c>
      <c r="I550" s="11">
        <v>7.5309999999999997</v>
      </c>
      <c r="J550" s="11">
        <v>0.621</v>
      </c>
      <c r="K550" s="11">
        <v>21.553000000000001</v>
      </c>
      <c r="L550" s="11">
        <v>0.47699999999999998</v>
      </c>
      <c r="M550" s="20"/>
      <c r="N550" s="11">
        <f t="shared" si="357"/>
        <v>101.84599999999999</v>
      </c>
      <c r="P550" s="9">
        <f t="shared" si="321"/>
        <v>0.85520271619732369</v>
      </c>
      <c r="Q550" s="9">
        <f t="shared" si="322"/>
        <v>5.0076366458849749E-5</v>
      </c>
      <c r="R550" s="9">
        <f t="shared" si="323"/>
        <v>1.2749973028903209E-2</v>
      </c>
      <c r="S550" s="9">
        <f t="shared" si="324"/>
        <v>0</v>
      </c>
      <c r="T550" s="9">
        <f t="shared" si="325"/>
        <v>0.26412047991537452</v>
      </c>
      <c r="U550" s="9">
        <f t="shared" si="326"/>
        <v>0.1868549027391822</v>
      </c>
      <c r="V550" s="9">
        <f t="shared" si="327"/>
        <v>8.7542467259681123E-3</v>
      </c>
      <c r="W550" s="9">
        <f t="shared" si="328"/>
        <v>0.38434652353014609</v>
      </c>
      <c r="X550" s="9">
        <f t="shared" si="329"/>
        <v>7.696155149324771E-3</v>
      </c>
      <c r="Z550" s="9">
        <f t="shared" si="330"/>
        <v>1.7104054323946474</v>
      </c>
      <c r="AA550" s="9">
        <f t="shared" si="330"/>
        <v>1.001527329176995E-4</v>
      </c>
      <c r="AB550" s="9">
        <f t="shared" si="331"/>
        <v>3.8249919086709626E-2</v>
      </c>
      <c r="AC550" s="9">
        <f t="shared" si="331"/>
        <v>0</v>
      </c>
      <c r="AD550" s="9">
        <f t="shared" si="332"/>
        <v>0.26412047991537452</v>
      </c>
      <c r="AE550" s="9">
        <f t="shared" si="332"/>
        <v>0.1868549027391822</v>
      </c>
      <c r="AF550" s="9">
        <f t="shared" si="332"/>
        <v>8.7542467259681123E-3</v>
      </c>
      <c r="AG550" s="9">
        <f t="shared" si="332"/>
        <v>0.38434652353014609</v>
      </c>
      <c r="AH550" s="9">
        <f t="shared" si="332"/>
        <v>7.696155149324771E-3</v>
      </c>
      <c r="AI550" s="9">
        <f t="shared" si="333"/>
        <v>2.6005278122742705</v>
      </c>
      <c r="AK550" s="9">
        <f t="shared" si="334"/>
        <v>3.9462883442084618</v>
      </c>
      <c r="AL550" s="9">
        <f t="shared" si="335"/>
        <v>2.3107478207690094E-4</v>
      </c>
      <c r="AM550" s="9">
        <f t="shared" si="336"/>
        <v>8.8251128650514543E-2</v>
      </c>
      <c r="AN550" s="9">
        <f t="shared" si="337"/>
        <v>0</v>
      </c>
      <c r="AO550" s="9">
        <f t="shared" si="338"/>
        <v>0.60938509175425459</v>
      </c>
      <c r="AP550" s="9">
        <f t="shared" si="339"/>
        <v>0.43111610310163101</v>
      </c>
      <c r="AQ550" s="9">
        <f t="shared" si="340"/>
        <v>2.0198007538274679E-2</v>
      </c>
      <c r="AR550" s="9">
        <f t="shared" si="341"/>
        <v>0.88677349663263694</v>
      </c>
      <c r="AS550" s="9">
        <f t="shared" si="342"/>
        <v>1.7756753332149509E-2</v>
      </c>
      <c r="AU550" s="17">
        <f t="shared" si="343"/>
        <v>1.9731441721042309</v>
      </c>
      <c r="AV550" s="17">
        <f t="shared" si="343"/>
        <v>1.1553739103845047E-4</v>
      </c>
      <c r="AW550" s="17">
        <f t="shared" si="344"/>
        <v>5.8834085767009693E-2</v>
      </c>
      <c r="AX550" s="17">
        <f t="shared" si="344"/>
        <v>0</v>
      </c>
      <c r="AY550" s="17">
        <f t="shared" si="345"/>
        <v>0.60938509175425459</v>
      </c>
      <c r="AZ550" s="17">
        <f t="shared" si="345"/>
        <v>0.43111610310163101</v>
      </c>
      <c r="BA550" s="17">
        <f t="shared" si="345"/>
        <v>2.0198007538274679E-2</v>
      </c>
      <c r="BB550" s="17">
        <f t="shared" si="345"/>
        <v>0.88677349663263694</v>
      </c>
      <c r="BC550" s="17">
        <f t="shared" si="346"/>
        <v>3.5513506664299019E-2</v>
      </c>
      <c r="BD550" s="17">
        <f t="shared" si="347"/>
        <v>4.0150800009533754</v>
      </c>
      <c r="BF550" s="17">
        <f t="shared" si="348"/>
        <v>0.57451263315629852</v>
      </c>
      <c r="BG550" s="17">
        <f t="shared" si="349"/>
        <v>0.406445203436126</v>
      </c>
      <c r="BH550" s="17">
        <f t="shared" si="350"/>
        <v>1.9042163407575578E-2</v>
      </c>
      <c r="BI550" s="13">
        <f t="shared" si="351"/>
        <v>2.7494664401328035E-2</v>
      </c>
    </row>
    <row r="551" spans="2:61" x14ac:dyDescent="0.2">
      <c r="B551" s="9" t="s">
        <v>48</v>
      </c>
      <c r="C551" s="9">
        <v>8</v>
      </c>
      <c r="D551" s="11">
        <v>51.223999999999997</v>
      </c>
      <c r="E551" s="11">
        <v>2.5999999999999999E-2</v>
      </c>
      <c r="F551" s="11">
        <v>1.2370000000000001</v>
      </c>
      <c r="G551" s="11">
        <v>0</v>
      </c>
      <c r="H551" s="11">
        <v>18.257999999999999</v>
      </c>
      <c r="I551" s="11">
        <v>7.4619999999999997</v>
      </c>
      <c r="J551" s="11">
        <v>0.61399999999999999</v>
      </c>
      <c r="K551" s="11">
        <v>21.899000000000001</v>
      </c>
      <c r="L551" s="11">
        <v>0.39500000000000002</v>
      </c>
      <c r="M551" s="20"/>
      <c r="N551" s="11">
        <f t="shared" si="357"/>
        <v>101.11500000000001</v>
      </c>
      <c r="P551" s="9">
        <f t="shared" si="321"/>
        <v>0.85253977764463074</v>
      </c>
      <c r="Q551" s="9">
        <f t="shared" si="322"/>
        <v>3.2549638198252335E-4</v>
      </c>
      <c r="R551" s="9">
        <f t="shared" si="323"/>
        <v>1.2132089720579439E-2</v>
      </c>
      <c r="S551" s="9">
        <f t="shared" si="324"/>
        <v>0</v>
      </c>
      <c r="T551" s="9">
        <f t="shared" si="325"/>
        <v>0.25412688249867771</v>
      </c>
      <c r="U551" s="9">
        <f t="shared" si="326"/>
        <v>0.18514291385470424</v>
      </c>
      <c r="V551" s="9">
        <f t="shared" si="327"/>
        <v>8.6555676163356226E-3</v>
      </c>
      <c r="W551" s="9">
        <f t="shared" si="328"/>
        <v>0.39051661108832503</v>
      </c>
      <c r="X551" s="9">
        <f t="shared" si="329"/>
        <v>6.3731263815163201E-3</v>
      </c>
      <c r="Z551" s="9">
        <f t="shared" si="330"/>
        <v>1.7050795552892615</v>
      </c>
      <c r="AA551" s="9">
        <f t="shared" si="330"/>
        <v>6.5099276396504669E-4</v>
      </c>
      <c r="AB551" s="9">
        <f t="shared" si="331"/>
        <v>3.6396269161738312E-2</v>
      </c>
      <c r="AC551" s="9">
        <f t="shared" si="331"/>
        <v>0</v>
      </c>
      <c r="AD551" s="9">
        <f t="shared" si="332"/>
        <v>0.25412688249867771</v>
      </c>
      <c r="AE551" s="9">
        <f t="shared" si="332"/>
        <v>0.18514291385470424</v>
      </c>
      <c r="AF551" s="9">
        <f t="shared" si="332"/>
        <v>8.6555676163356226E-3</v>
      </c>
      <c r="AG551" s="9">
        <f t="shared" si="332"/>
        <v>0.39051661108832503</v>
      </c>
      <c r="AH551" s="9">
        <f t="shared" si="332"/>
        <v>6.3731263815163201E-3</v>
      </c>
      <c r="AI551" s="9">
        <f t="shared" si="333"/>
        <v>2.5869419186545239</v>
      </c>
      <c r="AK551" s="9">
        <f t="shared" si="334"/>
        <v>3.9546606199247298</v>
      </c>
      <c r="AL551" s="9">
        <f t="shared" si="335"/>
        <v>1.5098740932775871E-3</v>
      </c>
      <c r="AM551" s="9">
        <f t="shared" si="336"/>
        <v>8.4415352890492693E-2</v>
      </c>
      <c r="AN551" s="9">
        <f t="shared" si="337"/>
        <v>0</v>
      </c>
      <c r="AO551" s="9">
        <f t="shared" si="338"/>
        <v>0.58940685293201289</v>
      </c>
      <c r="AP551" s="9">
        <f t="shared" si="339"/>
        <v>0.42940951828790414</v>
      </c>
      <c r="AQ551" s="9">
        <f t="shared" si="340"/>
        <v>2.0075211323269466E-2</v>
      </c>
      <c r="AR551" s="9">
        <f t="shared" si="341"/>
        <v>0.90574111835823645</v>
      </c>
      <c r="AS551" s="9">
        <f t="shared" si="342"/>
        <v>1.4781452190077005E-2</v>
      </c>
      <c r="AU551" s="17">
        <f t="shared" si="343"/>
        <v>1.9773303099623649</v>
      </c>
      <c r="AV551" s="17">
        <f t="shared" si="343"/>
        <v>7.5493704663879353E-4</v>
      </c>
      <c r="AW551" s="17">
        <f t="shared" si="344"/>
        <v>5.6276901926995131E-2</v>
      </c>
      <c r="AX551" s="17">
        <f t="shared" si="344"/>
        <v>0</v>
      </c>
      <c r="AY551" s="17">
        <f t="shared" si="345"/>
        <v>0.58940685293201289</v>
      </c>
      <c r="AZ551" s="17">
        <f t="shared" si="345"/>
        <v>0.42940951828790414</v>
      </c>
      <c r="BA551" s="17">
        <f t="shared" si="345"/>
        <v>2.0075211323269466E-2</v>
      </c>
      <c r="BB551" s="17">
        <f t="shared" si="345"/>
        <v>0.90574111835823645</v>
      </c>
      <c r="BC551" s="17">
        <f t="shared" si="346"/>
        <v>2.956290438015401E-2</v>
      </c>
      <c r="BD551" s="17">
        <f t="shared" si="347"/>
        <v>4.0085577542175761</v>
      </c>
      <c r="BF551" s="17">
        <f t="shared" si="348"/>
        <v>0.5673420237838066</v>
      </c>
      <c r="BG551" s="17">
        <f t="shared" si="349"/>
        <v>0.41333429349453193</v>
      </c>
      <c r="BH551" s="17">
        <f t="shared" si="350"/>
        <v>1.9323682721661618E-2</v>
      </c>
      <c r="BI551" s="13">
        <f t="shared" si="351"/>
        <v>2.6876471044677063E-2</v>
      </c>
    </row>
    <row r="552" spans="2:61" x14ac:dyDescent="0.2">
      <c r="B552" s="9" t="s">
        <v>48</v>
      </c>
      <c r="C552" s="9">
        <v>9</v>
      </c>
      <c r="D552" s="11">
        <v>50.643999999999998</v>
      </c>
      <c r="E552" s="11">
        <v>0</v>
      </c>
      <c r="F552" s="11">
        <v>1.4079999999999999</v>
      </c>
      <c r="G552" s="11">
        <v>1.9E-2</v>
      </c>
      <c r="H552" s="11">
        <v>18.498000000000001</v>
      </c>
      <c r="I552" s="11">
        <v>7.4960000000000004</v>
      </c>
      <c r="J552" s="11">
        <v>0.67800000000000005</v>
      </c>
      <c r="K552" s="11">
        <v>21.654</v>
      </c>
      <c r="L552" s="11">
        <v>0.48199999999999998</v>
      </c>
      <c r="M552" s="20"/>
      <c r="N552" s="11">
        <f t="shared" si="357"/>
        <v>100.87899999999999</v>
      </c>
      <c r="P552" s="9">
        <f t="shared" si="321"/>
        <v>0.84288662539111903</v>
      </c>
      <c r="Q552" s="9">
        <f t="shared" si="322"/>
        <v>0</v>
      </c>
      <c r="R552" s="9">
        <f t="shared" si="323"/>
        <v>1.3809201557458243E-2</v>
      </c>
      <c r="S552" s="9">
        <f t="shared" si="324"/>
        <v>1.2500822422527796E-4</v>
      </c>
      <c r="T552" s="9">
        <f t="shared" si="325"/>
        <v>0.25746736074381316</v>
      </c>
      <c r="U552" s="9">
        <f t="shared" si="326"/>
        <v>0.18598650258038904</v>
      </c>
      <c r="V552" s="9">
        <f t="shared" si="327"/>
        <v>9.5577766186898238E-3</v>
      </c>
      <c r="W552" s="9">
        <f t="shared" si="328"/>
        <v>0.38614761845319828</v>
      </c>
      <c r="X552" s="9">
        <f t="shared" si="329"/>
        <v>7.77682763516675E-3</v>
      </c>
      <c r="Z552" s="9">
        <f t="shared" si="330"/>
        <v>1.6857732507822381</v>
      </c>
      <c r="AA552" s="9">
        <f t="shared" si="330"/>
        <v>0</v>
      </c>
      <c r="AB552" s="9">
        <f t="shared" si="331"/>
        <v>4.1427604672374732E-2</v>
      </c>
      <c r="AC552" s="9">
        <f t="shared" si="331"/>
        <v>3.7502467267583388E-4</v>
      </c>
      <c r="AD552" s="9">
        <f t="shared" si="332"/>
        <v>0.25746736074381316</v>
      </c>
      <c r="AE552" s="9">
        <f t="shared" si="332"/>
        <v>0.18598650258038904</v>
      </c>
      <c r="AF552" s="9">
        <f t="shared" si="332"/>
        <v>9.5577766186898238E-3</v>
      </c>
      <c r="AG552" s="9">
        <f t="shared" si="332"/>
        <v>0.38614761845319828</v>
      </c>
      <c r="AH552" s="9">
        <f t="shared" si="332"/>
        <v>7.77682763516675E-3</v>
      </c>
      <c r="AI552" s="9">
        <f t="shared" si="333"/>
        <v>2.5745119661585458</v>
      </c>
      <c r="AK552" s="9">
        <f t="shared" si="334"/>
        <v>3.9287599504870743</v>
      </c>
      <c r="AL552" s="9">
        <f t="shared" si="335"/>
        <v>0</v>
      </c>
      <c r="AM552" s="9">
        <f t="shared" si="336"/>
        <v>9.6548639626303848E-2</v>
      </c>
      <c r="AN552" s="9">
        <f t="shared" si="337"/>
        <v>8.7400954652095525E-4</v>
      </c>
      <c r="AO552" s="9">
        <f t="shared" si="338"/>
        <v>0.60003767112719864</v>
      </c>
      <c r="AP552" s="9">
        <f t="shared" si="339"/>
        <v>0.43344875850292042</v>
      </c>
      <c r="AQ552" s="9">
        <f t="shared" si="340"/>
        <v>2.2274769146909987E-2</v>
      </c>
      <c r="AR552" s="9">
        <f t="shared" si="341"/>
        <v>0.89993200310357746</v>
      </c>
      <c r="AS552" s="9">
        <f t="shared" si="342"/>
        <v>1.8124198459494357E-2</v>
      </c>
      <c r="AU552" s="17">
        <f t="shared" si="343"/>
        <v>1.9643799752435371</v>
      </c>
      <c r="AV552" s="17">
        <f t="shared" si="343"/>
        <v>0</v>
      </c>
      <c r="AW552" s="17">
        <f t="shared" si="344"/>
        <v>6.4365759750869236E-2</v>
      </c>
      <c r="AX552" s="17">
        <f t="shared" si="344"/>
        <v>5.8267303101397017E-4</v>
      </c>
      <c r="AY552" s="17">
        <f t="shared" si="345"/>
        <v>0.60003767112719864</v>
      </c>
      <c r="AZ552" s="17">
        <f t="shared" si="345"/>
        <v>0.43344875850292042</v>
      </c>
      <c r="BA552" s="17">
        <f t="shared" si="345"/>
        <v>2.2274769146909987E-2</v>
      </c>
      <c r="BB552" s="17">
        <f t="shared" si="345"/>
        <v>0.89993200310357746</v>
      </c>
      <c r="BC552" s="17">
        <f t="shared" si="346"/>
        <v>3.6248396918988714E-2</v>
      </c>
      <c r="BD552" s="17">
        <f t="shared" si="347"/>
        <v>4.0212700068250156</v>
      </c>
      <c r="BF552" s="17">
        <f t="shared" si="348"/>
        <v>0.56834601595727263</v>
      </c>
      <c r="BG552" s="17">
        <f t="shared" si="349"/>
        <v>0.41055568153576594</v>
      </c>
      <c r="BH552" s="17">
        <f t="shared" si="350"/>
        <v>2.1098302506961424E-2</v>
      </c>
      <c r="BI552" s="13">
        <f t="shared" si="351"/>
        <v>3.0199687265430153E-2</v>
      </c>
    </row>
    <row r="553" spans="2:61" x14ac:dyDescent="0.2">
      <c r="B553" s="9" t="s">
        <v>48</v>
      </c>
      <c r="C553" s="9">
        <v>10</v>
      </c>
      <c r="D553" s="11">
        <v>51.02</v>
      </c>
      <c r="E553" s="11">
        <v>1.4999999999999999E-2</v>
      </c>
      <c r="F553" s="11">
        <v>1.605</v>
      </c>
      <c r="G553" s="11">
        <v>7.0000000000000001E-3</v>
      </c>
      <c r="H553" s="11">
        <v>18.966999999999999</v>
      </c>
      <c r="I553" s="11">
        <v>7.3579999999999997</v>
      </c>
      <c r="J553" s="11">
        <v>0.80200000000000005</v>
      </c>
      <c r="K553" s="11">
        <v>21.486000000000001</v>
      </c>
      <c r="L553" s="11">
        <v>0.56399999999999995</v>
      </c>
      <c r="M553" s="20"/>
      <c r="N553" s="11">
        <f t="shared" si="357"/>
        <v>101.82400000000001</v>
      </c>
      <c r="P553" s="9">
        <f t="shared" si="321"/>
        <v>0.84914453098994747</v>
      </c>
      <c r="Q553" s="9">
        <f t="shared" si="322"/>
        <v>1.8778637422068654E-4</v>
      </c>
      <c r="R553" s="9">
        <f t="shared" si="323"/>
        <v>1.5741312854915115E-2</v>
      </c>
      <c r="S553" s="9">
        <f t="shared" si="324"/>
        <v>4.6055661556681356E-5</v>
      </c>
      <c r="T553" s="9">
        <f t="shared" si="325"/>
        <v>0.26399521198118192</v>
      </c>
      <c r="U553" s="9">
        <f t="shared" si="326"/>
        <v>0.18256252481143309</v>
      </c>
      <c r="V553" s="9">
        <f t="shared" si="327"/>
        <v>1.130580656075109E-2</v>
      </c>
      <c r="W553" s="9">
        <f t="shared" si="328"/>
        <v>0.38315173778911144</v>
      </c>
      <c r="X553" s="9">
        <f t="shared" si="329"/>
        <v>9.0998564029752E-3</v>
      </c>
      <c r="Z553" s="9">
        <f t="shared" si="330"/>
        <v>1.6982890619798949</v>
      </c>
      <c r="AA553" s="9">
        <f t="shared" si="330"/>
        <v>3.7557274844137307E-4</v>
      </c>
      <c r="AB553" s="9">
        <f t="shared" si="331"/>
        <v>4.7223938564745341E-2</v>
      </c>
      <c r="AC553" s="9">
        <f t="shared" si="331"/>
        <v>1.3816698467004407E-4</v>
      </c>
      <c r="AD553" s="9">
        <f t="shared" si="332"/>
        <v>0.26399521198118192</v>
      </c>
      <c r="AE553" s="9">
        <f t="shared" si="332"/>
        <v>0.18256252481143309</v>
      </c>
      <c r="AF553" s="9">
        <f t="shared" si="332"/>
        <v>1.130580656075109E-2</v>
      </c>
      <c r="AG553" s="9">
        <f t="shared" si="332"/>
        <v>0.38315173778911144</v>
      </c>
      <c r="AH553" s="9">
        <f t="shared" si="332"/>
        <v>9.0998564029752E-3</v>
      </c>
      <c r="AI553" s="9">
        <f t="shared" si="333"/>
        <v>2.5961418778232042</v>
      </c>
      <c r="AK553" s="9">
        <f t="shared" si="334"/>
        <v>3.9249528151455229</v>
      </c>
      <c r="AL553" s="9">
        <f t="shared" si="335"/>
        <v>8.6799435342789695E-4</v>
      </c>
      <c r="AM553" s="9">
        <f t="shared" si="336"/>
        <v>0.10914027226664828</v>
      </c>
      <c r="AN553" s="9">
        <f t="shared" si="337"/>
        <v>3.1932072553575555E-4</v>
      </c>
      <c r="AO553" s="9">
        <f t="shared" si="338"/>
        <v>0.61012508038089552</v>
      </c>
      <c r="AP553" s="9">
        <f t="shared" si="339"/>
        <v>0.42192422464485702</v>
      </c>
      <c r="AQ553" s="9">
        <f t="shared" si="340"/>
        <v>2.6129095618373614E-2</v>
      </c>
      <c r="AR553" s="9">
        <f t="shared" si="341"/>
        <v>0.88551032066947111</v>
      </c>
      <c r="AS553" s="9">
        <f t="shared" si="342"/>
        <v>2.1030876195268312E-2</v>
      </c>
      <c r="AU553" s="17">
        <f t="shared" si="343"/>
        <v>1.9624764075727614</v>
      </c>
      <c r="AV553" s="17">
        <f t="shared" si="343"/>
        <v>4.3399717671394847E-4</v>
      </c>
      <c r="AW553" s="17">
        <f t="shared" si="344"/>
        <v>7.2760181511098851E-2</v>
      </c>
      <c r="AX553" s="17">
        <f t="shared" si="344"/>
        <v>2.128804836905037E-4</v>
      </c>
      <c r="AY553" s="17">
        <f t="shared" si="345"/>
        <v>0.61012508038089552</v>
      </c>
      <c r="AZ553" s="17">
        <f t="shared" si="345"/>
        <v>0.42192422464485702</v>
      </c>
      <c r="BA553" s="17">
        <f t="shared" si="345"/>
        <v>2.6129095618373614E-2</v>
      </c>
      <c r="BB553" s="17">
        <f t="shared" si="345"/>
        <v>0.88551032066947111</v>
      </c>
      <c r="BC553" s="17">
        <f t="shared" si="346"/>
        <v>4.2061752390536625E-2</v>
      </c>
      <c r="BD553" s="17">
        <f t="shared" si="347"/>
        <v>4.0216339404483987</v>
      </c>
      <c r="BF553" s="17">
        <f t="shared" si="348"/>
        <v>0.57658054635164069</v>
      </c>
      <c r="BG553" s="17">
        <f t="shared" si="349"/>
        <v>0.39872692958770151</v>
      </c>
      <c r="BH553" s="17">
        <f t="shared" si="350"/>
        <v>2.4692524060657937E-2</v>
      </c>
      <c r="BI553" s="13">
        <f t="shared" si="351"/>
        <v>3.4050065356865292E-2</v>
      </c>
    </row>
    <row r="554" spans="2:61" x14ac:dyDescent="0.2">
      <c r="B554" s="9" t="s">
        <v>48</v>
      </c>
      <c r="C554" s="9">
        <v>11</v>
      </c>
      <c r="D554" s="11">
        <v>49.805999999999997</v>
      </c>
      <c r="E554" s="11">
        <v>0</v>
      </c>
      <c r="F554" s="11">
        <v>1.4419999999999999</v>
      </c>
      <c r="G554" s="11">
        <v>4.0000000000000001E-3</v>
      </c>
      <c r="H554" s="11">
        <v>19.248000000000001</v>
      </c>
      <c r="I554" s="11">
        <v>6.694</v>
      </c>
      <c r="J554" s="11">
        <v>0.84599999999999997</v>
      </c>
      <c r="K554" s="11">
        <v>19.606000000000002</v>
      </c>
      <c r="L554" s="11">
        <v>0.42099999999999999</v>
      </c>
      <c r="M554" s="20"/>
      <c r="N554" s="11">
        <f t="shared" si="357"/>
        <v>98.067000000000021</v>
      </c>
      <c r="P554" s="9">
        <f t="shared" si="321"/>
        <v>0.82893948472139001</v>
      </c>
      <c r="Q554" s="9">
        <f t="shared" si="322"/>
        <v>0</v>
      </c>
      <c r="R554" s="9">
        <f t="shared" si="323"/>
        <v>1.4142662390521865E-2</v>
      </c>
      <c r="S554" s="9">
        <f t="shared" si="324"/>
        <v>2.6317520889532203E-5</v>
      </c>
      <c r="T554" s="9">
        <f t="shared" si="325"/>
        <v>0.2679063552598614</v>
      </c>
      <c r="U554" s="9">
        <f t="shared" si="326"/>
        <v>0.1660877332274712</v>
      </c>
      <c r="V554" s="9">
        <f t="shared" si="327"/>
        <v>1.1926075249869602E-2</v>
      </c>
      <c r="W554" s="9">
        <f t="shared" si="328"/>
        <v>0.3496264065481392</v>
      </c>
      <c r="X554" s="9">
        <f t="shared" si="329"/>
        <v>6.7926233078946094E-3</v>
      </c>
      <c r="Z554" s="9">
        <f t="shared" si="330"/>
        <v>1.65787896944278</v>
      </c>
      <c r="AA554" s="9">
        <f t="shared" si="330"/>
        <v>0</v>
      </c>
      <c r="AB554" s="9">
        <f t="shared" si="331"/>
        <v>4.2427987171565595E-2</v>
      </c>
      <c r="AC554" s="9">
        <f t="shared" si="331"/>
        <v>7.895256266859661E-5</v>
      </c>
      <c r="AD554" s="9">
        <f t="shared" si="332"/>
        <v>0.2679063552598614</v>
      </c>
      <c r="AE554" s="9">
        <f t="shared" si="332"/>
        <v>0.1660877332274712</v>
      </c>
      <c r="AF554" s="9">
        <f t="shared" si="332"/>
        <v>1.1926075249869602E-2</v>
      </c>
      <c r="AG554" s="9">
        <f t="shared" si="332"/>
        <v>0.3496264065481392</v>
      </c>
      <c r="AH554" s="9">
        <f t="shared" si="332"/>
        <v>6.7926233078946094E-3</v>
      </c>
      <c r="AI554" s="9">
        <f t="shared" si="333"/>
        <v>2.5027251027702504</v>
      </c>
      <c r="AK554" s="9">
        <f t="shared" si="334"/>
        <v>3.9745770742644115</v>
      </c>
      <c r="AL554" s="9">
        <f t="shared" si="335"/>
        <v>0</v>
      </c>
      <c r="AM554" s="9">
        <f t="shared" si="336"/>
        <v>0.10171629426963992</v>
      </c>
      <c r="AN554" s="9">
        <f t="shared" si="337"/>
        <v>1.8927982761160112E-4</v>
      </c>
      <c r="AO554" s="9">
        <f t="shared" si="338"/>
        <v>0.64227514631147686</v>
      </c>
      <c r="AP554" s="9">
        <f t="shared" si="339"/>
        <v>0.39817653095890498</v>
      </c>
      <c r="AQ554" s="9">
        <f t="shared" si="340"/>
        <v>2.8591414782235668E-2</v>
      </c>
      <c r="AR554" s="9">
        <f t="shared" si="341"/>
        <v>0.83818971447037471</v>
      </c>
      <c r="AS554" s="9">
        <f t="shared" si="342"/>
        <v>1.6284545115344627E-2</v>
      </c>
      <c r="AU554" s="17">
        <f t="shared" si="343"/>
        <v>1.9872885371322058</v>
      </c>
      <c r="AV554" s="17">
        <f t="shared" si="343"/>
        <v>0</v>
      </c>
      <c r="AW554" s="17">
        <f t="shared" si="344"/>
        <v>6.7810862846426609E-2</v>
      </c>
      <c r="AX554" s="17">
        <f t="shared" si="344"/>
        <v>1.2618655174106741E-4</v>
      </c>
      <c r="AY554" s="17">
        <f t="shared" si="345"/>
        <v>0.64227514631147686</v>
      </c>
      <c r="AZ554" s="17">
        <f t="shared" si="345"/>
        <v>0.39817653095890498</v>
      </c>
      <c r="BA554" s="17">
        <f t="shared" si="345"/>
        <v>2.8591414782235668E-2</v>
      </c>
      <c r="BB554" s="17">
        <f t="shared" si="345"/>
        <v>0.83818971447037471</v>
      </c>
      <c r="BC554" s="17">
        <f t="shared" si="346"/>
        <v>3.2569090230689254E-2</v>
      </c>
      <c r="BD554" s="17">
        <f t="shared" si="347"/>
        <v>3.9950274832840549</v>
      </c>
      <c r="BF554" s="17">
        <f t="shared" si="348"/>
        <v>0.6007944404544775</v>
      </c>
      <c r="BG554" s="17">
        <f t="shared" si="349"/>
        <v>0.37246069304314539</v>
      </c>
      <c r="BH554" s="17">
        <f t="shared" si="350"/>
        <v>2.674486650237708E-2</v>
      </c>
      <c r="BI554" s="13">
        <f t="shared" si="351"/>
        <v>3.1558809588407608E-2</v>
      </c>
    </row>
    <row r="555" spans="2:61" x14ac:dyDescent="0.2">
      <c r="B555" s="9" t="s">
        <v>48</v>
      </c>
      <c r="C555" s="9">
        <v>12</v>
      </c>
      <c r="D555" s="11">
        <v>51.308999999999997</v>
      </c>
      <c r="E555" s="11">
        <v>1.0999999999999999E-2</v>
      </c>
      <c r="F555" s="11">
        <v>1.32</v>
      </c>
      <c r="G555" s="11">
        <v>1.2E-2</v>
      </c>
      <c r="H555" s="11">
        <v>18.702000000000002</v>
      </c>
      <c r="I555" s="11">
        <v>7.1280000000000001</v>
      </c>
      <c r="J555" s="11">
        <v>0.67100000000000004</v>
      </c>
      <c r="K555" s="11">
        <v>21.908999999999999</v>
      </c>
      <c r="L555" s="11">
        <v>0.42599999999999999</v>
      </c>
      <c r="M555" s="20"/>
      <c r="N555" s="11">
        <f t="shared" si="357"/>
        <v>101.48800000000001</v>
      </c>
      <c r="P555" s="9">
        <f t="shared" si="321"/>
        <v>0.8539544637507489</v>
      </c>
      <c r="Q555" s="9">
        <f t="shared" si="322"/>
        <v>1.3771000776183678E-4</v>
      </c>
      <c r="R555" s="9">
        <f t="shared" si="323"/>
        <v>1.2946126460117105E-2</v>
      </c>
      <c r="S555" s="9">
        <f t="shared" si="324"/>
        <v>7.895256266859661E-5</v>
      </c>
      <c r="T555" s="9">
        <f t="shared" si="325"/>
        <v>0.26030676725217827</v>
      </c>
      <c r="U555" s="9">
        <f t="shared" si="326"/>
        <v>0.17685589519650655</v>
      </c>
      <c r="V555" s="9">
        <f t="shared" si="327"/>
        <v>9.4590975090573341E-3</v>
      </c>
      <c r="W555" s="9">
        <f t="shared" si="328"/>
        <v>0.39069493731833016</v>
      </c>
      <c r="X555" s="9">
        <f t="shared" si="329"/>
        <v>6.8732957937365884E-3</v>
      </c>
      <c r="Z555" s="9">
        <f t="shared" si="330"/>
        <v>1.7079089275014978</v>
      </c>
      <c r="AA555" s="9">
        <f t="shared" si="330"/>
        <v>2.7542001552367356E-4</v>
      </c>
      <c r="AB555" s="9">
        <f t="shared" si="331"/>
        <v>3.8838379380351312E-2</v>
      </c>
      <c r="AC555" s="9">
        <f t="shared" si="331"/>
        <v>2.3685768800578983E-4</v>
      </c>
      <c r="AD555" s="9">
        <f t="shared" si="332"/>
        <v>0.26030676725217827</v>
      </c>
      <c r="AE555" s="9">
        <f t="shared" si="332"/>
        <v>0.17685589519650655</v>
      </c>
      <c r="AF555" s="9">
        <f t="shared" si="332"/>
        <v>9.4590975090573341E-3</v>
      </c>
      <c r="AG555" s="9">
        <f t="shared" si="332"/>
        <v>0.39069493731833016</v>
      </c>
      <c r="AH555" s="9">
        <f t="shared" si="332"/>
        <v>6.8732957937365884E-3</v>
      </c>
      <c r="AI555" s="9">
        <f t="shared" si="333"/>
        <v>2.5914495776551876</v>
      </c>
      <c r="AK555" s="9">
        <f t="shared" si="334"/>
        <v>3.9543326072665304</v>
      </c>
      <c r="AL555" s="9">
        <f t="shared" si="335"/>
        <v>6.3768174669147349E-4</v>
      </c>
      <c r="AM555" s="9">
        <f t="shared" si="336"/>
        <v>8.9922751455947622E-2</v>
      </c>
      <c r="AN555" s="9">
        <f t="shared" si="337"/>
        <v>5.4839813990154105E-4</v>
      </c>
      <c r="AO555" s="9">
        <f t="shared" si="338"/>
        <v>0.60268994503310558</v>
      </c>
      <c r="AP555" s="9">
        <f t="shared" si="339"/>
        <v>0.40947560019253115</v>
      </c>
      <c r="AQ555" s="9">
        <f t="shared" si="340"/>
        <v>2.1900709758627471E-2</v>
      </c>
      <c r="AR555" s="9">
        <f t="shared" si="341"/>
        <v>0.90457852011577544</v>
      </c>
      <c r="AS555" s="9">
        <f t="shared" si="342"/>
        <v>1.5913786290889121E-2</v>
      </c>
      <c r="AU555" s="17">
        <f t="shared" si="343"/>
        <v>1.9771663036332652</v>
      </c>
      <c r="AV555" s="17">
        <f t="shared" si="343"/>
        <v>3.1884087334573674E-4</v>
      </c>
      <c r="AW555" s="17">
        <f t="shared" si="344"/>
        <v>5.994850097063175E-2</v>
      </c>
      <c r="AX555" s="17">
        <f t="shared" si="344"/>
        <v>3.6559875993436068E-4</v>
      </c>
      <c r="AY555" s="17">
        <f t="shared" si="345"/>
        <v>0.60268994503310558</v>
      </c>
      <c r="AZ555" s="17">
        <f t="shared" si="345"/>
        <v>0.40947560019253115</v>
      </c>
      <c r="BA555" s="17">
        <f t="shared" si="345"/>
        <v>2.1900709758627471E-2</v>
      </c>
      <c r="BB555" s="17">
        <f t="shared" si="345"/>
        <v>0.90457852011577544</v>
      </c>
      <c r="BC555" s="17">
        <f t="shared" si="346"/>
        <v>3.1827572581778242E-2</v>
      </c>
      <c r="BD555" s="17">
        <f t="shared" si="347"/>
        <v>4.0082715919189953</v>
      </c>
      <c r="BF555" s="17">
        <f t="shared" si="348"/>
        <v>0.58283494130874336</v>
      </c>
      <c r="BG555" s="17">
        <f t="shared" si="349"/>
        <v>0.39598584541254794</v>
      </c>
      <c r="BH555" s="17">
        <f t="shared" si="350"/>
        <v>2.1179213278708864E-2</v>
      </c>
      <c r="BI555" s="13">
        <f t="shared" si="351"/>
        <v>2.8762216555474021E-2</v>
      </c>
    </row>
    <row r="556" spans="2:61" x14ac:dyDescent="0.2">
      <c r="B556" s="9" t="s">
        <v>48</v>
      </c>
      <c r="C556" s="9">
        <v>13</v>
      </c>
      <c r="D556" s="11">
        <v>50.944000000000003</v>
      </c>
      <c r="E556" s="11">
        <v>0</v>
      </c>
      <c r="F556" s="11">
        <v>1.6779999999999999</v>
      </c>
      <c r="G556" s="11">
        <v>3.5999999999999997E-2</v>
      </c>
      <c r="H556" s="11">
        <v>19.651</v>
      </c>
      <c r="I556" s="11">
        <v>7.4349999999999996</v>
      </c>
      <c r="J556" s="11">
        <v>0.86199999999999999</v>
      </c>
      <c r="K556" s="11">
        <v>20.492999999999999</v>
      </c>
      <c r="L556" s="11">
        <v>0.46700000000000003</v>
      </c>
      <c r="M556" s="20"/>
      <c r="N556" s="11">
        <f t="shared" si="357"/>
        <v>101.56599999999999</v>
      </c>
      <c r="P556" s="9">
        <f t="shared" si="321"/>
        <v>0.84787963517741827</v>
      </c>
      <c r="Q556" s="9">
        <f t="shared" si="322"/>
        <v>0</v>
      </c>
      <c r="R556" s="9">
        <f t="shared" si="323"/>
        <v>1.6457272878845831E-2</v>
      </c>
      <c r="S556" s="9">
        <f t="shared" si="324"/>
        <v>2.3685768800578983E-4</v>
      </c>
      <c r="T556" s="9">
        <f t="shared" si="325"/>
        <v>0.27351557497981793</v>
      </c>
      <c r="U556" s="9">
        <f t="shared" si="326"/>
        <v>0.18447300516077808</v>
      </c>
      <c r="V556" s="9">
        <f t="shared" si="327"/>
        <v>1.2151627500458154E-2</v>
      </c>
      <c r="W556" s="9">
        <f t="shared" si="328"/>
        <v>0.36544394314959788</v>
      </c>
      <c r="X556" s="9">
        <f t="shared" si="329"/>
        <v>7.5348101776408147E-3</v>
      </c>
      <c r="Z556" s="9">
        <f t="shared" si="330"/>
        <v>1.6957592703548365</v>
      </c>
      <c r="AA556" s="9">
        <f t="shared" si="330"/>
        <v>0</v>
      </c>
      <c r="AB556" s="9">
        <f t="shared" si="331"/>
        <v>4.9371818636537494E-2</v>
      </c>
      <c r="AC556" s="9">
        <f t="shared" si="331"/>
        <v>7.1057306401736946E-4</v>
      </c>
      <c r="AD556" s="9">
        <f t="shared" si="332"/>
        <v>0.27351557497981793</v>
      </c>
      <c r="AE556" s="9">
        <f t="shared" si="332"/>
        <v>0.18447300516077808</v>
      </c>
      <c r="AF556" s="9">
        <f t="shared" si="332"/>
        <v>1.2151627500458154E-2</v>
      </c>
      <c r="AG556" s="9">
        <f t="shared" si="332"/>
        <v>0.36544394314959788</v>
      </c>
      <c r="AH556" s="9">
        <f t="shared" si="332"/>
        <v>7.5348101776408147E-3</v>
      </c>
      <c r="AI556" s="9">
        <f t="shared" si="333"/>
        <v>2.5889606230236843</v>
      </c>
      <c r="AK556" s="9">
        <f t="shared" si="334"/>
        <v>3.9299769689992461</v>
      </c>
      <c r="AL556" s="9">
        <f t="shared" si="335"/>
        <v>0</v>
      </c>
      <c r="AM556" s="9">
        <f t="shared" si="336"/>
        <v>0.11442078693080028</v>
      </c>
      <c r="AN556" s="9">
        <f t="shared" si="337"/>
        <v>1.6467760637953949E-3</v>
      </c>
      <c r="AO556" s="9">
        <f t="shared" si="338"/>
        <v>0.63388119358966954</v>
      </c>
      <c r="AP556" s="9">
        <f t="shared" si="339"/>
        <v>0.42752215739456723</v>
      </c>
      <c r="AQ556" s="9">
        <f t="shared" si="340"/>
        <v>2.8161789852792954E-2</v>
      </c>
      <c r="AR556" s="9">
        <f t="shared" si="341"/>
        <v>0.84692816082182965</v>
      </c>
      <c r="AS556" s="9">
        <f t="shared" si="342"/>
        <v>1.7462166347298403E-2</v>
      </c>
      <c r="AU556" s="17">
        <f t="shared" si="343"/>
        <v>1.964988484499623</v>
      </c>
      <c r="AV556" s="17">
        <f t="shared" si="343"/>
        <v>0</v>
      </c>
      <c r="AW556" s="17">
        <f t="shared" si="344"/>
        <v>7.6280524620533516E-2</v>
      </c>
      <c r="AX556" s="17">
        <f t="shared" si="344"/>
        <v>1.09785070919693E-3</v>
      </c>
      <c r="AY556" s="17">
        <f t="shared" si="345"/>
        <v>0.63388119358966954</v>
      </c>
      <c r="AZ556" s="17">
        <f t="shared" si="345"/>
        <v>0.42752215739456723</v>
      </c>
      <c r="BA556" s="17">
        <f t="shared" si="345"/>
        <v>2.8161789852792954E-2</v>
      </c>
      <c r="BB556" s="17">
        <f t="shared" si="345"/>
        <v>0.84692816082182965</v>
      </c>
      <c r="BC556" s="17">
        <f t="shared" si="346"/>
        <v>3.4924332694596806E-2</v>
      </c>
      <c r="BD556" s="17">
        <f t="shared" si="347"/>
        <v>4.0137844941828096</v>
      </c>
      <c r="BF556" s="17">
        <f t="shared" si="348"/>
        <v>0.58177448032405576</v>
      </c>
      <c r="BG556" s="17">
        <f t="shared" si="349"/>
        <v>0.39237870354968829</v>
      </c>
      <c r="BH556" s="17">
        <f t="shared" si="350"/>
        <v>2.5846816126256021E-2</v>
      </c>
      <c r="BI556" s="13">
        <f t="shared" si="351"/>
        <v>3.4687357417309835E-2</v>
      </c>
    </row>
    <row r="557" spans="2:61" x14ac:dyDescent="0.2">
      <c r="B557" s="9" t="s">
        <v>48</v>
      </c>
      <c r="C557" s="9">
        <v>14</v>
      </c>
      <c r="D557" s="11">
        <v>49.975000000000001</v>
      </c>
      <c r="E557" s="11">
        <v>0</v>
      </c>
      <c r="F557" s="11">
        <v>1.76</v>
      </c>
      <c r="G557" s="11">
        <v>0</v>
      </c>
      <c r="H557" s="11">
        <v>20.792000000000002</v>
      </c>
      <c r="I557" s="11">
        <v>6.8310000000000004</v>
      </c>
      <c r="J557" s="11">
        <v>0.91900000000000004</v>
      </c>
      <c r="K557" s="11">
        <v>20.224</v>
      </c>
      <c r="L557" s="11">
        <v>0.54700000000000004</v>
      </c>
      <c r="M557" s="20"/>
      <c r="N557" s="11">
        <f t="shared" si="357"/>
        <v>101.048</v>
      </c>
      <c r="P557" s="9">
        <f t="shared" si="321"/>
        <v>0.83175221356767193</v>
      </c>
      <c r="Q557" s="9">
        <f t="shared" si="322"/>
        <v>0</v>
      </c>
      <c r="R557" s="9">
        <f t="shared" si="323"/>
        <v>1.7261501946822806E-2</v>
      </c>
      <c r="S557" s="9">
        <f t="shared" si="324"/>
        <v>0</v>
      </c>
      <c r="T557" s="9">
        <f t="shared" si="325"/>
        <v>0.28939676530356595</v>
      </c>
      <c r="U557" s="9">
        <f t="shared" si="326"/>
        <v>0.16948689956331878</v>
      </c>
      <c r="V557" s="9">
        <f t="shared" si="327"/>
        <v>1.2955157393179866E-2</v>
      </c>
      <c r="W557" s="9">
        <f t="shared" si="328"/>
        <v>0.36064696756245879</v>
      </c>
      <c r="X557" s="9">
        <f t="shared" si="329"/>
        <v>8.8255699511124736E-3</v>
      </c>
      <c r="Z557" s="9">
        <f t="shared" si="330"/>
        <v>1.6635044271353439</v>
      </c>
      <c r="AA557" s="9">
        <f t="shared" si="330"/>
        <v>0</v>
      </c>
      <c r="AB557" s="9">
        <f t="shared" si="331"/>
        <v>5.1784505840468419E-2</v>
      </c>
      <c r="AC557" s="9">
        <f t="shared" si="331"/>
        <v>0</v>
      </c>
      <c r="AD557" s="9">
        <f t="shared" si="332"/>
        <v>0.28939676530356595</v>
      </c>
      <c r="AE557" s="9">
        <f t="shared" si="332"/>
        <v>0.16948689956331878</v>
      </c>
      <c r="AF557" s="9">
        <f t="shared" si="332"/>
        <v>1.2955157393179866E-2</v>
      </c>
      <c r="AG557" s="9">
        <f t="shared" si="332"/>
        <v>0.36064696756245879</v>
      </c>
      <c r="AH557" s="9">
        <f t="shared" si="332"/>
        <v>8.8255699511124736E-3</v>
      </c>
      <c r="AI557" s="9">
        <f t="shared" si="333"/>
        <v>2.5566002927494478</v>
      </c>
      <c r="AK557" s="9">
        <f t="shared" si="334"/>
        <v>3.9040230853130962</v>
      </c>
      <c r="AL557" s="9">
        <f t="shared" si="335"/>
        <v>0</v>
      </c>
      <c r="AM557" s="9">
        <f t="shared" si="336"/>
        <v>0.12153133046412448</v>
      </c>
      <c r="AN557" s="9">
        <f t="shared" si="337"/>
        <v>0</v>
      </c>
      <c r="AO557" s="9">
        <f t="shared" si="338"/>
        <v>0.67917562113475227</v>
      </c>
      <c r="AP557" s="9">
        <f t="shared" si="339"/>
        <v>0.39776315455486538</v>
      </c>
      <c r="AQ557" s="9">
        <f t="shared" si="340"/>
        <v>3.0404027011780129E-2</v>
      </c>
      <c r="AR557" s="9">
        <f t="shared" si="341"/>
        <v>0.84639034561309812</v>
      </c>
      <c r="AS557" s="9">
        <f t="shared" si="342"/>
        <v>2.0712435908284702E-2</v>
      </c>
      <c r="AU557" s="17">
        <f t="shared" si="343"/>
        <v>1.9520115426565481</v>
      </c>
      <c r="AV557" s="17">
        <f t="shared" si="343"/>
        <v>0</v>
      </c>
      <c r="AW557" s="17">
        <f t="shared" si="344"/>
        <v>8.1020886976082993E-2</v>
      </c>
      <c r="AX557" s="17">
        <f t="shared" si="344"/>
        <v>0</v>
      </c>
      <c r="AY557" s="17">
        <f t="shared" si="345"/>
        <v>0.67917562113475227</v>
      </c>
      <c r="AZ557" s="17">
        <f t="shared" si="345"/>
        <v>0.39776315455486538</v>
      </c>
      <c r="BA557" s="17">
        <f t="shared" si="345"/>
        <v>3.0404027011780129E-2</v>
      </c>
      <c r="BB557" s="17">
        <f t="shared" si="345"/>
        <v>0.84639034561309812</v>
      </c>
      <c r="BC557" s="17">
        <f t="shared" si="346"/>
        <v>4.1424871816569404E-2</v>
      </c>
      <c r="BD557" s="17">
        <f t="shared" si="347"/>
        <v>4.0281904497636969</v>
      </c>
      <c r="BF557" s="17">
        <f t="shared" si="348"/>
        <v>0.61333818170658805</v>
      </c>
      <c r="BG557" s="17">
        <f t="shared" si="349"/>
        <v>0.35920507505400284</v>
      </c>
      <c r="BH557" s="17">
        <f t="shared" si="350"/>
        <v>2.7456743239409286E-2</v>
      </c>
      <c r="BI557" s="13">
        <f t="shared" si="351"/>
        <v>3.625260351235781E-2</v>
      </c>
    </row>
    <row r="558" spans="2:61" x14ac:dyDescent="0.2">
      <c r="B558" s="9" t="s">
        <v>48</v>
      </c>
      <c r="C558" s="9">
        <v>15</v>
      </c>
      <c r="D558" s="11">
        <v>51.213999999999999</v>
      </c>
      <c r="E558" s="11">
        <v>0</v>
      </c>
      <c r="F558" s="11">
        <v>1.6060000000000001</v>
      </c>
      <c r="G558" s="11">
        <v>0</v>
      </c>
      <c r="H558" s="11">
        <v>18.597999999999999</v>
      </c>
      <c r="I558" s="11">
        <v>7.8630000000000004</v>
      </c>
      <c r="J558" s="11">
        <v>1.256</v>
      </c>
      <c r="K558" s="11">
        <v>20.657</v>
      </c>
      <c r="L558" s="11">
        <v>0.52500000000000002</v>
      </c>
      <c r="M558" s="20"/>
      <c r="N558" s="11">
        <f t="shared" si="357"/>
        <v>101.71900000000001</v>
      </c>
      <c r="P558" s="9">
        <f t="shared" si="321"/>
        <v>0.85237334398508746</v>
      </c>
      <c r="Q558" s="9">
        <f t="shared" si="322"/>
        <v>0</v>
      </c>
      <c r="R558" s="9">
        <f t="shared" si="323"/>
        <v>1.5751120526475811E-2</v>
      </c>
      <c r="S558" s="9">
        <f t="shared" si="324"/>
        <v>0</v>
      </c>
      <c r="T558" s="9">
        <f t="shared" si="325"/>
        <v>0.25885922667928624</v>
      </c>
      <c r="U558" s="9">
        <f t="shared" si="326"/>
        <v>0.19509229853116317</v>
      </c>
      <c r="V558" s="9">
        <f t="shared" si="327"/>
        <v>1.7705851671201207E-2</v>
      </c>
      <c r="W558" s="9">
        <f t="shared" si="328"/>
        <v>0.3683684933216827</v>
      </c>
      <c r="X558" s="9">
        <f t="shared" si="329"/>
        <v>8.4706110134077674E-3</v>
      </c>
      <c r="Z558" s="9">
        <f t="shared" si="330"/>
        <v>1.7047466879701749</v>
      </c>
      <c r="AA558" s="9">
        <f t="shared" si="330"/>
        <v>0</v>
      </c>
      <c r="AB558" s="9">
        <f t="shared" si="331"/>
        <v>4.725336157942743E-2</v>
      </c>
      <c r="AC558" s="9">
        <f t="shared" si="331"/>
        <v>0</v>
      </c>
      <c r="AD558" s="9">
        <f t="shared" si="332"/>
        <v>0.25885922667928624</v>
      </c>
      <c r="AE558" s="9">
        <f t="shared" si="332"/>
        <v>0.19509229853116317</v>
      </c>
      <c r="AF558" s="9">
        <f t="shared" si="332"/>
        <v>1.7705851671201207E-2</v>
      </c>
      <c r="AG558" s="9">
        <f t="shared" si="332"/>
        <v>0.3683684933216827</v>
      </c>
      <c r="AH558" s="9">
        <f t="shared" si="332"/>
        <v>8.4706110134077674E-3</v>
      </c>
      <c r="AI558" s="9">
        <f t="shared" si="333"/>
        <v>2.6004965307663439</v>
      </c>
      <c r="AK558" s="9">
        <f t="shared" si="334"/>
        <v>3.9332796667130352</v>
      </c>
      <c r="AL558" s="9">
        <f t="shared" si="335"/>
        <v>0</v>
      </c>
      <c r="AM558" s="9">
        <f t="shared" si="336"/>
        <v>0.10902539808157853</v>
      </c>
      <c r="AN558" s="9">
        <f t="shared" si="337"/>
        <v>0</v>
      </c>
      <c r="AO558" s="9">
        <f t="shared" si="338"/>
        <v>0.5972533866899703</v>
      </c>
      <c r="AP558" s="9">
        <f t="shared" si="339"/>
        <v>0.45012703433294982</v>
      </c>
      <c r="AQ558" s="9">
        <f t="shared" si="340"/>
        <v>4.0851856086076249E-2</v>
      </c>
      <c r="AR558" s="9">
        <f t="shared" si="341"/>
        <v>0.84991882657069573</v>
      </c>
      <c r="AS558" s="9">
        <f t="shared" si="342"/>
        <v>1.9543831525693021E-2</v>
      </c>
      <c r="AU558" s="17">
        <f t="shared" si="343"/>
        <v>1.9666398333565176</v>
      </c>
      <c r="AV558" s="17">
        <f t="shared" si="343"/>
        <v>0</v>
      </c>
      <c r="AW558" s="17">
        <f t="shared" si="344"/>
        <v>7.2683598721052359E-2</v>
      </c>
      <c r="AX558" s="17">
        <f t="shared" si="344"/>
        <v>0</v>
      </c>
      <c r="AY558" s="17">
        <f t="shared" si="345"/>
        <v>0.5972533866899703</v>
      </c>
      <c r="AZ558" s="17">
        <f t="shared" si="345"/>
        <v>0.45012703433294982</v>
      </c>
      <c r="BA558" s="17">
        <f t="shared" si="345"/>
        <v>4.0851856086076249E-2</v>
      </c>
      <c r="BB558" s="17">
        <f t="shared" si="345"/>
        <v>0.84991882657069573</v>
      </c>
      <c r="BC558" s="17">
        <f t="shared" si="346"/>
        <v>3.9087663051386043E-2</v>
      </c>
      <c r="BD558" s="17">
        <f t="shared" si="347"/>
        <v>4.0165621988086482</v>
      </c>
      <c r="BF558" s="17">
        <f t="shared" si="348"/>
        <v>0.5488289579837099</v>
      </c>
      <c r="BG558" s="17">
        <f t="shared" si="349"/>
        <v>0.41363139451143621</v>
      </c>
      <c r="BH558" s="17">
        <f t="shared" si="350"/>
        <v>3.7539647504853939E-2</v>
      </c>
      <c r="BI558" s="13">
        <f t="shared" si="351"/>
        <v>3.3534238457957985E-2</v>
      </c>
    </row>
    <row r="559" spans="2:61" x14ac:dyDescent="0.2">
      <c r="B559" s="9" t="s">
        <v>48</v>
      </c>
      <c r="C559" s="9">
        <v>16</v>
      </c>
      <c r="D559" s="11">
        <v>51.445999999999998</v>
      </c>
      <c r="E559" s="11">
        <v>0</v>
      </c>
      <c r="F559" s="11">
        <v>1.7270000000000001</v>
      </c>
      <c r="G559" s="11">
        <v>4.9000000000000002E-2</v>
      </c>
      <c r="H559" s="11">
        <v>16.539000000000001</v>
      </c>
      <c r="I559" s="11">
        <v>8.4649999999999999</v>
      </c>
      <c r="J559" s="11">
        <v>1.1990000000000001</v>
      </c>
      <c r="K559" s="11">
        <v>21.538</v>
      </c>
      <c r="L559" s="11">
        <v>0.495</v>
      </c>
      <c r="M559" s="20"/>
      <c r="N559" s="11">
        <f t="shared" si="357"/>
        <v>101.458</v>
      </c>
      <c r="P559" s="9">
        <f t="shared" si="321"/>
        <v>0.85623460488649217</v>
      </c>
      <c r="Q559" s="9">
        <f t="shared" si="322"/>
        <v>0</v>
      </c>
      <c r="R559" s="9">
        <f t="shared" si="323"/>
        <v>1.6937848785319877E-2</v>
      </c>
      <c r="S559" s="9">
        <f t="shared" si="324"/>
        <v>3.2238963089676953E-4</v>
      </c>
      <c r="T559" s="9">
        <f t="shared" si="325"/>
        <v>0.23020070706789522</v>
      </c>
      <c r="U559" s="9">
        <f t="shared" si="326"/>
        <v>0.21002878126240571</v>
      </c>
      <c r="V559" s="9">
        <f t="shared" si="327"/>
        <v>1.6902321778479498E-2</v>
      </c>
      <c r="W559" s="9">
        <f t="shared" si="328"/>
        <v>0.38407903418513833</v>
      </c>
      <c r="X559" s="9">
        <f t="shared" si="329"/>
        <v>7.986576098355895E-3</v>
      </c>
      <c r="Z559" s="9">
        <f t="shared" si="330"/>
        <v>1.7124692097729843</v>
      </c>
      <c r="AA559" s="9">
        <f t="shared" si="330"/>
        <v>0</v>
      </c>
      <c r="AB559" s="9">
        <f t="shared" si="331"/>
        <v>5.0813546355959631E-2</v>
      </c>
      <c r="AC559" s="9">
        <f t="shared" si="331"/>
        <v>9.6716889269030863E-4</v>
      </c>
      <c r="AD559" s="9">
        <f t="shared" si="332"/>
        <v>0.23020070706789522</v>
      </c>
      <c r="AE559" s="9">
        <f t="shared" si="332"/>
        <v>0.21002878126240571</v>
      </c>
      <c r="AF559" s="9">
        <f t="shared" si="332"/>
        <v>1.6902321778479498E-2</v>
      </c>
      <c r="AG559" s="9">
        <f t="shared" si="332"/>
        <v>0.38407903418513833</v>
      </c>
      <c r="AH559" s="9">
        <f t="shared" si="332"/>
        <v>7.986576098355895E-3</v>
      </c>
      <c r="AI559" s="9">
        <f t="shared" si="333"/>
        <v>2.6134473454139084</v>
      </c>
      <c r="AK559" s="9">
        <f t="shared" si="334"/>
        <v>3.9315179916167842</v>
      </c>
      <c r="AL559" s="9">
        <f t="shared" si="335"/>
        <v>0</v>
      </c>
      <c r="AM559" s="9">
        <f t="shared" si="336"/>
        <v>0.11665866491275023</v>
      </c>
      <c r="AN559" s="9">
        <f t="shared" si="337"/>
        <v>2.2204439535868249E-3</v>
      </c>
      <c r="AO559" s="9">
        <f t="shared" si="338"/>
        <v>0.52849897467079865</v>
      </c>
      <c r="AP559" s="9">
        <f t="shared" si="339"/>
        <v>0.48218790012578289</v>
      </c>
      <c r="AQ559" s="9">
        <f t="shared" si="340"/>
        <v>3.8804658088420527E-2</v>
      </c>
      <c r="AR559" s="9">
        <f t="shared" si="341"/>
        <v>0.88177563980951579</v>
      </c>
      <c r="AS559" s="9">
        <f t="shared" si="342"/>
        <v>1.833572682236154E-2</v>
      </c>
      <c r="AU559" s="17">
        <f t="shared" si="343"/>
        <v>1.9657589958083921</v>
      </c>
      <c r="AV559" s="17">
        <f t="shared" si="343"/>
        <v>0</v>
      </c>
      <c r="AW559" s="17">
        <f t="shared" si="344"/>
        <v>7.7772443275166817E-2</v>
      </c>
      <c r="AX559" s="17">
        <f t="shared" si="344"/>
        <v>1.4802959690578832E-3</v>
      </c>
      <c r="AY559" s="17">
        <f t="shared" si="345"/>
        <v>0.52849897467079865</v>
      </c>
      <c r="AZ559" s="17">
        <f t="shared" si="345"/>
        <v>0.48218790012578289</v>
      </c>
      <c r="BA559" s="17">
        <f t="shared" si="345"/>
        <v>3.8804658088420527E-2</v>
      </c>
      <c r="BB559" s="17">
        <f t="shared" si="345"/>
        <v>0.88177563980951579</v>
      </c>
      <c r="BC559" s="17">
        <f t="shared" si="346"/>
        <v>3.667145364472308E-2</v>
      </c>
      <c r="BD559" s="17">
        <f t="shared" si="347"/>
        <v>4.0129503613918578</v>
      </c>
      <c r="BF559" s="17">
        <f t="shared" si="348"/>
        <v>0.50357621582518175</v>
      </c>
      <c r="BG559" s="17">
        <f t="shared" si="349"/>
        <v>0.45944906177591677</v>
      </c>
      <c r="BH559" s="17">
        <f t="shared" si="350"/>
        <v>3.6974722398901469E-2</v>
      </c>
      <c r="BI559" s="13">
        <f t="shared" si="351"/>
        <v>3.7049560216145049E-2</v>
      </c>
    </row>
    <row r="560" spans="2:61" x14ac:dyDescent="0.2">
      <c r="B560" s="9" t="s">
        <v>48</v>
      </c>
      <c r="C560" s="9">
        <v>17</v>
      </c>
      <c r="D560" s="11">
        <v>51.045000000000002</v>
      </c>
      <c r="E560" s="11">
        <v>6.2E-2</v>
      </c>
      <c r="F560" s="11">
        <v>1.74</v>
      </c>
      <c r="G560" s="11">
        <v>5.5E-2</v>
      </c>
      <c r="H560" s="11">
        <v>20.167000000000002</v>
      </c>
      <c r="I560" s="11">
        <v>7.9960000000000004</v>
      </c>
      <c r="J560" s="11">
        <v>1.4019999999999999</v>
      </c>
      <c r="K560" s="11">
        <v>19.352</v>
      </c>
      <c r="L560" s="11">
        <v>0.496</v>
      </c>
      <c r="M560" s="20"/>
      <c r="N560" s="11">
        <f t="shared" si="357"/>
        <v>102.315</v>
      </c>
      <c r="P560" s="9">
        <f t="shared" si="321"/>
        <v>0.84956061513880565</v>
      </c>
      <c r="Q560" s="9">
        <f t="shared" si="322"/>
        <v>7.7618368011217107E-4</v>
      </c>
      <c r="R560" s="9">
        <f t="shared" si="323"/>
        <v>1.7065348515608911E-2</v>
      </c>
      <c r="S560" s="9">
        <f t="shared" si="324"/>
        <v>3.6186591223106782E-4</v>
      </c>
      <c r="T560" s="9">
        <f t="shared" si="325"/>
        <v>0.2806976032068591</v>
      </c>
      <c r="U560" s="9">
        <f t="shared" si="326"/>
        <v>0.19839221913457722</v>
      </c>
      <c r="V560" s="9">
        <f t="shared" si="327"/>
        <v>1.9764015957821728E-2</v>
      </c>
      <c r="W560" s="9">
        <f t="shared" si="328"/>
        <v>0.3450969203060078</v>
      </c>
      <c r="X560" s="9">
        <f t="shared" si="329"/>
        <v>8.002710595524291E-3</v>
      </c>
      <c r="Z560" s="9">
        <f t="shared" si="330"/>
        <v>1.6991212302776113</v>
      </c>
      <c r="AA560" s="9">
        <f t="shared" si="330"/>
        <v>1.5523673602243421E-3</v>
      </c>
      <c r="AB560" s="9">
        <f t="shared" si="331"/>
        <v>5.1196045546826732E-2</v>
      </c>
      <c r="AC560" s="9">
        <f t="shared" si="331"/>
        <v>1.0855977366932034E-3</v>
      </c>
      <c r="AD560" s="9">
        <f t="shared" si="332"/>
        <v>0.2806976032068591</v>
      </c>
      <c r="AE560" s="9">
        <f t="shared" si="332"/>
        <v>0.19839221913457722</v>
      </c>
      <c r="AF560" s="9">
        <f t="shared" si="332"/>
        <v>1.9764015957821728E-2</v>
      </c>
      <c r="AG560" s="9">
        <f t="shared" si="332"/>
        <v>0.3450969203060078</v>
      </c>
      <c r="AH560" s="9">
        <f t="shared" si="332"/>
        <v>8.002710595524291E-3</v>
      </c>
      <c r="AI560" s="9">
        <f t="shared" si="333"/>
        <v>2.6049087101221455</v>
      </c>
      <c r="AK560" s="9">
        <f t="shared" si="334"/>
        <v>3.9136601378969749</v>
      </c>
      <c r="AL560" s="9">
        <f t="shared" si="335"/>
        <v>3.5756355396075684E-3</v>
      </c>
      <c r="AM560" s="9">
        <f t="shared" si="336"/>
        <v>0.11792208766753931</v>
      </c>
      <c r="AN560" s="9">
        <f t="shared" si="337"/>
        <v>2.500504679818048E-3</v>
      </c>
      <c r="AO560" s="9">
        <f t="shared" si="338"/>
        <v>0.64654304878199831</v>
      </c>
      <c r="AP560" s="9">
        <f t="shared" si="339"/>
        <v>0.45696546300528396</v>
      </c>
      <c r="AQ560" s="9">
        <f t="shared" si="340"/>
        <v>4.552332113833267E-2</v>
      </c>
      <c r="AR560" s="9">
        <f t="shared" si="341"/>
        <v>0.7948768084617277</v>
      </c>
      <c r="AS560" s="9">
        <f t="shared" si="342"/>
        <v>1.8432992828717687E-2</v>
      </c>
      <c r="AU560" s="17">
        <f t="shared" si="343"/>
        <v>1.9568300689484874</v>
      </c>
      <c r="AV560" s="17">
        <f t="shared" si="343"/>
        <v>1.7878177698037842E-3</v>
      </c>
      <c r="AW560" s="17">
        <f t="shared" si="344"/>
        <v>7.8614725111692874E-2</v>
      </c>
      <c r="AX560" s="17">
        <f t="shared" si="344"/>
        <v>1.6670031198786986E-3</v>
      </c>
      <c r="AY560" s="17">
        <f t="shared" si="345"/>
        <v>0.64654304878199831</v>
      </c>
      <c r="AZ560" s="17">
        <f t="shared" si="345"/>
        <v>0.45696546300528396</v>
      </c>
      <c r="BA560" s="17">
        <f t="shared" si="345"/>
        <v>4.552332113833267E-2</v>
      </c>
      <c r="BB560" s="17">
        <f t="shared" si="345"/>
        <v>0.7948768084617277</v>
      </c>
      <c r="BC560" s="17">
        <f t="shared" si="346"/>
        <v>3.6865985657435374E-2</v>
      </c>
      <c r="BD560" s="17">
        <f t="shared" si="347"/>
        <v>4.0196742419946414</v>
      </c>
      <c r="BF560" s="17">
        <f t="shared" si="348"/>
        <v>0.56268506255026773</v>
      </c>
      <c r="BG560" s="17">
        <f t="shared" si="349"/>
        <v>0.39769608631449171</v>
      </c>
      <c r="BH560" s="17">
        <f t="shared" si="350"/>
        <v>3.9618851135240676E-2</v>
      </c>
      <c r="BI560" s="13">
        <f t="shared" si="351"/>
        <v>3.4395184244740779E-2</v>
      </c>
    </row>
    <row r="561" spans="2:61" x14ac:dyDescent="0.2">
      <c r="B561" s="9" t="s">
        <v>48</v>
      </c>
      <c r="C561" s="9">
        <v>18</v>
      </c>
      <c r="D561" s="11">
        <v>50.569000000000003</v>
      </c>
      <c r="E561" s="11">
        <v>0</v>
      </c>
      <c r="F561" s="11">
        <v>1.6160000000000001</v>
      </c>
      <c r="G561" s="11">
        <v>0</v>
      </c>
      <c r="H561" s="11">
        <v>20.123000000000001</v>
      </c>
      <c r="I561" s="11">
        <v>7.8769999999999998</v>
      </c>
      <c r="J561" s="11">
        <v>1.4570000000000001</v>
      </c>
      <c r="K561" s="11">
        <v>19.134</v>
      </c>
      <c r="L561" s="11">
        <v>0.441</v>
      </c>
      <c r="M561" s="20"/>
      <c r="N561" s="11">
        <f t="shared" si="357"/>
        <v>101.217</v>
      </c>
      <c r="P561" s="9">
        <f t="shared" si="321"/>
        <v>0.84163837294454436</v>
      </c>
      <c r="Q561" s="9">
        <f t="shared" si="322"/>
        <v>0</v>
      </c>
      <c r="R561" s="9">
        <f t="shared" si="323"/>
        <v>1.5849197242082759E-2</v>
      </c>
      <c r="S561" s="9">
        <f t="shared" si="324"/>
        <v>0</v>
      </c>
      <c r="T561" s="9">
        <f t="shared" si="325"/>
        <v>0.28008518219525097</v>
      </c>
      <c r="U561" s="9">
        <f t="shared" si="326"/>
        <v>0.1954396585946804</v>
      </c>
      <c r="V561" s="9">
        <f t="shared" si="327"/>
        <v>2.0539351819219873E-2</v>
      </c>
      <c r="W561" s="9">
        <f t="shared" si="328"/>
        <v>0.34120940849189507</v>
      </c>
      <c r="X561" s="9">
        <f t="shared" si="329"/>
        <v>7.1153132512625245E-3</v>
      </c>
      <c r="Z561" s="9">
        <f t="shared" si="330"/>
        <v>1.6832767458890887</v>
      </c>
      <c r="AA561" s="9">
        <f t="shared" si="330"/>
        <v>0</v>
      </c>
      <c r="AB561" s="9">
        <f t="shared" si="331"/>
        <v>4.7547591726248277E-2</v>
      </c>
      <c r="AC561" s="9">
        <f t="shared" si="331"/>
        <v>0</v>
      </c>
      <c r="AD561" s="9">
        <f t="shared" si="332"/>
        <v>0.28008518219525097</v>
      </c>
      <c r="AE561" s="9">
        <f t="shared" si="332"/>
        <v>0.1954396585946804</v>
      </c>
      <c r="AF561" s="9">
        <f t="shared" si="332"/>
        <v>2.0539351819219873E-2</v>
      </c>
      <c r="AG561" s="9">
        <f t="shared" si="332"/>
        <v>0.34120940849189507</v>
      </c>
      <c r="AH561" s="9">
        <f t="shared" si="332"/>
        <v>7.1153132512625245E-3</v>
      </c>
      <c r="AI561" s="9">
        <f t="shared" si="333"/>
        <v>2.5752132519676456</v>
      </c>
      <c r="AK561" s="9">
        <f t="shared" si="334"/>
        <v>3.9218734478077399</v>
      </c>
      <c r="AL561" s="9">
        <f t="shared" si="335"/>
        <v>0</v>
      </c>
      <c r="AM561" s="9">
        <f t="shared" si="336"/>
        <v>0.11078133049350816</v>
      </c>
      <c r="AN561" s="9">
        <f t="shared" si="337"/>
        <v>0</v>
      </c>
      <c r="AO561" s="9">
        <f t="shared" si="338"/>
        <v>0.65257162368494193</v>
      </c>
      <c r="AP561" s="9">
        <f t="shared" si="339"/>
        <v>0.45535566837896002</v>
      </c>
      <c r="AQ561" s="9">
        <f t="shared" si="340"/>
        <v>4.785472069979374E-2</v>
      </c>
      <c r="AR561" s="9">
        <f t="shared" si="341"/>
        <v>0.79498521118090759</v>
      </c>
      <c r="AS561" s="9">
        <f t="shared" si="342"/>
        <v>1.6577997754149303E-2</v>
      </c>
      <c r="AU561" s="17">
        <f t="shared" si="343"/>
        <v>1.96093672390387</v>
      </c>
      <c r="AV561" s="17">
        <f t="shared" si="343"/>
        <v>0</v>
      </c>
      <c r="AW561" s="17">
        <f t="shared" si="344"/>
        <v>7.3854220329005446E-2</v>
      </c>
      <c r="AX561" s="17">
        <f t="shared" si="344"/>
        <v>0</v>
      </c>
      <c r="AY561" s="17">
        <f t="shared" si="345"/>
        <v>0.65257162368494193</v>
      </c>
      <c r="AZ561" s="17">
        <f t="shared" si="345"/>
        <v>0.45535566837896002</v>
      </c>
      <c r="BA561" s="17">
        <f t="shared" si="345"/>
        <v>4.785472069979374E-2</v>
      </c>
      <c r="BB561" s="17">
        <f t="shared" si="345"/>
        <v>0.79498521118090759</v>
      </c>
      <c r="BC561" s="17">
        <f t="shared" si="346"/>
        <v>3.3155995508298605E-2</v>
      </c>
      <c r="BD561" s="17">
        <f t="shared" si="347"/>
        <v>4.0187141636857771</v>
      </c>
      <c r="BF561" s="17">
        <f t="shared" si="348"/>
        <v>0.56461479455327257</v>
      </c>
      <c r="BG561" s="17">
        <f t="shared" si="349"/>
        <v>0.39398058055092722</v>
      </c>
      <c r="BH561" s="17">
        <f t="shared" si="350"/>
        <v>4.1404624895800164E-2</v>
      </c>
      <c r="BI561" s="13">
        <f t="shared" si="351"/>
        <v>3.2254852750381063E-2</v>
      </c>
    </row>
    <row r="562" spans="2:61" x14ac:dyDescent="0.2">
      <c r="B562" s="9" t="s">
        <v>48</v>
      </c>
      <c r="C562" s="9">
        <v>19</v>
      </c>
      <c r="D562" s="11">
        <v>51.279000000000003</v>
      </c>
      <c r="E562" s="11">
        <v>4.0000000000000001E-3</v>
      </c>
      <c r="F562" s="11">
        <v>1.821</v>
      </c>
      <c r="G562" s="11">
        <v>0</v>
      </c>
      <c r="H562" s="11">
        <v>17.765000000000001</v>
      </c>
      <c r="I562" s="11">
        <v>8.1980000000000004</v>
      </c>
      <c r="J562" s="11">
        <v>1.554</v>
      </c>
      <c r="K562" s="11">
        <v>20.545999999999999</v>
      </c>
      <c r="L562" s="11">
        <v>0.55900000000000005</v>
      </c>
      <c r="M562" s="20"/>
      <c r="N562" s="11">
        <f t="shared" si="357"/>
        <v>101.726</v>
      </c>
      <c r="P562" s="9">
        <f t="shared" si="321"/>
        <v>0.85345516277211908</v>
      </c>
      <c r="Q562" s="9">
        <f t="shared" si="322"/>
        <v>5.0076366458849749E-5</v>
      </c>
      <c r="R562" s="9">
        <f t="shared" si="323"/>
        <v>1.7859769912025186E-2</v>
      </c>
      <c r="S562" s="9">
        <f t="shared" si="324"/>
        <v>0</v>
      </c>
      <c r="T562" s="9">
        <f t="shared" si="325"/>
        <v>0.24726498343679537</v>
      </c>
      <c r="U562" s="9">
        <f t="shared" si="326"/>
        <v>0.20340412862246923</v>
      </c>
      <c r="V562" s="9">
        <f t="shared" si="327"/>
        <v>2.1906762338412961E-2</v>
      </c>
      <c r="W562" s="9">
        <f t="shared" si="328"/>
        <v>0.36638907216862526</v>
      </c>
      <c r="X562" s="9">
        <f t="shared" si="329"/>
        <v>9.0191839171332236E-3</v>
      </c>
      <c r="Z562" s="9">
        <f t="shared" si="330"/>
        <v>1.7069103255442382</v>
      </c>
      <c r="AA562" s="9">
        <f t="shared" si="330"/>
        <v>1.001527329176995E-4</v>
      </c>
      <c r="AB562" s="9">
        <f t="shared" si="331"/>
        <v>5.3579309736075553E-2</v>
      </c>
      <c r="AC562" s="9">
        <f t="shared" si="331"/>
        <v>0</v>
      </c>
      <c r="AD562" s="9">
        <f t="shared" si="332"/>
        <v>0.24726498343679537</v>
      </c>
      <c r="AE562" s="9">
        <f t="shared" si="332"/>
        <v>0.20340412862246923</v>
      </c>
      <c r="AF562" s="9">
        <f t="shared" si="332"/>
        <v>2.1906762338412961E-2</v>
      </c>
      <c r="AG562" s="9">
        <f t="shared" si="332"/>
        <v>0.36638907216862526</v>
      </c>
      <c r="AH562" s="9">
        <f t="shared" si="332"/>
        <v>9.0191839171332236E-3</v>
      </c>
      <c r="AI562" s="9">
        <f t="shared" si="333"/>
        <v>2.608573918496667</v>
      </c>
      <c r="AK562" s="9">
        <f t="shared" si="334"/>
        <v>3.9260769574694017</v>
      </c>
      <c r="AL562" s="9">
        <f t="shared" si="335"/>
        <v>2.3036203545748391E-4</v>
      </c>
      <c r="AM562" s="9">
        <f t="shared" si="336"/>
        <v>0.12323816324964305</v>
      </c>
      <c r="AN562" s="9">
        <f t="shared" si="337"/>
        <v>0</v>
      </c>
      <c r="AO562" s="9">
        <f t="shared" si="338"/>
        <v>0.56873600172916383</v>
      </c>
      <c r="AP562" s="9">
        <f t="shared" si="339"/>
        <v>0.46785132791565737</v>
      </c>
      <c r="AQ562" s="9">
        <f t="shared" si="340"/>
        <v>5.0387904708572552E-2</v>
      </c>
      <c r="AR562" s="9">
        <f t="shared" si="341"/>
        <v>0.84273419182181419</v>
      </c>
      <c r="AS562" s="9">
        <f t="shared" si="342"/>
        <v>2.0745091070291051E-2</v>
      </c>
      <c r="AU562" s="17">
        <f t="shared" si="343"/>
        <v>1.9630384787347008</v>
      </c>
      <c r="AV562" s="17">
        <f t="shared" si="343"/>
        <v>1.1518101772874196E-4</v>
      </c>
      <c r="AW562" s="17">
        <f t="shared" si="344"/>
        <v>8.2158775499762041E-2</v>
      </c>
      <c r="AX562" s="17">
        <f t="shared" si="344"/>
        <v>0</v>
      </c>
      <c r="AY562" s="17">
        <f t="shared" si="345"/>
        <v>0.56873600172916383</v>
      </c>
      <c r="AZ562" s="17">
        <f t="shared" si="345"/>
        <v>0.46785132791565737</v>
      </c>
      <c r="BA562" s="17">
        <f t="shared" si="345"/>
        <v>5.0387904708572552E-2</v>
      </c>
      <c r="BB562" s="17">
        <f t="shared" si="345"/>
        <v>0.84273419182181419</v>
      </c>
      <c r="BC562" s="17">
        <f t="shared" si="346"/>
        <v>4.1490182140582102E-2</v>
      </c>
      <c r="BD562" s="17">
        <f t="shared" si="347"/>
        <v>4.0165120435679817</v>
      </c>
      <c r="BF562" s="17">
        <f t="shared" si="348"/>
        <v>0.52322811390223301</v>
      </c>
      <c r="BG562" s="17">
        <f t="shared" si="349"/>
        <v>0.43041581181375027</v>
      </c>
      <c r="BH562" s="17">
        <f t="shared" si="350"/>
        <v>4.6356074284016863E-2</v>
      </c>
      <c r="BI562" s="13">
        <f t="shared" si="351"/>
        <v>3.8118823831909648E-2</v>
      </c>
    </row>
    <row r="563" spans="2:61" x14ac:dyDescent="0.2">
      <c r="B563" s="9" t="s">
        <v>48</v>
      </c>
      <c r="C563" s="9">
        <v>20</v>
      </c>
      <c r="D563" s="11">
        <v>51.603000000000002</v>
      </c>
      <c r="E563" s="11">
        <v>0.02</v>
      </c>
      <c r="F563" s="11">
        <v>1.599</v>
      </c>
      <c r="G563" s="11">
        <v>3.1E-2</v>
      </c>
      <c r="H563" s="11">
        <v>16.803999999999998</v>
      </c>
      <c r="I563" s="11">
        <v>8.3149999999999995</v>
      </c>
      <c r="J563" s="11">
        <v>1.3380000000000001</v>
      </c>
      <c r="K563" s="11">
        <v>21.873999999999999</v>
      </c>
      <c r="L563" s="11">
        <v>0.53300000000000003</v>
      </c>
      <c r="M563" s="20"/>
      <c r="N563" s="11">
        <f t="shared" si="357"/>
        <v>102.11699999999999</v>
      </c>
      <c r="P563" s="9">
        <f t="shared" si="321"/>
        <v>0.85884761334132209</v>
      </c>
      <c r="Q563" s="9">
        <f t="shared" si="322"/>
        <v>2.5038183229424875E-4</v>
      </c>
      <c r="R563" s="9">
        <f t="shared" si="323"/>
        <v>1.5682466825550946E-2</v>
      </c>
      <c r="S563" s="9">
        <f t="shared" si="324"/>
        <v>2.039607868938746E-4</v>
      </c>
      <c r="T563" s="9">
        <f t="shared" si="325"/>
        <v>0.2338891517968989</v>
      </c>
      <c r="U563" s="9">
        <f t="shared" si="326"/>
        <v>0.20630706629614926</v>
      </c>
      <c r="V563" s="9">
        <f t="shared" si="327"/>
        <v>1.886180695546753E-2</v>
      </c>
      <c r="W563" s="9">
        <f t="shared" si="328"/>
        <v>0.39007079551331203</v>
      </c>
      <c r="X563" s="9">
        <f t="shared" si="329"/>
        <v>8.5996869907549334E-3</v>
      </c>
      <c r="Z563" s="9">
        <f t="shared" si="330"/>
        <v>1.7176952266826442</v>
      </c>
      <c r="AA563" s="9">
        <f t="shared" si="330"/>
        <v>5.007636645884975E-4</v>
      </c>
      <c r="AB563" s="9">
        <f t="shared" si="331"/>
        <v>4.7047400476652838E-2</v>
      </c>
      <c r="AC563" s="9">
        <f t="shared" si="331"/>
        <v>6.1188236068162379E-4</v>
      </c>
      <c r="AD563" s="9">
        <f t="shared" si="332"/>
        <v>0.2338891517968989</v>
      </c>
      <c r="AE563" s="9">
        <f t="shared" si="332"/>
        <v>0.20630706629614926</v>
      </c>
      <c r="AF563" s="9">
        <f t="shared" si="332"/>
        <v>1.886180695546753E-2</v>
      </c>
      <c r="AG563" s="9">
        <f t="shared" si="332"/>
        <v>0.39007079551331203</v>
      </c>
      <c r="AH563" s="9">
        <f t="shared" si="332"/>
        <v>8.5996869907549334E-3</v>
      </c>
      <c r="AI563" s="9">
        <f t="shared" si="333"/>
        <v>2.6235837807371492</v>
      </c>
      <c r="AK563" s="9">
        <f t="shared" si="334"/>
        <v>3.9282798726557675</v>
      </c>
      <c r="AL563" s="9">
        <f t="shared" si="335"/>
        <v>1.1452205222456386E-3</v>
      </c>
      <c r="AM563" s="9">
        <f t="shared" si="336"/>
        <v>0.10759496416028441</v>
      </c>
      <c r="AN563" s="9">
        <f t="shared" si="337"/>
        <v>1.399343215583616E-3</v>
      </c>
      <c r="AO563" s="9">
        <f t="shared" si="338"/>
        <v>0.5348923564343343</v>
      </c>
      <c r="AP563" s="9">
        <f t="shared" si="339"/>
        <v>0.471813557800353</v>
      </c>
      <c r="AQ563" s="9">
        <f t="shared" si="340"/>
        <v>4.313597399241717E-2</v>
      </c>
      <c r="AR563" s="9">
        <f t="shared" si="341"/>
        <v>0.89207167320659475</v>
      </c>
      <c r="AS563" s="9">
        <f t="shared" si="342"/>
        <v>1.966703801242134E-2</v>
      </c>
      <c r="AU563" s="17">
        <f t="shared" si="343"/>
        <v>1.9641399363278838</v>
      </c>
      <c r="AV563" s="17">
        <f t="shared" si="343"/>
        <v>5.7261026112281931E-4</v>
      </c>
      <c r="AW563" s="17">
        <f t="shared" si="344"/>
        <v>7.1729976106856275E-2</v>
      </c>
      <c r="AX563" s="17">
        <f t="shared" si="344"/>
        <v>9.3289547705574397E-4</v>
      </c>
      <c r="AY563" s="17">
        <f t="shared" si="345"/>
        <v>0.5348923564343343</v>
      </c>
      <c r="AZ563" s="17">
        <f t="shared" si="345"/>
        <v>0.471813557800353</v>
      </c>
      <c r="BA563" s="17">
        <f t="shared" si="345"/>
        <v>4.313597399241717E-2</v>
      </c>
      <c r="BB563" s="17">
        <f t="shared" si="345"/>
        <v>0.89207167320659475</v>
      </c>
      <c r="BC563" s="17">
        <f t="shared" si="346"/>
        <v>3.9334076024842679E-2</v>
      </c>
      <c r="BD563" s="17">
        <f t="shared" si="347"/>
        <v>4.0186230556314602</v>
      </c>
      <c r="BF563" s="17">
        <f t="shared" si="348"/>
        <v>0.50949801339859002</v>
      </c>
      <c r="BG563" s="17">
        <f t="shared" si="349"/>
        <v>0.44941391945897396</v>
      </c>
      <c r="BH563" s="17">
        <f t="shared" si="350"/>
        <v>4.108806714243611E-2</v>
      </c>
      <c r="BI563" s="13">
        <f t="shared" si="351"/>
        <v>3.4400526597007222E-2</v>
      </c>
    </row>
    <row r="564" spans="2:61" x14ac:dyDescent="0.2">
      <c r="B564" s="9" t="s">
        <v>48</v>
      </c>
      <c r="C564" s="9">
        <v>21</v>
      </c>
      <c r="D564" s="11">
        <v>50.856000000000002</v>
      </c>
      <c r="E564" s="11">
        <v>0</v>
      </c>
      <c r="F564" s="11">
        <v>1.9610000000000001</v>
      </c>
      <c r="G564" s="11">
        <v>0</v>
      </c>
      <c r="H564" s="11">
        <v>17.911999999999999</v>
      </c>
      <c r="I564" s="11">
        <v>7.8780000000000001</v>
      </c>
      <c r="J564" s="11">
        <v>1.468</v>
      </c>
      <c r="K564" s="11">
        <v>20.245999999999999</v>
      </c>
      <c r="L564" s="11">
        <v>0.54300000000000004</v>
      </c>
      <c r="M564" s="20"/>
      <c r="N564" s="11">
        <f t="shared" si="357"/>
        <v>100.864</v>
      </c>
      <c r="P564" s="9">
        <f t="shared" si="321"/>
        <v>0.84641501897343718</v>
      </c>
      <c r="Q564" s="9">
        <f t="shared" si="322"/>
        <v>0</v>
      </c>
      <c r="R564" s="9">
        <f t="shared" si="323"/>
        <v>1.9232843930522457E-2</v>
      </c>
      <c r="S564" s="9">
        <f t="shared" si="324"/>
        <v>0</v>
      </c>
      <c r="T564" s="9">
        <f t="shared" si="325"/>
        <v>0.2493110263619408</v>
      </c>
      <c r="U564" s="9">
        <f t="shared" si="326"/>
        <v>0.1954644700277888</v>
      </c>
      <c r="V564" s="9">
        <f t="shared" si="327"/>
        <v>2.06944189914995E-2</v>
      </c>
      <c r="W564" s="9">
        <f t="shared" si="328"/>
        <v>0.36103928526847012</v>
      </c>
      <c r="X564" s="9">
        <f t="shared" si="329"/>
        <v>8.7610319624388915E-3</v>
      </c>
      <c r="Z564" s="9">
        <f t="shared" si="330"/>
        <v>1.6928300379468744</v>
      </c>
      <c r="AA564" s="9">
        <f t="shared" si="330"/>
        <v>0</v>
      </c>
      <c r="AB564" s="9">
        <f t="shared" si="331"/>
        <v>5.7698531791567371E-2</v>
      </c>
      <c r="AC564" s="9">
        <f t="shared" si="331"/>
        <v>0</v>
      </c>
      <c r="AD564" s="9">
        <f t="shared" si="332"/>
        <v>0.2493110263619408</v>
      </c>
      <c r="AE564" s="9">
        <f t="shared" si="332"/>
        <v>0.1954644700277888</v>
      </c>
      <c r="AF564" s="9">
        <f t="shared" si="332"/>
        <v>2.06944189914995E-2</v>
      </c>
      <c r="AG564" s="9">
        <f t="shared" si="332"/>
        <v>0.36103928526847012</v>
      </c>
      <c r="AH564" s="9">
        <f t="shared" si="332"/>
        <v>8.7610319624388915E-3</v>
      </c>
      <c r="AI564" s="9">
        <f t="shared" si="333"/>
        <v>2.5857988023505798</v>
      </c>
      <c r="AK564" s="9">
        <f t="shared" si="334"/>
        <v>3.927985510105505</v>
      </c>
      <c r="AL564" s="9">
        <f t="shared" si="335"/>
        <v>0</v>
      </c>
      <c r="AM564" s="9">
        <f t="shared" si="336"/>
        <v>0.13388171981312103</v>
      </c>
      <c r="AN564" s="9">
        <f t="shared" si="337"/>
        <v>0</v>
      </c>
      <c r="AO564" s="9">
        <f t="shared" si="338"/>
        <v>0.578492865265407</v>
      </c>
      <c r="AP564" s="9">
        <f t="shared" si="339"/>
        <v>0.45354913889689691</v>
      </c>
      <c r="AQ564" s="9">
        <f t="shared" si="340"/>
        <v>4.8018629228277689E-2</v>
      </c>
      <c r="AR564" s="9">
        <f t="shared" si="341"/>
        <v>0.83774333472567086</v>
      </c>
      <c r="AS564" s="9">
        <f t="shared" si="342"/>
        <v>2.0328801965121521E-2</v>
      </c>
      <c r="AU564" s="17">
        <f t="shared" si="343"/>
        <v>1.9639927550527525</v>
      </c>
      <c r="AV564" s="17">
        <f t="shared" si="343"/>
        <v>0</v>
      </c>
      <c r="AW564" s="17">
        <f t="shared" si="344"/>
        <v>8.9254479875414017E-2</v>
      </c>
      <c r="AX564" s="17">
        <f t="shared" si="344"/>
        <v>0</v>
      </c>
      <c r="AY564" s="17">
        <f t="shared" si="345"/>
        <v>0.578492865265407</v>
      </c>
      <c r="AZ564" s="17">
        <f t="shared" si="345"/>
        <v>0.45354913889689691</v>
      </c>
      <c r="BA564" s="17">
        <f t="shared" si="345"/>
        <v>4.8018629228277689E-2</v>
      </c>
      <c r="BB564" s="17">
        <f t="shared" si="345"/>
        <v>0.83774333472567086</v>
      </c>
      <c r="BC564" s="17">
        <f t="shared" si="346"/>
        <v>4.0657603930243043E-2</v>
      </c>
      <c r="BD564" s="17">
        <f t="shared" si="347"/>
        <v>4.0117088069746618</v>
      </c>
      <c r="BF564" s="17">
        <f t="shared" si="348"/>
        <v>0.53561147159800893</v>
      </c>
      <c r="BG564" s="17">
        <f t="shared" si="349"/>
        <v>0.41992933070164057</v>
      </c>
      <c r="BH564" s="17">
        <f t="shared" si="350"/>
        <v>4.445919770035054E-2</v>
      </c>
      <c r="BI564" s="13">
        <f t="shared" si="351"/>
        <v>4.1449349632914398E-2</v>
      </c>
    </row>
    <row r="565" spans="2:61" x14ac:dyDescent="0.2">
      <c r="B565" s="9" t="s">
        <v>48</v>
      </c>
      <c r="C565" s="9">
        <v>22</v>
      </c>
      <c r="D565" s="11">
        <v>50.228999999999999</v>
      </c>
      <c r="E565" s="11">
        <v>0</v>
      </c>
      <c r="F565" s="11">
        <v>1.8580000000000001</v>
      </c>
      <c r="G565" s="11">
        <v>1.6E-2</v>
      </c>
      <c r="H565" s="11">
        <v>18.709</v>
      </c>
      <c r="I565" s="11">
        <v>8.109</v>
      </c>
      <c r="J565" s="11">
        <v>1.385</v>
      </c>
      <c r="K565" s="11">
        <v>20.175000000000001</v>
      </c>
      <c r="L565" s="11">
        <v>0.47399999999999998</v>
      </c>
      <c r="M565" s="20"/>
      <c r="N565" s="11">
        <f t="shared" si="357"/>
        <v>100.955</v>
      </c>
      <c r="P565" s="9">
        <f t="shared" si="321"/>
        <v>0.83597962852007179</v>
      </c>
      <c r="Q565" s="9">
        <f t="shared" si="322"/>
        <v>0</v>
      </c>
      <c r="R565" s="9">
        <f t="shared" si="323"/>
        <v>1.8222653759770894E-2</v>
      </c>
      <c r="S565" s="9">
        <f t="shared" si="324"/>
        <v>1.0527008355812881E-4</v>
      </c>
      <c r="T565" s="9">
        <f t="shared" si="325"/>
        <v>0.26040419786766139</v>
      </c>
      <c r="U565" s="9">
        <f t="shared" si="326"/>
        <v>0.20119591107582374</v>
      </c>
      <c r="V565" s="9">
        <f t="shared" si="327"/>
        <v>1.9524366691571395E-2</v>
      </c>
      <c r="W565" s="9">
        <f t="shared" si="328"/>
        <v>0.35977316903543344</v>
      </c>
      <c r="X565" s="9">
        <f t="shared" si="329"/>
        <v>7.6477516578195839E-3</v>
      </c>
      <c r="Z565" s="9">
        <f t="shared" si="330"/>
        <v>1.6719592570401436</v>
      </c>
      <c r="AA565" s="9">
        <f t="shared" si="330"/>
        <v>0</v>
      </c>
      <c r="AB565" s="9">
        <f t="shared" si="331"/>
        <v>5.4667961279312685E-2</v>
      </c>
      <c r="AC565" s="9">
        <f t="shared" si="331"/>
        <v>3.1581025067438644E-4</v>
      </c>
      <c r="AD565" s="9">
        <f t="shared" si="332"/>
        <v>0.26040419786766139</v>
      </c>
      <c r="AE565" s="9">
        <f t="shared" si="332"/>
        <v>0.20119591107582374</v>
      </c>
      <c r="AF565" s="9">
        <f t="shared" si="332"/>
        <v>1.9524366691571395E-2</v>
      </c>
      <c r="AG565" s="9">
        <f t="shared" si="332"/>
        <v>0.35977316903543344</v>
      </c>
      <c r="AH565" s="9">
        <f t="shared" si="332"/>
        <v>7.6477516578195839E-3</v>
      </c>
      <c r="AI565" s="9">
        <f t="shared" si="333"/>
        <v>2.57548842489844</v>
      </c>
      <c r="AK565" s="9">
        <f t="shared" si="334"/>
        <v>3.8950885763101213</v>
      </c>
      <c r="AL565" s="9">
        <f t="shared" si="335"/>
        <v>0</v>
      </c>
      <c r="AM565" s="9">
        <f t="shared" si="336"/>
        <v>0.12735750023369277</v>
      </c>
      <c r="AN565" s="9">
        <f t="shared" si="337"/>
        <v>7.3572899250014658E-4</v>
      </c>
      <c r="AO565" s="9">
        <f t="shared" si="338"/>
        <v>0.60665199350200139</v>
      </c>
      <c r="AP565" s="9">
        <f t="shared" si="339"/>
        <v>0.46871710033119068</v>
      </c>
      <c r="AQ565" s="9">
        <f t="shared" si="340"/>
        <v>4.5485042377562936E-2</v>
      </c>
      <c r="AR565" s="9">
        <f t="shared" si="341"/>
        <v>0.83814743383974744</v>
      </c>
      <c r="AS565" s="9">
        <f t="shared" si="342"/>
        <v>1.7816624413183667E-2</v>
      </c>
      <c r="AU565" s="17">
        <f t="shared" si="343"/>
        <v>1.9475442881550606</v>
      </c>
      <c r="AV565" s="17">
        <f t="shared" si="343"/>
        <v>0</v>
      </c>
      <c r="AW565" s="17">
        <f t="shared" si="344"/>
        <v>8.4905000155795177E-2</v>
      </c>
      <c r="AX565" s="17">
        <f t="shared" si="344"/>
        <v>4.9048599500009775E-4</v>
      </c>
      <c r="AY565" s="17">
        <f t="shared" si="345"/>
        <v>0.60665199350200139</v>
      </c>
      <c r="AZ565" s="17">
        <f t="shared" si="345"/>
        <v>0.46871710033119068</v>
      </c>
      <c r="BA565" s="17">
        <f t="shared" si="345"/>
        <v>4.5485042377562936E-2</v>
      </c>
      <c r="BB565" s="17">
        <f t="shared" si="345"/>
        <v>0.83814743383974744</v>
      </c>
      <c r="BC565" s="17">
        <f t="shared" si="346"/>
        <v>3.5633248826367335E-2</v>
      </c>
      <c r="BD565" s="17">
        <f t="shared" si="347"/>
        <v>4.0275745931827256</v>
      </c>
      <c r="BF565" s="17">
        <f t="shared" si="348"/>
        <v>0.54124080369002814</v>
      </c>
      <c r="BG565" s="17">
        <f t="shared" si="349"/>
        <v>0.41817849904696019</v>
      </c>
      <c r="BH565" s="17">
        <f t="shared" si="350"/>
        <v>4.0580697263011521E-2</v>
      </c>
      <c r="BI565" s="13">
        <f t="shared" si="351"/>
        <v>3.7977885119719931E-2</v>
      </c>
    </row>
    <row r="566" spans="2:61" x14ac:dyDescent="0.2">
      <c r="B566" s="9" t="s">
        <v>48</v>
      </c>
      <c r="C566" s="9">
        <v>23</v>
      </c>
      <c r="D566" s="11">
        <v>49.637999999999998</v>
      </c>
      <c r="E566" s="11">
        <v>0</v>
      </c>
      <c r="F566" s="11">
        <v>1.875</v>
      </c>
      <c r="G566" s="11">
        <v>0</v>
      </c>
      <c r="H566" s="11">
        <v>17.814</v>
      </c>
      <c r="I566" s="11">
        <v>7.907</v>
      </c>
      <c r="J566" s="11">
        <v>1.4359999999999999</v>
      </c>
      <c r="K566" s="11">
        <v>19.582999999999998</v>
      </c>
      <c r="L566" s="11">
        <v>0.54700000000000004</v>
      </c>
      <c r="M566" s="20"/>
      <c r="N566" s="11">
        <f t="shared" si="357"/>
        <v>98.799999999999983</v>
      </c>
      <c r="P566" s="9">
        <f t="shared" si="321"/>
        <v>0.82614339924106239</v>
      </c>
      <c r="Q566" s="9">
        <f t="shared" si="322"/>
        <v>0</v>
      </c>
      <c r="R566" s="9">
        <f t="shared" si="323"/>
        <v>1.8389384176302703E-2</v>
      </c>
      <c r="S566" s="9">
        <f t="shared" si="324"/>
        <v>0</v>
      </c>
      <c r="T566" s="9">
        <f t="shared" si="325"/>
        <v>0.24794699774517717</v>
      </c>
      <c r="U566" s="9">
        <f t="shared" si="326"/>
        <v>0.1961840015879317</v>
      </c>
      <c r="V566" s="9">
        <f t="shared" si="327"/>
        <v>2.0243314490322399E-2</v>
      </c>
      <c r="W566" s="9">
        <f t="shared" si="328"/>
        <v>0.34921625621912727</v>
      </c>
      <c r="X566" s="9">
        <f t="shared" si="329"/>
        <v>8.8255699511124736E-3</v>
      </c>
      <c r="Z566" s="9">
        <f t="shared" si="330"/>
        <v>1.6522867984821248</v>
      </c>
      <c r="AA566" s="9">
        <f t="shared" si="330"/>
        <v>0</v>
      </c>
      <c r="AB566" s="9">
        <f t="shared" si="331"/>
        <v>5.516815252890811E-2</v>
      </c>
      <c r="AC566" s="9">
        <f t="shared" si="331"/>
        <v>0</v>
      </c>
      <c r="AD566" s="9">
        <f t="shared" si="332"/>
        <v>0.24794699774517717</v>
      </c>
      <c r="AE566" s="9">
        <f t="shared" si="332"/>
        <v>0.1961840015879317</v>
      </c>
      <c r="AF566" s="9">
        <f t="shared" si="332"/>
        <v>2.0243314490322399E-2</v>
      </c>
      <c r="AG566" s="9">
        <f t="shared" si="332"/>
        <v>0.34921625621912727</v>
      </c>
      <c r="AH566" s="9">
        <f t="shared" si="332"/>
        <v>8.8255699511124736E-3</v>
      </c>
      <c r="AI566" s="9">
        <f t="shared" si="333"/>
        <v>2.5298710910047042</v>
      </c>
      <c r="AK566" s="9">
        <f t="shared" si="334"/>
        <v>3.918666380331516</v>
      </c>
      <c r="AL566" s="9">
        <f t="shared" si="335"/>
        <v>0</v>
      </c>
      <c r="AM566" s="9">
        <f t="shared" si="336"/>
        <v>0.13084022990356908</v>
      </c>
      <c r="AN566" s="9">
        <f t="shared" si="337"/>
        <v>0</v>
      </c>
      <c r="AO566" s="9">
        <f t="shared" si="338"/>
        <v>0.58804655769249103</v>
      </c>
      <c r="AP566" s="9">
        <f t="shared" si="339"/>
        <v>0.46528220892872418</v>
      </c>
      <c r="AQ566" s="9">
        <f t="shared" si="340"/>
        <v>4.8010306680763816E-2</v>
      </c>
      <c r="AR566" s="9">
        <f t="shared" si="341"/>
        <v>0.82822304455150886</v>
      </c>
      <c r="AS566" s="9">
        <f t="shared" si="342"/>
        <v>2.0931271911425773E-2</v>
      </c>
      <c r="AU566" s="17">
        <f t="shared" si="343"/>
        <v>1.959333190165758</v>
      </c>
      <c r="AV566" s="17">
        <f t="shared" si="343"/>
        <v>0</v>
      </c>
      <c r="AW566" s="17">
        <f t="shared" si="344"/>
        <v>8.7226819935712727E-2</v>
      </c>
      <c r="AX566" s="17">
        <f t="shared" si="344"/>
        <v>0</v>
      </c>
      <c r="AY566" s="17">
        <f t="shared" si="345"/>
        <v>0.58804655769249103</v>
      </c>
      <c r="AZ566" s="17">
        <f t="shared" si="345"/>
        <v>0.46528220892872418</v>
      </c>
      <c r="BA566" s="17">
        <f t="shared" si="345"/>
        <v>4.8010306680763816E-2</v>
      </c>
      <c r="BB566" s="17">
        <f t="shared" si="345"/>
        <v>0.82822304455150886</v>
      </c>
      <c r="BC566" s="17">
        <f t="shared" si="346"/>
        <v>4.1862543822851546E-2</v>
      </c>
      <c r="BD566" s="17">
        <f t="shared" si="347"/>
        <v>4.0179846717778105</v>
      </c>
      <c r="BF566" s="17">
        <f t="shared" si="348"/>
        <v>0.533937796222411</v>
      </c>
      <c r="BG566" s="17">
        <f t="shared" si="349"/>
        <v>0.42246953750014393</v>
      </c>
      <c r="BH566" s="17">
        <f t="shared" si="350"/>
        <v>4.3592666277445097E-2</v>
      </c>
      <c r="BI566" s="13">
        <f t="shared" si="351"/>
        <v>3.9759078371361133E-2</v>
      </c>
    </row>
    <row r="567" spans="2:61" customFormat="1" x14ac:dyDescent="0.2">
      <c r="C567" s="9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</row>
    <row r="568" spans="2:61" x14ac:dyDescent="0.2">
      <c r="B568" s="9" t="s">
        <v>48</v>
      </c>
      <c r="C568" s="9" t="s">
        <v>16</v>
      </c>
      <c r="D568" s="11">
        <f>AVERAGE(D544:D566)</f>
        <v>50.847086956521736</v>
      </c>
      <c r="E568" s="11">
        <f t="shared" ref="E568:L568" si="358">AVERAGE(E544:E566)</f>
        <v>6.347826086956521E-3</v>
      </c>
      <c r="F568" s="11">
        <f t="shared" si="358"/>
        <v>1.5692173913043477</v>
      </c>
      <c r="G568" s="11">
        <f t="shared" si="358"/>
        <v>1.1521739130434781E-2</v>
      </c>
      <c r="H568" s="11">
        <f t="shared" si="358"/>
        <v>18.567347826086955</v>
      </c>
      <c r="I568" s="11">
        <f>AVERAGE(I544:I566)</f>
        <v>7.7230434782608715</v>
      </c>
      <c r="J568" s="11">
        <f t="shared" si="358"/>
        <v>1.0099130434782608</v>
      </c>
      <c r="K568" s="11">
        <f t="shared" si="358"/>
        <v>20.861956521739128</v>
      </c>
      <c r="L568" s="11">
        <f t="shared" si="358"/>
        <v>0.49373913043478262</v>
      </c>
      <c r="N568" s="11">
        <f>SUM(D568:L568)</f>
        <v>101.09017391304349</v>
      </c>
      <c r="P568" s="9">
        <f t="shared" si="321"/>
        <v>0.84626667592906157</v>
      </c>
      <c r="Q568" s="9">
        <f t="shared" si="322"/>
        <v>7.9469016336870232E-5</v>
      </c>
      <c r="R568" s="9">
        <f t="shared" si="323"/>
        <v>1.5390368781243296E-2</v>
      </c>
      <c r="S568" s="9">
        <f t="shared" si="324"/>
        <v>7.5805902562239489E-5</v>
      </c>
      <c r="T568" s="9">
        <f t="shared" si="325"/>
        <v>0.25843258951210857</v>
      </c>
      <c r="U568" s="9">
        <f t="shared" si="326"/>
        <v>0.19161977665395175</v>
      </c>
      <c r="V568" s="9">
        <f t="shared" si="327"/>
        <v>1.4236759990953394E-2</v>
      </c>
      <c r="W568" s="9">
        <f t="shared" si="328"/>
        <v>0.37202340570535386</v>
      </c>
      <c r="X568" s="9">
        <f t="shared" si="329"/>
        <v>7.9662326019261792E-3</v>
      </c>
      <c r="Z568" s="9">
        <f t="shared" si="330"/>
        <v>1.6925333518581231</v>
      </c>
      <c r="AA568" s="9">
        <f t="shared" si="330"/>
        <v>1.5893803267374046E-4</v>
      </c>
      <c r="AB568" s="9">
        <f t="shared" si="331"/>
        <v>4.6171106343729888E-2</v>
      </c>
      <c r="AC568" s="9">
        <f t="shared" si="331"/>
        <v>2.2741770768671847E-4</v>
      </c>
      <c r="AD568" s="9">
        <f t="shared" si="332"/>
        <v>0.25843258951210857</v>
      </c>
      <c r="AE568" s="9">
        <f t="shared" si="332"/>
        <v>0.19161977665395175</v>
      </c>
      <c r="AF568" s="9">
        <f t="shared" si="332"/>
        <v>1.4236759990953394E-2</v>
      </c>
      <c r="AG568" s="9">
        <f t="shared" si="332"/>
        <v>0.37202340570535386</v>
      </c>
      <c r="AH568" s="9">
        <f t="shared" si="332"/>
        <v>7.9662326019261792E-3</v>
      </c>
      <c r="AI568" s="9">
        <f t="shared" si="333"/>
        <v>2.5833695784065065</v>
      </c>
      <c r="AK568" s="9">
        <f t="shared" si="334"/>
        <v>3.930990051145816</v>
      </c>
      <c r="AL568" s="9">
        <f t="shared" si="335"/>
        <v>3.6914121928720197E-4</v>
      </c>
      <c r="AM568" s="9">
        <f t="shared" si="336"/>
        <v>0.10723461342037517</v>
      </c>
      <c r="AN568" s="9">
        <f t="shared" si="337"/>
        <v>5.2818855556934126E-4</v>
      </c>
      <c r="AO568" s="9">
        <f t="shared" si="338"/>
        <v>0.60022210915292318</v>
      </c>
      <c r="AP568" s="9">
        <f t="shared" si="339"/>
        <v>0.44504614033307949</v>
      </c>
      <c r="AQ568" s="9">
        <f t="shared" si="340"/>
        <v>3.3065559283395336E-2</v>
      </c>
      <c r="AR568" s="9">
        <f t="shared" si="341"/>
        <v>0.86404223882243314</v>
      </c>
      <c r="AS568" s="9">
        <f t="shared" si="342"/>
        <v>1.8501958067122484E-2</v>
      </c>
      <c r="AU568" s="17">
        <f t="shared" si="343"/>
        <v>1.965495025572908</v>
      </c>
      <c r="AV568" s="17">
        <f t="shared" si="343"/>
        <v>1.8457060964360099E-4</v>
      </c>
      <c r="AW568" s="17">
        <f t="shared" si="344"/>
        <v>7.148974228025011E-2</v>
      </c>
      <c r="AX568" s="17">
        <f t="shared" si="344"/>
        <v>3.5212570371289417E-4</v>
      </c>
      <c r="AY568" s="17">
        <f t="shared" si="345"/>
        <v>0.60022210915292318</v>
      </c>
      <c r="AZ568" s="17">
        <f t="shared" si="345"/>
        <v>0.44504614033307949</v>
      </c>
      <c r="BA568" s="17">
        <f t="shared" si="345"/>
        <v>3.3065559283395336E-2</v>
      </c>
      <c r="BB568" s="17">
        <f t="shared" si="345"/>
        <v>0.86404223882243314</v>
      </c>
      <c r="BC568" s="17">
        <f t="shared" si="346"/>
        <v>3.7003916134244967E-2</v>
      </c>
      <c r="BD568" s="17">
        <f t="shared" si="347"/>
        <v>4.0169014278925905</v>
      </c>
      <c r="BF568" s="17">
        <f t="shared" si="348"/>
        <v>0.55661994854626773</v>
      </c>
      <c r="BG568" s="17">
        <f t="shared" si="349"/>
        <v>0.41271648603967009</v>
      </c>
      <c r="BH568" s="17">
        <f t="shared" si="350"/>
        <v>3.066356541406226E-2</v>
      </c>
      <c r="BI568" s="13">
        <f t="shared" si="351"/>
        <v>3.3066084451797831E-2</v>
      </c>
    </row>
    <row r="569" spans="2:61" x14ac:dyDescent="0.2">
      <c r="C569" s="9" t="s">
        <v>17</v>
      </c>
      <c r="D569" s="11">
        <f>STDEV(D544:D566)</f>
        <v>0.56850584973751261</v>
      </c>
      <c r="E569" s="11">
        <f t="shared" ref="E569:L569" si="359">STDEV(E544:E566)</f>
        <v>1.412157825216487E-2</v>
      </c>
      <c r="F569" s="11">
        <f t="shared" si="359"/>
        <v>0.2232261300527793</v>
      </c>
      <c r="G569" s="11">
        <f t="shared" si="359"/>
        <v>1.7259699684571021E-2</v>
      </c>
      <c r="H569" s="11">
        <f t="shared" si="359"/>
        <v>1.2131881218394502</v>
      </c>
      <c r="I569" s="11">
        <f>STDEV(I544:I566)</f>
        <v>0.59371162867482674</v>
      </c>
      <c r="J569" s="11">
        <f t="shared" si="359"/>
        <v>0.33908163579177397</v>
      </c>
      <c r="K569" s="11">
        <f t="shared" si="359"/>
        <v>0.95701683647490887</v>
      </c>
      <c r="L569" s="11">
        <f t="shared" si="359"/>
        <v>4.6707228748784746E-2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C2957-0A9C-9D4E-B4DE-E2B03CFD3644}">
  <dimension ref="A2:AW60"/>
  <sheetViews>
    <sheetView workbookViewId="0">
      <selection activeCell="A4" sqref="A4"/>
    </sheetView>
  </sheetViews>
  <sheetFormatPr baseColWidth="10" defaultRowHeight="16" x14ac:dyDescent="0.2"/>
  <cols>
    <col min="1" max="16384" width="10.83203125" style="12"/>
  </cols>
  <sheetData>
    <row r="2" spans="1:49" x14ac:dyDescent="0.2">
      <c r="A2" s="24" t="s">
        <v>61</v>
      </c>
    </row>
    <row r="4" spans="1:49" ht="18" x14ac:dyDescent="0.2">
      <c r="A4" s="12" t="s">
        <v>4</v>
      </c>
      <c r="B4" s="12" t="s">
        <v>28</v>
      </c>
      <c r="C4" s="12" t="s">
        <v>53</v>
      </c>
      <c r="D4" s="12" t="s">
        <v>54</v>
      </c>
      <c r="E4" s="12" t="s">
        <v>55</v>
      </c>
      <c r="F4" s="12" t="s">
        <v>0</v>
      </c>
      <c r="G4" s="12" t="s">
        <v>2</v>
      </c>
      <c r="H4" s="12" t="s">
        <v>1</v>
      </c>
      <c r="I4" s="12" t="s">
        <v>31</v>
      </c>
      <c r="J4" s="12" t="s">
        <v>3</v>
      </c>
      <c r="L4" s="25" t="s">
        <v>33</v>
      </c>
      <c r="M4" s="25" t="s">
        <v>34</v>
      </c>
      <c r="N4" s="25" t="s">
        <v>35</v>
      </c>
      <c r="O4" s="25" t="s">
        <v>56</v>
      </c>
      <c r="P4" s="25" t="s">
        <v>38</v>
      </c>
      <c r="Q4" s="25" t="s">
        <v>39</v>
      </c>
      <c r="R4" s="25" t="s">
        <v>40</v>
      </c>
      <c r="S4" s="25"/>
      <c r="T4" s="25" t="s">
        <v>33</v>
      </c>
      <c r="U4" s="25" t="s">
        <v>34</v>
      </c>
      <c r="V4" s="25" t="s">
        <v>35</v>
      </c>
      <c r="W4" s="25" t="s">
        <v>56</v>
      </c>
      <c r="X4" s="25" t="s">
        <v>38</v>
      </c>
      <c r="Y4" s="25" t="s">
        <v>39</v>
      </c>
      <c r="Z4" s="25" t="s">
        <v>40</v>
      </c>
      <c r="AA4" s="25" t="s">
        <v>3</v>
      </c>
      <c r="AB4" s="25"/>
      <c r="AC4" s="25" t="s">
        <v>33</v>
      </c>
      <c r="AD4" s="25" t="s">
        <v>34</v>
      </c>
      <c r="AE4" s="25" t="s">
        <v>35</v>
      </c>
      <c r="AF4" s="25" t="s">
        <v>56</v>
      </c>
      <c r="AG4" s="25" t="s">
        <v>38</v>
      </c>
      <c r="AH4" s="25" t="s">
        <v>39</v>
      </c>
      <c r="AI4" s="25" t="s">
        <v>40</v>
      </c>
      <c r="AJ4" s="25"/>
      <c r="AK4" s="25" t="s">
        <v>33</v>
      </c>
      <c r="AL4" s="25" t="s">
        <v>34</v>
      </c>
      <c r="AM4" s="25" t="s">
        <v>35</v>
      </c>
      <c r="AN4" s="25" t="s">
        <v>56</v>
      </c>
      <c r="AO4" s="25" t="s">
        <v>38</v>
      </c>
      <c r="AP4" s="25" t="s">
        <v>39</v>
      </c>
      <c r="AQ4" s="25" t="s">
        <v>40</v>
      </c>
      <c r="AR4" s="25" t="s">
        <v>3</v>
      </c>
      <c r="AS4" s="25"/>
      <c r="AT4" s="25" t="s">
        <v>57</v>
      </c>
      <c r="AU4" s="25" t="s">
        <v>58</v>
      </c>
      <c r="AV4" s="25" t="s">
        <v>59</v>
      </c>
      <c r="AW4" s="25" t="s">
        <v>60</v>
      </c>
    </row>
    <row r="6" spans="1:49" ht="17" x14ac:dyDescent="0.2">
      <c r="A6" s="26" t="s">
        <v>25</v>
      </c>
      <c r="B6" s="12">
        <v>65</v>
      </c>
      <c r="C6" s="13">
        <v>36.622</v>
      </c>
      <c r="D6" s="13">
        <v>0</v>
      </c>
      <c r="E6" s="13">
        <v>20.166</v>
      </c>
      <c r="F6" s="13">
        <v>34.732999999999997</v>
      </c>
      <c r="G6" s="13">
        <v>1.008</v>
      </c>
      <c r="H6" s="13">
        <v>0.23799999999999999</v>
      </c>
      <c r="I6" s="13">
        <v>7.0439999999999996</v>
      </c>
      <c r="J6" s="13">
        <f t="shared" ref="J6:J22" si="0">SUM(C6:I6)</f>
        <v>99.810999999999979</v>
      </c>
      <c r="L6" s="25">
        <f>C6/60.084</f>
        <v>0.6095133479794953</v>
      </c>
      <c r="M6" s="25">
        <f>D6/79.878</f>
        <v>0</v>
      </c>
      <c r="N6" s="25">
        <f>E6/101.961</f>
        <v>0.19778150469297084</v>
      </c>
      <c r="O6" s="25">
        <f>F6/71.846</f>
        <v>0.4834367953678701</v>
      </c>
      <c r="P6" s="25">
        <f>G6/40.304</f>
        <v>2.5009924573243348E-2</v>
      </c>
      <c r="Q6" s="25">
        <f>H6/70.937</f>
        <v>3.355089727504687E-3</v>
      </c>
      <c r="R6" s="25">
        <f>I6/56.077</f>
        <v>0.12561299641564277</v>
      </c>
      <c r="S6" s="25"/>
      <c r="T6" s="25">
        <f>L6*2</f>
        <v>1.2190266959589906</v>
      </c>
      <c r="U6" s="25">
        <f>M6*2</f>
        <v>0</v>
      </c>
      <c r="V6" s="25">
        <f>N6*3</f>
        <v>0.59334451407891253</v>
      </c>
      <c r="W6" s="25">
        <f>O6*1</f>
        <v>0.4834367953678701</v>
      </c>
      <c r="X6" s="25">
        <f>P6*1</f>
        <v>2.5009924573243348E-2</v>
      </c>
      <c r="Y6" s="25">
        <f>Q6*1</f>
        <v>3.355089727504687E-3</v>
      </c>
      <c r="Z6" s="25">
        <f>R6*1</f>
        <v>0.12561299641564277</v>
      </c>
      <c r="AA6" s="25">
        <f>SUM(T6:Z6)</f>
        <v>2.4497860161221636</v>
      </c>
      <c r="AB6" s="25"/>
      <c r="AC6" s="25">
        <f>T6*(12/AA6)</f>
        <v>5.9712645329992835</v>
      </c>
      <c r="AD6" s="25">
        <f>U6*(12/AA6)</f>
        <v>0</v>
      </c>
      <c r="AE6" s="25">
        <f>V6*(12/AA6)</f>
        <v>2.9064310605452857</v>
      </c>
      <c r="AF6" s="25">
        <f>W6*(12/AA6)</f>
        <v>2.3680605188519248</v>
      </c>
      <c r="AG6" s="25">
        <f>X6*(12/AA6)</f>
        <v>0.1225082896644121</v>
      </c>
      <c r="AH6" s="25">
        <f>Y6*(12/AA6)</f>
        <v>1.6434527940438919E-2</v>
      </c>
      <c r="AI6" s="25">
        <f>Z6*(12/AA6)</f>
        <v>0.61530106999865652</v>
      </c>
      <c r="AJ6" s="25"/>
      <c r="AK6" s="27">
        <f>AC6/2</f>
        <v>2.9856322664996418</v>
      </c>
      <c r="AL6" s="27">
        <f>AD6/2</f>
        <v>0</v>
      </c>
      <c r="AM6" s="27">
        <f>(2*AE6)/3</f>
        <v>1.9376207070301905</v>
      </c>
      <c r="AN6" s="27">
        <f>AF6/1</f>
        <v>2.3680605188519248</v>
      </c>
      <c r="AO6" s="27">
        <f>AG6/1</f>
        <v>0.1225082896644121</v>
      </c>
      <c r="AP6" s="27">
        <f>AH6/1</f>
        <v>1.6434527940438919E-2</v>
      </c>
      <c r="AQ6" s="27">
        <f>AI6/1</f>
        <v>0.61530106999865652</v>
      </c>
      <c r="AR6" s="27">
        <f>SUM(AK6:AQ6)</f>
        <v>8.0455573799852651</v>
      </c>
      <c r="AS6" s="25"/>
      <c r="AT6" s="27">
        <f>AN6/(AN6+AO6+AP6+AQ6)</f>
        <v>0.75843358320729648</v>
      </c>
      <c r="AU6" s="27">
        <f>AO6/(AN6+AO6+AP6+AQ6)</f>
        <v>3.9236497700584072E-2</v>
      </c>
      <c r="AV6" s="27">
        <f>AP6/(AN6+AO6+AP6+AQ6)</f>
        <v>5.2635892600542637E-3</v>
      </c>
      <c r="AW6" s="27">
        <f>AQ6/(AN6+AO6+AP6+AQ6)</f>
        <v>0.1970663298320651</v>
      </c>
    </row>
    <row r="7" spans="1:49" x14ac:dyDescent="0.2">
      <c r="A7" s="26"/>
      <c r="B7" s="12">
        <v>66</v>
      </c>
      <c r="C7" s="13">
        <v>36.670999999999999</v>
      </c>
      <c r="D7" s="13">
        <v>0</v>
      </c>
      <c r="E7" s="13">
        <v>19.748000000000001</v>
      </c>
      <c r="F7" s="13">
        <v>34.915999999999997</v>
      </c>
      <c r="G7" s="13">
        <v>0.99199999999999999</v>
      </c>
      <c r="H7" s="13">
        <v>0.26600000000000001</v>
      </c>
      <c r="I7" s="13">
        <v>7.2290000000000001</v>
      </c>
      <c r="J7" s="13">
        <f t="shared" si="0"/>
        <v>99.822000000000003</v>
      </c>
      <c r="L7" s="25">
        <f t="shared" ref="L7:L59" si="1">C7/60.084</f>
        <v>0.61032887291125748</v>
      </c>
      <c r="M7" s="25">
        <f t="shared" ref="M7:M59" si="2">D7/79.878</f>
        <v>0</v>
      </c>
      <c r="N7" s="25">
        <f t="shared" ref="N7:N59" si="3">E7/101.961</f>
        <v>0.19368189798060043</v>
      </c>
      <c r="O7" s="25">
        <f t="shared" ref="O7:O59" si="4">F7/71.846</f>
        <v>0.48598391002978586</v>
      </c>
      <c r="P7" s="25">
        <f t="shared" ref="P7:P59" si="5">G7/40.304</f>
        <v>2.4612941643509328E-2</v>
      </c>
      <c r="Q7" s="25">
        <f t="shared" ref="Q7:Q59" si="6">H7/70.937</f>
        <v>3.7498061660346509E-3</v>
      </c>
      <c r="R7" s="25">
        <f t="shared" ref="R7:R59" si="7">I7/56.077</f>
        <v>0.12891203167073845</v>
      </c>
      <c r="S7" s="25"/>
      <c r="T7" s="25">
        <f t="shared" ref="T7:U59" si="8">L7*2</f>
        <v>1.220657745822515</v>
      </c>
      <c r="U7" s="25">
        <f t="shared" si="8"/>
        <v>0</v>
      </c>
      <c r="V7" s="25">
        <f t="shared" ref="V7:V59" si="9">N7*3</f>
        <v>0.58104569394180128</v>
      </c>
      <c r="W7" s="25">
        <f t="shared" ref="W7:Z59" si="10">O7*1</f>
        <v>0.48598391002978586</v>
      </c>
      <c r="X7" s="25">
        <f t="shared" si="10"/>
        <v>2.4612941643509328E-2</v>
      </c>
      <c r="Y7" s="25">
        <f t="shared" si="10"/>
        <v>3.7498061660346509E-3</v>
      </c>
      <c r="Z7" s="25">
        <f t="shared" si="10"/>
        <v>0.12891203167073845</v>
      </c>
      <c r="AA7" s="25">
        <f t="shared" ref="AA7:AA59" si="11">SUM(T7:Z7)</f>
        <v>2.4449621292743848</v>
      </c>
      <c r="AB7" s="25"/>
      <c r="AC7" s="25">
        <f t="shared" ref="AC7:AC59" si="12">T7*(12/AA7)</f>
        <v>5.991051057390969</v>
      </c>
      <c r="AD7" s="25">
        <f t="shared" ref="AD7:AD59" si="13">U7*(12/AA7)</f>
        <v>0</v>
      </c>
      <c r="AE7" s="25">
        <f t="shared" ref="AE7:AE59" si="14">V7*(12/AA7)</f>
        <v>2.8518021787809555</v>
      </c>
      <c r="AF7" s="25">
        <f t="shared" ref="AF7:AF59" si="15">W7*(12/AA7)</f>
        <v>2.3852340494485254</v>
      </c>
      <c r="AG7" s="25">
        <f t="shared" ref="AG7:AG59" si="16">X7*(12/AA7)</f>
        <v>0.12080158468948041</v>
      </c>
      <c r="AH7" s="25">
        <f t="shared" ref="AH7:AH59" si="17">Y7*(12/AA7)</f>
        <v>1.840424170732256E-2</v>
      </c>
      <c r="AI7" s="25">
        <f t="shared" ref="AI7:AI59" si="18">Z7*(12/AA7)</f>
        <v>0.63270688798274477</v>
      </c>
      <c r="AJ7" s="25"/>
      <c r="AK7" s="27">
        <f t="shared" ref="AK7:AL59" si="19">AC7/2</f>
        <v>2.9955255286954845</v>
      </c>
      <c r="AL7" s="27">
        <f t="shared" si="19"/>
        <v>0</v>
      </c>
      <c r="AM7" s="27">
        <f t="shared" ref="AM7:AM59" si="20">(2*AE7)/3</f>
        <v>1.9012014525206371</v>
      </c>
      <c r="AN7" s="27">
        <f t="shared" ref="AN7:AQ59" si="21">AF7/1</f>
        <v>2.3852340494485254</v>
      </c>
      <c r="AO7" s="27">
        <f t="shared" si="21"/>
        <v>0.12080158468948041</v>
      </c>
      <c r="AP7" s="27">
        <f t="shared" si="21"/>
        <v>1.840424170732256E-2</v>
      </c>
      <c r="AQ7" s="27">
        <f t="shared" si="21"/>
        <v>0.63270688798274477</v>
      </c>
      <c r="AR7" s="27">
        <f t="shared" ref="AR7:AR59" si="22">SUM(AK7:AQ7)</f>
        <v>8.0538737450441946</v>
      </c>
      <c r="AS7" s="25"/>
      <c r="AT7" s="27">
        <f t="shared" ref="AT7:AT59" si="23">AN7/(AN7+AO7+AP7+AQ7)</f>
        <v>0.75550306269462253</v>
      </c>
      <c r="AU7" s="27">
        <f t="shared" ref="AU7:AU59" si="24">AO7/(AN7+AO7+AP7+AQ7)</f>
        <v>3.8262898029804364E-2</v>
      </c>
      <c r="AV7" s="27">
        <f t="shared" ref="AV7:AV59" si="25">AP7/(AN7+AO7+AP7+AQ7)</f>
        <v>5.8293906124931693E-3</v>
      </c>
      <c r="AW7" s="27">
        <f t="shared" ref="AW7:AW59" si="26">AQ7/(AN7+AO7+AP7+AQ7)</f>
        <v>0.20040464866307992</v>
      </c>
    </row>
    <row r="8" spans="1:49" x14ac:dyDescent="0.2">
      <c r="B8" s="12">
        <v>67</v>
      </c>
      <c r="C8" s="13">
        <v>36.354999999999997</v>
      </c>
      <c r="D8" s="13">
        <v>2.1000000000000001E-2</v>
      </c>
      <c r="E8" s="13">
        <v>20.091000000000001</v>
      </c>
      <c r="F8" s="13">
        <v>34.622</v>
      </c>
      <c r="G8" s="13">
        <v>0.89200000000000002</v>
      </c>
      <c r="H8" s="13">
        <v>0.27800000000000002</v>
      </c>
      <c r="I8" s="13">
        <v>7.2439999999999998</v>
      </c>
      <c r="J8" s="13">
        <f t="shared" si="0"/>
        <v>99.503</v>
      </c>
      <c r="L8" s="25">
        <f t="shared" si="1"/>
        <v>0.60506956926968902</v>
      </c>
      <c r="M8" s="25">
        <f t="shared" si="2"/>
        <v>2.6290092390896116E-4</v>
      </c>
      <c r="N8" s="25">
        <f t="shared" si="3"/>
        <v>0.19704592932591874</v>
      </c>
      <c r="O8" s="25">
        <f t="shared" si="4"/>
        <v>0.481891824179495</v>
      </c>
      <c r="P8" s="25">
        <f t="shared" si="5"/>
        <v>2.2131798332671693E-2</v>
      </c>
      <c r="Q8" s="25">
        <f t="shared" si="6"/>
        <v>3.9189703539760637E-3</v>
      </c>
      <c r="R8" s="25">
        <f t="shared" si="7"/>
        <v>0.1291795210157462</v>
      </c>
      <c r="S8" s="25"/>
      <c r="T8" s="25">
        <f t="shared" si="8"/>
        <v>1.210139138539378</v>
      </c>
      <c r="U8" s="25">
        <f t="shared" si="8"/>
        <v>5.2580184781792232E-4</v>
      </c>
      <c r="V8" s="25">
        <f t="shared" si="9"/>
        <v>0.59113778797775618</v>
      </c>
      <c r="W8" s="25">
        <f t="shared" si="10"/>
        <v>0.481891824179495</v>
      </c>
      <c r="X8" s="25">
        <f t="shared" si="10"/>
        <v>2.2131798332671693E-2</v>
      </c>
      <c r="Y8" s="25">
        <f t="shared" si="10"/>
        <v>3.9189703539760637E-3</v>
      </c>
      <c r="Z8" s="25">
        <f t="shared" si="10"/>
        <v>0.1291795210157462</v>
      </c>
      <c r="AA8" s="25">
        <f t="shared" si="11"/>
        <v>2.4389248422468413</v>
      </c>
      <c r="AB8" s="25"/>
      <c r="AC8" s="25">
        <f t="shared" si="12"/>
        <v>5.9541275774183164</v>
      </c>
      <c r="AD8" s="25">
        <f t="shared" si="13"/>
        <v>2.5870506809067455E-3</v>
      </c>
      <c r="AE8" s="25">
        <f t="shared" si="14"/>
        <v>2.9085166270224625</v>
      </c>
      <c r="AF8" s="25">
        <f t="shared" si="15"/>
        <v>2.3710045467521126</v>
      </c>
      <c r="AG8" s="25">
        <f t="shared" si="16"/>
        <v>0.10889289222516396</v>
      </c>
      <c r="AH8" s="25">
        <f t="shared" si="17"/>
        <v>1.9282121135142851E-2</v>
      </c>
      <c r="AI8" s="25">
        <f t="shared" si="18"/>
        <v>0.6355891847658931</v>
      </c>
      <c r="AJ8" s="25"/>
      <c r="AK8" s="27">
        <f t="shared" si="19"/>
        <v>2.9770637887091582</v>
      </c>
      <c r="AL8" s="27">
        <f t="shared" si="19"/>
        <v>1.2935253404533728E-3</v>
      </c>
      <c r="AM8" s="27">
        <f t="shared" si="20"/>
        <v>1.9390110846816417</v>
      </c>
      <c r="AN8" s="27">
        <f t="shared" si="21"/>
        <v>2.3710045467521126</v>
      </c>
      <c r="AO8" s="27">
        <f t="shared" si="21"/>
        <v>0.10889289222516396</v>
      </c>
      <c r="AP8" s="27">
        <f t="shared" si="21"/>
        <v>1.9282121135142851E-2</v>
      </c>
      <c r="AQ8" s="27">
        <f t="shared" si="21"/>
        <v>0.6355891847658931</v>
      </c>
      <c r="AR8" s="27">
        <f t="shared" si="22"/>
        <v>8.0521371436095652</v>
      </c>
      <c r="AS8" s="25"/>
      <c r="AT8" s="27">
        <f t="shared" si="23"/>
        <v>0.75635708395585388</v>
      </c>
      <c r="AU8" s="27">
        <f t="shared" si="24"/>
        <v>3.4737137277853977E-2</v>
      </c>
      <c r="AV8" s="27">
        <f t="shared" si="25"/>
        <v>6.1510505891851225E-3</v>
      </c>
      <c r="AW8" s="27">
        <f t="shared" si="26"/>
        <v>0.20275472817710699</v>
      </c>
    </row>
    <row r="9" spans="1:49" x14ac:dyDescent="0.2">
      <c r="A9" s="26"/>
      <c r="B9" s="12">
        <v>68</v>
      </c>
      <c r="C9" s="13">
        <v>36.700000000000003</v>
      </c>
      <c r="D9" s="13">
        <v>5.0000000000000001E-3</v>
      </c>
      <c r="E9" s="13">
        <v>19.591000000000001</v>
      </c>
      <c r="F9" s="13">
        <v>35.037999999999997</v>
      </c>
      <c r="G9" s="13">
        <v>0.94099999999999995</v>
      </c>
      <c r="H9" s="13">
        <v>0.30099999999999999</v>
      </c>
      <c r="I9" s="13">
        <v>7.008</v>
      </c>
      <c r="J9" s="13">
        <f t="shared" si="0"/>
        <v>99.584000000000003</v>
      </c>
      <c r="L9" s="25">
        <f t="shared" si="1"/>
        <v>0.61081153052393322</v>
      </c>
      <c r="M9" s="25">
        <f t="shared" si="2"/>
        <v>6.2595458073562188E-5</v>
      </c>
      <c r="N9" s="25">
        <f t="shared" si="3"/>
        <v>0.19214209354557135</v>
      </c>
      <c r="O9" s="25">
        <f t="shared" si="4"/>
        <v>0.48768198647106303</v>
      </c>
      <c r="P9" s="25">
        <f t="shared" si="5"/>
        <v>2.3347558554982134E-2</v>
      </c>
      <c r="Q9" s="25">
        <f t="shared" si="6"/>
        <v>4.2432017141971045E-3</v>
      </c>
      <c r="R9" s="25">
        <f t="shared" si="7"/>
        <v>0.12497102198762416</v>
      </c>
      <c r="S9" s="25"/>
      <c r="T9" s="25">
        <f t="shared" si="8"/>
        <v>1.2216230610478664</v>
      </c>
      <c r="U9" s="25">
        <f t="shared" si="8"/>
        <v>1.2519091614712438E-4</v>
      </c>
      <c r="V9" s="25">
        <f t="shared" si="9"/>
        <v>0.57642628063671408</v>
      </c>
      <c r="W9" s="25">
        <f t="shared" si="10"/>
        <v>0.48768198647106303</v>
      </c>
      <c r="X9" s="25">
        <f t="shared" si="10"/>
        <v>2.3347558554982134E-2</v>
      </c>
      <c r="Y9" s="25">
        <f t="shared" si="10"/>
        <v>4.2432017141971045E-3</v>
      </c>
      <c r="Z9" s="25">
        <f t="shared" si="10"/>
        <v>0.12497102198762416</v>
      </c>
      <c r="AA9" s="25">
        <f t="shared" si="11"/>
        <v>2.4384183013285936</v>
      </c>
      <c r="AB9" s="25"/>
      <c r="AC9" s="25">
        <f t="shared" si="12"/>
        <v>6.0118793910737356</v>
      </c>
      <c r="AD9" s="25">
        <f t="shared" si="13"/>
        <v>6.1609240422242414E-4</v>
      </c>
      <c r="AE9" s="25">
        <f t="shared" si="14"/>
        <v>2.8367222161479506</v>
      </c>
      <c r="AF9" s="25">
        <f t="shared" si="15"/>
        <v>2.3999917628834</v>
      </c>
      <c r="AG9" s="25">
        <f t="shared" si="16"/>
        <v>0.11489853997041122</v>
      </c>
      <c r="AH9" s="25">
        <f t="shared" si="17"/>
        <v>2.0881741472585695E-2</v>
      </c>
      <c r="AI9" s="25">
        <f t="shared" si="18"/>
        <v>0.61501025604769755</v>
      </c>
      <c r="AJ9" s="25"/>
      <c r="AK9" s="27">
        <f t="shared" si="19"/>
        <v>3.0059396955368678</v>
      </c>
      <c r="AL9" s="27">
        <f t="shared" si="19"/>
        <v>3.0804620211121207E-4</v>
      </c>
      <c r="AM9" s="27">
        <f t="shared" si="20"/>
        <v>1.8911481440986337</v>
      </c>
      <c r="AN9" s="27">
        <f t="shared" si="21"/>
        <v>2.3999917628834</v>
      </c>
      <c r="AO9" s="27">
        <f t="shared" si="21"/>
        <v>0.11489853997041122</v>
      </c>
      <c r="AP9" s="27">
        <f t="shared" si="21"/>
        <v>2.0881741472585695E-2</v>
      </c>
      <c r="AQ9" s="27">
        <f t="shared" si="21"/>
        <v>0.61501025604769755</v>
      </c>
      <c r="AR9" s="27">
        <f t="shared" si="22"/>
        <v>8.0481781862117074</v>
      </c>
      <c r="AS9" s="25"/>
      <c r="AT9" s="27">
        <f t="shared" si="23"/>
        <v>0.76171297604358368</v>
      </c>
      <c r="AU9" s="27">
        <f t="shared" si="24"/>
        <v>3.6466670501725633E-2</v>
      </c>
      <c r="AV9" s="27">
        <f t="shared" si="25"/>
        <v>6.6274783472366188E-3</v>
      </c>
      <c r="AW9" s="27">
        <f t="shared" si="26"/>
        <v>0.19519287510745409</v>
      </c>
    </row>
    <row r="10" spans="1:49" x14ac:dyDescent="0.2">
      <c r="A10" s="26"/>
      <c r="B10" s="12">
        <v>69</v>
      </c>
      <c r="C10" s="13">
        <v>36.435000000000002</v>
      </c>
      <c r="D10" s="13">
        <v>0</v>
      </c>
      <c r="E10" s="13">
        <v>19.797000000000001</v>
      </c>
      <c r="F10" s="13">
        <v>34.555999999999997</v>
      </c>
      <c r="G10" s="13">
        <v>0.98799999999999999</v>
      </c>
      <c r="H10" s="13">
        <v>0.26700000000000002</v>
      </c>
      <c r="I10" s="13">
        <v>7.2370000000000001</v>
      </c>
      <c r="J10" s="13">
        <f t="shared" si="0"/>
        <v>99.279999999999987</v>
      </c>
      <c r="L10" s="25">
        <f t="shared" si="1"/>
        <v>0.60640103854603555</v>
      </c>
      <c r="M10" s="25">
        <f t="shared" si="2"/>
        <v>0</v>
      </c>
      <c r="N10" s="25">
        <f t="shared" si="3"/>
        <v>0.19416247388707447</v>
      </c>
      <c r="O10" s="25">
        <f t="shared" si="4"/>
        <v>0.48097319266208272</v>
      </c>
      <c r="P10" s="25">
        <f t="shared" si="5"/>
        <v>2.4513695911075821E-2</v>
      </c>
      <c r="Q10" s="25">
        <f t="shared" si="6"/>
        <v>3.7639031816964351E-3</v>
      </c>
      <c r="R10" s="25">
        <f t="shared" si="7"/>
        <v>0.12905469265474259</v>
      </c>
      <c r="S10" s="25"/>
      <c r="T10" s="25">
        <f t="shared" si="8"/>
        <v>1.2128020770920711</v>
      </c>
      <c r="U10" s="25">
        <f t="shared" si="8"/>
        <v>0</v>
      </c>
      <c r="V10" s="25">
        <f t="shared" si="9"/>
        <v>0.58248742166122347</v>
      </c>
      <c r="W10" s="25">
        <f t="shared" si="10"/>
        <v>0.48097319266208272</v>
      </c>
      <c r="X10" s="25">
        <f t="shared" si="10"/>
        <v>2.4513695911075821E-2</v>
      </c>
      <c r="Y10" s="25">
        <f t="shared" si="10"/>
        <v>3.7639031816964351E-3</v>
      </c>
      <c r="Z10" s="25">
        <f t="shared" si="10"/>
        <v>0.12905469265474259</v>
      </c>
      <c r="AA10" s="25">
        <f t="shared" si="11"/>
        <v>2.4335949831628918</v>
      </c>
      <c r="AB10" s="25"/>
      <c r="AC10" s="25">
        <f t="shared" si="12"/>
        <v>5.9802987045074421</v>
      </c>
      <c r="AD10" s="25">
        <f t="shared" si="13"/>
        <v>0</v>
      </c>
      <c r="AE10" s="25">
        <f t="shared" si="14"/>
        <v>2.8722318661464872</v>
      </c>
      <c r="AF10" s="25">
        <f t="shared" si="15"/>
        <v>2.3716675748746261</v>
      </c>
      <c r="AG10" s="25">
        <f t="shared" si="16"/>
        <v>0.12087646176464034</v>
      </c>
      <c r="AH10" s="25">
        <f t="shared" si="17"/>
        <v>1.8559718643755108E-2</v>
      </c>
      <c r="AI10" s="25">
        <f t="shared" si="18"/>
        <v>0.63636567406305022</v>
      </c>
      <c r="AJ10" s="25"/>
      <c r="AK10" s="27">
        <f t="shared" si="19"/>
        <v>2.990149352253721</v>
      </c>
      <c r="AL10" s="27">
        <f t="shared" si="19"/>
        <v>0</v>
      </c>
      <c r="AM10" s="27">
        <f t="shared" si="20"/>
        <v>1.9148212440976582</v>
      </c>
      <c r="AN10" s="27">
        <f t="shared" si="21"/>
        <v>2.3716675748746261</v>
      </c>
      <c r="AO10" s="27">
        <f t="shared" si="21"/>
        <v>0.12087646176464034</v>
      </c>
      <c r="AP10" s="27">
        <f t="shared" si="21"/>
        <v>1.8559718643755108E-2</v>
      </c>
      <c r="AQ10" s="27">
        <f t="shared" si="21"/>
        <v>0.63636567406305022</v>
      </c>
      <c r="AR10" s="27">
        <f t="shared" si="22"/>
        <v>8.052440025697452</v>
      </c>
      <c r="AS10" s="25"/>
      <c r="AT10" s="27">
        <f t="shared" si="23"/>
        <v>0.75351568239611821</v>
      </c>
      <c r="AU10" s="27">
        <f t="shared" si="24"/>
        <v>3.8404332266939289E-2</v>
      </c>
      <c r="AV10" s="27">
        <f t="shared" si="25"/>
        <v>5.8967113296509869E-3</v>
      </c>
      <c r="AW10" s="27">
        <f t="shared" si="26"/>
        <v>0.2021832740072915</v>
      </c>
    </row>
    <row r="11" spans="1:49" x14ac:dyDescent="0.2">
      <c r="A11" s="26"/>
      <c r="B11" s="12">
        <v>70</v>
      </c>
      <c r="C11" s="13">
        <v>36.277999999999999</v>
      </c>
      <c r="D11" s="13">
        <v>0</v>
      </c>
      <c r="E11" s="13">
        <v>19.795999999999999</v>
      </c>
      <c r="F11" s="13">
        <v>34.444000000000003</v>
      </c>
      <c r="G11" s="13">
        <v>0.94799999999999995</v>
      </c>
      <c r="H11" s="13">
        <v>0.254</v>
      </c>
      <c r="I11" s="13">
        <v>7.26</v>
      </c>
      <c r="J11" s="13">
        <f t="shared" si="0"/>
        <v>98.98</v>
      </c>
      <c r="L11" s="25">
        <f t="shared" si="1"/>
        <v>0.60378803009120563</v>
      </c>
      <c r="M11" s="25">
        <f t="shared" si="2"/>
        <v>0</v>
      </c>
      <c r="N11" s="25">
        <f t="shared" si="3"/>
        <v>0.19415266621551378</v>
      </c>
      <c r="O11" s="25">
        <f t="shared" si="4"/>
        <v>0.47941430281435293</v>
      </c>
      <c r="P11" s="25">
        <f t="shared" si="5"/>
        <v>2.3521238586740767E-2</v>
      </c>
      <c r="Q11" s="25">
        <f t="shared" si="6"/>
        <v>3.5806419780932378E-3</v>
      </c>
      <c r="R11" s="25">
        <f t="shared" si="7"/>
        <v>0.12946484298375449</v>
      </c>
      <c r="S11" s="25"/>
      <c r="T11" s="25">
        <f t="shared" si="8"/>
        <v>1.2075760601824113</v>
      </c>
      <c r="U11" s="25">
        <f t="shared" si="8"/>
        <v>0</v>
      </c>
      <c r="V11" s="25">
        <f t="shared" si="9"/>
        <v>0.58245799864654135</v>
      </c>
      <c r="W11" s="25">
        <f t="shared" si="10"/>
        <v>0.47941430281435293</v>
      </c>
      <c r="X11" s="25">
        <f t="shared" si="10"/>
        <v>2.3521238586740767E-2</v>
      </c>
      <c r="Y11" s="25">
        <f t="shared" si="10"/>
        <v>3.5806419780932378E-3</v>
      </c>
      <c r="Z11" s="25">
        <f t="shared" si="10"/>
        <v>0.12946484298375449</v>
      </c>
      <c r="AA11" s="25">
        <f t="shared" si="11"/>
        <v>2.426015085191894</v>
      </c>
      <c r="AB11" s="25"/>
      <c r="AC11" s="25">
        <f t="shared" si="12"/>
        <v>5.9731338072214522</v>
      </c>
      <c r="AD11" s="25">
        <f t="shared" si="13"/>
        <v>0</v>
      </c>
      <c r="AE11" s="25">
        <f t="shared" si="14"/>
        <v>2.8810603967063284</v>
      </c>
      <c r="AF11" s="25">
        <f t="shared" si="15"/>
        <v>2.371366801833874</v>
      </c>
      <c r="AG11" s="25">
        <f t="shared" si="16"/>
        <v>0.11634505686454265</v>
      </c>
      <c r="AH11" s="25">
        <f t="shared" si="17"/>
        <v>1.7711226941410453E-2</v>
      </c>
      <c r="AI11" s="25">
        <f t="shared" si="18"/>
        <v>0.64038271043239126</v>
      </c>
      <c r="AJ11" s="25"/>
      <c r="AK11" s="27">
        <f t="shared" si="19"/>
        <v>2.9865669036107261</v>
      </c>
      <c r="AL11" s="27">
        <f t="shared" si="19"/>
        <v>0</v>
      </c>
      <c r="AM11" s="27">
        <f t="shared" si="20"/>
        <v>1.9207069311375522</v>
      </c>
      <c r="AN11" s="27">
        <f t="shared" si="21"/>
        <v>2.371366801833874</v>
      </c>
      <c r="AO11" s="27">
        <f t="shared" si="21"/>
        <v>0.11634505686454265</v>
      </c>
      <c r="AP11" s="27">
        <f t="shared" si="21"/>
        <v>1.7711226941410453E-2</v>
      </c>
      <c r="AQ11" s="27">
        <f t="shared" si="21"/>
        <v>0.64038271043239126</v>
      </c>
      <c r="AR11" s="27">
        <f t="shared" si="22"/>
        <v>8.0530796308204966</v>
      </c>
      <c r="AS11" s="25"/>
      <c r="AT11" s="27">
        <f t="shared" si="23"/>
        <v>0.75381856209773301</v>
      </c>
      <c r="AU11" s="27">
        <f t="shared" si="24"/>
        <v>3.6984182879250982E-2</v>
      </c>
      <c r="AV11" s="27">
        <f t="shared" si="25"/>
        <v>5.6301081788088401E-3</v>
      </c>
      <c r="AW11" s="27">
        <f t="shared" si="26"/>
        <v>0.20356714684420715</v>
      </c>
    </row>
    <row r="12" spans="1:49" x14ac:dyDescent="0.2">
      <c r="A12" s="26"/>
      <c r="B12" s="12">
        <v>71</v>
      </c>
      <c r="C12" s="13">
        <v>36.406999999999996</v>
      </c>
      <c r="D12" s="13">
        <v>2.4E-2</v>
      </c>
      <c r="E12" s="13">
        <v>19.753</v>
      </c>
      <c r="F12" s="13">
        <v>34.646999999999998</v>
      </c>
      <c r="G12" s="13">
        <v>0.95399999999999996</v>
      </c>
      <c r="H12" s="13">
        <v>0.26900000000000002</v>
      </c>
      <c r="I12" s="13">
        <v>7.4880000000000004</v>
      </c>
      <c r="J12" s="13">
        <f t="shared" si="0"/>
        <v>99.541999999999987</v>
      </c>
      <c r="L12" s="25">
        <f t="shared" si="1"/>
        <v>0.60593502429931423</v>
      </c>
      <c r="M12" s="25">
        <f t="shared" si="2"/>
        <v>3.0045819875309848E-4</v>
      </c>
      <c r="N12" s="25">
        <f t="shared" si="3"/>
        <v>0.19373093633840391</v>
      </c>
      <c r="O12" s="25">
        <f t="shared" si="4"/>
        <v>0.48223979066336325</v>
      </c>
      <c r="P12" s="25">
        <f t="shared" si="5"/>
        <v>2.3670107185391025E-2</v>
      </c>
      <c r="Q12" s="25">
        <f t="shared" si="6"/>
        <v>3.7920972130200039E-3</v>
      </c>
      <c r="R12" s="25">
        <f t="shared" si="7"/>
        <v>0.13353068102787241</v>
      </c>
      <c r="S12" s="25"/>
      <c r="T12" s="25">
        <f t="shared" si="8"/>
        <v>1.2118700485986285</v>
      </c>
      <c r="U12" s="25">
        <f t="shared" si="8"/>
        <v>6.0091639750619696E-4</v>
      </c>
      <c r="V12" s="25">
        <f t="shared" si="9"/>
        <v>0.58119280901521175</v>
      </c>
      <c r="W12" s="25">
        <f t="shared" si="10"/>
        <v>0.48223979066336325</v>
      </c>
      <c r="X12" s="25">
        <f t="shared" si="10"/>
        <v>2.3670107185391025E-2</v>
      </c>
      <c r="Y12" s="25">
        <f t="shared" si="10"/>
        <v>3.7920972130200039E-3</v>
      </c>
      <c r="Z12" s="25">
        <f t="shared" si="10"/>
        <v>0.13353068102787241</v>
      </c>
      <c r="AA12" s="25">
        <f t="shared" si="11"/>
        <v>2.4368964501009929</v>
      </c>
      <c r="AB12" s="25"/>
      <c r="AC12" s="25">
        <f t="shared" si="12"/>
        <v>5.9676071105035486</v>
      </c>
      <c r="AD12" s="25">
        <f t="shared" si="13"/>
        <v>2.959090350259042E-3</v>
      </c>
      <c r="AE12" s="25">
        <f t="shared" si="14"/>
        <v>2.861965557828074</v>
      </c>
      <c r="AF12" s="25">
        <f t="shared" si="15"/>
        <v>2.3746915826975465</v>
      </c>
      <c r="AG12" s="25">
        <f t="shared" si="16"/>
        <v>0.11655861955600152</v>
      </c>
      <c r="AH12" s="25">
        <f t="shared" si="17"/>
        <v>1.8673410006549176E-2</v>
      </c>
      <c r="AI12" s="25">
        <f t="shared" si="18"/>
        <v>0.65754462905802236</v>
      </c>
      <c r="AJ12" s="25"/>
      <c r="AK12" s="27">
        <f t="shared" si="19"/>
        <v>2.9838035552517743</v>
      </c>
      <c r="AL12" s="27">
        <f t="shared" si="19"/>
        <v>1.479545175129521E-3</v>
      </c>
      <c r="AM12" s="27">
        <f t="shared" si="20"/>
        <v>1.9079770385520494</v>
      </c>
      <c r="AN12" s="27">
        <f t="shared" si="21"/>
        <v>2.3746915826975465</v>
      </c>
      <c r="AO12" s="27">
        <f t="shared" si="21"/>
        <v>0.11655861955600152</v>
      </c>
      <c r="AP12" s="27">
        <f t="shared" si="21"/>
        <v>1.8673410006549176E-2</v>
      </c>
      <c r="AQ12" s="27">
        <f t="shared" si="21"/>
        <v>0.65754462905802236</v>
      </c>
      <c r="AR12" s="27">
        <f t="shared" si="22"/>
        <v>8.0607283802970731</v>
      </c>
      <c r="AS12" s="25"/>
      <c r="AT12" s="27">
        <f t="shared" si="23"/>
        <v>0.74971283112513076</v>
      </c>
      <c r="AU12" s="27">
        <f t="shared" si="24"/>
        <v>3.6798670318315956E-2</v>
      </c>
      <c r="AV12" s="27">
        <f t="shared" si="25"/>
        <v>5.8953740286842998E-3</v>
      </c>
      <c r="AW12" s="27">
        <f t="shared" si="26"/>
        <v>0.20759312452786891</v>
      </c>
    </row>
    <row r="13" spans="1:49" x14ac:dyDescent="0.2">
      <c r="A13" s="26"/>
      <c r="B13" s="12">
        <v>72</v>
      </c>
      <c r="C13" s="13">
        <v>36.552999999999997</v>
      </c>
      <c r="D13" s="13">
        <v>3.5999999999999997E-2</v>
      </c>
      <c r="E13" s="13">
        <v>19.981000000000002</v>
      </c>
      <c r="F13" s="13">
        <v>33.950000000000003</v>
      </c>
      <c r="G13" s="13">
        <v>1.002</v>
      </c>
      <c r="H13" s="13">
        <v>0.191</v>
      </c>
      <c r="I13" s="13">
        <v>7.2690000000000001</v>
      </c>
      <c r="J13" s="13">
        <f t="shared" si="0"/>
        <v>98.982000000000014</v>
      </c>
      <c r="L13" s="25">
        <f t="shared" si="1"/>
        <v>0.60836495572864646</v>
      </c>
      <c r="M13" s="25">
        <f t="shared" si="2"/>
        <v>4.5068729812964767E-4</v>
      </c>
      <c r="N13" s="25">
        <f t="shared" si="3"/>
        <v>0.19596708545424232</v>
      </c>
      <c r="O13" s="25">
        <f t="shared" si="4"/>
        <v>0.47253848509311586</v>
      </c>
      <c r="P13" s="25">
        <f t="shared" si="5"/>
        <v>2.486105597459309E-2</v>
      </c>
      <c r="Q13" s="25">
        <f t="shared" si="6"/>
        <v>2.6925299914008207E-3</v>
      </c>
      <c r="R13" s="25">
        <f t="shared" si="7"/>
        <v>0.12962533659075914</v>
      </c>
      <c r="S13" s="25"/>
      <c r="T13" s="25">
        <f t="shared" si="8"/>
        <v>1.2167299114572929</v>
      </c>
      <c r="U13" s="25">
        <f t="shared" si="8"/>
        <v>9.0137459625929534E-4</v>
      </c>
      <c r="V13" s="25">
        <f t="shared" si="9"/>
        <v>0.58790125636272694</v>
      </c>
      <c r="W13" s="25">
        <f t="shared" si="10"/>
        <v>0.47253848509311586</v>
      </c>
      <c r="X13" s="25">
        <f t="shared" si="10"/>
        <v>2.486105597459309E-2</v>
      </c>
      <c r="Y13" s="25">
        <f t="shared" si="10"/>
        <v>2.6925299914008207E-3</v>
      </c>
      <c r="Z13" s="25">
        <f t="shared" si="10"/>
        <v>0.12962533659075914</v>
      </c>
      <c r="AA13" s="25">
        <f t="shared" si="11"/>
        <v>2.4352499500661482</v>
      </c>
      <c r="AB13" s="25"/>
      <c r="AC13" s="25">
        <f t="shared" si="12"/>
        <v>5.9955894618090095</v>
      </c>
      <c r="AD13" s="25">
        <f t="shared" si="13"/>
        <v>4.4416365370699368E-3</v>
      </c>
      <c r="AE13" s="25">
        <f t="shared" si="14"/>
        <v>2.8969572820075795</v>
      </c>
      <c r="AF13" s="25">
        <f t="shared" si="15"/>
        <v>2.3284927368393391</v>
      </c>
      <c r="AG13" s="25">
        <f t="shared" si="16"/>
        <v>0.12250597590075446</v>
      </c>
      <c r="AH13" s="25">
        <f t="shared" si="17"/>
        <v>1.3267779718435969E-2</v>
      </c>
      <c r="AI13" s="25">
        <f t="shared" si="18"/>
        <v>0.63874512718780996</v>
      </c>
      <c r="AJ13" s="25"/>
      <c r="AK13" s="27">
        <f t="shared" si="19"/>
        <v>2.9977947309045048</v>
      </c>
      <c r="AL13" s="27">
        <f t="shared" si="19"/>
        <v>2.2208182685349684E-3</v>
      </c>
      <c r="AM13" s="27">
        <f t="shared" si="20"/>
        <v>1.9313048546717198</v>
      </c>
      <c r="AN13" s="27">
        <f t="shared" si="21"/>
        <v>2.3284927368393391</v>
      </c>
      <c r="AO13" s="27">
        <f t="shared" si="21"/>
        <v>0.12250597590075446</v>
      </c>
      <c r="AP13" s="27">
        <f t="shared" si="21"/>
        <v>1.3267779718435969E-2</v>
      </c>
      <c r="AQ13" s="27">
        <f t="shared" si="21"/>
        <v>0.63874512718780996</v>
      </c>
      <c r="AR13" s="27">
        <f t="shared" si="22"/>
        <v>8.0343320234910998</v>
      </c>
      <c r="AS13" s="25"/>
      <c r="AT13" s="27">
        <f t="shared" si="23"/>
        <v>0.75039768529926598</v>
      </c>
      <c r="AU13" s="27">
        <f t="shared" si="24"/>
        <v>3.947970259767087E-2</v>
      </c>
      <c r="AV13" s="27">
        <f t="shared" si="25"/>
        <v>4.2757750678188381E-3</v>
      </c>
      <c r="AW13" s="27">
        <f t="shared" si="26"/>
        <v>0.20584683703524448</v>
      </c>
    </row>
    <row r="14" spans="1:49" x14ac:dyDescent="0.2">
      <c r="A14" s="26"/>
      <c r="B14" s="12">
        <v>73</v>
      </c>
      <c r="C14" s="13">
        <v>36.671999999999997</v>
      </c>
      <c r="D14" s="13">
        <v>7.0000000000000001E-3</v>
      </c>
      <c r="E14" s="13">
        <v>19.675000000000001</v>
      </c>
      <c r="F14" s="13">
        <v>35.390999999999998</v>
      </c>
      <c r="G14" s="13">
        <v>0.94299999999999995</v>
      </c>
      <c r="H14" s="13">
        <v>0.313</v>
      </c>
      <c r="I14" s="13">
        <v>7.1070000000000002</v>
      </c>
      <c r="J14" s="13">
        <f t="shared" si="0"/>
        <v>100.108</v>
      </c>
      <c r="L14" s="25">
        <f t="shared" si="1"/>
        <v>0.61034551627721179</v>
      </c>
      <c r="M14" s="25">
        <f t="shared" si="2"/>
        <v>8.7633641302987053E-5</v>
      </c>
      <c r="N14" s="25">
        <f t="shared" si="3"/>
        <v>0.19296593795666972</v>
      </c>
      <c r="O14" s="25">
        <f t="shared" si="4"/>
        <v>0.49259527322328306</v>
      </c>
      <c r="P14" s="25">
        <f t="shared" si="5"/>
        <v>2.3397181421198884E-2</v>
      </c>
      <c r="Q14" s="25">
        <f t="shared" si="6"/>
        <v>4.4123659021385172E-3</v>
      </c>
      <c r="R14" s="25">
        <f t="shared" si="7"/>
        <v>0.12673645166467537</v>
      </c>
      <c r="S14" s="25"/>
      <c r="T14" s="25">
        <f t="shared" si="8"/>
        <v>1.2206910325544236</v>
      </c>
      <c r="U14" s="25">
        <f t="shared" si="8"/>
        <v>1.7526728260597411E-4</v>
      </c>
      <c r="V14" s="25">
        <f t="shared" si="9"/>
        <v>0.57889781387000916</v>
      </c>
      <c r="W14" s="25">
        <f t="shared" si="10"/>
        <v>0.49259527322328306</v>
      </c>
      <c r="X14" s="25">
        <f t="shared" si="10"/>
        <v>2.3397181421198884E-2</v>
      </c>
      <c r="Y14" s="25">
        <f t="shared" si="10"/>
        <v>4.4123659021385172E-3</v>
      </c>
      <c r="Z14" s="25">
        <f t="shared" si="10"/>
        <v>0.12673645166467537</v>
      </c>
      <c r="AA14" s="25">
        <f t="shared" si="11"/>
        <v>2.4469053859183347</v>
      </c>
      <c r="AB14" s="25"/>
      <c r="AC14" s="25">
        <f t="shared" si="12"/>
        <v>5.9864563930229417</v>
      </c>
      <c r="AD14" s="25">
        <f t="shared" si="13"/>
        <v>8.5953768518203086E-4</v>
      </c>
      <c r="AE14" s="25">
        <f t="shared" si="14"/>
        <v>2.839003831704328</v>
      </c>
      <c r="AF14" s="25">
        <f t="shared" si="15"/>
        <v>2.4157629112663535</v>
      </c>
      <c r="AG14" s="25">
        <f t="shared" si="16"/>
        <v>0.11474337286196858</v>
      </c>
      <c r="AH14" s="25">
        <f t="shared" si="17"/>
        <v>2.163892038097355E-2</v>
      </c>
      <c r="AI14" s="25">
        <f t="shared" si="18"/>
        <v>0.62153503307825164</v>
      </c>
      <c r="AJ14" s="25"/>
      <c r="AK14" s="27">
        <f t="shared" si="19"/>
        <v>2.9932281965114709</v>
      </c>
      <c r="AL14" s="27">
        <f t="shared" si="19"/>
        <v>4.2976884259101543E-4</v>
      </c>
      <c r="AM14" s="27">
        <f t="shared" si="20"/>
        <v>1.8926692211362186</v>
      </c>
      <c r="AN14" s="27">
        <f t="shared" si="21"/>
        <v>2.4157629112663535</v>
      </c>
      <c r="AO14" s="27">
        <f t="shared" si="21"/>
        <v>0.11474337286196858</v>
      </c>
      <c r="AP14" s="27">
        <f t="shared" si="21"/>
        <v>2.163892038097355E-2</v>
      </c>
      <c r="AQ14" s="27">
        <f t="shared" si="21"/>
        <v>0.62153503307825164</v>
      </c>
      <c r="AR14" s="27">
        <f t="shared" si="22"/>
        <v>8.0600074240778277</v>
      </c>
      <c r="AS14" s="25"/>
      <c r="AT14" s="27">
        <f t="shared" si="23"/>
        <v>0.76118661314874003</v>
      </c>
      <c r="AU14" s="27">
        <f t="shared" si="24"/>
        <v>3.6154673524762537E-2</v>
      </c>
      <c r="AV14" s="27">
        <f t="shared" si="25"/>
        <v>6.8182421545474403E-3</v>
      </c>
      <c r="AW14" s="27">
        <f t="shared" si="26"/>
        <v>0.19584047117195005</v>
      </c>
    </row>
    <row r="15" spans="1:49" x14ac:dyDescent="0.2">
      <c r="A15" s="26"/>
      <c r="B15" s="12">
        <v>74</v>
      </c>
      <c r="C15" s="13">
        <v>36.558999999999997</v>
      </c>
      <c r="D15" s="13">
        <v>0</v>
      </c>
      <c r="E15" s="13">
        <v>20.134</v>
      </c>
      <c r="F15" s="13">
        <v>34.674999999999997</v>
      </c>
      <c r="G15" s="13">
        <v>0.99</v>
      </c>
      <c r="H15" s="13">
        <v>0.223</v>
      </c>
      <c r="I15" s="13">
        <v>7.2569999999999997</v>
      </c>
      <c r="J15" s="13">
        <f t="shared" si="0"/>
        <v>99.837999999999994</v>
      </c>
      <c r="L15" s="25">
        <f t="shared" si="1"/>
        <v>0.60846481592437252</v>
      </c>
      <c r="M15" s="25">
        <f t="shared" si="2"/>
        <v>0</v>
      </c>
      <c r="N15" s="25">
        <f t="shared" si="3"/>
        <v>0.19746765920302861</v>
      </c>
      <c r="O15" s="25">
        <f t="shared" si="4"/>
        <v>0.48262951312529573</v>
      </c>
      <c r="P15" s="25">
        <f t="shared" si="5"/>
        <v>2.4563318777292575E-2</v>
      </c>
      <c r="Q15" s="25">
        <f t="shared" si="6"/>
        <v>3.1436344925779213E-3</v>
      </c>
      <c r="R15" s="25">
        <f t="shared" si="7"/>
        <v>0.12941134511475294</v>
      </c>
      <c r="S15" s="25"/>
      <c r="T15" s="25">
        <f t="shared" si="8"/>
        <v>1.216929631848745</v>
      </c>
      <c r="U15" s="25">
        <f t="shared" si="8"/>
        <v>0</v>
      </c>
      <c r="V15" s="25">
        <f t="shared" si="9"/>
        <v>0.59240297760908578</v>
      </c>
      <c r="W15" s="25">
        <f t="shared" si="10"/>
        <v>0.48262951312529573</v>
      </c>
      <c r="X15" s="25">
        <f t="shared" si="10"/>
        <v>2.4563318777292575E-2</v>
      </c>
      <c r="Y15" s="25">
        <f t="shared" si="10"/>
        <v>3.1436344925779213E-3</v>
      </c>
      <c r="Z15" s="25">
        <f t="shared" si="10"/>
        <v>0.12941134511475294</v>
      </c>
      <c r="AA15" s="25">
        <f t="shared" si="11"/>
        <v>2.4490804209677499</v>
      </c>
      <c r="AB15" s="25"/>
      <c r="AC15" s="25">
        <f t="shared" si="12"/>
        <v>5.9627097000001852</v>
      </c>
      <c r="AD15" s="25">
        <f t="shared" si="13"/>
        <v>0</v>
      </c>
      <c r="AE15" s="25">
        <f t="shared" si="14"/>
        <v>2.9026550824737658</v>
      </c>
      <c r="AF15" s="25">
        <f t="shared" si="15"/>
        <v>2.3647872515411419</v>
      </c>
      <c r="AG15" s="25">
        <f t="shared" si="16"/>
        <v>0.1203553067526615</v>
      </c>
      <c r="AH15" s="25">
        <f t="shared" si="17"/>
        <v>1.5403174835732275E-2</v>
      </c>
      <c r="AI15" s="25">
        <f t="shared" si="18"/>
        <v>0.63408948439651291</v>
      </c>
      <c r="AJ15" s="25"/>
      <c r="AK15" s="27">
        <f t="shared" si="19"/>
        <v>2.9813548500000926</v>
      </c>
      <c r="AL15" s="27">
        <f t="shared" si="19"/>
        <v>0</v>
      </c>
      <c r="AM15" s="27">
        <f t="shared" si="20"/>
        <v>1.9351033883158439</v>
      </c>
      <c r="AN15" s="27">
        <f t="shared" si="21"/>
        <v>2.3647872515411419</v>
      </c>
      <c r="AO15" s="27">
        <f t="shared" si="21"/>
        <v>0.1203553067526615</v>
      </c>
      <c r="AP15" s="27">
        <f t="shared" si="21"/>
        <v>1.5403174835732275E-2</v>
      </c>
      <c r="AQ15" s="27">
        <f t="shared" si="21"/>
        <v>0.63408948439651291</v>
      </c>
      <c r="AR15" s="27">
        <f t="shared" si="22"/>
        <v>8.0510934558419844</v>
      </c>
      <c r="AS15" s="25"/>
      <c r="AT15" s="27">
        <f t="shared" si="23"/>
        <v>0.75440588375942041</v>
      </c>
      <c r="AU15" s="27">
        <f t="shared" si="24"/>
        <v>3.8395315052846768E-2</v>
      </c>
      <c r="AV15" s="27">
        <f t="shared" si="25"/>
        <v>4.913865176276855E-3</v>
      </c>
      <c r="AW15" s="27">
        <f t="shared" si="26"/>
        <v>0.20228493601145592</v>
      </c>
    </row>
    <row r="16" spans="1:49" x14ac:dyDescent="0.2">
      <c r="A16" s="26"/>
      <c r="B16" s="12">
        <v>75</v>
      </c>
      <c r="C16" s="13">
        <v>36.319000000000003</v>
      </c>
      <c r="D16" s="13">
        <v>3.5000000000000003E-2</v>
      </c>
      <c r="E16" s="13">
        <v>20.035</v>
      </c>
      <c r="F16" s="13">
        <v>35.683</v>
      </c>
      <c r="G16" s="13">
        <v>0.874</v>
      </c>
      <c r="H16" s="13">
        <v>0.27800000000000002</v>
      </c>
      <c r="I16" s="13">
        <v>7.1020000000000003</v>
      </c>
      <c r="J16" s="13">
        <f t="shared" si="0"/>
        <v>100.32600000000001</v>
      </c>
      <c r="L16" s="25">
        <f t="shared" si="1"/>
        <v>0.60447040809533326</v>
      </c>
      <c r="M16" s="25">
        <f t="shared" si="2"/>
        <v>4.3816820651493532E-4</v>
      </c>
      <c r="N16" s="25">
        <f t="shared" si="3"/>
        <v>0.19649669971851982</v>
      </c>
      <c r="O16" s="25">
        <f t="shared" si="4"/>
        <v>0.49665952175486455</v>
      </c>
      <c r="P16" s="25">
        <f t="shared" si="5"/>
        <v>2.168519253672092E-2</v>
      </c>
      <c r="Q16" s="25">
        <f t="shared" si="6"/>
        <v>3.9189703539760637E-3</v>
      </c>
      <c r="R16" s="25">
        <f t="shared" si="7"/>
        <v>0.12664728854967278</v>
      </c>
      <c r="S16" s="25"/>
      <c r="T16" s="25">
        <f t="shared" si="8"/>
        <v>1.2089408161906665</v>
      </c>
      <c r="U16" s="25">
        <f t="shared" si="8"/>
        <v>8.7633641302987063E-4</v>
      </c>
      <c r="V16" s="25">
        <f t="shared" si="9"/>
        <v>0.5894900991555595</v>
      </c>
      <c r="W16" s="25">
        <f t="shared" si="10"/>
        <v>0.49665952175486455</v>
      </c>
      <c r="X16" s="25">
        <f t="shared" si="10"/>
        <v>2.168519253672092E-2</v>
      </c>
      <c r="Y16" s="25">
        <f t="shared" si="10"/>
        <v>3.9189703539760637E-3</v>
      </c>
      <c r="Z16" s="25">
        <f t="shared" si="10"/>
        <v>0.12664728854967278</v>
      </c>
      <c r="AA16" s="25">
        <f t="shared" si="11"/>
        <v>2.4482182249544899</v>
      </c>
      <c r="AB16" s="25"/>
      <c r="AC16" s="25">
        <f t="shared" si="12"/>
        <v>5.9256522341090214</v>
      </c>
      <c r="AD16" s="25">
        <f t="shared" si="13"/>
        <v>4.2953838220667314E-3</v>
      </c>
      <c r="AE16" s="25">
        <f t="shared" si="14"/>
        <v>2.889399775625888</v>
      </c>
      <c r="AF16" s="25">
        <f t="shared" si="15"/>
        <v>2.4343884872310202</v>
      </c>
      <c r="AG16" s="25">
        <f t="shared" si="16"/>
        <v>0.10629048823680262</v>
      </c>
      <c r="AH16" s="25">
        <f t="shared" si="17"/>
        <v>1.9208926626051465E-2</v>
      </c>
      <c r="AI16" s="25">
        <f t="shared" si="18"/>
        <v>0.62076470434914932</v>
      </c>
      <c r="AJ16" s="25"/>
      <c r="AK16" s="27">
        <f t="shared" si="19"/>
        <v>2.9628261170545107</v>
      </c>
      <c r="AL16" s="27">
        <f t="shared" si="19"/>
        <v>2.1476919110333657E-3</v>
      </c>
      <c r="AM16" s="27">
        <f t="shared" si="20"/>
        <v>1.9262665170839253</v>
      </c>
      <c r="AN16" s="27">
        <f t="shared" si="21"/>
        <v>2.4343884872310202</v>
      </c>
      <c r="AO16" s="27">
        <f t="shared" si="21"/>
        <v>0.10629048823680262</v>
      </c>
      <c r="AP16" s="27">
        <f t="shared" si="21"/>
        <v>1.9208926626051465E-2</v>
      </c>
      <c r="AQ16" s="27">
        <f t="shared" si="21"/>
        <v>0.62076470434914932</v>
      </c>
      <c r="AR16" s="27">
        <f t="shared" si="22"/>
        <v>8.0718929324924922</v>
      </c>
      <c r="AS16" s="25"/>
      <c r="AT16" s="27">
        <f t="shared" si="23"/>
        <v>0.76537389914877796</v>
      </c>
      <c r="AU16" s="27">
        <f t="shared" si="24"/>
        <v>3.3417823757769333E-2</v>
      </c>
      <c r="AV16" s="27">
        <f t="shared" si="25"/>
        <v>6.0393035652935162E-3</v>
      </c>
      <c r="AW16" s="27">
        <f t="shared" si="26"/>
        <v>0.19516897352815932</v>
      </c>
    </row>
    <row r="17" spans="1:49" x14ac:dyDescent="0.2">
      <c r="A17" s="26"/>
      <c r="B17" s="12">
        <v>76</v>
      </c>
      <c r="C17" s="13">
        <v>36.466999999999999</v>
      </c>
      <c r="D17" s="13">
        <v>8.9999999999999993E-3</v>
      </c>
      <c r="E17" s="13">
        <v>19.821999999999999</v>
      </c>
      <c r="F17" s="13">
        <v>35.584000000000003</v>
      </c>
      <c r="G17" s="13">
        <v>1.038</v>
      </c>
      <c r="H17" s="13">
        <v>0.26</v>
      </c>
      <c r="I17" s="13">
        <v>7.0170000000000003</v>
      </c>
      <c r="J17" s="13">
        <f t="shared" si="0"/>
        <v>100.197</v>
      </c>
      <c r="L17" s="25">
        <f t="shared" si="1"/>
        <v>0.6069336262565741</v>
      </c>
      <c r="M17" s="25">
        <f t="shared" si="2"/>
        <v>1.1267182453241192E-4</v>
      </c>
      <c r="N17" s="25">
        <f t="shared" si="3"/>
        <v>0.19440766567609183</v>
      </c>
      <c r="O17" s="25">
        <f t="shared" si="4"/>
        <v>0.49528157447874621</v>
      </c>
      <c r="P17" s="25">
        <f t="shared" si="5"/>
        <v>2.575426756649464E-2</v>
      </c>
      <c r="Q17" s="25">
        <f t="shared" si="6"/>
        <v>3.6652240720639441E-3</v>
      </c>
      <c r="R17" s="25">
        <f t="shared" si="7"/>
        <v>0.12513151559462882</v>
      </c>
      <c r="S17" s="25"/>
      <c r="T17" s="25">
        <f t="shared" si="8"/>
        <v>1.2138672525131482</v>
      </c>
      <c r="U17" s="25">
        <f t="shared" si="8"/>
        <v>2.2534364906482383E-4</v>
      </c>
      <c r="V17" s="25">
        <f t="shared" si="9"/>
        <v>0.58322299702827551</v>
      </c>
      <c r="W17" s="25">
        <f t="shared" si="10"/>
        <v>0.49528157447874621</v>
      </c>
      <c r="X17" s="25">
        <f t="shared" si="10"/>
        <v>2.575426756649464E-2</v>
      </c>
      <c r="Y17" s="25">
        <f t="shared" si="10"/>
        <v>3.6652240720639441E-3</v>
      </c>
      <c r="Z17" s="25">
        <f t="shared" si="10"/>
        <v>0.12513151559462882</v>
      </c>
      <c r="AA17" s="25">
        <f t="shared" si="11"/>
        <v>2.4471481749024222</v>
      </c>
      <c r="AB17" s="25"/>
      <c r="AC17" s="25">
        <f t="shared" si="12"/>
        <v>5.9524009128456647</v>
      </c>
      <c r="AD17" s="25">
        <f t="shared" si="13"/>
        <v>1.1050102386569668E-3</v>
      </c>
      <c r="AE17" s="25">
        <f t="shared" si="14"/>
        <v>2.859931423898503</v>
      </c>
      <c r="AF17" s="25">
        <f t="shared" si="15"/>
        <v>2.4286959632029399</v>
      </c>
      <c r="AG17" s="25">
        <f t="shared" si="16"/>
        <v>0.12629035461257218</v>
      </c>
      <c r="AH17" s="25">
        <f t="shared" si="17"/>
        <v>1.7973038705153644E-2</v>
      </c>
      <c r="AI17" s="25">
        <f t="shared" si="18"/>
        <v>0.61360329649651069</v>
      </c>
      <c r="AJ17" s="25"/>
      <c r="AK17" s="27">
        <f t="shared" si="19"/>
        <v>2.9762004564228324</v>
      </c>
      <c r="AL17" s="27">
        <f t="shared" si="19"/>
        <v>5.5250511932848341E-4</v>
      </c>
      <c r="AM17" s="27">
        <f t="shared" si="20"/>
        <v>1.9066209492656687</v>
      </c>
      <c r="AN17" s="27">
        <f t="shared" si="21"/>
        <v>2.4286959632029399</v>
      </c>
      <c r="AO17" s="27">
        <f t="shared" si="21"/>
        <v>0.12629035461257218</v>
      </c>
      <c r="AP17" s="27">
        <f t="shared" si="21"/>
        <v>1.7973038705153644E-2</v>
      </c>
      <c r="AQ17" s="27">
        <f t="shared" si="21"/>
        <v>0.61360329649651069</v>
      </c>
      <c r="AR17" s="27">
        <f t="shared" si="22"/>
        <v>8.0699365638250065</v>
      </c>
      <c r="AS17" s="25"/>
      <c r="AT17" s="27">
        <f t="shared" si="23"/>
        <v>0.76216796205257242</v>
      </c>
      <c r="AU17" s="27">
        <f t="shared" si="24"/>
        <v>3.9632158022374034E-2</v>
      </c>
      <c r="AV17" s="27">
        <f t="shared" si="25"/>
        <v>5.640259007032542E-3</v>
      </c>
      <c r="AW17" s="27">
        <f t="shared" si="26"/>
        <v>0.19255962091802095</v>
      </c>
    </row>
    <row r="18" spans="1:49" x14ac:dyDescent="0.2">
      <c r="A18" s="26"/>
      <c r="B18" s="12">
        <v>77</v>
      </c>
      <c r="C18" s="13">
        <v>36.506</v>
      </c>
      <c r="D18" s="13">
        <v>7.2999999999999995E-2</v>
      </c>
      <c r="E18" s="13">
        <v>20.193999999999999</v>
      </c>
      <c r="F18" s="13">
        <v>34.834000000000003</v>
      </c>
      <c r="G18" s="13">
        <v>0.89900000000000002</v>
      </c>
      <c r="H18" s="13">
        <v>0.21099999999999999</v>
      </c>
      <c r="I18" s="13">
        <v>7.2279999999999998</v>
      </c>
      <c r="J18" s="13">
        <f t="shared" si="0"/>
        <v>99.944999999999993</v>
      </c>
      <c r="L18" s="25">
        <f t="shared" si="1"/>
        <v>0.607582717528793</v>
      </c>
      <c r="M18" s="25">
        <f t="shared" si="2"/>
        <v>9.1389368787400779E-4</v>
      </c>
      <c r="N18" s="25">
        <f t="shared" si="3"/>
        <v>0.19805611949667029</v>
      </c>
      <c r="O18" s="25">
        <f t="shared" si="4"/>
        <v>0.48484257996269803</v>
      </c>
      <c r="P18" s="25">
        <f t="shared" si="5"/>
        <v>2.230547836443033E-2</v>
      </c>
      <c r="Q18" s="25">
        <f t="shared" si="6"/>
        <v>2.9744703046365086E-3</v>
      </c>
      <c r="R18" s="25">
        <f t="shared" si="7"/>
        <v>0.12889419904773794</v>
      </c>
      <c r="S18" s="25"/>
      <c r="T18" s="25">
        <f t="shared" si="8"/>
        <v>1.215165435057586</v>
      </c>
      <c r="U18" s="25">
        <f t="shared" si="8"/>
        <v>1.8277873757480156E-3</v>
      </c>
      <c r="V18" s="25">
        <f t="shared" si="9"/>
        <v>0.59416835849001082</v>
      </c>
      <c r="W18" s="25">
        <f t="shared" si="10"/>
        <v>0.48484257996269803</v>
      </c>
      <c r="X18" s="25">
        <f t="shared" si="10"/>
        <v>2.230547836443033E-2</v>
      </c>
      <c r="Y18" s="25">
        <f t="shared" si="10"/>
        <v>2.9744703046365086E-3</v>
      </c>
      <c r="Z18" s="25">
        <f t="shared" si="10"/>
        <v>0.12889419904773794</v>
      </c>
      <c r="AA18" s="25">
        <f t="shared" si="11"/>
        <v>2.4501783086028479</v>
      </c>
      <c r="AB18" s="25"/>
      <c r="AC18" s="25">
        <f t="shared" si="12"/>
        <v>5.9513975654310798</v>
      </c>
      <c r="AD18" s="25">
        <f t="shared" si="13"/>
        <v>8.9517764613152497E-3</v>
      </c>
      <c r="AE18" s="25">
        <f t="shared" si="14"/>
        <v>2.9100005811192746</v>
      </c>
      <c r="AF18" s="25">
        <f t="shared" si="15"/>
        <v>2.3745663485487332</v>
      </c>
      <c r="AG18" s="25">
        <f t="shared" si="16"/>
        <v>0.10924337197556595</v>
      </c>
      <c r="AH18" s="25">
        <f t="shared" si="17"/>
        <v>1.4567773916826281E-2</v>
      </c>
      <c r="AI18" s="25">
        <f t="shared" si="18"/>
        <v>0.63127258254720198</v>
      </c>
      <c r="AJ18" s="25"/>
      <c r="AK18" s="27">
        <f t="shared" si="19"/>
        <v>2.9756987827155399</v>
      </c>
      <c r="AL18" s="27">
        <f t="shared" si="19"/>
        <v>4.4758882306576249E-3</v>
      </c>
      <c r="AM18" s="27">
        <f t="shared" si="20"/>
        <v>1.9400003874128497</v>
      </c>
      <c r="AN18" s="27">
        <f t="shared" si="21"/>
        <v>2.3745663485487332</v>
      </c>
      <c r="AO18" s="27">
        <f t="shared" si="21"/>
        <v>0.10924337197556595</v>
      </c>
      <c r="AP18" s="27">
        <f t="shared" si="21"/>
        <v>1.4567773916826281E-2</v>
      </c>
      <c r="AQ18" s="27">
        <f t="shared" si="21"/>
        <v>0.63127258254720198</v>
      </c>
      <c r="AR18" s="27">
        <f t="shared" si="22"/>
        <v>8.0498251353473744</v>
      </c>
      <c r="AS18" s="25"/>
      <c r="AT18" s="27">
        <f t="shared" si="23"/>
        <v>0.75873221930094692</v>
      </c>
      <c r="AU18" s="27">
        <f t="shared" si="24"/>
        <v>3.4905938136282379E-2</v>
      </c>
      <c r="AV18" s="27">
        <f t="shared" si="25"/>
        <v>4.654761253962583E-3</v>
      </c>
      <c r="AW18" s="27">
        <f t="shared" si="26"/>
        <v>0.20170708130880804</v>
      </c>
    </row>
    <row r="19" spans="1:49" x14ac:dyDescent="0.2">
      <c r="A19" s="26"/>
      <c r="B19" s="12">
        <v>78</v>
      </c>
      <c r="C19" s="13">
        <v>36.441000000000003</v>
      </c>
      <c r="D19" s="13">
        <v>0</v>
      </c>
      <c r="E19" s="13">
        <v>19.782</v>
      </c>
      <c r="F19" s="13">
        <v>35.201999999999998</v>
      </c>
      <c r="G19" s="13">
        <v>1.022</v>
      </c>
      <c r="H19" s="13">
        <v>0.27200000000000002</v>
      </c>
      <c r="I19" s="13">
        <v>7.1020000000000003</v>
      </c>
      <c r="J19" s="13">
        <f t="shared" si="0"/>
        <v>99.821000000000012</v>
      </c>
      <c r="L19" s="25">
        <f t="shared" si="1"/>
        <v>0.6065008987417615</v>
      </c>
      <c r="M19" s="25">
        <f t="shared" si="2"/>
        <v>0</v>
      </c>
      <c r="N19" s="25">
        <f t="shared" si="3"/>
        <v>0.19401535881366405</v>
      </c>
      <c r="O19" s="25">
        <f t="shared" si="4"/>
        <v>0.48996464660523892</v>
      </c>
      <c r="P19" s="25">
        <f t="shared" si="5"/>
        <v>2.5357284636760617E-2</v>
      </c>
      <c r="Q19" s="25">
        <f t="shared" si="6"/>
        <v>3.8343882600053573E-3</v>
      </c>
      <c r="R19" s="25">
        <f t="shared" si="7"/>
        <v>0.12664728854967278</v>
      </c>
      <c r="S19" s="25"/>
      <c r="T19" s="25">
        <f t="shared" si="8"/>
        <v>1.213001797483523</v>
      </c>
      <c r="U19" s="25">
        <f t="shared" si="8"/>
        <v>0</v>
      </c>
      <c r="V19" s="25">
        <f t="shared" si="9"/>
        <v>0.58204607644099216</v>
      </c>
      <c r="W19" s="25">
        <f t="shared" si="10"/>
        <v>0.48996464660523892</v>
      </c>
      <c r="X19" s="25">
        <f t="shared" si="10"/>
        <v>2.5357284636760617E-2</v>
      </c>
      <c r="Y19" s="25">
        <f t="shared" si="10"/>
        <v>3.8343882600053573E-3</v>
      </c>
      <c r="Z19" s="25">
        <f t="shared" si="10"/>
        <v>0.12664728854967278</v>
      </c>
      <c r="AA19" s="25">
        <f t="shared" si="11"/>
        <v>2.4408514819761926</v>
      </c>
      <c r="AB19" s="25"/>
      <c r="AC19" s="25">
        <f t="shared" si="12"/>
        <v>5.9635015392322224</v>
      </c>
      <c r="AD19" s="25">
        <f t="shared" si="13"/>
        <v>0</v>
      </c>
      <c r="AE19" s="25">
        <f t="shared" si="14"/>
        <v>2.8615231073530887</v>
      </c>
      <c r="AF19" s="25">
        <f t="shared" si="15"/>
        <v>2.4088215947094707</v>
      </c>
      <c r="AG19" s="25">
        <f t="shared" si="16"/>
        <v>0.12466445332215233</v>
      </c>
      <c r="AH19" s="25">
        <f t="shared" si="17"/>
        <v>1.8851068760156988E-2</v>
      </c>
      <c r="AI19" s="25">
        <f t="shared" si="18"/>
        <v>0.62263823662291007</v>
      </c>
      <c r="AJ19" s="25"/>
      <c r="AK19" s="27">
        <f t="shared" si="19"/>
        <v>2.9817507696161112</v>
      </c>
      <c r="AL19" s="27">
        <f t="shared" si="19"/>
        <v>0</v>
      </c>
      <c r="AM19" s="27">
        <f t="shared" si="20"/>
        <v>1.9076820715687257</v>
      </c>
      <c r="AN19" s="27">
        <f t="shared" si="21"/>
        <v>2.4088215947094707</v>
      </c>
      <c r="AO19" s="27">
        <f t="shared" si="21"/>
        <v>0.12466445332215233</v>
      </c>
      <c r="AP19" s="27">
        <f t="shared" si="21"/>
        <v>1.8851068760156988E-2</v>
      </c>
      <c r="AQ19" s="27">
        <f t="shared" si="21"/>
        <v>0.62263823662291007</v>
      </c>
      <c r="AR19" s="27">
        <f t="shared" si="22"/>
        <v>8.0644081945995278</v>
      </c>
      <c r="AS19" s="25"/>
      <c r="AT19" s="27">
        <f t="shared" si="23"/>
        <v>0.75868985632243735</v>
      </c>
      <c r="AU19" s="27">
        <f t="shared" si="24"/>
        <v>3.9264699547376186E-2</v>
      </c>
      <c r="AV19" s="27">
        <f t="shared" si="25"/>
        <v>5.9373905815938511E-3</v>
      </c>
      <c r="AW19" s="27">
        <f t="shared" si="26"/>
        <v>0.1961080535485927</v>
      </c>
    </row>
    <row r="20" spans="1:49" x14ac:dyDescent="0.2">
      <c r="A20" s="26"/>
      <c r="B20" s="12">
        <v>79</v>
      </c>
      <c r="C20" s="13">
        <v>36.707000000000001</v>
      </c>
      <c r="D20" s="13">
        <v>2.3E-2</v>
      </c>
      <c r="E20" s="13">
        <v>20.234000000000002</v>
      </c>
      <c r="F20" s="13">
        <v>33.54</v>
      </c>
      <c r="G20" s="13">
        <v>0.93799999999999994</v>
      </c>
      <c r="H20" s="13">
        <v>0.28100000000000003</v>
      </c>
      <c r="I20" s="13">
        <v>7.3470000000000004</v>
      </c>
      <c r="J20" s="13">
        <f t="shared" si="0"/>
        <v>99.070000000000007</v>
      </c>
      <c r="L20" s="25">
        <f t="shared" si="1"/>
        <v>0.61092803408561347</v>
      </c>
      <c r="M20" s="25">
        <f t="shared" si="2"/>
        <v>2.8793910713838602E-4</v>
      </c>
      <c r="N20" s="25">
        <f t="shared" si="3"/>
        <v>0.1984484263590981</v>
      </c>
      <c r="O20" s="25">
        <f t="shared" si="4"/>
        <v>0.46683183475767609</v>
      </c>
      <c r="P20" s="25">
        <f t="shared" si="5"/>
        <v>2.3273124255657005E-2</v>
      </c>
      <c r="Q20" s="25">
        <f t="shared" si="6"/>
        <v>3.9612614009614166E-3</v>
      </c>
      <c r="R20" s="25">
        <f t="shared" si="7"/>
        <v>0.13101628118479949</v>
      </c>
      <c r="S20" s="25"/>
      <c r="T20" s="25">
        <f t="shared" si="8"/>
        <v>1.2218560681712269</v>
      </c>
      <c r="U20" s="25">
        <f t="shared" si="8"/>
        <v>5.7587821427677204E-4</v>
      </c>
      <c r="V20" s="25">
        <f t="shared" si="9"/>
        <v>0.59534527907729429</v>
      </c>
      <c r="W20" s="25">
        <f t="shared" si="10"/>
        <v>0.46683183475767609</v>
      </c>
      <c r="X20" s="25">
        <f t="shared" si="10"/>
        <v>2.3273124255657005E-2</v>
      </c>
      <c r="Y20" s="25">
        <f t="shared" si="10"/>
        <v>3.9612614009614166E-3</v>
      </c>
      <c r="Z20" s="25">
        <f t="shared" si="10"/>
        <v>0.13101628118479949</v>
      </c>
      <c r="AA20" s="25">
        <f t="shared" si="11"/>
        <v>2.4428597270618924</v>
      </c>
      <c r="AB20" s="25"/>
      <c r="AC20" s="25">
        <f t="shared" si="12"/>
        <v>6.002093634614674</v>
      </c>
      <c r="AD20" s="25">
        <f t="shared" si="13"/>
        <v>2.8288724459970514E-3</v>
      </c>
      <c r="AE20" s="25">
        <f t="shared" si="14"/>
        <v>2.9245000315757088</v>
      </c>
      <c r="AF20" s="25">
        <f t="shared" si="15"/>
        <v>2.2932065869495508</v>
      </c>
      <c r="AG20" s="25">
        <f t="shared" si="16"/>
        <v>0.1143239982116289</v>
      </c>
      <c r="AH20" s="25">
        <f t="shared" si="17"/>
        <v>1.9458807349822364E-2</v>
      </c>
      <c r="AI20" s="25">
        <f t="shared" si="18"/>
        <v>0.64358806885261688</v>
      </c>
      <c r="AJ20" s="25"/>
      <c r="AK20" s="27">
        <f t="shared" si="19"/>
        <v>3.001046817307337</v>
      </c>
      <c r="AL20" s="27">
        <f t="shared" si="19"/>
        <v>1.4144362229985257E-3</v>
      </c>
      <c r="AM20" s="27">
        <f t="shared" si="20"/>
        <v>1.9496666877171391</v>
      </c>
      <c r="AN20" s="27">
        <f t="shared" si="21"/>
        <v>2.2932065869495508</v>
      </c>
      <c r="AO20" s="27">
        <f t="shared" si="21"/>
        <v>0.1143239982116289</v>
      </c>
      <c r="AP20" s="27">
        <f t="shared" si="21"/>
        <v>1.9458807349822364E-2</v>
      </c>
      <c r="AQ20" s="27">
        <f t="shared" si="21"/>
        <v>0.64358806885261688</v>
      </c>
      <c r="AR20" s="27">
        <f t="shared" si="22"/>
        <v>8.0227054026110931</v>
      </c>
      <c r="AS20" s="25"/>
      <c r="AT20" s="27">
        <f t="shared" si="23"/>
        <v>0.7468323518310318</v>
      </c>
      <c r="AU20" s="27">
        <f t="shared" si="24"/>
        <v>3.7232084078692655E-2</v>
      </c>
      <c r="AV20" s="27">
        <f t="shared" si="25"/>
        <v>6.337181717337579E-3</v>
      </c>
      <c r="AW20" s="27">
        <f t="shared" si="26"/>
        <v>0.20959838237293793</v>
      </c>
    </row>
    <row r="21" spans="1:49" x14ac:dyDescent="0.2">
      <c r="A21" s="26"/>
      <c r="B21" s="12">
        <v>80</v>
      </c>
      <c r="C21" s="13">
        <v>36.506999999999998</v>
      </c>
      <c r="D21" s="13">
        <v>1.6E-2</v>
      </c>
      <c r="E21" s="13">
        <v>20.077999999999999</v>
      </c>
      <c r="F21" s="13">
        <v>34.759</v>
      </c>
      <c r="G21" s="13">
        <v>0.97799999999999998</v>
      </c>
      <c r="H21" s="13">
        <v>0.27</v>
      </c>
      <c r="I21" s="13">
        <v>7.1859999999999999</v>
      </c>
      <c r="J21" s="13">
        <f t="shared" si="0"/>
        <v>99.793999999999983</v>
      </c>
      <c r="L21" s="25">
        <f t="shared" si="1"/>
        <v>0.60759936089474731</v>
      </c>
      <c r="M21" s="25">
        <f t="shared" si="2"/>
        <v>2.00305465835399E-4</v>
      </c>
      <c r="N21" s="25">
        <f t="shared" si="3"/>
        <v>0.19691842959562969</v>
      </c>
      <c r="O21" s="25">
        <f t="shared" si="4"/>
        <v>0.48379868051109315</v>
      </c>
      <c r="P21" s="25">
        <f t="shared" si="5"/>
        <v>2.4265581579992059E-2</v>
      </c>
      <c r="Q21" s="25">
        <f t="shared" si="6"/>
        <v>3.8061942286817885E-3</v>
      </c>
      <c r="R21" s="25">
        <f t="shared" si="7"/>
        <v>0.12814522888171623</v>
      </c>
      <c r="S21" s="25"/>
      <c r="T21" s="25">
        <f t="shared" si="8"/>
        <v>1.2151987217894946</v>
      </c>
      <c r="U21" s="25">
        <f t="shared" si="8"/>
        <v>4.0061093167079799E-4</v>
      </c>
      <c r="V21" s="25">
        <f t="shared" si="9"/>
        <v>0.5907552887868891</v>
      </c>
      <c r="W21" s="25">
        <f t="shared" si="10"/>
        <v>0.48379868051109315</v>
      </c>
      <c r="X21" s="25">
        <f t="shared" si="10"/>
        <v>2.4265581579992059E-2</v>
      </c>
      <c r="Y21" s="25">
        <f t="shared" si="10"/>
        <v>3.8061942286817885E-3</v>
      </c>
      <c r="Z21" s="25">
        <f t="shared" si="10"/>
        <v>0.12814522888171623</v>
      </c>
      <c r="AA21" s="25">
        <f t="shared" si="11"/>
        <v>2.4463703067095377</v>
      </c>
      <c r="AB21" s="25"/>
      <c r="AC21" s="25">
        <f t="shared" si="12"/>
        <v>5.9608247457384342</v>
      </c>
      <c r="AD21" s="25">
        <f t="shared" si="13"/>
        <v>1.9650872833375833E-3</v>
      </c>
      <c r="AE21" s="25">
        <f t="shared" si="14"/>
        <v>2.8977883871463974</v>
      </c>
      <c r="AF21" s="25">
        <f t="shared" si="15"/>
        <v>2.3731420178745761</v>
      </c>
      <c r="AG21" s="25">
        <f t="shared" si="16"/>
        <v>0.119028169268275</v>
      </c>
      <c r="AH21" s="25">
        <f t="shared" si="17"/>
        <v>1.8670244083208807E-2</v>
      </c>
      <c r="AI21" s="25">
        <f t="shared" si="18"/>
        <v>0.62858134860577097</v>
      </c>
      <c r="AJ21" s="25"/>
      <c r="AK21" s="27">
        <f t="shared" si="19"/>
        <v>2.9804123728692171</v>
      </c>
      <c r="AL21" s="27">
        <f t="shared" si="19"/>
        <v>9.8254364166879167E-4</v>
      </c>
      <c r="AM21" s="27">
        <f t="shared" si="20"/>
        <v>1.931858924764265</v>
      </c>
      <c r="AN21" s="27">
        <f t="shared" si="21"/>
        <v>2.3731420178745761</v>
      </c>
      <c r="AO21" s="27">
        <f t="shared" si="21"/>
        <v>0.119028169268275</v>
      </c>
      <c r="AP21" s="27">
        <f t="shared" si="21"/>
        <v>1.8670244083208807E-2</v>
      </c>
      <c r="AQ21" s="27">
        <f t="shared" si="21"/>
        <v>0.62858134860577097</v>
      </c>
      <c r="AR21" s="27">
        <f t="shared" si="22"/>
        <v>8.0526756211069817</v>
      </c>
      <c r="AS21" s="25"/>
      <c r="AT21" s="27">
        <f t="shared" si="23"/>
        <v>0.7559169121906576</v>
      </c>
      <c r="AU21" s="27">
        <f t="shared" si="24"/>
        <v>3.7914042016568721E-2</v>
      </c>
      <c r="AV21" s="27">
        <f t="shared" si="25"/>
        <v>5.9470327316799446E-3</v>
      </c>
      <c r="AW21" s="27">
        <f t="shared" si="26"/>
        <v>0.20022201306109372</v>
      </c>
    </row>
    <row r="22" spans="1:49" x14ac:dyDescent="0.2">
      <c r="A22" s="26"/>
      <c r="B22" s="12">
        <v>81</v>
      </c>
      <c r="C22" s="13">
        <v>36.329000000000001</v>
      </c>
      <c r="D22" s="13">
        <v>0</v>
      </c>
      <c r="E22" s="13">
        <v>20.015999999999998</v>
      </c>
      <c r="F22" s="13">
        <v>33.588000000000001</v>
      </c>
      <c r="G22" s="13">
        <v>0.89500000000000002</v>
      </c>
      <c r="H22" s="13">
        <v>0.27200000000000002</v>
      </c>
      <c r="I22" s="13">
        <v>7.3070000000000004</v>
      </c>
      <c r="J22" s="13">
        <f t="shared" si="0"/>
        <v>98.406999999999996</v>
      </c>
      <c r="L22" s="25">
        <f t="shared" si="1"/>
        <v>0.60463684175487653</v>
      </c>
      <c r="M22" s="25">
        <f t="shared" si="2"/>
        <v>0</v>
      </c>
      <c r="N22" s="25">
        <f t="shared" si="3"/>
        <v>0.19631035395886662</v>
      </c>
      <c r="O22" s="25">
        <f t="shared" si="4"/>
        <v>0.46749993040670323</v>
      </c>
      <c r="P22" s="25">
        <f t="shared" si="5"/>
        <v>2.2206232631996822E-2</v>
      </c>
      <c r="Q22" s="25">
        <f t="shared" si="6"/>
        <v>3.8343882600053573E-3</v>
      </c>
      <c r="R22" s="25">
        <f t="shared" si="7"/>
        <v>0.1303029762647788</v>
      </c>
      <c r="S22" s="25"/>
      <c r="T22" s="25">
        <f t="shared" si="8"/>
        <v>1.2092736835097531</v>
      </c>
      <c r="U22" s="25">
        <f t="shared" si="8"/>
        <v>0</v>
      </c>
      <c r="V22" s="25">
        <f t="shared" si="9"/>
        <v>0.58893106187659983</v>
      </c>
      <c r="W22" s="25">
        <f t="shared" si="10"/>
        <v>0.46749993040670323</v>
      </c>
      <c r="X22" s="25">
        <f t="shared" si="10"/>
        <v>2.2206232631996822E-2</v>
      </c>
      <c r="Y22" s="25">
        <f t="shared" si="10"/>
        <v>3.8343882600053573E-3</v>
      </c>
      <c r="Z22" s="25">
        <f t="shared" si="10"/>
        <v>0.1303029762647788</v>
      </c>
      <c r="AA22" s="25">
        <f t="shared" si="11"/>
        <v>2.4220482729498372</v>
      </c>
      <c r="AB22" s="25"/>
      <c r="AC22" s="25">
        <f t="shared" si="12"/>
        <v>5.9913274083689485</v>
      </c>
      <c r="AD22" s="25">
        <f t="shared" si="13"/>
        <v>0</v>
      </c>
      <c r="AE22" s="25">
        <f t="shared" si="14"/>
        <v>2.9178496652802117</v>
      </c>
      <c r="AF22" s="25">
        <f t="shared" si="15"/>
        <v>2.3162210380092727</v>
      </c>
      <c r="AG22" s="25">
        <f t="shared" si="16"/>
        <v>0.11002042963388979</v>
      </c>
      <c r="AH22" s="25">
        <f t="shared" si="17"/>
        <v>1.8997416209225675E-2</v>
      </c>
      <c r="AI22" s="25">
        <f t="shared" si="18"/>
        <v>0.64558404249845014</v>
      </c>
      <c r="AJ22" s="25"/>
      <c r="AK22" s="27">
        <f t="shared" si="19"/>
        <v>2.9956637041844743</v>
      </c>
      <c r="AL22" s="27">
        <f t="shared" si="19"/>
        <v>0</v>
      </c>
      <c r="AM22" s="27">
        <f t="shared" si="20"/>
        <v>1.9452331101868079</v>
      </c>
      <c r="AN22" s="27">
        <f t="shared" si="21"/>
        <v>2.3162210380092727</v>
      </c>
      <c r="AO22" s="27">
        <f t="shared" si="21"/>
        <v>0.11002042963388979</v>
      </c>
      <c r="AP22" s="27">
        <f t="shared" si="21"/>
        <v>1.8997416209225675E-2</v>
      </c>
      <c r="AQ22" s="27">
        <f t="shared" si="21"/>
        <v>0.64558404249845014</v>
      </c>
      <c r="AR22" s="27">
        <f t="shared" si="22"/>
        <v>8.0317197407221208</v>
      </c>
      <c r="AS22" s="25"/>
      <c r="AT22" s="27">
        <f t="shared" si="23"/>
        <v>0.7493865204189829</v>
      </c>
      <c r="AU22" s="27">
        <f t="shared" si="24"/>
        <v>3.5595837178477502E-2</v>
      </c>
      <c r="AV22" s="27">
        <f t="shared" si="25"/>
        <v>6.1463942328313396E-3</v>
      </c>
      <c r="AW22" s="27">
        <f t="shared" si="26"/>
        <v>0.20887124816970837</v>
      </c>
    </row>
    <row r="23" spans="1:49" s="28" customFormat="1" ht="15" x14ac:dyDescent="0.2"/>
    <row r="24" spans="1:49" x14ac:dyDescent="0.2">
      <c r="B24" s="12" t="s">
        <v>16</v>
      </c>
      <c r="C24" s="13">
        <f>AVERAGE(C6:C22)</f>
        <v>36.501647058823522</v>
      </c>
      <c r="D24" s="13">
        <f t="shared" ref="D24:I24" si="27">AVERAGE(D6:D22)</f>
        <v>1.4647058823529412E-2</v>
      </c>
      <c r="E24" s="13">
        <f t="shared" si="27"/>
        <v>19.934882352941173</v>
      </c>
      <c r="F24" s="13">
        <f t="shared" si="27"/>
        <v>34.715411764705884</v>
      </c>
      <c r="G24" s="13">
        <f>AVERAGE(G6:G22)</f>
        <v>0.95894117647058841</v>
      </c>
      <c r="H24" s="13">
        <f t="shared" si="27"/>
        <v>0.26141176470588234</v>
      </c>
      <c r="I24" s="13">
        <f t="shared" si="27"/>
        <v>7.2018823529411762</v>
      </c>
      <c r="J24" s="13">
        <f>SUM(C24:I24)</f>
        <v>99.588823529411769</v>
      </c>
      <c r="L24" s="25">
        <f t="shared" si="1"/>
        <v>0.60751026993581525</v>
      </c>
      <c r="M24" s="25">
        <f t="shared" si="2"/>
        <v>1.8336787129784687E-4</v>
      </c>
      <c r="N24" s="25">
        <f t="shared" si="3"/>
        <v>0.19551477871873729</v>
      </c>
      <c r="O24" s="25">
        <f t="shared" si="4"/>
        <v>0.48319199071216046</v>
      </c>
      <c r="P24" s="25">
        <f t="shared" si="5"/>
        <v>2.3792704854867713E-2</v>
      </c>
      <c r="Q24" s="25">
        <f t="shared" si="6"/>
        <v>3.6851257412335221E-3</v>
      </c>
      <c r="R24" s="25">
        <f t="shared" si="7"/>
        <v>0.12842845289407737</v>
      </c>
      <c r="S24" s="25"/>
      <c r="T24" s="25">
        <f t="shared" si="8"/>
        <v>1.2150205398716305</v>
      </c>
      <c r="U24" s="25">
        <f t="shared" si="8"/>
        <v>3.6673574259569374E-4</v>
      </c>
      <c r="V24" s="25">
        <f t="shared" si="9"/>
        <v>0.58654433615621193</v>
      </c>
      <c r="W24" s="25">
        <f t="shared" si="10"/>
        <v>0.48319199071216046</v>
      </c>
      <c r="X24" s="25">
        <f t="shared" si="10"/>
        <v>2.3792704854867713E-2</v>
      </c>
      <c r="Y24" s="25">
        <f t="shared" si="10"/>
        <v>3.6851257412335221E-3</v>
      </c>
      <c r="Z24" s="25">
        <f t="shared" si="10"/>
        <v>0.12842845289407737</v>
      </c>
      <c r="AA24" s="25">
        <f t="shared" si="11"/>
        <v>2.4410298859727768</v>
      </c>
      <c r="AB24" s="25"/>
      <c r="AC24" s="25">
        <f t="shared" si="12"/>
        <v>5.97298974594454</v>
      </c>
      <c r="AD24" s="25">
        <f t="shared" si="13"/>
        <v>1.8028574481768569E-3</v>
      </c>
      <c r="AE24" s="25">
        <f t="shared" si="14"/>
        <v>2.8834272264837968</v>
      </c>
      <c r="AF24" s="25">
        <f t="shared" si="15"/>
        <v>2.375351453853765</v>
      </c>
      <c r="AG24" s="25">
        <f t="shared" si="16"/>
        <v>0.11696393391129364</v>
      </c>
      <c r="AH24" s="25">
        <f t="shared" si="17"/>
        <v>1.8115922770515165E-2</v>
      </c>
      <c r="AI24" s="25">
        <f t="shared" si="18"/>
        <v>0.63134885958791398</v>
      </c>
      <c r="AJ24" s="25"/>
      <c r="AK24" s="27">
        <f t="shared" si="19"/>
        <v>2.98649487297227</v>
      </c>
      <c r="AL24" s="27">
        <f t="shared" si="19"/>
        <v>9.0142872408842845E-4</v>
      </c>
      <c r="AM24" s="27">
        <f t="shared" si="20"/>
        <v>1.9222848176558645</v>
      </c>
      <c r="AN24" s="27">
        <f t="shared" si="21"/>
        <v>2.375351453853765</v>
      </c>
      <c r="AO24" s="27">
        <f t="shared" si="21"/>
        <v>0.11696393391129364</v>
      </c>
      <c r="AP24" s="27">
        <f t="shared" si="21"/>
        <v>1.8115922770515165E-2</v>
      </c>
      <c r="AQ24" s="27">
        <f t="shared" si="21"/>
        <v>0.63134885958791398</v>
      </c>
      <c r="AR24" s="27">
        <f t="shared" si="22"/>
        <v>8.0514612894757107</v>
      </c>
      <c r="AS24" s="25"/>
      <c r="AT24" s="27">
        <f t="shared" si="23"/>
        <v>0.75605272337064944</v>
      </c>
      <c r="AU24" s="27">
        <f t="shared" si="24"/>
        <v>3.722855437931432E-2</v>
      </c>
      <c r="AV24" s="27">
        <f t="shared" si="25"/>
        <v>5.7661331441286419E-3</v>
      </c>
      <c r="AW24" s="27">
        <f t="shared" si="26"/>
        <v>0.20095258910590769</v>
      </c>
    </row>
    <row r="25" spans="1:49" x14ac:dyDescent="0.2">
      <c r="B25" s="12" t="s">
        <v>17</v>
      </c>
      <c r="C25" s="13">
        <f>STDEV(C6:C22)</f>
        <v>0.13978597085208094</v>
      </c>
      <c r="D25" s="13">
        <f t="shared" ref="D25:I25" si="28">STDEV(D6:D22)</f>
        <v>1.9621229499162979E-2</v>
      </c>
      <c r="E25" s="13">
        <f t="shared" si="28"/>
        <v>0.2002307676010798</v>
      </c>
      <c r="F25" s="13">
        <f t="shared" si="28"/>
        <v>0.60709616812572686</v>
      </c>
      <c r="G25" s="13">
        <f>STDEV(G6:G22)</f>
        <v>4.8918900473430629E-2</v>
      </c>
      <c r="H25" s="13">
        <f t="shared" si="28"/>
        <v>3.0771453539623152E-2</v>
      </c>
      <c r="I25" s="13">
        <f t="shared" si="28"/>
        <v>0.12629918960198305</v>
      </c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</row>
    <row r="26" spans="1:49" s="28" customFormat="1" ht="15" x14ac:dyDescent="0.2"/>
    <row r="27" spans="1:49" s="28" customFormat="1" ht="15" x14ac:dyDescent="0.2"/>
    <row r="28" spans="1:49" s="28" customFormat="1" ht="15" x14ac:dyDescent="0.2"/>
    <row r="29" spans="1:49" s="28" customFormat="1" ht="15" x14ac:dyDescent="0.2"/>
    <row r="30" spans="1:49" s="28" customFormat="1" ht="15" x14ac:dyDescent="0.2"/>
    <row r="31" spans="1:49" s="28" customFormat="1" ht="15" x14ac:dyDescent="0.2"/>
    <row r="32" spans="1:49" x14ac:dyDescent="0.2">
      <c r="A32" s="12" t="s">
        <v>27</v>
      </c>
      <c r="B32" s="12">
        <v>58</v>
      </c>
      <c r="C32" s="13">
        <v>37.371000000000002</v>
      </c>
      <c r="D32" s="13">
        <v>0</v>
      </c>
      <c r="E32" s="13">
        <v>20.231999999999999</v>
      </c>
      <c r="F32" s="13">
        <v>28.652999999999999</v>
      </c>
      <c r="G32" s="13">
        <v>2.0089999999999999</v>
      </c>
      <c r="H32" s="13">
        <v>5.319</v>
      </c>
      <c r="I32" s="13">
        <v>7.2050000000000001</v>
      </c>
      <c r="J32" s="13">
        <f t="shared" ref="J32:J57" si="29">SUM(C32:I32)</f>
        <v>100.789</v>
      </c>
      <c r="L32" s="25">
        <f t="shared" si="1"/>
        <v>0.62197922907928904</v>
      </c>
      <c r="M32" s="25">
        <f t="shared" si="2"/>
        <v>0</v>
      </c>
      <c r="N32" s="25">
        <f t="shared" si="3"/>
        <v>0.1984288110159767</v>
      </c>
      <c r="O32" s="25">
        <f t="shared" si="4"/>
        <v>0.39881134649110594</v>
      </c>
      <c r="P32" s="25">
        <f t="shared" si="5"/>
        <v>4.9846169114728063E-2</v>
      </c>
      <c r="Q32" s="25">
        <f t="shared" si="6"/>
        <v>7.498202630503123E-2</v>
      </c>
      <c r="R32" s="25">
        <f t="shared" si="7"/>
        <v>0.12848404871872604</v>
      </c>
      <c r="S32" s="25"/>
      <c r="T32" s="25">
        <f t="shared" si="8"/>
        <v>1.2439584581585781</v>
      </c>
      <c r="U32" s="25">
        <f t="shared" si="8"/>
        <v>0</v>
      </c>
      <c r="V32" s="25">
        <f t="shared" si="9"/>
        <v>0.59528643304793016</v>
      </c>
      <c r="W32" s="25">
        <f t="shared" si="10"/>
        <v>0.39881134649110594</v>
      </c>
      <c r="X32" s="25">
        <f t="shared" si="10"/>
        <v>4.9846169114728063E-2</v>
      </c>
      <c r="Y32" s="25">
        <f t="shared" si="10"/>
        <v>7.498202630503123E-2</v>
      </c>
      <c r="Z32" s="25">
        <f t="shared" si="10"/>
        <v>0.12848404871872604</v>
      </c>
      <c r="AA32" s="25">
        <f t="shared" si="11"/>
        <v>2.4913684818360999</v>
      </c>
      <c r="AB32" s="25"/>
      <c r="AC32" s="25">
        <f t="shared" si="12"/>
        <v>5.9916875431054661</v>
      </c>
      <c r="AD32" s="25">
        <f t="shared" si="13"/>
        <v>0</v>
      </c>
      <c r="AE32" s="25">
        <f t="shared" si="14"/>
        <v>2.8672744512327455</v>
      </c>
      <c r="AF32" s="25">
        <f t="shared" si="15"/>
        <v>1.920926668529682</v>
      </c>
      <c r="AG32" s="25">
        <f t="shared" si="16"/>
        <v>0.24009055012846053</v>
      </c>
      <c r="AH32" s="25">
        <f t="shared" si="17"/>
        <v>0.36116067222510884</v>
      </c>
      <c r="AI32" s="25">
        <f t="shared" si="18"/>
        <v>0.61886011477853464</v>
      </c>
      <c r="AJ32" s="25"/>
      <c r="AK32" s="27">
        <f t="shared" si="19"/>
        <v>2.9958437715527331</v>
      </c>
      <c r="AL32" s="27">
        <f t="shared" si="19"/>
        <v>0</v>
      </c>
      <c r="AM32" s="27">
        <f t="shared" si="20"/>
        <v>1.9115163008218303</v>
      </c>
      <c r="AN32" s="27">
        <f t="shared" si="21"/>
        <v>1.920926668529682</v>
      </c>
      <c r="AO32" s="27">
        <f t="shared" si="21"/>
        <v>0.24009055012846053</v>
      </c>
      <c r="AP32" s="27">
        <f t="shared" si="21"/>
        <v>0.36116067222510884</v>
      </c>
      <c r="AQ32" s="27">
        <f t="shared" si="21"/>
        <v>0.61886011477853464</v>
      </c>
      <c r="AR32" s="27">
        <f t="shared" si="22"/>
        <v>8.0483980780363495</v>
      </c>
      <c r="AS32" s="25"/>
      <c r="AT32" s="27">
        <f t="shared" si="23"/>
        <v>0.61155791972818285</v>
      </c>
      <c r="AU32" s="27">
        <f t="shared" si="24"/>
        <v>7.6436690576711389E-2</v>
      </c>
      <c r="AV32" s="27">
        <f t="shared" si="25"/>
        <v>0.11498131241140963</v>
      </c>
      <c r="AW32" s="27">
        <f t="shared" si="26"/>
        <v>0.1970240772836962</v>
      </c>
    </row>
    <row r="33" spans="2:49" x14ac:dyDescent="0.2">
      <c r="B33" s="12">
        <v>59</v>
      </c>
      <c r="C33" s="13">
        <v>37.113999999999997</v>
      </c>
      <c r="D33" s="13">
        <v>0</v>
      </c>
      <c r="E33" s="13">
        <v>20.245000000000001</v>
      </c>
      <c r="F33" s="13">
        <v>28.768999999999998</v>
      </c>
      <c r="G33" s="13">
        <v>1.9830000000000001</v>
      </c>
      <c r="H33" s="13">
        <v>5.3979999999999997</v>
      </c>
      <c r="I33" s="13">
        <v>7.3019999999999996</v>
      </c>
      <c r="J33" s="13">
        <f t="shared" si="29"/>
        <v>100.81099999999998</v>
      </c>
      <c r="L33" s="25">
        <f t="shared" si="1"/>
        <v>0.61770188402902593</v>
      </c>
      <c r="M33" s="25">
        <f t="shared" si="2"/>
        <v>0</v>
      </c>
      <c r="N33" s="25">
        <f t="shared" si="3"/>
        <v>0.19855631074626573</v>
      </c>
      <c r="O33" s="25">
        <f t="shared" si="4"/>
        <v>0.40042591097625474</v>
      </c>
      <c r="P33" s="25">
        <f t="shared" si="5"/>
        <v>4.9201071853910282E-2</v>
      </c>
      <c r="Q33" s="25">
        <f t="shared" si="6"/>
        <v>7.6095690542312189E-2</v>
      </c>
      <c r="R33" s="25">
        <f t="shared" si="7"/>
        <v>0.1302138131497762</v>
      </c>
      <c r="S33" s="25"/>
      <c r="T33" s="25">
        <f t="shared" si="8"/>
        <v>1.2354037680580519</v>
      </c>
      <c r="U33" s="25">
        <f t="shared" si="8"/>
        <v>0</v>
      </c>
      <c r="V33" s="25">
        <f t="shared" si="9"/>
        <v>0.59566893223879713</v>
      </c>
      <c r="W33" s="25">
        <f t="shared" si="10"/>
        <v>0.40042591097625474</v>
      </c>
      <c r="X33" s="25">
        <f t="shared" si="10"/>
        <v>4.9201071853910282E-2</v>
      </c>
      <c r="Y33" s="25">
        <f t="shared" si="10"/>
        <v>7.6095690542312189E-2</v>
      </c>
      <c r="Z33" s="25">
        <f t="shared" si="10"/>
        <v>0.1302138131497762</v>
      </c>
      <c r="AA33" s="25">
        <f t="shared" si="11"/>
        <v>2.4870091868191029</v>
      </c>
      <c r="AB33" s="25"/>
      <c r="AC33" s="25">
        <f t="shared" si="12"/>
        <v>5.9609129291788712</v>
      </c>
      <c r="AD33" s="25">
        <f t="shared" si="13"/>
        <v>0</v>
      </c>
      <c r="AE33" s="25">
        <f t="shared" si="14"/>
        <v>2.8741458715751378</v>
      </c>
      <c r="AF33" s="25">
        <f t="shared" si="15"/>
        <v>1.9320841101760535</v>
      </c>
      <c r="AG33" s="25">
        <f t="shared" si="16"/>
        <v>0.23739874600224711</v>
      </c>
      <c r="AH33" s="25">
        <f t="shared" si="17"/>
        <v>0.36716723498543541</v>
      </c>
      <c r="AI33" s="25">
        <f t="shared" si="18"/>
        <v>0.62829110808225186</v>
      </c>
      <c r="AJ33" s="25"/>
      <c r="AK33" s="27">
        <f t="shared" si="19"/>
        <v>2.9804564645894356</v>
      </c>
      <c r="AL33" s="27">
        <f t="shared" si="19"/>
        <v>0</v>
      </c>
      <c r="AM33" s="27">
        <f t="shared" si="20"/>
        <v>1.9160972477167586</v>
      </c>
      <c r="AN33" s="27">
        <f t="shared" si="21"/>
        <v>1.9320841101760535</v>
      </c>
      <c r="AO33" s="27">
        <f t="shared" si="21"/>
        <v>0.23739874600224711</v>
      </c>
      <c r="AP33" s="27">
        <f t="shared" si="21"/>
        <v>0.36716723498543541</v>
      </c>
      <c r="AQ33" s="27">
        <f t="shared" si="21"/>
        <v>0.62829110808225186</v>
      </c>
      <c r="AR33" s="27">
        <f t="shared" si="22"/>
        <v>8.0614949115521828</v>
      </c>
      <c r="AS33" s="25"/>
      <c r="AT33" s="27">
        <f t="shared" si="23"/>
        <v>0.6104644568551072</v>
      </c>
      <c r="AU33" s="27">
        <f t="shared" si="24"/>
        <v>7.5008896234408623E-2</v>
      </c>
      <c r="AV33" s="27">
        <f t="shared" si="25"/>
        <v>0.11601076034932621</v>
      </c>
      <c r="AW33" s="27">
        <f t="shared" si="26"/>
        <v>0.19851588656115798</v>
      </c>
    </row>
    <row r="34" spans="2:49" x14ac:dyDescent="0.2">
      <c r="B34" s="12">
        <v>60</v>
      </c>
      <c r="C34" s="13">
        <v>37.438000000000002</v>
      </c>
      <c r="D34" s="13">
        <v>0</v>
      </c>
      <c r="E34" s="13">
        <v>20.285</v>
      </c>
      <c r="F34" s="13">
        <v>28.341000000000001</v>
      </c>
      <c r="G34" s="13">
        <v>2.0270000000000001</v>
      </c>
      <c r="H34" s="13">
        <v>5.4249999999999998</v>
      </c>
      <c r="I34" s="13">
        <v>7.1139999999999999</v>
      </c>
      <c r="J34" s="13">
        <f t="shared" si="29"/>
        <v>100.63</v>
      </c>
      <c r="L34" s="25">
        <f t="shared" si="1"/>
        <v>0.62309433459822916</v>
      </c>
      <c r="M34" s="25">
        <f t="shared" si="2"/>
        <v>0</v>
      </c>
      <c r="N34" s="25">
        <f t="shared" si="3"/>
        <v>0.19894861760869353</v>
      </c>
      <c r="O34" s="25">
        <f t="shared" si="4"/>
        <v>0.39446872477242989</v>
      </c>
      <c r="P34" s="25">
        <f t="shared" si="5"/>
        <v>5.0292774910678843E-2</v>
      </c>
      <c r="Q34" s="25">
        <f t="shared" si="6"/>
        <v>7.6476309965180372E-2</v>
      </c>
      <c r="R34" s="25">
        <f t="shared" si="7"/>
        <v>0.12686128002567898</v>
      </c>
      <c r="S34" s="25"/>
      <c r="T34" s="25">
        <f t="shared" si="8"/>
        <v>1.2461886691964583</v>
      </c>
      <c r="U34" s="25">
        <f t="shared" si="8"/>
        <v>0</v>
      </c>
      <c r="V34" s="25">
        <f t="shared" si="9"/>
        <v>0.5968458528260806</v>
      </c>
      <c r="W34" s="25">
        <f t="shared" si="10"/>
        <v>0.39446872477242989</v>
      </c>
      <c r="X34" s="25">
        <f t="shared" si="10"/>
        <v>5.0292774910678843E-2</v>
      </c>
      <c r="Y34" s="25">
        <f t="shared" si="10"/>
        <v>7.6476309965180372E-2</v>
      </c>
      <c r="Z34" s="25">
        <f t="shared" si="10"/>
        <v>0.12686128002567898</v>
      </c>
      <c r="AA34" s="25">
        <f t="shared" si="11"/>
        <v>2.4911336116965068</v>
      </c>
      <c r="AB34" s="25"/>
      <c r="AC34" s="25">
        <f t="shared" si="12"/>
        <v>6.0029955680190827</v>
      </c>
      <c r="AD34" s="25">
        <f t="shared" si="13"/>
        <v>0</v>
      </c>
      <c r="AE34" s="25">
        <f t="shared" si="14"/>
        <v>2.8750566409946252</v>
      </c>
      <c r="AF34" s="25">
        <f t="shared" si="15"/>
        <v>1.9001890043326402</v>
      </c>
      <c r="AG34" s="25">
        <f t="shared" si="16"/>
        <v>0.24226452410842098</v>
      </c>
      <c r="AH34" s="25">
        <f t="shared" si="17"/>
        <v>0.36839281332532925</v>
      </c>
      <c r="AI34" s="25">
        <f t="shared" si="18"/>
        <v>0.61110144921990361</v>
      </c>
      <c r="AJ34" s="25"/>
      <c r="AK34" s="27">
        <f t="shared" si="19"/>
        <v>3.0014977840095414</v>
      </c>
      <c r="AL34" s="27">
        <f t="shared" si="19"/>
        <v>0</v>
      </c>
      <c r="AM34" s="27">
        <f t="shared" si="20"/>
        <v>1.9167044273297502</v>
      </c>
      <c r="AN34" s="27">
        <f t="shared" si="21"/>
        <v>1.9001890043326402</v>
      </c>
      <c r="AO34" s="27">
        <f t="shared" si="21"/>
        <v>0.24226452410842098</v>
      </c>
      <c r="AP34" s="27">
        <f t="shared" si="21"/>
        <v>0.36839281332532925</v>
      </c>
      <c r="AQ34" s="27">
        <f t="shared" si="21"/>
        <v>0.61110144921990361</v>
      </c>
      <c r="AR34" s="27">
        <f t="shared" si="22"/>
        <v>8.0401500023255856</v>
      </c>
      <c r="AS34" s="25"/>
      <c r="AT34" s="27">
        <f t="shared" si="23"/>
        <v>0.60865495887499366</v>
      </c>
      <c r="AU34" s="27">
        <f t="shared" si="24"/>
        <v>7.7600440599259385E-2</v>
      </c>
      <c r="AV34" s="27">
        <f t="shared" si="25"/>
        <v>0.11800095260688058</v>
      </c>
      <c r="AW34" s="27">
        <f t="shared" si="26"/>
        <v>0.19574364791886631</v>
      </c>
    </row>
    <row r="35" spans="2:49" x14ac:dyDescent="0.2">
      <c r="B35" s="12">
        <v>61</v>
      </c>
      <c r="C35" s="13">
        <v>37.268000000000001</v>
      </c>
      <c r="D35" s="13">
        <v>0</v>
      </c>
      <c r="E35" s="13">
        <v>20.510999999999999</v>
      </c>
      <c r="F35" s="13">
        <v>28.977</v>
      </c>
      <c r="G35" s="13">
        <v>2.0830000000000002</v>
      </c>
      <c r="H35" s="13">
        <v>5.4</v>
      </c>
      <c r="I35" s="13">
        <v>7.0170000000000003</v>
      </c>
      <c r="J35" s="13">
        <f t="shared" si="29"/>
        <v>101.256</v>
      </c>
      <c r="L35" s="25">
        <f t="shared" si="1"/>
        <v>0.62026496238599294</v>
      </c>
      <c r="M35" s="25">
        <f t="shared" si="2"/>
        <v>0</v>
      </c>
      <c r="N35" s="25">
        <f t="shared" si="3"/>
        <v>0.20116515138141053</v>
      </c>
      <c r="O35" s="25">
        <f t="shared" si="4"/>
        <v>0.40332099212203881</v>
      </c>
      <c r="P35" s="25">
        <f t="shared" si="5"/>
        <v>5.168221516474792E-2</v>
      </c>
      <c r="Q35" s="25">
        <f t="shared" si="6"/>
        <v>7.6123884573635767E-2</v>
      </c>
      <c r="R35" s="25">
        <f t="shared" si="7"/>
        <v>0.12513151559462882</v>
      </c>
      <c r="S35" s="25"/>
      <c r="T35" s="25">
        <f t="shared" si="8"/>
        <v>1.2405299247719859</v>
      </c>
      <c r="U35" s="25">
        <f t="shared" si="8"/>
        <v>0</v>
      </c>
      <c r="V35" s="25">
        <f t="shared" si="9"/>
        <v>0.60349545414423156</v>
      </c>
      <c r="W35" s="25">
        <f t="shared" si="10"/>
        <v>0.40332099212203881</v>
      </c>
      <c r="X35" s="25">
        <f t="shared" si="10"/>
        <v>5.168221516474792E-2</v>
      </c>
      <c r="Y35" s="25">
        <f t="shared" si="10"/>
        <v>7.6123884573635767E-2</v>
      </c>
      <c r="Z35" s="25">
        <f t="shared" si="10"/>
        <v>0.12513151559462882</v>
      </c>
      <c r="AA35" s="25">
        <f t="shared" si="11"/>
        <v>2.5002839863712683</v>
      </c>
      <c r="AB35" s="25"/>
      <c r="AC35" s="25">
        <f t="shared" si="12"/>
        <v>5.9538673120363486</v>
      </c>
      <c r="AD35" s="25">
        <f t="shared" si="13"/>
        <v>0</v>
      </c>
      <c r="AE35" s="25">
        <f t="shared" si="14"/>
        <v>2.8964491590578141</v>
      </c>
      <c r="AF35" s="25">
        <f t="shared" si="15"/>
        <v>1.9357208748469719</v>
      </c>
      <c r="AG35" s="25">
        <f t="shared" si="16"/>
        <v>0.24804645606560441</v>
      </c>
      <c r="AH35" s="25">
        <f t="shared" si="17"/>
        <v>0.3653531438280328</v>
      </c>
      <c r="AI35" s="25">
        <f t="shared" si="18"/>
        <v>0.60056305416523026</v>
      </c>
      <c r="AJ35" s="25"/>
      <c r="AK35" s="27">
        <f t="shared" si="19"/>
        <v>2.9769336560181743</v>
      </c>
      <c r="AL35" s="27">
        <f t="shared" si="19"/>
        <v>0</v>
      </c>
      <c r="AM35" s="27">
        <f t="shared" si="20"/>
        <v>1.9309661060385428</v>
      </c>
      <c r="AN35" s="27">
        <f t="shared" si="21"/>
        <v>1.9357208748469719</v>
      </c>
      <c r="AO35" s="27">
        <f t="shared" si="21"/>
        <v>0.24804645606560441</v>
      </c>
      <c r="AP35" s="27">
        <f t="shared" si="21"/>
        <v>0.3653531438280328</v>
      </c>
      <c r="AQ35" s="27">
        <f t="shared" si="21"/>
        <v>0.60056305416523026</v>
      </c>
      <c r="AR35" s="27">
        <f t="shared" si="22"/>
        <v>8.0575832909625564</v>
      </c>
      <c r="AS35" s="25"/>
      <c r="AT35" s="27">
        <f t="shared" si="23"/>
        <v>0.61457630809004382</v>
      </c>
      <c r="AU35" s="27">
        <f t="shared" si="24"/>
        <v>7.8752818748038675E-2</v>
      </c>
      <c r="AV35" s="27">
        <f t="shared" si="25"/>
        <v>0.11599677887478171</v>
      </c>
      <c r="AW35" s="27">
        <f t="shared" si="26"/>
        <v>0.19067409428713566</v>
      </c>
    </row>
    <row r="36" spans="2:49" x14ac:dyDescent="0.2">
      <c r="B36" s="12">
        <v>62</v>
      </c>
      <c r="C36" s="13">
        <v>37.381999999999998</v>
      </c>
      <c r="D36" s="13">
        <v>0</v>
      </c>
      <c r="E36" s="13">
        <v>20.277000000000001</v>
      </c>
      <c r="F36" s="13">
        <v>28.471</v>
      </c>
      <c r="G36" s="13">
        <v>2.0030000000000001</v>
      </c>
      <c r="H36" s="13">
        <v>5.5259999999999998</v>
      </c>
      <c r="I36" s="13">
        <v>6.8259999999999996</v>
      </c>
      <c r="J36" s="13">
        <f t="shared" si="29"/>
        <v>100.48499999999999</v>
      </c>
      <c r="L36" s="25">
        <f t="shared" si="1"/>
        <v>0.62216230610478651</v>
      </c>
      <c r="M36" s="25">
        <f t="shared" si="2"/>
        <v>0</v>
      </c>
      <c r="N36" s="25">
        <f t="shared" si="3"/>
        <v>0.19887015623620796</v>
      </c>
      <c r="O36" s="25">
        <f t="shared" si="4"/>
        <v>0.39627815048854492</v>
      </c>
      <c r="P36" s="25">
        <f t="shared" si="5"/>
        <v>4.9697300516077812E-2</v>
      </c>
      <c r="Q36" s="25">
        <f t="shared" si="6"/>
        <v>7.7900108547020591E-2</v>
      </c>
      <c r="R36" s="25">
        <f t="shared" si="7"/>
        <v>0.12172548460153004</v>
      </c>
      <c r="S36" s="25"/>
      <c r="T36" s="25">
        <f t="shared" si="8"/>
        <v>1.244324612209573</v>
      </c>
      <c r="U36" s="25">
        <f t="shared" si="8"/>
        <v>0</v>
      </c>
      <c r="V36" s="25">
        <f t="shared" si="9"/>
        <v>0.59661046870862389</v>
      </c>
      <c r="W36" s="25">
        <f t="shared" si="10"/>
        <v>0.39627815048854492</v>
      </c>
      <c r="X36" s="25">
        <f t="shared" si="10"/>
        <v>4.9697300516077812E-2</v>
      </c>
      <c r="Y36" s="25">
        <f t="shared" si="10"/>
        <v>7.7900108547020591E-2</v>
      </c>
      <c r="Z36" s="25">
        <f t="shared" si="10"/>
        <v>0.12172548460153004</v>
      </c>
      <c r="AA36" s="25">
        <f t="shared" si="11"/>
        <v>2.4865361250713707</v>
      </c>
      <c r="AB36" s="25"/>
      <c r="AC36" s="25">
        <f t="shared" si="12"/>
        <v>6.0050988988089955</v>
      </c>
      <c r="AD36" s="25">
        <f t="shared" si="13"/>
        <v>0</v>
      </c>
      <c r="AE36" s="25">
        <f t="shared" si="14"/>
        <v>2.8792365219700935</v>
      </c>
      <c r="AF36" s="25">
        <f t="shared" si="15"/>
        <v>1.912434634636988</v>
      </c>
      <c r="AG36" s="25">
        <f t="shared" si="16"/>
        <v>0.23983870581241457</v>
      </c>
      <c r="AH36" s="25">
        <f t="shared" si="17"/>
        <v>0.37594519264722753</v>
      </c>
      <c r="AI36" s="25">
        <f t="shared" si="18"/>
        <v>0.5874460461242782</v>
      </c>
      <c r="AJ36" s="25"/>
      <c r="AK36" s="27">
        <f t="shared" si="19"/>
        <v>3.0025494494044978</v>
      </c>
      <c r="AL36" s="27">
        <f t="shared" si="19"/>
        <v>0</v>
      </c>
      <c r="AM36" s="27">
        <f t="shared" si="20"/>
        <v>1.919491014646729</v>
      </c>
      <c r="AN36" s="27">
        <f t="shared" si="21"/>
        <v>1.912434634636988</v>
      </c>
      <c r="AO36" s="27">
        <f t="shared" si="21"/>
        <v>0.23983870581241457</v>
      </c>
      <c r="AP36" s="27">
        <f t="shared" si="21"/>
        <v>0.37594519264722753</v>
      </c>
      <c r="AQ36" s="27">
        <f t="shared" si="21"/>
        <v>0.5874460461242782</v>
      </c>
      <c r="AR36" s="27">
        <f t="shared" si="22"/>
        <v>8.0377050432721351</v>
      </c>
      <c r="AS36" s="25"/>
      <c r="AT36" s="27">
        <f t="shared" si="23"/>
        <v>0.6138127471716498</v>
      </c>
      <c r="AU36" s="27">
        <f t="shared" si="24"/>
        <v>7.6978345940045878E-2</v>
      </c>
      <c r="AV36" s="27">
        <f t="shared" si="25"/>
        <v>0.12066292217541434</v>
      </c>
      <c r="AW36" s="27">
        <f t="shared" si="26"/>
        <v>0.18854598471289</v>
      </c>
    </row>
    <row r="37" spans="2:49" x14ac:dyDescent="0.2">
      <c r="B37" s="12">
        <v>63</v>
      </c>
      <c r="C37" s="13">
        <v>37.433</v>
      </c>
      <c r="D37" s="13">
        <v>1.4E-2</v>
      </c>
      <c r="E37" s="13">
        <v>20.196999999999999</v>
      </c>
      <c r="F37" s="13">
        <v>28.727</v>
      </c>
      <c r="G37" s="13">
        <v>1.9630000000000001</v>
      </c>
      <c r="H37" s="13">
        <v>5.53</v>
      </c>
      <c r="I37" s="13">
        <v>6.99</v>
      </c>
      <c r="J37" s="13">
        <f t="shared" si="29"/>
        <v>100.854</v>
      </c>
      <c r="L37" s="25">
        <f t="shared" si="1"/>
        <v>0.62301111776845741</v>
      </c>
      <c r="M37" s="25">
        <f t="shared" si="2"/>
        <v>1.7526728260597411E-4</v>
      </c>
      <c r="N37" s="25">
        <f t="shared" si="3"/>
        <v>0.19808554251135238</v>
      </c>
      <c r="O37" s="25">
        <f t="shared" si="4"/>
        <v>0.39984132728335603</v>
      </c>
      <c r="P37" s="25">
        <f t="shared" si="5"/>
        <v>4.8704843191742751E-2</v>
      </c>
      <c r="Q37" s="25">
        <f t="shared" si="6"/>
        <v>7.7956496609667733E-2</v>
      </c>
      <c r="R37" s="25">
        <f t="shared" si="7"/>
        <v>0.12465003477361486</v>
      </c>
      <c r="S37" s="25"/>
      <c r="T37" s="25">
        <f t="shared" si="8"/>
        <v>1.2460222355369148</v>
      </c>
      <c r="U37" s="25">
        <f t="shared" si="8"/>
        <v>3.5053456521194821E-4</v>
      </c>
      <c r="V37" s="25">
        <f t="shared" si="9"/>
        <v>0.59425662753405717</v>
      </c>
      <c r="W37" s="25">
        <f t="shared" si="10"/>
        <v>0.39984132728335603</v>
      </c>
      <c r="X37" s="25">
        <f t="shared" si="10"/>
        <v>4.8704843191742751E-2</v>
      </c>
      <c r="Y37" s="25">
        <f t="shared" si="10"/>
        <v>7.7956496609667733E-2</v>
      </c>
      <c r="Z37" s="25">
        <f t="shared" si="10"/>
        <v>0.12465003477361486</v>
      </c>
      <c r="AA37" s="25">
        <f t="shared" si="11"/>
        <v>2.4917820994945652</v>
      </c>
      <c r="AB37" s="25"/>
      <c r="AC37" s="25">
        <f t="shared" si="12"/>
        <v>6.0006317685145536</v>
      </c>
      <c r="AD37" s="25">
        <f t="shared" si="13"/>
        <v>1.6881150175196342E-3</v>
      </c>
      <c r="AE37" s="25">
        <f t="shared" si="14"/>
        <v>2.8618391358759498</v>
      </c>
      <c r="AF37" s="25">
        <f t="shared" si="15"/>
        <v>1.9255680215270516</v>
      </c>
      <c r="AG37" s="25">
        <f t="shared" si="16"/>
        <v>0.23455426476475008</v>
      </c>
      <c r="AH37" s="25">
        <f t="shared" si="17"/>
        <v>0.37542526672206444</v>
      </c>
      <c r="AI37" s="25">
        <f t="shared" si="18"/>
        <v>0.60029342757811277</v>
      </c>
      <c r="AJ37" s="25"/>
      <c r="AK37" s="27">
        <f t="shared" si="19"/>
        <v>3.0003158842572768</v>
      </c>
      <c r="AL37" s="27">
        <f t="shared" si="19"/>
        <v>8.440575087598171E-4</v>
      </c>
      <c r="AM37" s="27">
        <f t="shared" si="20"/>
        <v>1.9078927572506332</v>
      </c>
      <c r="AN37" s="27">
        <f t="shared" si="21"/>
        <v>1.9255680215270516</v>
      </c>
      <c r="AO37" s="27">
        <f t="shared" si="21"/>
        <v>0.23455426476475008</v>
      </c>
      <c r="AP37" s="27">
        <f t="shared" si="21"/>
        <v>0.37542526672206444</v>
      </c>
      <c r="AQ37" s="27">
        <f t="shared" si="21"/>
        <v>0.60029342757811277</v>
      </c>
      <c r="AR37" s="27">
        <f t="shared" si="22"/>
        <v>8.0448936796086485</v>
      </c>
      <c r="AS37" s="25"/>
      <c r="AT37" s="27">
        <f t="shared" si="23"/>
        <v>0.6140515521815606</v>
      </c>
      <c r="AU37" s="27">
        <f t="shared" si="24"/>
        <v>7.4797882359605911E-2</v>
      </c>
      <c r="AV37" s="27">
        <f t="shared" si="25"/>
        <v>0.11972076041024003</v>
      </c>
      <c r="AW37" s="27">
        <f t="shared" si="26"/>
        <v>0.1914298050485935</v>
      </c>
    </row>
    <row r="38" spans="2:49" x14ac:dyDescent="0.2">
      <c r="B38" s="12">
        <v>64</v>
      </c>
      <c r="C38" s="13">
        <v>37.246000000000002</v>
      </c>
      <c r="D38" s="13">
        <v>0</v>
      </c>
      <c r="E38" s="13">
        <v>20.334</v>
      </c>
      <c r="F38" s="13">
        <v>28.542999999999999</v>
      </c>
      <c r="G38" s="13">
        <v>2</v>
      </c>
      <c r="H38" s="13">
        <v>5.532</v>
      </c>
      <c r="I38" s="13">
        <v>6.9260000000000002</v>
      </c>
      <c r="J38" s="13">
        <f t="shared" si="29"/>
        <v>100.58099999999999</v>
      </c>
      <c r="L38" s="25">
        <f t="shared" si="1"/>
        <v>0.61989880833499766</v>
      </c>
      <c r="M38" s="25">
        <f t="shared" si="2"/>
        <v>0</v>
      </c>
      <c r="N38" s="25">
        <f t="shared" si="3"/>
        <v>0.19942919351516755</v>
      </c>
      <c r="O38" s="25">
        <f t="shared" si="4"/>
        <v>0.39728029396208553</v>
      </c>
      <c r="P38" s="25">
        <f t="shared" si="5"/>
        <v>4.962286621675268E-2</v>
      </c>
      <c r="Q38" s="25">
        <f t="shared" si="6"/>
        <v>7.7984690640991311E-2</v>
      </c>
      <c r="R38" s="25">
        <f t="shared" si="7"/>
        <v>0.12350874690158176</v>
      </c>
      <c r="S38" s="25"/>
      <c r="T38" s="25">
        <f t="shared" si="8"/>
        <v>1.2397976166699953</v>
      </c>
      <c r="U38" s="25">
        <f t="shared" si="8"/>
        <v>0</v>
      </c>
      <c r="V38" s="25">
        <f t="shared" si="9"/>
        <v>0.59828758054550268</v>
      </c>
      <c r="W38" s="25">
        <f t="shared" si="10"/>
        <v>0.39728029396208553</v>
      </c>
      <c r="X38" s="25">
        <f t="shared" si="10"/>
        <v>4.962286621675268E-2</v>
      </c>
      <c r="Y38" s="25">
        <f t="shared" si="10"/>
        <v>7.7984690640991311E-2</v>
      </c>
      <c r="Z38" s="25">
        <f t="shared" si="10"/>
        <v>0.12350874690158176</v>
      </c>
      <c r="AA38" s="25">
        <f t="shared" si="11"/>
        <v>2.4864817949369096</v>
      </c>
      <c r="AB38" s="25"/>
      <c r="AC38" s="25">
        <f t="shared" si="12"/>
        <v>5.9833823960965047</v>
      </c>
      <c r="AD38" s="25">
        <f t="shared" si="13"/>
        <v>0</v>
      </c>
      <c r="AE38" s="25">
        <f t="shared" si="14"/>
        <v>2.8873933367077798</v>
      </c>
      <c r="AF38" s="25">
        <f t="shared" si="15"/>
        <v>1.9173128623955964</v>
      </c>
      <c r="AG38" s="25">
        <f t="shared" si="16"/>
        <v>0.23948471925817635</v>
      </c>
      <c r="AH38" s="25">
        <f t="shared" si="17"/>
        <v>0.37636160843704891</v>
      </c>
      <c r="AI38" s="25">
        <f t="shared" si="18"/>
        <v>0.59606507710489276</v>
      </c>
      <c r="AJ38" s="25"/>
      <c r="AK38" s="27">
        <f t="shared" si="19"/>
        <v>2.9916911980482523</v>
      </c>
      <c r="AL38" s="27">
        <f t="shared" si="19"/>
        <v>0</v>
      </c>
      <c r="AM38" s="27">
        <f t="shared" si="20"/>
        <v>1.9249288911385198</v>
      </c>
      <c r="AN38" s="27">
        <f t="shared" si="21"/>
        <v>1.9173128623955964</v>
      </c>
      <c r="AO38" s="27">
        <f t="shared" si="21"/>
        <v>0.23948471925817635</v>
      </c>
      <c r="AP38" s="27">
        <f t="shared" si="21"/>
        <v>0.37636160843704891</v>
      </c>
      <c r="AQ38" s="27">
        <f t="shared" si="21"/>
        <v>0.59606507710489276</v>
      </c>
      <c r="AR38" s="27">
        <f t="shared" si="22"/>
        <v>8.0458443563824869</v>
      </c>
      <c r="AS38" s="25"/>
      <c r="AT38" s="27">
        <f t="shared" si="23"/>
        <v>0.61271187319335718</v>
      </c>
      <c r="AU38" s="27">
        <f t="shared" si="24"/>
        <v>7.6531657308407941E-2</v>
      </c>
      <c r="AV38" s="27">
        <f t="shared" si="25"/>
        <v>0.12027313362692574</v>
      </c>
      <c r="AW38" s="27">
        <f t="shared" si="26"/>
        <v>0.19048333587130925</v>
      </c>
    </row>
    <row r="39" spans="2:49" x14ac:dyDescent="0.2">
      <c r="B39" s="12">
        <v>65</v>
      </c>
      <c r="C39" s="13">
        <v>37.451000000000001</v>
      </c>
      <c r="D39" s="13">
        <v>0</v>
      </c>
      <c r="E39" s="13">
        <v>20.254000000000001</v>
      </c>
      <c r="F39" s="13">
        <v>28.446000000000002</v>
      </c>
      <c r="G39" s="13">
        <v>1.968</v>
      </c>
      <c r="H39" s="13">
        <v>5.48</v>
      </c>
      <c r="I39" s="13">
        <v>7.07</v>
      </c>
      <c r="J39" s="13">
        <f t="shared" si="29"/>
        <v>100.66900000000001</v>
      </c>
      <c r="L39" s="25">
        <f t="shared" si="1"/>
        <v>0.62331069835563546</v>
      </c>
      <c r="M39" s="25">
        <f t="shared" si="2"/>
        <v>0</v>
      </c>
      <c r="N39" s="25">
        <f t="shared" si="3"/>
        <v>0.198644579790312</v>
      </c>
      <c r="O39" s="25">
        <f t="shared" si="4"/>
        <v>0.39593018400467667</v>
      </c>
      <c r="P39" s="25">
        <f t="shared" si="5"/>
        <v>4.8828900357284634E-2</v>
      </c>
      <c r="Q39" s="25">
        <f t="shared" si="6"/>
        <v>7.7251645826578522E-2</v>
      </c>
      <c r="R39" s="25">
        <f t="shared" si="7"/>
        <v>0.12607664461365622</v>
      </c>
      <c r="S39" s="25"/>
      <c r="T39" s="25">
        <f t="shared" si="8"/>
        <v>1.2466213967112709</v>
      </c>
      <c r="U39" s="25">
        <f t="shared" si="8"/>
        <v>0</v>
      </c>
      <c r="V39" s="25">
        <f t="shared" si="9"/>
        <v>0.59593373937093597</v>
      </c>
      <c r="W39" s="25">
        <f t="shared" si="10"/>
        <v>0.39593018400467667</v>
      </c>
      <c r="X39" s="25">
        <f t="shared" si="10"/>
        <v>4.8828900357284634E-2</v>
      </c>
      <c r="Y39" s="25">
        <f t="shared" si="10"/>
        <v>7.7251645826578522E-2</v>
      </c>
      <c r="Z39" s="25">
        <f t="shared" si="10"/>
        <v>0.12607664461365622</v>
      </c>
      <c r="AA39" s="25">
        <f t="shared" si="11"/>
        <v>2.4906425108844026</v>
      </c>
      <c r="AB39" s="25"/>
      <c r="AC39" s="25">
        <f t="shared" si="12"/>
        <v>6.00626412468295</v>
      </c>
      <c r="AD39" s="25">
        <f t="shared" si="13"/>
        <v>0</v>
      </c>
      <c r="AE39" s="25">
        <f t="shared" si="14"/>
        <v>2.8712289464263216</v>
      </c>
      <c r="AF39" s="25">
        <f t="shared" si="15"/>
        <v>1.9076050405840976</v>
      </c>
      <c r="AG39" s="25">
        <f t="shared" si="16"/>
        <v>0.23525929623651676</v>
      </c>
      <c r="AH39" s="25">
        <f t="shared" si="17"/>
        <v>0.37220104686552014</v>
      </c>
      <c r="AI39" s="25">
        <f t="shared" si="18"/>
        <v>0.60744154520459537</v>
      </c>
      <c r="AJ39" s="25"/>
      <c r="AK39" s="27">
        <f t="shared" si="19"/>
        <v>3.003132062341475</v>
      </c>
      <c r="AL39" s="27">
        <f t="shared" si="19"/>
        <v>0</v>
      </c>
      <c r="AM39" s="27">
        <f t="shared" si="20"/>
        <v>1.9141526309508812</v>
      </c>
      <c r="AN39" s="27">
        <f t="shared" si="21"/>
        <v>1.9076050405840976</v>
      </c>
      <c r="AO39" s="27">
        <f t="shared" si="21"/>
        <v>0.23525929623651676</v>
      </c>
      <c r="AP39" s="27">
        <f t="shared" si="21"/>
        <v>0.37220104686552014</v>
      </c>
      <c r="AQ39" s="27">
        <f t="shared" si="21"/>
        <v>0.60744154520459537</v>
      </c>
      <c r="AR39" s="27">
        <f t="shared" si="22"/>
        <v>8.0397916221830865</v>
      </c>
      <c r="AS39" s="25"/>
      <c r="AT39" s="27">
        <f t="shared" si="23"/>
        <v>0.61092099522154597</v>
      </c>
      <c r="AU39" s="27">
        <f t="shared" si="24"/>
        <v>7.5343082207376427E-2</v>
      </c>
      <c r="AV39" s="27">
        <f t="shared" si="25"/>
        <v>0.11919943024681919</v>
      </c>
      <c r="AW39" s="27">
        <f t="shared" si="26"/>
        <v>0.19453649232425849</v>
      </c>
    </row>
    <row r="40" spans="2:49" x14ac:dyDescent="0.2">
      <c r="B40" s="12">
        <v>66</v>
      </c>
      <c r="C40" s="13">
        <v>37.14</v>
      </c>
      <c r="D40" s="13">
        <v>2.9000000000000001E-2</v>
      </c>
      <c r="E40" s="13">
        <v>20.149000000000001</v>
      </c>
      <c r="F40" s="13">
        <v>28.484000000000002</v>
      </c>
      <c r="G40" s="13">
        <v>1.9970000000000001</v>
      </c>
      <c r="H40" s="13">
        <v>5.5579999999999998</v>
      </c>
      <c r="I40" s="13">
        <v>6.8120000000000003</v>
      </c>
      <c r="J40" s="13">
        <f t="shared" si="29"/>
        <v>100.169</v>
      </c>
      <c r="L40" s="25">
        <f t="shared" si="1"/>
        <v>0.61813461154383864</v>
      </c>
      <c r="M40" s="25">
        <f t="shared" si="2"/>
        <v>3.6305365682666067E-4</v>
      </c>
      <c r="N40" s="25">
        <f t="shared" si="3"/>
        <v>0.19761477427643903</v>
      </c>
      <c r="O40" s="25">
        <f t="shared" si="4"/>
        <v>0.39645909306015648</v>
      </c>
      <c r="P40" s="25">
        <f t="shared" si="5"/>
        <v>4.9548431917427548E-2</v>
      </c>
      <c r="Q40" s="25">
        <f t="shared" si="6"/>
        <v>7.8351213048197699E-2</v>
      </c>
      <c r="R40" s="25">
        <f t="shared" si="7"/>
        <v>0.12147582787952281</v>
      </c>
      <c r="S40" s="25"/>
      <c r="T40" s="25">
        <f t="shared" si="8"/>
        <v>1.2362692230876773</v>
      </c>
      <c r="U40" s="25">
        <f t="shared" si="8"/>
        <v>7.2610731365332134E-4</v>
      </c>
      <c r="V40" s="25">
        <f t="shared" si="9"/>
        <v>0.59284432282931709</v>
      </c>
      <c r="W40" s="25">
        <f t="shared" si="10"/>
        <v>0.39645909306015648</v>
      </c>
      <c r="X40" s="25">
        <f t="shared" si="10"/>
        <v>4.9548431917427548E-2</v>
      </c>
      <c r="Y40" s="25">
        <f t="shared" si="10"/>
        <v>7.8351213048197699E-2</v>
      </c>
      <c r="Z40" s="25">
        <f t="shared" si="10"/>
        <v>0.12147582787952281</v>
      </c>
      <c r="AA40" s="25">
        <f t="shared" si="11"/>
        <v>2.4756742191359526</v>
      </c>
      <c r="AB40" s="25"/>
      <c r="AC40" s="25">
        <f t="shared" si="12"/>
        <v>5.992400196432083</v>
      </c>
      <c r="AD40" s="25">
        <f t="shared" si="13"/>
        <v>3.5195615386264044E-3</v>
      </c>
      <c r="AE40" s="25">
        <f t="shared" si="14"/>
        <v>2.8736139104905103</v>
      </c>
      <c r="AF40" s="25">
        <f t="shared" si="15"/>
        <v>1.9217024113868744</v>
      </c>
      <c r="AG40" s="25">
        <f t="shared" si="16"/>
        <v>0.24016939644693974</v>
      </c>
      <c r="AH40" s="25">
        <f t="shared" si="17"/>
        <v>0.37978121245149993</v>
      </c>
      <c r="AI40" s="25">
        <f t="shared" si="18"/>
        <v>0.58881331125346381</v>
      </c>
      <c r="AJ40" s="25"/>
      <c r="AK40" s="27">
        <f t="shared" si="19"/>
        <v>2.9962000982160415</v>
      </c>
      <c r="AL40" s="27">
        <f t="shared" si="19"/>
        <v>1.7597807693132022E-3</v>
      </c>
      <c r="AM40" s="27">
        <f t="shared" si="20"/>
        <v>1.9157426069936736</v>
      </c>
      <c r="AN40" s="27">
        <f t="shared" si="21"/>
        <v>1.9217024113868744</v>
      </c>
      <c r="AO40" s="27">
        <f t="shared" si="21"/>
        <v>0.24016939644693974</v>
      </c>
      <c r="AP40" s="27">
        <f t="shared" si="21"/>
        <v>0.37978121245149993</v>
      </c>
      <c r="AQ40" s="27">
        <f t="shared" si="21"/>
        <v>0.58881331125346381</v>
      </c>
      <c r="AR40" s="27">
        <f t="shared" si="22"/>
        <v>8.0441688175178072</v>
      </c>
      <c r="AS40" s="25"/>
      <c r="AT40" s="27">
        <f t="shared" si="23"/>
        <v>0.61387097252129308</v>
      </c>
      <c r="AU40" s="27">
        <f t="shared" si="24"/>
        <v>7.6720006226319859E-2</v>
      </c>
      <c r="AV40" s="27">
        <f t="shared" si="25"/>
        <v>0.12131777576563771</v>
      </c>
      <c r="AW40" s="27">
        <f t="shared" si="26"/>
        <v>0.1880912454867493</v>
      </c>
    </row>
    <row r="41" spans="2:49" x14ac:dyDescent="0.2">
      <c r="B41" s="12">
        <v>67</v>
      </c>
      <c r="C41" s="13">
        <v>37.043999999999997</v>
      </c>
      <c r="D41" s="13">
        <v>4.5999999999999999E-2</v>
      </c>
      <c r="E41" s="13">
        <v>20.21</v>
      </c>
      <c r="F41" s="13">
        <v>28.559000000000001</v>
      </c>
      <c r="G41" s="13">
        <v>1.8440000000000001</v>
      </c>
      <c r="H41" s="13">
        <v>5.9340000000000002</v>
      </c>
      <c r="I41" s="13">
        <v>7.1680000000000001</v>
      </c>
      <c r="J41" s="13">
        <f t="shared" si="29"/>
        <v>100.80499999999999</v>
      </c>
      <c r="L41" s="25">
        <f t="shared" si="1"/>
        <v>0.61653684841222278</v>
      </c>
      <c r="M41" s="25">
        <f t="shared" si="2"/>
        <v>5.7587821427677204E-4</v>
      </c>
      <c r="N41" s="25">
        <f t="shared" si="3"/>
        <v>0.19821304224164144</v>
      </c>
      <c r="O41" s="25">
        <f t="shared" si="4"/>
        <v>0.39750299251176124</v>
      </c>
      <c r="P41" s="25">
        <f t="shared" si="5"/>
        <v>4.5752282651845971E-2</v>
      </c>
      <c r="Q41" s="25">
        <f t="shared" si="6"/>
        <v>8.3651690937028636E-2</v>
      </c>
      <c r="R41" s="25">
        <f t="shared" si="7"/>
        <v>0.12782424166770692</v>
      </c>
      <c r="S41" s="25"/>
      <c r="T41" s="25">
        <f t="shared" si="8"/>
        <v>1.2330736968244456</v>
      </c>
      <c r="U41" s="25">
        <f t="shared" si="8"/>
        <v>1.1517564285535441E-3</v>
      </c>
      <c r="V41" s="25">
        <f t="shared" si="9"/>
        <v>0.59463912672492425</v>
      </c>
      <c r="W41" s="25">
        <f t="shared" si="10"/>
        <v>0.39750299251176124</v>
      </c>
      <c r="X41" s="25">
        <f t="shared" si="10"/>
        <v>4.5752282651845971E-2</v>
      </c>
      <c r="Y41" s="25">
        <f t="shared" si="10"/>
        <v>8.3651690937028636E-2</v>
      </c>
      <c r="Z41" s="25">
        <f t="shared" si="10"/>
        <v>0.12782424166770692</v>
      </c>
      <c r="AA41" s="25">
        <f t="shared" si="11"/>
        <v>2.4835957877462667</v>
      </c>
      <c r="AB41" s="25"/>
      <c r="AC41" s="25">
        <f t="shared" si="12"/>
        <v>5.9578472611764033</v>
      </c>
      <c r="AD41" s="25">
        <f t="shared" si="13"/>
        <v>5.5649462810469794E-3</v>
      </c>
      <c r="AE41" s="25">
        <f t="shared" si="14"/>
        <v>2.8731203184936702</v>
      </c>
      <c r="AF41" s="25">
        <f t="shared" si="15"/>
        <v>1.9206168466204774</v>
      </c>
      <c r="AG41" s="25">
        <f t="shared" si="16"/>
        <v>0.22106149258707083</v>
      </c>
      <c r="AH41" s="25">
        <f t="shared" si="17"/>
        <v>0.40418021974310808</v>
      </c>
      <c r="AI41" s="25">
        <f t="shared" si="18"/>
        <v>0.61760891509822091</v>
      </c>
      <c r="AJ41" s="25"/>
      <c r="AK41" s="27">
        <f t="shared" si="19"/>
        <v>2.9789236305882016</v>
      </c>
      <c r="AL41" s="27">
        <f t="shared" si="19"/>
        <v>2.7824731405234897E-3</v>
      </c>
      <c r="AM41" s="27">
        <f t="shared" si="20"/>
        <v>1.9154135456624468</v>
      </c>
      <c r="AN41" s="27">
        <f t="shared" si="21"/>
        <v>1.9206168466204774</v>
      </c>
      <c r="AO41" s="27">
        <f t="shared" si="21"/>
        <v>0.22106149258707083</v>
      </c>
      <c r="AP41" s="27">
        <f t="shared" si="21"/>
        <v>0.40418021974310808</v>
      </c>
      <c r="AQ41" s="27">
        <f t="shared" si="21"/>
        <v>0.61760891509822091</v>
      </c>
      <c r="AR41" s="27">
        <f t="shared" si="22"/>
        <v>8.0605871234400492</v>
      </c>
      <c r="AS41" s="25"/>
      <c r="AT41" s="27">
        <f t="shared" si="23"/>
        <v>0.60712394307070505</v>
      </c>
      <c r="AU41" s="27">
        <f t="shared" si="24"/>
        <v>6.9879489642464182E-2</v>
      </c>
      <c r="AV41" s="27">
        <f t="shared" si="25"/>
        <v>0.12776493612112394</v>
      </c>
      <c r="AW41" s="27">
        <f t="shared" si="26"/>
        <v>0.19523163116570694</v>
      </c>
    </row>
    <row r="42" spans="2:49" x14ac:dyDescent="0.2">
      <c r="B42" s="12">
        <v>68</v>
      </c>
      <c r="C42" s="13">
        <v>37.56</v>
      </c>
      <c r="D42" s="13">
        <v>0</v>
      </c>
      <c r="E42" s="13">
        <v>20.318999999999999</v>
      </c>
      <c r="F42" s="13">
        <v>28.489000000000001</v>
      </c>
      <c r="G42" s="13">
        <v>1.897</v>
      </c>
      <c r="H42" s="13">
        <v>5.7149999999999999</v>
      </c>
      <c r="I42" s="13">
        <v>7.0529999999999999</v>
      </c>
      <c r="J42" s="13">
        <f t="shared" si="29"/>
        <v>101.03300000000002</v>
      </c>
      <c r="L42" s="25">
        <f t="shared" si="1"/>
        <v>0.62512482524465751</v>
      </c>
      <c r="M42" s="25">
        <f t="shared" si="2"/>
        <v>0</v>
      </c>
      <c r="N42" s="25">
        <f t="shared" si="3"/>
        <v>0.19928207844175713</v>
      </c>
      <c r="O42" s="25">
        <f t="shared" si="4"/>
        <v>0.39652868635693012</v>
      </c>
      <c r="P42" s="25">
        <f t="shared" si="5"/>
        <v>4.7067288606589916E-2</v>
      </c>
      <c r="Q42" s="25">
        <f t="shared" si="6"/>
        <v>8.0564444507097849E-2</v>
      </c>
      <c r="R42" s="25">
        <f t="shared" si="7"/>
        <v>0.12577349002264743</v>
      </c>
      <c r="S42" s="25"/>
      <c r="T42" s="25">
        <f t="shared" si="8"/>
        <v>1.250249650489315</v>
      </c>
      <c r="U42" s="25">
        <f t="shared" si="8"/>
        <v>0</v>
      </c>
      <c r="V42" s="25">
        <f t="shared" si="9"/>
        <v>0.59784623532527137</v>
      </c>
      <c r="W42" s="25">
        <f t="shared" si="10"/>
        <v>0.39652868635693012</v>
      </c>
      <c r="X42" s="25">
        <f t="shared" si="10"/>
        <v>4.7067288606589916E-2</v>
      </c>
      <c r="Y42" s="25">
        <f t="shared" si="10"/>
        <v>8.0564444507097849E-2</v>
      </c>
      <c r="Z42" s="25">
        <f t="shared" si="10"/>
        <v>0.12577349002264743</v>
      </c>
      <c r="AA42" s="25">
        <f t="shared" si="11"/>
        <v>2.4980297953078514</v>
      </c>
      <c r="AB42" s="25"/>
      <c r="AC42" s="25">
        <f t="shared" si="12"/>
        <v>6.0059314881081498</v>
      </c>
      <c r="AD42" s="25">
        <f t="shared" si="13"/>
        <v>0</v>
      </c>
      <c r="AE42" s="25">
        <f t="shared" si="14"/>
        <v>2.871925241796057</v>
      </c>
      <c r="AF42" s="25">
        <f t="shared" si="15"/>
        <v>1.9048388634999263</v>
      </c>
      <c r="AG42" s="25">
        <f t="shared" si="16"/>
        <v>0.22610117154726467</v>
      </c>
      <c r="AH42" s="25">
        <f t="shared" si="17"/>
        <v>0.38701433261568896</v>
      </c>
      <c r="AI42" s="25">
        <f t="shared" si="18"/>
        <v>0.60418890243291457</v>
      </c>
      <c r="AJ42" s="25"/>
      <c r="AK42" s="27">
        <f t="shared" si="19"/>
        <v>3.0029657440540749</v>
      </c>
      <c r="AL42" s="27">
        <f t="shared" si="19"/>
        <v>0</v>
      </c>
      <c r="AM42" s="27">
        <f t="shared" si="20"/>
        <v>1.9146168278640381</v>
      </c>
      <c r="AN42" s="27">
        <f t="shared" si="21"/>
        <v>1.9048388634999263</v>
      </c>
      <c r="AO42" s="27">
        <f t="shared" si="21"/>
        <v>0.22610117154726467</v>
      </c>
      <c r="AP42" s="27">
        <f t="shared" si="21"/>
        <v>0.38701433261568896</v>
      </c>
      <c r="AQ42" s="27">
        <f t="shared" si="21"/>
        <v>0.60418890243291457</v>
      </c>
      <c r="AR42" s="27">
        <f t="shared" si="22"/>
        <v>8.0397258420139082</v>
      </c>
      <c r="AS42" s="25"/>
      <c r="AT42" s="27">
        <f t="shared" si="23"/>
        <v>0.61010616705026532</v>
      </c>
      <c r="AU42" s="27">
        <f t="shared" si="24"/>
        <v>7.2418576595406334E-2</v>
      </c>
      <c r="AV42" s="27">
        <f t="shared" si="25"/>
        <v>0.12395790299649334</v>
      </c>
      <c r="AW42" s="27">
        <f t="shared" si="26"/>
        <v>0.1935173533578351</v>
      </c>
    </row>
    <row r="43" spans="2:49" x14ac:dyDescent="0.2">
      <c r="B43" s="12">
        <v>69</v>
      </c>
      <c r="C43" s="13">
        <v>37.317</v>
      </c>
      <c r="D43" s="13">
        <v>0</v>
      </c>
      <c r="E43" s="13">
        <v>20.219000000000001</v>
      </c>
      <c r="F43" s="13">
        <v>28.686</v>
      </c>
      <c r="G43" s="13">
        <v>1.9079999999999999</v>
      </c>
      <c r="H43" s="13">
        <v>6.0069999999999997</v>
      </c>
      <c r="I43" s="13">
        <v>7.077</v>
      </c>
      <c r="J43" s="13">
        <f t="shared" si="29"/>
        <v>101.21400000000001</v>
      </c>
      <c r="L43" s="25">
        <f t="shared" si="1"/>
        <v>0.62108048731775511</v>
      </c>
      <c r="M43" s="25">
        <f t="shared" si="2"/>
        <v>0</v>
      </c>
      <c r="N43" s="25">
        <f t="shared" si="3"/>
        <v>0.19830131128568768</v>
      </c>
      <c r="O43" s="25">
        <f t="shared" si="4"/>
        <v>0.39927066224981206</v>
      </c>
      <c r="P43" s="25">
        <f t="shared" si="5"/>
        <v>4.7340214370782049E-2</v>
      </c>
      <c r="Q43" s="25">
        <f t="shared" si="6"/>
        <v>8.4680773080338889E-2</v>
      </c>
      <c r="R43" s="25">
        <f t="shared" si="7"/>
        <v>0.12620147297465983</v>
      </c>
      <c r="S43" s="25"/>
      <c r="T43" s="25">
        <f t="shared" si="8"/>
        <v>1.2421609746355102</v>
      </c>
      <c r="U43" s="25">
        <f t="shared" si="8"/>
        <v>0</v>
      </c>
      <c r="V43" s="25">
        <f t="shared" si="9"/>
        <v>0.59490393385706297</v>
      </c>
      <c r="W43" s="25">
        <f t="shared" si="10"/>
        <v>0.39927066224981206</v>
      </c>
      <c r="X43" s="25">
        <f t="shared" si="10"/>
        <v>4.7340214370782049E-2</v>
      </c>
      <c r="Y43" s="25">
        <f t="shared" si="10"/>
        <v>8.4680773080338889E-2</v>
      </c>
      <c r="Z43" s="25">
        <f t="shared" si="10"/>
        <v>0.12620147297465983</v>
      </c>
      <c r="AA43" s="25">
        <f t="shared" si="11"/>
        <v>2.4945580311681663</v>
      </c>
      <c r="AB43" s="25"/>
      <c r="AC43" s="25">
        <f t="shared" si="12"/>
        <v>5.9753798105253484</v>
      </c>
      <c r="AD43" s="25">
        <f t="shared" si="13"/>
        <v>0</v>
      </c>
      <c r="AE43" s="25">
        <f t="shared" si="14"/>
        <v>2.8617683441670567</v>
      </c>
      <c r="AF43" s="25">
        <f t="shared" si="15"/>
        <v>1.9206800912761572</v>
      </c>
      <c r="AG43" s="25">
        <f t="shared" si="16"/>
        <v>0.22772874607505506</v>
      </c>
      <c r="AH43" s="25">
        <f t="shared" si="17"/>
        <v>0.40735443484079181</v>
      </c>
      <c r="AI43" s="25">
        <f t="shared" si="18"/>
        <v>0.60708857311559017</v>
      </c>
      <c r="AJ43" s="25"/>
      <c r="AK43" s="27">
        <f t="shared" si="19"/>
        <v>2.9876899052626742</v>
      </c>
      <c r="AL43" s="27">
        <f t="shared" si="19"/>
        <v>0</v>
      </c>
      <c r="AM43" s="27">
        <f t="shared" si="20"/>
        <v>1.9078455627780377</v>
      </c>
      <c r="AN43" s="27">
        <f t="shared" si="21"/>
        <v>1.9206800912761572</v>
      </c>
      <c r="AO43" s="27">
        <f t="shared" si="21"/>
        <v>0.22772874607505506</v>
      </c>
      <c r="AP43" s="27">
        <f t="shared" si="21"/>
        <v>0.40735443484079181</v>
      </c>
      <c r="AQ43" s="27">
        <f t="shared" si="21"/>
        <v>0.60708857311559017</v>
      </c>
      <c r="AR43" s="27">
        <f t="shared" si="22"/>
        <v>8.0583873133483053</v>
      </c>
      <c r="AS43" s="25"/>
      <c r="AT43" s="27">
        <f t="shared" si="23"/>
        <v>0.60726211192145396</v>
      </c>
      <c r="AU43" s="27">
        <f t="shared" si="24"/>
        <v>7.2001079156746889E-2</v>
      </c>
      <c r="AV43" s="27">
        <f t="shared" si="25"/>
        <v>0.12879339746663845</v>
      </c>
      <c r="AW43" s="27">
        <f t="shared" si="26"/>
        <v>0.19194341145516081</v>
      </c>
    </row>
    <row r="44" spans="2:49" x14ac:dyDescent="0.2">
      <c r="B44" s="12">
        <v>70</v>
      </c>
      <c r="C44" s="13">
        <v>37.152000000000001</v>
      </c>
      <c r="D44" s="13">
        <v>0</v>
      </c>
      <c r="E44" s="13">
        <v>20.032</v>
      </c>
      <c r="F44" s="13">
        <v>28.623999999999999</v>
      </c>
      <c r="G44" s="13">
        <v>1.8160000000000001</v>
      </c>
      <c r="H44" s="13">
        <v>5.7779999999999996</v>
      </c>
      <c r="I44" s="13">
        <v>7.1669999999999998</v>
      </c>
      <c r="J44" s="13">
        <f t="shared" si="29"/>
        <v>100.569</v>
      </c>
      <c r="L44" s="25">
        <f t="shared" si="1"/>
        <v>0.61833433193529053</v>
      </c>
      <c r="M44" s="25">
        <f t="shared" si="2"/>
        <v>0</v>
      </c>
      <c r="N44" s="25">
        <f t="shared" si="3"/>
        <v>0.19646727670383773</v>
      </c>
      <c r="O44" s="25">
        <f t="shared" si="4"/>
        <v>0.39840770536981873</v>
      </c>
      <c r="P44" s="25">
        <f t="shared" si="5"/>
        <v>4.5057562524811433E-2</v>
      </c>
      <c r="Q44" s="25">
        <f t="shared" si="6"/>
        <v>8.1452556493790268E-2</v>
      </c>
      <c r="R44" s="25">
        <f t="shared" si="7"/>
        <v>0.12780640904470639</v>
      </c>
      <c r="S44" s="25"/>
      <c r="T44" s="25">
        <f t="shared" si="8"/>
        <v>1.2366686638705811</v>
      </c>
      <c r="U44" s="25">
        <f t="shared" si="8"/>
        <v>0</v>
      </c>
      <c r="V44" s="25">
        <f t="shared" si="9"/>
        <v>0.58940183011151315</v>
      </c>
      <c r="W44" s="25">
        <f t="shared" si="10"/>
        <v>0.39840770536981873</v>
      </c>
      <c r="X44" s="25">
        <f t="shared" si="10"/>
        <v>4.5057562524811433E-2</v>
      </c>
      <c r="Y44" s="25">
        <f t="shared" si="10"/>
        <v>8.1452556493790268E-2</v>
      </c>
      <c r="Z44" s="25">
        <f t="shared" si="10"/>
        <v>0.12780640904470639</v>
      </c>
      <c r="AA44" s="25">
        <f t="shared" si="11"/>
        <v>2.4787947274152211</v>
      </c>
      <c r="AB44" s="25"/>
      <c r="AC44" s="25">
        <f t="shared" si="12"/>
        <v>5.9867901937654606</v>
      </c>
      <c r="AD44" s="25">
        <f t="shared" si="13"/>
        <v>0</v>
      </c>
      <c r="AE44" s="25">
        <f t="shared" si="14"/>
        <v>2.8533310496078825</v>
      </c>
      <c r="AF44" s="25">
        <f t="shared" si="15"/>
        <v>1.9287165700175306</v>
      </c>
      <c r="AG44" s="25">
        <f t="shared" si="16"/>
        <v>0.21812647264323734</v>
      </c>
      <c r="AH44" s="25">
        <f t="shared" si="17"/>
        <v>0.3943169101963942</v>
      </c>
      <c r="AI44" s="25">
        <f t="shared" si="18"/>
        <v>0.61871880376949484</v>
      </c>
      <c r="AJ44" s="25"/>
      <c r="AK44" s="27">
        <f t="shared" si="19"/>
        <v>2.9933950968827303</v>
      </c>
      <c r="AL44" s="27">
        <f t="shared" si="19"/>
        <v>0</v>
      </c>
      <c r="AM44" s="27">
        <f t="shared" si="20"/>
        <v>1.9022206997385884</v>
      </c>
      <c r="AN44" s="27">
        <f t="shared" si="21"/>
        <v>1.9287165700175306</v>
      </c>
      <c r="AO44" s="27">
        <f t="shared" si="21"/>
        <v>0.21812647264323734</v>
      </c>
      <c r="AP44" s="27">
        <f t="shared" si="21"/>
        <v>0.3943169101963942</v>
      </c>
      <c r="AQ44" s="27">
        <f t="shared" si="21"/>
        <v>0.61871880376949484</v>
      </c>
      <c r="AR44" s="27">
        <f t="shared" si="22"/>
        <v>8.0554945532479749</v>
      </c>
      <c r="AS44" s="25"/>
      <c r="AT44" s="27">
        <f t="shared" si="23"/>
        <v>0.61037676397322937</v>
      </c>
      <c r="AU44" s="27">
        <f t="shared" si="24"/>
        <v>6.9030013314846067E-2</v>
      </c>
      <c r="AV44" s="27">
        <f t="shared" si="25"/>
        <v>0.12478862024989498</v>
      </c>
      <c r="AW44" s="27">
        <f t="shared" si="26"/>
        <v>0.19580460246202958</v>
      </c>
    </row>
    <row r="45" spans="2:49" x14ac:dyDescent="0.2">
      <c r="B45" s="12">
        <v>71</v>
      </c>
      <c r="C45" s="13">
        <v>37.457000000000001</v>
      </c>
      <c r="D45" s="13">
        <v>6.0000000000000001E-3</v>
      </c>
      <c r="E45" s="13">
        <v>20.341000000000001</v>
      </c>
      <c r="F45" s="13">
        <v>28.504999999999999</v>
      </c>
      <c r="G45" s="13">
        <v>1.6919999999999999</v>
      </c>
      <c r="H45" s="13">
        <v>6.2489999999999997</v>
      </c>
      <c r="I45" s="13">
        <v>7.1639999999999997</v>
      </c>
      <c r="J45" s="13">
        <f t="shared" si="29"/>
        <v>101.41399999999999</v>
      </c>
      <c r="L45" s="25">
        <f t="shared" si="1"/>
        <v>0.6234105585513614</v>
      </c>
      <c r="M45" s="25">
        <f t="shared" si="2"/>
        <v>7.511454968827462E-5</v>
      </c>
      <c r="N45" s="25">
        <f t="shared" si="3"/>
        <v>0.19949784721609243</v>
      </c>
      <c r="O45" s="25">
        <f t="shared" si="4"/>
        <v>0.39675138490660578</v>
      </c>
      <c r="P45" s="25">
        <f t="shared" si="5"/>
        <v>4.1980944819372763E-2</v>
      </c>
      <c r="Q45" s="25">
        <f t="shared" si="6"/>
        <v>8.8092250870490718E-2</v>
      </c>
      <c r="R45" s="25">
        <f t="shared" si="7"/>
        <v>0.12775291117570484</v>
      </c>
      <c r="S45" s="25"/>
      <c r="T45" s="25">
        <f t="shared" si="8"/>
        <v>1.2468211171027228</v>
      </c>
      <c r="U45" s="25">
        <f t="shared" si="8"/>
        <v>1.5022909937654924E-4</v>
      </c>
      <c r="V45" s="25">
        <f t="shared" si="9"/>
        <v>0.59849354164827728</v>
      </c>
      <c r="W45" s="25">
        <f t="shared" si="10"/>
        <v>0.39675138490660578</v>
      </c>
      <c r="X45" s="25">
        <f t="shared" si="10"/>
        <v>4.1980944819372763E-2</v>
      </c>
      <c r="Y45" s="25">
        <f t="shared" si="10"/>
        <v>8.8092250870490718E-2</v>
      </c>
      <c r="Z45" s="25">
        <f t="shared" si="10"/>
        <v>0.12775291117570484</v>
      </c>
      <c r="AA45" s="25">
        <f t="shared" si="11"/>
        <v>2.5000423796225504</v>
      </c>
      <c r="AB45" s="25"/>
      <c r="AC45" s="25">
        <f t="shared" si="12"/>
        <v>5.9846399113808522</v>
      </c>
      <c r="AD45" s="25">
        <f t="shared" si="13"/>
        <v>7.2108745324179872E-4</v>
      </c>
      <c r="AE45" s="25">
        <f t="shared" si="14"/>
        <v>2.8727203019908947</v>
      </c>
      <c r="AF45" s="25">
        <f t="shared" si="15"/>
        <v>1.9043743648849965</v>
      </c>
      <c r="AG45" s="25">
        <f t="shared" si="16"/>
        <v>0.20150511924863099</v>
      </c>
      <c r="AH45" s="25">
        <f t="shared" si="17"/>
        <v>0.422835636332488</v>
      </c>
      <c r="AI45" s="25">
        <f t="shared" si="18"/>
        <v>0.61320357870889841</v>
      </c>
      <c r="AJ45" s="25"/>
      <c r="AK45" s="27">
        <f t="shared" si="19"/>
        <v>2.9923199556904261</v>
      </c>
      <c r="AL45" s="27">
        <f t="shared" si="19"/>
        <v>3.6054372662089936E-4</v>
      </c>
      <c r="AM45" s="27">
        <f t="shared" si="20"/>
        <v>1.9151468679939299</v>
      </c>
      <c r="AN45" s="27">
        <f t="shared" si="21"/>
        <v>1.9043743648849965</v>
      </c>
      <c r="AO45" s="27">
        <f t="shared" si="21"/>
        <v>0.20150511924863099</v>
      </c>
      <c r="AP45" s="27">
        <f t="shared" si="21"/>
        <v>0.422835636332488</v>
      </c>
      <c r="AQ45" s="27">
        <f t="shared" si="21"/>
        <v>0.61320357870889841</v>
      </c>
      <c r="AR45" s="27">
        <f t="shared" si="22"/>
        <v>8.0497460665859908</v>
      </c>
      <c r="AS45" s="25"/>
      <c r="AT45" s="27">
        <f t="shared" si="23"/>
        <v>0.60611828224105091</v>
      </c>
      <c r="AU45" s="27">
        <f t="shared" si="24"/>
        <v>6.4134415477249934E-2</v>
      </c>
      <c r="AV45" s="27">
        <f t="shared" si="25"/>
        <v>0.13457879621249069</v>
      </c>
      <c r="AW45" s="27">
        <f t="shared" si="26"/>
        <v>0.19516850606920852</v>
      </c>
    </row>
    <row r="46" spans="2:49" x14ac:dyDescent="0.2">
      <c r="B46" s="12">
        <v>72</v>
      </c>
      <c r="C46" s="13">
        <v>37.287999999999997</v>
      </c>
      <c r="D46" s="13">
        <v>0</v>
      </c>
      <c r="E46" s="13">
        <v>20.21</v>
      </c>
      <c r="F46" s="13">
        <v>27.640999999999998</v>
      </c>
      <c r="G46" s="13">
        <v>1.427</v>
      </c>
      <c r="H46" s="13">
        <v>6.9850000000000003</v>
      </c>
      <c r="I46" s="13">
        <v>7.17</v>
      </c>
      <c r="J46" s="13">
        <f t="shared" si="29"/>
        <v>100.721</v>
      </c>
      <c r="L46" s="25">
        <f t="shared" si="1"/>
        <v>0.62059782970507948</v>
      </c>
      <c r="M46" s="25">
        <f t="shared" si="2"/>
        <v>0</v>
      </c>
      <c r="N46" s="25">
        <f t="shared" si="3"/>
        <v>0.19821304224164144</v>
      </c>
      <c r="O46" s="25">
        <f t="shared" si="4"/>
        <v>0.38472566322411822</v>
      </c>
      <c r="P46" s="25">
        <f t="shared" si="5"/>
        <v>3.5405915045653033E-2</v>
      </c>
      <c r="Q46" s="25">
        <f t="shared" si="6"/>
        <v>9.8467654397564039E-2</v>
      </c>
      <c r="R46" s="25">
        <f t="shared" si="7"/>
        <v>0.12785990691370794</v>
      </c>
      <c r="S46" s="25"/>
      <c r="T46" s="25">
        <f t="shared" si="8"/>
        <v>1.241195659410159</v>
      </c>
      <c r="U46" s="25">
        <f t="shared" si="8"/>
        <v>0</v>
      </c>
      <c r="V46" s="25">
        <f t="shared" si="9"/>
        <v>0.59463912672492425</v>
      </c>
      <c r="W46" s="25">
        <f t="shared" si="10"/>
        <v>0.38472566322411822</v>
      </c>
      <c r="X46" s="25">
        <f t="shared" si="10"/>
        <v>3.5405915045653033E-2</v>
      </c>
      <c r="Y46" s="25">
        <f t="shared" si="10"/>
        <v>9.8467654397564039E-2</v>
      </c>
      <c r="Z46" s="25">
        <f t="shared" si="10"/>
        <v>0.12785990691370794</v>
      </c>
      <c r="AA46" s="25">
        <f t="shared" si="11"/>
        <v>2.4822939257161263</v>
      </c>
      <c r="AB46" s="25"/>
      <c r="AC46" s="25">
        <f t="shared" si="12"/>
        <v>6.0002354107300091</v>
      </c>
      <c r="AD46" s="25">
        <f t="shared" si="13"/>
        <v>0</v>
      </c>
      <c r="AE46" s="25">
        <f t="shared" si="14"/>
        <v>2.8746271530437295</v>
      </c>
      <c r="AF46" s="25">
        <f t="shared" si="15"/>
        <v>1.859855479184451</v>
      </c>
      <c r="AG46" s="25">
        <f t="shared" si="16"/>
        <v>0.17116062531767415</v>
      </c>
      <c r="AH46" s="25">
        <f t="shared" si="17"/>
        <v>0.47601609161972258</v>
      </c>
      <c r="AI46" s="25">
        <f t="shared" si="18"/>
        <v>0.61810524010441426</v>
      </c>
      <c r="AJ46" s="25"/>
      <c r="AK46" s="27">
        <f t="shared" si="19"/>
        <v>3.0001177053650046</v>
      </c>
      <c r="AL46" s="27">
        <f t="shared" si="19"/>
        <v>0</v>
      </c>
      <c r="AM46" s="27">
        <f t="shared" si="20"/>
        <v>1.9164181020291531</v>
      </c>
      <c r="AN46" s="27">
        <f t="shared" si="21"/>
        <v>1.859855479184451</v>
      </c>
      <c r="AO46" s="27">
        <f t="shared" si="21"/>
        <v>0.17116062531767415</v>
      </c>
      <c r="AP46" s="27">
        <f t="shared" si="21"/>
        <v>0.47601609161972258</v>
      </c>
      <c r="AQ46" s="27">
        <f t="shared" si="21"/>
        <v>0.61810524010441426</v>
      </c>
      <c r="AR46" s="27">
        <f t="shared" si="22"/>
        <v>8.0416732436204192</v>
      </c>
      <c r="AS46" s="25"/>
      <c r="AT46" s="27">
        <f t="shared" si="23"/>
        <v>0.59512757987063336</v>
      </c>
      <c r="AU46" s="27">
        <f t="shared" si="24"/>
        <v>5.4768991383738301E-2</v>
      </c>
      <c r="AV46" s="27">
        <f t="shared" si="25"/>
        <v>0.1523184504149464</v>
      </c>
      <c r="AW46" s="27">
        <f t="shared" si="26"/>
        <v>0.19778497833068198</v>
      </c>
    </row>
    <row r="47" spans="2:49" x14ac:dyDescent="0.2">
      <c r="B47" s="12">
        <v>111</v>
      </c>
      <c r="C47" s="13">
        <v>37.218000000000004</v>
      </c>
      <c r="D47" s="13">
        <v>0</v>
      </c>
      <c r="E47" s="13">
        <v>20.111999999999998</v>
      </c>
      <c r="F47" s="13">
        <v>28.454000000000001</v>
      </c>
      <c r="G47" s="13">
        <v>1.7430000000000001</v>
      </c>
      <c r="H47" s="13">
        <v>5.5739999999999998</v>
      </c>
      <c r="I47" s="13">
        <v>7.7279999999999998</v>
      </c>
      <c r="J47" s="13">
        <f t="shared" si="29"/>
        <v>100.82899999999998</v>
      </c>
      <c r="L47" s="25">
        <f t="shared" si="1"/>
        <v>0.61943279408827645</v>
      </c>
      <c r="M47" s="25">
        <f t="shared" si="2"/>
        <v>0</v>
      </c>
      <c r="N47" s="25">
        <f t="shared" si="3"/>
        <v>0.19725189042869332</v>
      </c>
      <c r="O47" s="25">
        <f t="shared" si="4"/>
        <v>0.39604153327951452</v>
      </c>
      <c r="P47" s="25">
        <f t="shared" si="5"/>
        <v>4.3246327907899958E-2</v>
      </c>
      <c r="Q47" s="25">
        <f t="shared" si="6"/>
        <v>7.8576765298786252E-2</v>
      </c>
      <c r="R47" s="25">
        <f t="shared" si="7"/>
        <v>0.13781051054799651</v>
      </c>
      <c r="S47" s="25"/>
      <c r="T47" s="25">
        <f t="shared" si="8"/>
        <v>1.2388655881765529</v>
      </c>
      <c r="U47" s="25">
        <f t="shared" si="8"/>
        <v>0</v>
      </c>
      <c r="V47" s="25">
        <f t="shared" si="9"/>
        <v>0.59175567128607998</v>
      </c>
      <c r="W47" s="25">
        <f t="shared" si="10"/>
        <v>0.39604153327951452</v>
      </c>
      <c r="X47" s="25">
        <f t="shared" si="10"/>
        <v>4.3246327907899958E-2</v>
      </c>
      <c r="Y47" s="25">
        <f t="shared" si="10"/>
        <v>7.8576765298786252E-2</v>
      </c>
      <c r="Z47" s="25">
        <f t="shared" si="10"/>
        <v>0.13781051054799651</v>
      </c>
      <c r="AA47" s="25">
        <f t="shared" si="11"/>
        <v>2.4862963964968299</v>
      </c>
      <c r="AB47" s="25"/>
      <c r="AC47" s="25">
        <f t="shared" si="12"/>
        <v>5.9793301711997193</v>
      </c>
      <c r="AD47" s="25">
        <f t="shared" si="13"/>
        <v>0</v>
      </c>
      <c r="AE47" s="25">
        <f t="shared" si="14"/>
        <v>2.856082671976802</v>
      </c>
      <c r="AF47" s="25">
        <f t="shared" si="15"/>
        <v>1.9114770089561339</v>
      </c>
      <c r="AG47" s="25">
        <f t="shared" si="16"/>
        <v>0.20872649601471649</v>
      </c>
      <c r="AH47" s="25">
        <f t="shared" si="17"/>
        <v>0.37924729525972967</v>
      </c>
      <c r="AI47" s="25">
        <f t="shared" si="18"/>
        <v>0.66513635659290016</v>
      </c>
      <c r="AJ47" s="25"/>
      <c r="AK47" s="27">
        <f t="shared" si="19"/>
        <v>2.9896650855998597</v>
      </c>
      <c r="AL47" s="27">
        <f t="shared" si="19"/>
        <v>0</v>
      </c>
      <c r="AM47" s="27">
        <f t="shared" si="20"/>
        <v>1.9040551146512013</v>
      </c>
      <c r="AN47" s="27">
        <f t="shared" si="21"/>
        <v>1.9114770089561339</v>
      </c>
      <c r="AO47" s="27">
        <f t="shared" si="21"/>
        <v>0.20872649601471649</v>
      </c>
      <c r="AP47" s="27">
        <f t="shared" si="21"/>
        <v>0.37924729525972967</v>
      </c>
      <c r="AQ47" s="27">
        <f t="shared" si="21"/>
        <v>0.66513635659290016</v>
      </c>
      <c r="AR47" s="27">
        <f t="shared" si="22"/>
        <v>8.0583073570745416</v>
      </c>
      <c r="AS47" s="25"/>
      <c r="AT47" s="27">
        <f t="shared" si="23"/>
        <v>0.60402097153008061</v>
      </c>
      <c r="AU47" s="27">
        <f t="shared" si="24"/>
        <v>6.5956943408766802E-2</v>
      </c>
      <c r="AV47" s="27">
        <f t="shared" si="25"/>
        <v>0.11984100183241816</v>
      </c>
      <c r="AW47" s="27">
        <f t="shared" si="26"/>
        <v>0.21018108322873452</v>
      </c>
    </row>
    <row r="48" spans="2:49" x14ac:dyDescent="0.2">
      <c r="B48" s="12">
        <v>112</v>
      </c>
      <c r="C48" s="13">
        <v>37.491999999999997</v>
      </c>
      <c r="D48" s="13">
        <v>0</v>
      </c>
      <c r="E48" s="13">
        <v>20.061</v>
      </c>
      <c r="F48" s="13">
        <v>28.504999999999999</v>
      </c>
      <c r="G48" s="13">
        <v>1.681</v>
      </c>
      <c r="H48" s="13">
        <v>5.7030000000000003</v>
      </c>
      <c r="I48" s="13">
        <v>7.6829999999999998</v>
      </c>
      <c r="J48" s="13">
        <f t="shared" si="29"/>
        <v>101.125</v>
      </c>
      <c r="L48" s="25">
        <f t="shared" si="1"/>
        <v>0.62399307635976287</v>
      </c>
      <c r="M48" s="25">
        <f t="shared" si="2"/>
        <v>0</v>
      </c>
      <c r="N48" s="25">
        <f t="shared" si="3"/>
        <v>0.19675169917909791</v>
      </c>
      <c r="O48" s="25">
        <f t="shared" si="4"/>
        <v>0.39675138490660578</v>
      </c>
      <c r="P48" s="25">
        <f t="shared" si="5"/>
        <v>4.1708019055180623E-2</v>
      </c>
      <c r="Q48" s="25">
        <f t="shared" si="6"/>
        <v>8.0395280319156437E-2</v>
      </c>
      <c r="R48" s="25">
        <f t="shared" si="7"/>
        <v>0.13700804251297324</v>
      </c>
      <c r="S48" s="25"/>
      <c r="T48" s="25">
        <f t="shared" si="8"/>
        <v>1.2479861527195257</v>
      </c>
      <c r="U48" s="25">
        <f t="shared" si="8"/>
        <v>0</v>
      </c>
      <c r="V48" s="25">
        <f t="shared" si="9"/>
        <v>0.59025509753729377</v>
      </c>
      <c r="W48" s="25">
        <f t="shared" si="10"/>
        <v>0.39675138490660578</v>
      </c>
      <c r="X48" s="25">
        <f t="shared" si="10"/>
        <v>4.1708019055180623E-2</v>
      </c>
      <c r="Y48" s="25">
        <f t="shared" si="10"/>
        <v>8.0395280319156437E-2</v>
      </c>
      <c r="Z48" s="25">
        <f t="shared" si="10"/>
        <v>0.13700804251297324</v>
      </c>
      <c r="AA48" s="25">
        <f t="shared" si="11"/>
        <v>2.4941039770507354</v>
      </c>
      <c r="AB48" s="25"/>
      <c r="AC48" s="25">
        <f t="shared" si="12"/>
        <v>6.0044945882100516</v>
      </c>
      <c r="AD48" s="25">
        <f t="shared" si="13"/>
        <v>0</v>
      </c>
      <c r="AE48" s="25">
        <f t="shared" si="14"/>
        <v>2.8399221666865739</v>
      </c>
      <c r="AF48" s="25">
        <f t="shared" si="15"/>
        <v>1.9089086352001836</v>
      </c>
      <c r="AG48" s="25">
        <f t="shared" si="16"/>
        <v>0.20067175758005149</v>
      </c>
      <c r="AH48" s="25">
        <f t="shared" si="17"/>
        <v>0.38680960084538296</v>
      </c>
      <c r="AI48" s="25">
        <f t="shared" si="18"/>
        <v>0.65919325147775687</v>
      </c>
      <c r="AJ48" s="25"/>
      <c r="AK48" s="27">
        <f t="shared" si="19"/>
        <v>3.0022472941050258</v>
      </c>
      <c r="AL48" s="27">
        <f t="shared" si="19"/>
        <v>0</v>
      </c>
      <c r="AM48" s="27">
        <f t="shared" si="20"/>
        <v>1.893281444457716</v>
      </c>
      <c r="AN48" s="27">
        <f t="shared" si="21"/>
        <v>1.9089086352001836</v>
      </c>
      <c r="AO48" s="27">
        <f t="shared" si="21"/>
        <v>0.20067175758005149</v>
      </c>
      <c r="AP48" s="27">
        <f t="shared" si="21"/>
        <v>0.38680960084538296</v>
      </c>
      <c r="AQ48" s="27">
        <f t="shared" si="21"/>
        <v>0.65919325147775687</v>
      </c>
      <c r="AR48" s="27">
        <f t="shared" si="22"/>
        <v>8.0511119836661162</v>
      </c>
      <c r="AS48" s="25"/>
      <c r="AT48" s="27">
        <f t="shared" si="23"/>
        <v>0.60493052691996052</v>
      </c>
      <c r="AU48" s="27">
        <f t="shared" si="24"/>
        <v>6.359260459740386E-2</v>
      </c>
      <c r="AV48" s="27">
        <f t="shared" si="25"/>
        <v>0.12257943169320869</v>
      </c>
      <c r="AW48" s="27">
        <f t="shared" si="26"/>
        <v>0.2088974367894269</v>
      </c>
    </row>
    <row r="49" spans="2:49" x14ac:dyDescent="0.2">
      <c r="B49" s="12">
        <v>113</v>
      </c>
      <c r="C49" s="13">
        <v>37.314</v>
      </c>
      <c r="D49" s="13">
        <v>0</v>
      </c>
      <c r="E49" s="13">
        <v>19.934000000000001</v>
      </c>
      <c r="F49" s="13">
        <v>28.254000000000001</v>
      </c>
      <c r="G49" s="13">
        <v>1.6970000000000001</v>
      </c>
      <c r="H49" s="13">
        <v>5.601</v>
      </c>
      <c r="I49" s="13">
        <v>7.8529999999999998</v>
      </c>
      <c r="J49" s="13">
        <f t="shared" si="29"/>
        <v>100.65300000000001</v>
      </c>
      <c r="L49" s="25">
        <f t="shared" si="1"/>
        <v>0.62103055721989209</v>
      </c>
      <c r="M49" s="25">
        <f t="shared" si="2"/>
        <v>0</v>
      </c>
      <c r="N49" s="25">
        <f t="shared" si="3"/>
        <v>0.19550612489088967</v>
      </c>
      <c r="O49" s="25">
        <f t="shared" si="4"/>
        <v>0.39325780140856831</v>
      </c>
      <c r="P49" s="25">
        <f t="shared" si="5"/>
        <v>4.2105001984914646E-2</v>
      </c>
      <c r="Q49" s="25">
        <f t="shared" si="6"/>
        <v>7.8957384721654422E-2</v>
      </c>
      <c r="R49" s="25">
        <f t="shared" si="7"/>
        <v>0.14003958842306116</v>
      </c>
      <c r="S49" s="25"/>
      <c r="T49" s="25">
        <f t="shared" si="8"/>
        <v>1.2420611144397842</v>
      </c>
      <c r="U49" s="25">
        <f t="shared" si="8"/>
        <v>0</v>
      </c>
      <c r="V49" s="25">
        <f t="shared" si="9"/>
        <v>0.58651837467266899</v>
      </c>
      <c r="W49" s="25">
        <f t="shared" si="10"/>
        <v>0.39325780140856831</v>
      </c>
      <c r="X49" s="25">
        <f t="shared" si="10"/>
        <v>4.2105001984914646E-2</v>
      </c>
      <c r="Y49" s="25">
        <f t="shared" si="10"/>
        <v>7.8957384721654422E-2</v>
      </c>
      <c r="Z49" s="25">
        <f t="shared" si="10"/>
        <v>0.14003958842306116</v>
      </c>
      <c r="AA49" s="25">
        <f t="shared" si="11"/>
        <v>2.4829392656506517</v>
      </c>
      <c r="AB49" s="25"/>
      <c r="AC49" s="25">
        <f t="shared" si="12"/>
        <v>6.0028586198106781</v>
      </c>
      <c r="AD49" s="25">
        <f t="shared" si="13"/>
        <v>0</v>
      </c>
      <c r="AE49" s="25">
        <f t="shared" si="14"/>
        <v>2.8346325636876459</v>
      </c>
      <c r="AF49" s="25">
        <f t="shared" si="15"/>
        <v>1.9006077523471707</v>
      </c>
      <c r="AG49" s="25">
        <f t="shared" si="16"/>
        <v>0.20349270351023785</v>
      </c>
      <c r="AH49" s="25">
        <f t="shared" si="17"/>
        <v>0.38159959438700353</v>
      </c>
      <c r="AI49" s="25">
        <f t="shared" si="18"/>
        <v>0.67680876625726372</v>
      </c>
      <c r="AJ49" s="25"/>
      <c r="AK49" s="27">
        <f t="shared" si="19"/>
        <v>3.0014293099053391</v>
      </c>
      <c r="AL49" s="27">
        <f t="shared" si="19"/>
        <v>0</v>
      </c>
      <c r="AM49" s="27">
        <f t="shared" si="20"/>
        <v>1.8897550424584306</v>
      </c>
      <c r="AN49" s="27">
        <f t="shared" si="21"/>
        <v>1.9006077523471707</v>
      </c>
      <c r="AO49" s="27">
        <f t="shared" si="21"/>
        <v>0.20349270351023785</v>
      </c>
      <c r="AP49" s="27">
        <f t="shared" si="21"/>
        <v>0.38159959438700353</v>
      </c>
      <c r="AQ49" s="27">
        <f t="shared" si="21"/>
        <v>0.67680876625726372</v>
      </c>
      <c r="AR49" s="27">
        <f t="shared" si="22"/>
        <v>8.0536931688654434</v>
      </c>
      <c r="AS49" s="25"/>
      <c r="AT49" s="27">
        <f t="shared" si="23"/>
        <v>0.60098101305835949</v>
      </c>
      <c r="AU49" s="27">
        <f t="shared" si="24"/>
        <v>6.4345339512867736E-2</v>
      </c>
      <c r="AV49" s="27">
        <f t="shared" si="25"/>
        <v>0.12066356697437568</v>
      </c>
      <c r="AW49" s="27">
        <f t="shared" si="26"/>
        <v>0.21401008045439707</v>
      </c>
    </row>
    <row r="50" spans="2:49" x14ac:dyDescent="0.2">
      <c r="B50" s="12">
        <v>114</v>
      </c>
      <c r="C50" s="13">
        <v>37.387999999999998</v>
      </c>
      <c r="D50" s="13">
        <v>0</v>
      </c>
      <c r="E50" s="13">
        <v>20.041</v>
      </c>
      <c r="F50" s="13">
        <v>28.37</v>
      </c>
      <c r="G50" s="13">
        <v>1.7090000000000001</v>
      </c>
      <c r="H50" s="13">
        <v>5.5090000000000003</v>
      </c>
      <c r="I50" s="13">
        <v>7.6929999999999996</v>
      </c>
      <c r="J50" s="13">
        <f t="shared" si="29"/>
        <v>100.71000000000001</v>
      </c>
      <c r="L50" s="25">
        <f t="shared" si="1"/>
        <v>0.62226216630051256</v>
      </c>
      <c r="M50" s="25">
        <f t="shared" si="2"/>
        <v>0</v>
      </c>
      <c r="N50" s="25">
        <f t="shared" si="3"/>
        <v>0.196555545747884</v>
      </c>
      <c r="O50" s="25">
        <f t="shared" si="4"/>
        <v>0.3948723658937171</v>
      </c>
      <c r="P50" s="25">
        <f t="shared" si="5"/>
        <v>4.2402739182215161E-2</v>
      </c>
      <c r="Q50" s="25">
        <f t="shared" si="6"/>
        <v>7.7660459280770269E-2</v>
      </c>
      <c r="R50" s="25">
        <f t="shared" si="7"/>
        <v>0.1371863687429784</v>
      </c>
      <c r="S50" s="25"/>
      <c r="T50" s="25">
        <f t="shared" si="8"/>
        <v>1.2445243326010251</v>
      </c>
      <c r="U50" s="25">
        <f t="shared" si="8"/>
        <v>0</v>
      </c>
      <c r="V50" s="25">
        <f t="shared" si="9"/>
        <v>0.58966663724365198</v>
      </c>
      <c r="W50" s="25">
        <f t="shared" si="10"/>
        <v>0.3948723658937171</v>
      </c>
      <c r="X50" s="25">
        <f t="shared" si="10"/>
        <v>4.2402739182215161E-2</v>
      </c>
      <c r="Y50" s="25">
        <f t="shared" si="10"/>
        <v>7.7660459280770269E-2</v>
      </c>
      <c r="Z50" s="25">
        <f t="shared" si="10"/>
        <v>0.1371863687429784</v>
      </c>
      <c r="AA50" s="25">
        <f t="shared" si="11"/>
        <v>2.4863129029443574</v>
      </c>
      <c r="AB50" s="25"/>
      <c r="AC50" s="25">
        <f t="shared" si="12"/>
        <v>6.0066019741629137</v>
      </c>
      <c r="AD50" s="25">
        <f t="shared" si="13"/>
        <v>0</v>
      </c>
      <c r="AE50" s="25">
        <f t="shared" si="14"/>
        <v>2.8459811468396587</v>
      </c>
      <c r="AF50" s="25">
        <f t="shared" si="15"/>
        <v>1.9058214213959899</v>
      </c>
      <c r="AG50" s="25">
        <f t="shared" si="16"/>
        <v>0.20465359351351498</v>
      </c>
      <c r="AH50" s="25">
        <f t="shared" si="17"/>
        <v>0.37482229620641572</v>
      </c>
      <c r="AI50" s="25">
        <f t="shared" si="18"/>
        <v>0.66211956788151005</v>
      </c>
      <c r="AJ50" s="25"/>
      <c r="AK50" s="27">
        <f t="shared" si="19"/>
        <v>3.0033009870814569</v>
      </c>
      <c r="AL50" s="27">
        <f t="shared" si="19"/>
        <v>0</v>
      </c>
      <c r="AM50" s="27">
        <f t="shared" si="20"/>
        <v>1.8973207645597725</v>
      </c>
      <c r="AN50" s="27">
        <f t="shared" si="21"/>
        <v>1.9058214213959899</v>
      </c>
      <c r="AO50" s="27">
        <f t="shared" si="21"/>
        <v>0.20465359351351498</v>
      </c>
      <c r="AP50" s="27">
        <f t="shared" si="21"/>
        <v>0.37482229620641572</v>
      </c>
      <c r="AQ50" s="27">
        <f t="shared" si="21"/>
        <v>0.66211956788151005</v>
      </c>
      <c r="AR50" s="27">
        <f t="shared" si="22"/>
        <v>8.0480386306386595</v>
      </c>
      <c r="AS50" s="25"/>
      <c r="AT50" s="27">
        <f t="shared" si="23"/>
        <v>0.60551922248160051</v>
      </c>
      <c r="AU50" s="27">
        <f t="shared" si="24"/>
        <v>6.5022715890976843E-2</v>
      </c>
      <c r="AV50" s="27">
        <f t="shared" si="25"/>
        <v>0.11908886258683679</v>
      </c>
      <c r="AW50" s="27">
        <f t="shared" si="26"/>
        <v>0.21036919904058587</v>
      </c>
    </row>
    <row r="51" spans="2:49" x14ac:dyDescent="0.2">
      <c r="B51" s="12">
        <v>115</v>
      </c>
      <c r="C51" s="13">
        <v>37.454000000000001</v>
      </c>
      <c r="D51" s="13">
        <v>0</v>
      </c>
      <c r="E51" s="13">
        <v>20.141999999999999</v>
      </c>
      <c r="F51" s="13">
        <v>27.995000000000001</v>
      </c>
      <c r="G51" s="13">
        <v>1.7310000000000001</v>
      </c>
      <c r="H51" s="13">
        <v>5.61</v>
      </c>
      <c r="I51" s="13">
        <v>7.7130000000000001</v>
      </c>
      <c r="J51" s="13">
        <f t="shared" si="29"/>
        <v>100.645</v>
      </c>
      <c r="L51" s="25">
        <f t="shared" si="1"/>
        <v>0.62336062845349838</v>
      </c>
      <c r="M51" s="25">
        <f t="shared" si="2"/>
        <v>0</v>
      </c>
      <c r="N51" s="25">
        <f t="shared" si="3"/>
        <v>0.19754612057551416</v>
      </c>
      <c r="O51" s="25">
        <f t="shared" si="4"/>
        <v>0.38965286863569298</v>
      </c>
      <c r="P51" s="25">
        <f t="shared" si="5"/>
        <v>4.2948590710599442E-2</v>
      </c>
      <c r="Q51" s="25">
        <f t="shared" si="6"/>
        <v>7.9084257862610488E-2</v>
      </c>
      <c r="R51" s="25">
        <f t="shared" si="7"/>
        <v>0.13754302120298875</v>
      </c>
      <c r="S51" s="25"/>
      <c r="T51" s="25">
        <f t="shared" si="8"/>
        <v>1.2467212569069968</v>
      </c>
      <c r="U51" s="25">
        <f t="shared" si="8"/>
        <v>0</v>
      </c>
      <c r="V51" s="25">
        <f t="shared" si="9"/>
        <v>0.5926383617265425</v>
      </c>
      <c r="W51" s="25">
        <f t="shared" si="10"/>
        <v>0.38965286863569298</v>
      </c>
      <c r="X51" s="25">
        <f t="shared" si="10"/>
        <v>4.2948590710599442E-2</v>
      </c>
      <c r="Y51" s="25">
        <f t="shared" si="10"/>
        <v>7.9084257862610488E-2</v>
      </c>
      <c r="Z51" s="25">
        <f t="shared" si="10"/>
        <v>0.13754302120298875</v>
      </c>
      <c r="AA51" s="25">
        <f t="shared" si="11"/>
        <v>2.4885883570454306</v>
      </c>
      <c r="AB51" s="25"/>
      <c r="AC51" s="25">
        <f t="shared" si="12"/>
        <v>6.0117033982454036</v>
      </c>
      <c r="AD51" s="25">
        <f t="shared" si="13"/>
        <v>0</v>
      </c>
      <c r="AE51" s="25">
        <f t="shared" si="14"/>
        <v>2.8577085963553284</v>
      </c>
      <c r="AF51" s="25">
        <f t="shared" si="15"/>
        <v>1.8789103510793914</v>
      </c>
      <c r="AG51" s="25">
        <f t="shared" si="16"/>
        <v>0.20709856938295751</v>
      </c>
      <c r="AH51" s="25">
        <f t="shared" si="17"/>
        <v>0.38134514760731125</v>
      </c>
      <c r="AI51" s="25">
        <f t="shared" si="18"/>
        <v>0.66323393732960956</v>
      </c>
      <c r="AJ51" s="25"/>
      <c r="AK51" s="27">
        <f t="shared" si="19"/>
        <v>3.0058516991227018</v>
      </c>
      <c r="AL51" s="27">
        <f t="shared" si="19"/>
        <v>0</v>
      </c>
      <c r="AM51" s="27">
        <f t="shared" si="20"/>
        <v>1.9051390642368855</v>
      </c>
      <c r="AN51" s="27">
        <f t="shared" si="21"/>
        <v>1.8789103510793914</v>
      </c>
      <c r="AO51" s="27">
        <f t="shared" si="21"/>
        <v>0.20709856938295751</v>
      </c>
      <c r="AP51" s="27">
        <f t="shared" si="21"/>
        <v>0.38134514760731125</v>
      </c>
      <c r="AQ51" s="27">
        <f t="shared" si="21"/>
        <v>0.66323393732960956</v>
      </c>
      <c r="AR51" s="27">
        <f t="shared" si="22"/>
        <v>8.0415787687588569</v>
      </c>
      <c r="AS51" s="25"/>
      <c r="AT51" s="27">
        <f t="shared" si="23"/>
        <v>0.60017809684278733</v>
      </c>
      <c r="AU51" s="27">
        <f t="shared" si="24"/>
        <v>6.6153249493634506E-2</v>
      </c>
      <c r="AV51" s="27">
        <f t="shared" si="25"/>
        <v>0.12181262655757066</v>
      </c>
      <c r="AW51" s="27">
        <f t="shared" si="26"/>
        <v>0.21185602710600746</v>
      </c>
    </row>
    <row r="52" spans="2:49" x14ac:dyDescent="0.2">
      <c r="B52" s="12">
        <v>116</v>
      </c>
      <c r="C52" s="13">
        <v>37.142000000000003</v>
      </c>
      <c r="D52" s="13">
        <v>3.0000000000000001E-3</v>
      </c>
      <c r="E52" s="13">
        <v>19.844000000000001</v>
      </c>
      <c r="F52" s="13">
        <v>28.364999999999998</v>
      </c>
      <c r="G52" s="13">
        <v>1.6759999999999999</v>
      </c>
      <c r="H52" s="13">
        <v>5.556</v>
      </c>
      <c r="I52" s="13">
        <v>7.68</v>
      </c>
      <c r="J52" s="13">
        <f t="shared" si="29"/>
        <v>100.26599999999999</v>
      </c>
      <c r="L52" s="25">
        <f t="shared" si="1"/>
        <v>0.61816789827574725</v>
      </c>
      <c r="M52" s="25">
        <f t="shared" si="2"/>
        <v>3.755727484413731E-5</v>
      </c>
      <c r="N52" s="25">
        <f t="shared" si="3"/>
        <v>0.19462343445042715</v>
      </c>
      <c r="O52" s="25">
        <f t="shared" si="4"/>
        <v>0.39480277259694341</v>
      </c>
      <c r="P52" s="25">
        <f t="shared" si="5"/>
        <v>4.158396188963874E-2</v>
      </c>
      <c r="Q52" s="25">
        <f t="shared" si="6"/>
        <v>7.8323019016874135E-2</v>
      </c>
      <c r="R52" s="25">
        <f t="shared" si="7"/>
        <v>0.13695454464397169</v>
      </c>
      <c r="S52" s="25"/>
      <c r="T52" s="25">
        <f t="shared" si="8"/>
        <v>1.2363357965514945</v>
      </c>
      <c r="U52" s="25">
        <f t="shared" si="8"/>
        <v>7.511454968827462E-5</v>
      </c>
      <c r="V52" s="25">
        <f t="shared" si="9"/>
        <v>0.58387030335128143</v>
      </c>
      <c r="W52" s="25">
        <f t="shared" si="10"/>
        <v>0.39480277259694341</v>
      </c>
      <c r="X52" s="25">
        <f t="shared" si="10"/>
        <v>4.158396188963874E-2</v>
      </c>
      <c r="Y52" s="25">
        <f t="shared" si="10"/>
        <v>7.8323019016874135E-2</v>
      </c>
      <c r="Z52" s="25">
        <f t="shared" si="10"/>
        <v>0.13695454464397169</v>
      </c>
      <c r="AA52" s="25">
        <f t="shared" si="11"/>
        <v>2.4719455125998917</v>
      </c>
      <c r="AB52" s="25"/>
      <c r="AC52" s="25">
        <f t="shared" si="12"/>
        <v>6.0017623701640579</v>
      </c>
      <c r="AD52" s="25">
        <f t="shared" si="13"/>
        <v>3.6464177372229627E-4</v>
      </c>
      <c r="AE52" s="25">
        <f t="shared" si="14"/>
        <v>2.8343843359420506</v>
      </c>
      <c r="AF52" s="25">
        <f t="shared" si="15"/>
        <v>1.9165605580765697</v>
      </c>
      <c r="AG52" s="25">
        <f t="shared" si="16"/>
        <v>0.20186834221553249</v>
      </c>
      <c r="AH52" s="25">
        <f t="shared" si="17"/>
        <v>0.38021721086156385</v>
      </c>
      <c r="AI52" s="25">
        <f t="shared" si="18"/>
        <v>0.66484254096650441</v>
      </c>
      <c r="AJ52" s="25"/>
      <c r="AK52" s="27">
        <f t="shared" si="19"/>
        <v>3.0008811850820289</v>
      </c>
      <c r="AL52" s="27">
        <f t="shared" si="19"/>
        <v>1.8232088686114813E-4</v>
      </c>
      <c r="AM52" s="27">
        <f t="shared" si="20"/>
        <v>1.8895895572947004</v>
      </c>
      <c r="AN52" s="27">
        <f t="shared" si="21"/>
        <v>1.9165605580765697</v>
      </c>
      <c r="AO52" s="27">
        <f t="shared" si="21"/>
        <v>0.20186834221553249</v>
      </c>
      <c r="AP52" s="27">
        <f t="shared" si="21"/>
        <v>0.38021721086156385</v>
      </c>
      <c r="AQ52" s="27">
        <f t="shared" si="21"/>
        <v>0.66484254096650441</v>
      </c>
      <c r="AR52" s="27">
        <f t="shared" si="22"/>
        <v>8.0541417153837607</v>
      </c>
      <c r="AS52" s="25"/>
      <c r="AT52" s="27">
        <f t="shared" si="23"/>
        <v>0.60583765862162664</v>
      </c>
      <c r="AU52" s="27">
        <f t="shared" si="24"/>
        <v>6.3811938152596281E-2</v>
      </c>
      <c r="AV52" s="27">
        <f t="shared" si="25"/>
        <v>0.12018921281944293</v>
      </c>
      <c r="AW52" s="27">
        <f t="shared" si="26"/>
        <v>0.21016119040633413</v>
      </c>
    </row>
    <row r="53" spans="2:49" x14ac:dyDescent="0.2">
      <c r="B53" s="12">
        <v>117</v>
      </c>
      <c r="C53" s="13">
        <v>37.136000000000003</v>
      </c>
      <c r="D53" s="13">
        <v>0</v>
      </c>
      <c r="E53" s="13">
        <v>20.22</v>
      </c>
      <c r="F53" s="13">
        <v>28.332000000000001</v>
      </c>
      <c r="G53" s="13">
        <v>1.7330000000000001</v>
      </c>
      <c r="H53" s="13">
        <v>5.5129999999999999</v>
      </c>
      <c r="I53" s="13">
        <v>7.8129999999999997</v>
      </c>
      <c r="J53" s="13">
        <f t="shared" si="29"/>
        <v>100.74700000000001</v>
      </c>
      <c r="L53" s="25">
        <f t="shared" si="1"/>
        <v>0.61806803808002131</v>
      </c>
      <c r="M53" s="25">
        <f t="shared" si="2"/>
        <v>0</v>
      </c>
      <c r="N53" s="25">
        <f t="shared" si="3"/>
        <v>0.19831111895724834</v>
      </c>
      <c r="O53" s="25">
        <f t="shared" si="4"/>
        <v>0.39434345683823735</v>
      </c>
      <c r="P53" s="25">
        <f t="shared" si="5"/>
        <v>4.2998213576816199E-2</v>
      </c>
      <c r="Q53" s="25">
        <f t="shared" si="6"/>
        <v>7.7716847343417397E-2</v>
      </c>
      <c r="R53" s="25">
        <f t="shared" si="7"/>
        <v>0.13932628350304047</v>
      </c>
      <c r="S53" s="25"/>
      <c r="T53" s="25">
        <f t="shared" si="8"/>
        <v>1.2361360761600426</v>
      </c>
      <c r="U53" s="25">
        <f t="shared" si="8"/>
        <v>0</v>
      </c>
      <c r="V53" s="25">
        <f t="shared" si="9"/>
        <v>0.59493335687174498</v>
      </c>
      <c r="W53" s="25">
        <f t="shared" si="10"/>
        <v>0.39434345683823735</v>
      </c>
      <c r="X53" s="25">
        <f t="shared" si="10"/>
        <v>4.2998213576816199E-2</v>
      </c>
      <c r="Y53" s="25">
        <f t="shared" si="10"/>
        <v>7.7716847343417397E-2</v>
      </c>
      <c r="Z53" s="25">
        <f t="shared" si="10"/>
        <v>0.13932628350304047</v>
      </c>
      <c r="AA53" s="25">
        <f t="shared" si="11"/>
        <v>2.4854542342932993</v>
      </c>
      <c r="AB53" s="25"/>
      <c r="AC53" s="25">
        <f t="shared" si="12"/>
        <v>5.9681778522621745</v>
      </c>
      <c r="AD53" s="25">
        <f t="shared" si="13"/>
        <v>0</v>
      </c>
      <c r="AE53" s="25">
        <f t="shared" si="14"/>
        <v>2.8723925727366537</v>
      </c>
      <c r="AF53" s="25">
        <f t="shared" si="15"/>
        <v>1.9039262187035819</v>
      </c>
      <c r="AG53" s="25">
        <f t="shared" si="16"/>
        <v>0.20759930148885036</v>
      </c>
      <c r="AH53" s="25">
        <f t="shared" si="17"/>
        <v>0.37522403561221873</v>
      </c>
      <c r="AI53" s="25">
        <f t="shared" si="18"/>
        <v>0.67268001919651876</v>
      </c>
      <c r="AJ53" s="25"/>
      <c r="AK53" s="27">
        <f t="shared" si="19"/>
        <v>2.9840889261310872</v>
      </c>
      <c r="AL53" s="27">
        <f t="shared" si="19"/>
        <v>0</v>
      </c>
      <c r="AM53" s="27">
        <f t="shared" si="20"/>
        <v>1.9149283818244358</v>
      </c>
      <c r="AN53" s="27">
        <f t="shared" si="21"/>
        <v>1.9039262187035819</v>
      </c>
      <c r="AO53" s="27">
        <f t="shared" si="21"/>
        <v>0.20759930148885036</v>
      </c>
      <c r="AP53" s="27">
        <f t="shared" si="21"/>
        <v>0.37522403561221873</v>
      </c>
      <c r="AQ53" s="27">
        <f t="shared" si="21"/>
        <v>0.67268001919651876</v>
      </c>
      <c r="AR53" s="27">
        <f t="shared" si="22"/>
        <v>8.0584468829566909</v>
      </c>
      <c r="AS53" s="25"/>
      <c r="AT53" s="27">
        <f t="shared" si="23"/>
        <v>0.6026170780220278</v>
      </c>
      <c r="AU53" s="27">
        <f t="shared" si="24"/>
        <v>6.5707842685106696E-2</v>
      </c>
      <c r="AV53" s="27">
        <f t="shared" si="25"/>
        <v>0.11876322187434098</v>
      </c>
      <c r="AW53" s="27">
        <f t="shared" si="26"/>
        <v>0.21291185741852459</v>
      </c>
    </row>
    <row r="54" spans="2:49" x14ac:dyDescent="0.2">
      <c r="B54" s="12">
        <v>118</v>
      </c>
      <c r="C54" s="13">
        <v>37.066000000000003</v>
      </c>
      <c r="D54" s="13">
        <v>0</v>
      </c>
      <c r="E54" s="13">
        <v>19.937999999999999</v>
      </c>
      <c r="F54" s="13">
        <v>28.225000000000001</v>
      </c>
      <c r="G54" s="13">
        <v>1.667</v>
      </c>
      <c r="H54" s="13">
        <v>5.69</v>
      </c>
      <c r="I54" s="13">
        <v>7.8369999999999997</v>
      </c>
      <c r="J54" s="13">
        <f t="shared" si="29"/>
        <v>100.42300000000002</v>
      </c>
      <c r="L54" s="25">
        <f t="shared" si="1"/>
        <v>0.61690300246321816</v>
      </c>
      <c r="M54" s="25">
        <f t="shared" si="2"/>
        <v>0</v>
      </c>
      <c r="N54" s="25">
        <f t="shared" si="3"/>
        <v>0.19554535557713243</v>
      </c>
      <c r="O54" s="25">
        <f t="shared" si="4"/>
        <v>0.39285416028728115</v>
      </c>
      <c r="P54" s="25">
        <f t="shared" si="5"/>
        <v>4.1360658991663357E-2</v>
      </c>
      <c r="Q54" s="25">
        <f t="shared" si="6"/>
        <v>8.0212019115553243E-2</v>
      </c>
      <c r="R54" s="25">
        <f t="shared" si="7"/>
        <v>0.13975426645505287</v>
      </c>
      <c r="S54" s="25"/>
      <c r="T54" s="25">
        <f t="shared" si="8"/>
        <v>1.2338060049264363</v>
      </c>
      <c r="U54" s="25">
        <f t="shared" si="8"/>
        <v>0</v>
      </c>
      <c r="V54" s="25">
        <f t="shared" si="9"/>
        <v>0.58663606673139723</v>
      </c>
      <c r="W54" s="25">
        <f t="shared" si="10"/>
        <v>0.39285416028728115</v>
      </c>
      <c r="X54" s="25">
        <f t="shared" si="10"/>
        <v>4.1360658991663357E-2</v>
      </c>
      <c r="Y54" s="25">
        <f t="shared" si="10"/>
        <v>8.0212019115553243E-2</v>
      </c>
      <c r="Z54" s="25">
        <f t="shared" si="10"/>
        <v>0.13975426645505287</v>
      </c>
      <c r="AA54" s="25">
        <f t="shared" si="11"/>
        <v>2.4746231765073845</v>
      </c>
      <c r="AB54" s="25"/>
      <c r="AC54" s="25">
        <f t="shared" si="12"/>
        <v>5.9830006441681984</v>
      </c>
      <c r="AD54" s="25">
        <f t="shared" si="13"/>
        <v>0</v>
      </c>
      <c r="AE54" s="25">
        <f t="shared" si="14"/>
        <v>2.8447291965932009</v>
      </c>
      <c r="AF54" s="25">
        <f t="shared" si="15"/>
        <v>1.9050374894253344</v>
      </c>
      <c r="AG54" s="25">
        <f t="shared" si="16"/>
        <v>0.20056706516442793</v>
      </c>
      <c r="AH54" s="25">
        <f t="shared" si="17"/>
        <v>0.38896598016395673</v>
      </c>
      <c r="AI54" s="25">
        <f t="shared" si="18"/>
        <v>0.67769962448487964</v>
      </c>
      <c r="AJ54" s="25"/>
      <c r="AK54" s="27">
        <f t="shared" si="19"/>
        <v>2.9915003220840992</v>
      </c>
      <c r="AL54" s="27">
        <f t="shared" si="19"/>
        <v>0</v>
      </c>
      <c r="AM54" s="27">
        <f t="shared" si="20"/>
        <v>1.8964861310621339</v>
      </c>
      <c r="AN54" s="27">
        <f t="shared" si="21"/>
        <v>1.9050374894253344</v>
      </c>
      <c r="AO54" s="27">
        <f t="shared" si="21"/>
        <v>0.20056706516442793</v>
      </c>
      <c r="AP54" s="27">
        <f t="shared" si="21"/>
        <v>0.38896598016395673</v>
      </c>
      <c r="AQ54" s="27">
        <f t="shared" si="21"/>
        <v>0.67769962448487964</v>
      </c>
      <c r="AR54" s="27">
        <f t="shared" si="22"/>
        <v>8.0602566123848316</v>
      </c>
      <c r="AS54" s="25"/>
      <c r="AT54" s="27">
        <f t="shared" si="23"/>
        <v>0.60052813720082954</v>
      </c>
      <c r="AU54" s="27">
        <f t="shared" si="24"/>
        <v>6.3225089635041559E-2</v>
      </c>
      <c r="AV54" s="27">
        <f t="shared" si="25"/>
        <v>0.12261439304946067</v>
      </c>
      <c r="AW54" s="27">
        <f t="shared" si="26"/>
        <v>0.21363238011466831</v>
      </c>
    </row>
    <row r="55" spans="2:49" x14ac:dyDescent="0.2">
      <c r="B55" s="12">
        <v>119</v>
      </c>
      <c r="C55" s="13">
        <v>37.139000000000003</v>
      </c>
      <c r="D55" s="13">
        <v>0</v>
      </c>
      <c r="E55" s="13">
        <v>20.202999999999999</v>
      </c>
      <c r="F55" s="13">
        <v>28.361000000000001</v>
      </c>
      <c r="G55" s="13">
        <v>1.611</v>
      </c>
      <c r="H55" s="13">
        <v>5.53</v>
      </c>
      <c r="I55" s="13">
        <v>7.6040000000000001</v>
      </c>
      <c r="J55" s="13">
        <f t="shared" si="29"/>
        <v>100.44800000000001</v>
      </c>
      <c r="L55" s="25">
        <f t="shared" si="1"/>
        <v>0.61811796817788434</v>
      </c>
      <c r="M55" s="25">
        <f t="shared" si="2"/>
        <v>0</v>
      </c>
      <c r="N55" s="25">
        <f t="shared" si="3"/>
        <v>0.19814438854071653</v>
      </c>
      <c r="O55" s="25">
        <f t="shared" si="4"/>
        <v>0.39474709795952451</v>
      </c>
      <c r="P55" s="25">
        <f t="shared" si="5"/>
        <v>3.997121873759428E-2</v>
      </c>
      <c r="Q55" s="25">
        <f t="shared" si="6"/>
        <v>7.7956496609667733E-2</v>
      </c>
      <c r="R55" s="25">
        <f t="shared" si="7"/>
        <v>0.13559926529593239</v>
      </c>
      <c r="S55" s="25"/>
      <c r="T55" s="25">
        <f t="shared" si="8"/>
        <v>1.2362359363557687</v>
      </c>
      <c r="U55" s="25">
        <f t="shared" si="8"/>
        <v>0</v>
      </c>
      <c r="V55" s="25">
        <f t="shared" si="9"/>
        <v>0.59443316562214954</v>
      </c>
      <c r="W55" s="25">
        <f t="shared" si="10"/>
        <v>0.39474709795952451</v>
      </c>
      <c r="X55" s="25">
        <f t="shared" si="10"/>
        <v>3.997121873759428E-2</v>
      </c>
      <c r="Y55" s="25">
        <f t="shared" si="10"/>
        <v>7.7956496609667733E-2</v>
      </c>
      <c r="Z55" s="25">
        <f t="shared" si="10"/>
        <v>0.13559926529593239</v>
      </c>
      <c r="AA55" s="25">
        <f t="shared" si="11"/>
        <v>2.4789431805806368</v>
      </c>
      <c r="AB55" s="25"/>
      <c r="AC55" s="25">
        <f t="shared" si="12"/>
        <v>5.9843369353848992</v>
      </c>
      <c r="AD55" s="25">
        <f t="shared" si="13"/>
        <v>0</v>
      </c>
      <c r="AE55" s="25">
        <f t="shared" si="14"/>
        <v>2.8775157265988658</v>
      </c>
      <c r="AF55" s="25">
        <f t="shared" si="15"/>
        <v>1.9108808998214981</v>
      </c>
      <c r="AG55" s="25">
        <f t="shared" si="16"/>
        <v>0.19349157681733672</v>
      </c>
      <c r="AH55" s="25">
        <f t="shared" si="17"/>
        <v>0.37736966568830271</v>
      </c>
      <c r="AI55" s="25">
        <f t="shared" si="18"/>
        <v>0.65640519568909828</v>
      </c>
      <c r="AJ55" s="25"/>
      <c r="AK55" s="27">
        <f t="shared" si="19"/>
        <v>2.9921684676924496</v>
      </c>
      <c r="AL55" s="27">
        <f t="shared" si="19"/>
        <v>0</v>
      </c>
      <c r="AM55" s="27">
        <f t="shared" si="20"/>
        <v>1.9183438177325771</v>
      </c>
      <c r="AN55" s="27">
        <f t="shared" si="21"/>
        <v>1.9108808998214981</v>
      </c>
      <c r="AO55" s="27">
        <f t="shared" si="21"/>
        <v>0.19349157681733672</v>
      </c>
      <c r="AP55" s="27">
        <f t="shared" si="21"/>
        <v>0.37736966568830271</v>
      </c>
      <c r="AQ55" s="27">
        <f t="shared" si="21"/>
        <v>0.65640519568909828</v>
      </c>
      <c r="AR55" s="27">
        <f t="shared" si="22"/>
        <v>8.048659623441262</v>
      </c>
      <c r="AS55" s="25"/>
      <c r="AT55" s="27">
        <f t="shared" si="23"/>
        <v>0.60892007098349055</v>
      </c>
      <c r="AU55" s="27">
        <f t="shared" si="24"/>
        <v>6.1657900657924966E-2</v>
      </c>
      <c r="AV55" s="27">
        <f t="shared" si="25"/>
        <v>0.12025237346786118</v>
      </c>
      <c r="AW55" s="27">
        <f t="shared" si="26"/>
        <v>0.20916965489072339</v>
      </c>
    </row>
    <row r="56" spans="2:49" x14ac:dyDescent="0.2">
      <c r="B56" s="12">
        <v>120</v>
      </c>
      <c r="C56" s="13">
        <v>37.040999999999997</v>
      </c>
      <c r="D56" s="13">
        <v>0</v>
      </c>
      <c r="E56" s="13">
        <v>19.814</v>
      </c>
      <c r="F56" s="13">
        <v>28.367999999999999</v>
      </c>
      <c r="G56" s="13">
        <v>1.5109999999999999</v>
      </c>
      <c r="H56" s="13">
        <v>5.6639999999999997</v>
      </c>
      <c r="I56" s="13">
        <v>7.5919999999999996</v>
      </c>
      <c r="J56" s="13">
        <f t="shared" si="29"/>
        <v>99.99</v>
      </c>
      <c r="L56" s="25">
        <f t="shared" si="1"/>
        <v>0.61648691831435976</v>
      </c>
      <c r="M56" s="25">
        <f t="shared" si="2"/>
        <v>0</v>
      </c>
      <c r="N56" s="25">
        <f t="shared" si="3"/>
        <v>0.19432920430360628</v>
      </c>
      <c r="O56" s="25">
        <f t="shared" si="4"/>
        <v>0.39484452857500763</v>
      </c>
      <c r="P56" s="25">
        <f t="shared" si="5"/>
        <v>3.7490075426756642E-2</v>
      </c>
      <c r="Q56" s="25">
        <f t="shared" si="6"/>
        <v>7.9845496708346841E-2</v>
      </c>
      <c r="R56" s="25">
        <f t="shared" si="7"/>
        <v>0.13538527381992618</v>
      </c>
      <c r="S56" s="25"/>
      <c r="T56" s="25">
        <f t="shared" si="8"/>
        <v>1.2329738366287195</v>
      </c>
      <c r="U56" s="25">
        <f t="shared" si="8"/>
        <v>0</v>
      </c>
      <c r="V56" s="25">
        <f t="shared" si="9"/>
        <v>0.58298761291081891</v>
      </c>
      <c r="W56" s="25">
        <f t="shared" si="10"/>
        <v>0.39484452857500763</v>
      </c>
      <c r="X56" s="25">
        <f t="shared" si="10"/>
        <v>3.7490075426756642E-2</v>
      </c>
      <c r="Y56" s="25">
        <f t="shared" si="10"/>
        <v>7.9845496708346841E-2</v>
      </c>
      <c r="Z56" s="25">
        <f t="shared" si="10"/>
        <v>0.13538527381992618</v>
      </c>
      <c r="AA56" s="25">
        <f t="shared" si="11"/>
        <v>2.463526824069576</v>
      </c>
      <c r="AB56" s="25"/>
      <c r="AC56" s="25">
        <f t="shared" si="12"/>
        <v>6.0058960572238398</v>
      </c>
      <c r="AD56" s="25">
        <f t="shared" si="13"/>
        <v>0</v>
      </c>
      <c r="AE56" s="25">
        <f t="shared" si="14"/>
        <v>2.8397707248720612</v>
      </c>
      <c r="AF56" s="25">
        <f t="shared" si="15"/>
        <v>1.9233134774936289</v>
      </c>
      <c r="AG56" s="25">
        <f t="shared" si="16"/>
        <v>0.18261660507430869</v>
      </c>
      <c r="AH56" s="25">
        <f t="shared" si="17"/>
        <v>0.3889326274586169</v>
      </c>
      <c r="AI56" s="25">
        <f t="shared" si="18"/>
        <v>0.65947050787754313</v>
      </c>
      <c r="AJ56" s="25"/>
      <c r="AK56" s="27">
        <f t="shared" si="19"/>
        <v>3.0029480286119199</v>
      </c>
      <c r="AL56" s="27">
        <f t="shared" si="19"/>
        <v>0</v>
      </c>
      <c r="AM56" s="27">
        <f t="shared" si="20"/>
        <v>1.8931804832480408</v>
      </c>
      <c r="AN56" s="27">
        <f t="shared" si="21"/>
        <v>1.9233134774936289</v>
      </c>
      <c r="AO56" s="27">
        <f t="shared" si="21"/>
        <v>0.18261660507430869</v>
      </c>
      <c r="AP56" s="27">
        <f t="shared" si="21"/>
        <v>0.3889326274586169</v>
      </c>
      <c r="AQ56" s="27">
        <f t="shared" si="21"/>
        <v>0.65947050787754313</v>
      </c>
      <c r="AR56" s="27">
        <f t="shared" si="22"/>
        <v>8.0504617297640575</v>
      </c>
      <c r="AS56" s="25"/>
      <c r="AT56" s="27">
        <f t="shared" si="23"/>
        <v>0.60973693792933459</v>
      </c>
      <c r="AU56" s="27">
        <f t="shared" si="24"/>
        <v>5.789388516018882E-2</v>
      </c>
      <c r="AV56" s="27">
        <f t="shared" si="25"/>
        <v>0.12330105939696627</v>
      </c>
      <c r="AW56" s="27">
        <f t="shared" si="26"/>
        <v>0.20906811751351034</v>
      </c>
    </row>
    <row r="57" spans="2:49" x14ac:dyDescent="0.2">
      <c r="B57" s="12">
        <v>121</v>
      </c>
      <c r="C57" s="13">
        <v>37.344000000000001</v>
      </c>
      <c r="D57" s="13">
        <v>3.5000000000000003E-2</v>
      </c>
      <c r="E57" s="13">
        <v>19.832000000000001</v>
      </c>
      <c r="F57" s="13">
        <v>28.739000000000001</v>
      </c>
      <c r="G57" s="13">
        <v>1.294</v>
      </c>
      <c r="H57" s="13">
        <v>5.7569999999999997</v>
      </c>
      <c r="I57" s="13">
        <v>7.8010000000000002</v>
      </c>
      <c r="J57" s="13">
        <f t="shared" si="29"/>
        <v>100.80200000000001</v>
      </c>
      <c r="L57" s="25">
        <f t="shared" si="1"/>
        <v>0.62152985819852202</v>
      </c>
      <c r="M57" s="25">
        <f t="shared" si="2"/>
        <v>4.3816820651493532E-4</v>
      </c>
      <c r="N57" s="25">
        <f t="shared" si="3"/>
        <v>0.19450574239169879</v>
      </c>
      <c r="O57" s="25">
        <f t="shared" si="4"/>
        <v>0.40000835119561284</v>
      </c>
      <c r="P57" s="25">
        <f t="shared" si="5"/>
        <v>3.210599444223898E-2</v>
      </c>
      <c r="Q57" s="25">
        <f t="shared" si="6"/>
        <v>8.115651916489279E-2</v>
      </c>
      <c r="R57" s="25">
        <f t="shared" si="7"/>
        <v>0.13911229202703426</v>
      </c>
      <c r="S57" s="25"/>
      <c r="T57" s="25">
        <f t="shared" si="8"/>
        <v>1.243059716397044</v>
      </c>
      <c r="U57" s="25">
        <f t="shared" si="8"/>
        <v>8.7633641302987063E-4</v>
      </c>
      <c r="V57" s="25">
        <f t="shared" si="9"/>
        <v>0.58351722717509635</v>
      </c>
      <c r="W57" s="25">
        <f t="shared" si="10"/>
        <v>0.40000835119561284</v>
      </c>
      <c r="X57" s="25">
        <f t="shared" si="10"/>
        <v>3.210599444223898E-2</v>
      </c>
      <c r="Y57" s="25">
        <f t="shared" si="10"/>
        <v>8.115651916489279E-2</v>
      </c>
      <c r="Z57" s="25">
        <f t="shared" si="10"/>
        <v>0.13911229202703426</v>
      </c>
      <c r="AA57" s="25">
        <f t="shared" si="11"/>
        <v>2.4798364368149493</v>
      </c>
      <c r="AB57" s="25"/>
      <c r="AC57" s="25">
        <f t="shared" si="12"/>
        <v>6.0152017993264311</v>
      </c>
      <c r="AD57" s="25">
        <f t="shared" si="13"/>
        <v>4.2406171633904326E-3</v>
      </c>
      <c r="AE57" s="25">
        <f t="shared" si="14"/>
        <v>2.823656682411944</v>
      </c>
      <c r="AF57" s="25">
        <f t="shared" si="15"/>
        <v>1.9356519418323022</v>
      </c>
      <c r="AG57" s="25">
        <f t="shared" si="16"/>
        <v>0.15536183257380598</v>
      </c>
      <c r="AH57" s="25">
        <f t="shared" si="17"/>
        <v>0.39271873560723325</v>
      </c>
      <c r="AI57" s="25">
        <f t="shared" si="18"/>
        <v>0.67316839108489213</v>
      </c>
      <c r="AJ57" s="25"/>
      <c r="AK57" s="27">
        <f t="shared" si="19"/>
        <v>3.0076008996632155</v>
      </c>
      <c r="AL57" s="27">
        <f t="shared" si="19"/>
        <v>2.1203085816952163E-3</v>
      </c>
      <c r="AM57" s="27">
        <f t="shared" si="20"/>
        <v>1.8824377882746293</v>
      </c>
      <c r="AN57" s="27">
        <f t="shared" si="21"/>
        <v>1.9356519418323022</v>
      </c>
      <c r="AO57" s="27">
        <f t="shared" si="21"/>
        <v>0.15536183257380598</v>
      </c>
      <c r="AP57" s="27">
        <f t="shared" si="21"/>
        <v>0.39271873560723325</v>
      </c>
      <c r="AQ57" s="27">
        <f t="shared" si="21"/>
        <v>0.67316839108489213</v>
      </c>
      <c r="AR57" s="27">
        <f t="shared" si="22"/>
        <v>8.0490598976177736</v>
      </c>
      <c r="AS57" s="25"/>
      <c r="AT57" s="27">
        <f t="shared" si="23"/>
        <v>0.6131494153519107</v>
      </c>
      <c r="AU57" s="27">
        <f t="shared" si="24"/>
        <v>4.921340182701274E-2</v>
      </c>
      <c r="AV57" s="27">
        <f t="shared" si="25"/>
        <v>0.12440008347129708</v>
      </c>
      <c r="AW57" s="27">
        <f t="shared" si="26"/>
        <v>0.21323709934977939</v>
      </c>
    </row>
    <row r="58" spans="2:49" s="28" customFormat="1" ht="15" x14ac:dyDescent="0.2"/>
    <row r="59" spans="2:49" x14ac:dyDescent="0.2">
      <c r="B59" s="12" t="s">
        <v>16</v>
      </c>
      <c r="C59" s="13">
        <f>AVERAGE(C32:C57)</f>
        <v>37.284423076923076</v>
      </c>
      <c r="D59" s="13">
        <f t="shared" ref="D59:I59" si="30">AVERAGE(D32:D57)</f>
        <v>5.1153846153846154E-3</v>
      </c>
      <c r="E59" s="13">
        <f t="shared" si="30"/>
        <v>20.152153846153848</v>
      </c>
      <c r="F59" s="13">
        <f t="shared" si="30"/>
        <v>28.457038461538467</v>
      </c>
      <c r="G59" s="13">
        <f>AVERAGE(G32:G57)</f>
        <v>1.7950000000000002</v>
      </c>
      <c r="H59" s="13">
        <f t="shared" si="30"/>
        <v>5.6747307692307691</v>
      </c>
      <c r="I59" s="13">
        <f t="shared" si="30"/>
        <v>7.3483846153846164</v>
      </c>
      <c r="J59" s="13">
        <f>SUM(C59:I59)</f>
        <v>100.71684615384616</v>
      </c>
      <c r="L59" s="25">
        <f t="shared" si="1"/>
        <v>0.62053829766531976</v>
      </c>
      <c r="M59" s="25">
        <f t="shared" si="2"/>
        <v>6.4039968644490547E-5</v>
      </c>
      <c r="N59" s="25">
        <f t="shared" si="3"/>
        <v>0.19764570616366894</v>
      </c>
      <c r="O59" s="25">
        <f t="shared" si="4"/>
        <v>0.39608382459063085</v>
      </c>
      <c r="P59" s="25">
        <f t="shared" si="5"/>
        <v>4.4536522429535534E-2</v>
      </c>
      <c r="Q59" s="25">
        <f t="shared" si="6"/>
        <v>7.9996768530255988E-2</v>
      </c>
      <c r="R59" s="25">
        <f t="shared" si="7"/>
        <v>0.13104097250895405</v>
      </c>
      <c r="S59" s="25"/>
      <c r="T59" s="25">
        <f t="shared" si="8"/>
        <v>1.2410765953306395</v>
      </c>
      <c r="U59" s="25">
        <f t="shared" si="8"/>
        <v>1.2807993728898109E-4</v>
      </c>
      <c r="V59" s="25">
        <f t="shared" si="9"/>
        <v>0.59293711849100683</v>
      </c>
      <c r="W59" s="25">
        <f t="shared" si="10"/>
        <v>0.39608382459063085</v>
      </c>
      <c r="X59" s="25">
        <f t="shared" si="10"/>
        <v>4.4536522429535534E-2</v>
      </c>
      <c r="Y59" s="25">
        <f t="shared" si="10"/>
        <v>7.9996768530255988E-2</v>
      </c>
      <c r="Z59" s="25">
        <f t="shared" si="10"/>
        <v>0.13104097250895405</v>
      </c>
      <c r="AA59" s="25">
        <f t="shared" si="11"/>
        <v>2.4857998818183114</v>
      </c>
      <c r="AB59" s="25"/>
      <c r="AC59" s="25">
        <f t="shared" si="12"/>
        <v>5.9911979451353945</v>
      </c>
      <c r="AD59" s="25">
        <f t="shared" si="13"/>
        <v>6.1829564749336095E-4</v>
      </c>
      <c r="AE59" s="25">
        <f t="shared" si="14"/>
        <v>2.8623564889251769</v>
      </c>
      <c r="AF59" s="25">
        <f t="shared" si="15"/>
        <v>1.9120629660706412</v>
      </c>
      <c r="AG59" s="25">
        <f t="shared" si="16"/>
        <v>0.21499649793349246</v>
      </c>
      <c r="AH59" s="25">
        <f t="shared" si="17"/>
        <v>0.38617799823084709</v>
      </c>
      <c r="AI59" s="25">
        <f t="shared" si="18"/>
        <v>0.63258980805695564</v>
      </c>
      <c r="AJ59" s="25"/>
      <c r="AK59" s="27">
        <f t="shared" si="19"/>
        <v>2.9955989725676972</v>
      </c>
      <c r="AL59" s="27">
        <f t="shared" si="19"/>
        <v>3.0914782374668047E-4</v>
      </c>
      <c r="AM59" s="27">
        <f t="shared" si="20"/>
        <v>1.9082376592834513</v>
      </c>
      <c r="AN59" s="27">
        <f t="shared" si="21"/>
        <v>1.9120629660706412</v>
      </c>
      <c r="AO59" s="27">
        <f t="shared" si="21"/>
        <v>0.21499649793349246</v>
      </c>
      <c r="AP59" s="27">
        <f t="shared" si="21"/>
        <v>0.38617799823084709</v>
      </c>
      <c r="AQ59" s="27">
        <f t="shared" si="21"/>
        <v>0.63258980805695564</v>
      </c>
      <c r="AR59" s="27">
        <f t="shared" si="22"/>
        <v>8.0499730499668321</v>
      </c>
      <c r="AS59" s="25"/>
      <c r="AT59" s="27">
        <f t="shared" si="23"/>
        <v>0.60780926662041401</v>
      </c>
      <c r="AU59" s="27">
        <f t="shared" si="24"/>
        <v>6.8343389341125674E-2</v>
      </c>
      <c r="AV59" s="27">
        <f t="shared" si="25"/>
        <v>0.12275880557008753</v>
      </c>
      <c r="AW59" s="27">
        <f t="shared" si="26"/>
        <v>0.20108853846837257</v>
      </c>
    </row>
    <row r="60" spans="2:49" x14ac:dyDescent="0.2">
      <c r="B60" s="12" t="s">
        <v>17</v>
      </c>
      <c r="C60" s="13">
        <f>STDEV(C32:C57)</f>
        <v>0.15310732786563114</v>
      </c>
      <c r="D60" s="13">
        <f t="shared" ref="D60:I60" si="31">STDEV(D32:D57)</f>
        <v>1.2235446614086216E-2</v>
      </c>
      <c r="E60" s="13">
        <f t="shared" si="31"/>
        <v>0.17278742831761618</v>
      </c>
      <c r="F60" s="13">
        <f t="shared" si="31"/>
        <v>0.26076694280820656</v>
      </c>
      <c r="G60" s="13">
        <f>STDEV(G32:G57)</f>
        <v>0.20108704582841655</v>
      </c>
      <c r="H60" s="13">
        <f t="shared" si="31"/>
        <v>0.33519004253614787</v>
      </c>
      <c r="I60" s="13">
        <f t="shared" si="31"/>
        <v>0.35106171274271147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Mt EMPA</vt:lpstr>
      <vt:lpstr>Pyx EMPA</vt:lpstr>
      <vt:lpstr>Gt EMPA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2021-02-08T06:34:09Z</cp:lastPrinted>
  <dcterms:created xsi:type="dcterms:W3CDTF">2006-09-16T00:00:00Z</dcterms:created>
  <dcterms:modified xsi:type="dcterms:W3CDTF">2021-12-26T13:52:40Z</dcterms:modified>
</cp:coreProperties>
</file>