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emma/Library/Mobile Documents/com~apple~CloudDocs/PhD/File Review/Submission Documents/OJRD/"/>
    </mc:Choice>
  </mc:AlternateContent>
  <xr:revisionPtr revIDLastSave="0" documentId="13_ncr:1_{F2D03963-225B-474A-89A0-31F26598EF01}" xr6:coauthVersionLast="47" xr6:coauthVersionMax="47" xr10:uidLastSave="{00000000-0000-0000-0000-000000000000}"/>
  <bookViews>
    <workbookView xWindow="0" yWindow="500" windowWidth="15760" windowHeight="17500" activeTab="2" xr2:uid="{00000000-000D-0000-FFFF-FFFF00000000}"/>
  </bookViews>
  <sheets>
    <sheet name="Supp. Table 1" sheetId="4" r:id="rId1"/>
    <sheet name="Supp. Table 2" sheetId="6" r:id="rId2"/>
    <sheet name="Supp. Table 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5" l="1"/>
  <c r="D14" i="5"/>
  <c r="D13" i="5"/>
  <c r="D12" i="5"/>
  <c r="D11" i="5"/>
  <c r="D10" i="5"/>
  <c r="D9" i="5"/>
  <c r="D8" i="5"/>
  <c r="D7" i="5"/>
  <c r="D6" i="5"/>
  <c r="D5" i="5"/>
  <c r="D4" i="5"/>
</calcChain>
</file>

<file path=xl/sharedStrings.xml><?xml version="1.0" encoding="utf-8"?>
<sst xmlns="http://schemas.openxmlformats.org/spreadsheetml/2006/main" count="114" uniqueCount="108">
  <si>
    <t>Females</t>
  </si>
  <si>
    <t>Males</t>
  </si>
  <si>
    <t>South Africans</t>
  </si>
  <si>
    <t>(660) 89.6%</t>
  </si>
  <si>
    <t>Black</t>
  </si>
  <si>
    <t>(568) 77,2%</t>
  </si>
  <si>
    <t>(264) 35,9%</t>
  </si>
  <si>
    <t>(304) 41,3%</t>
  </si>
  <si>
    <t>White</t>
  </si>
  <si>
    <t>(50) 6,9%</t>
  </si>
  <si>
    <t>(20) 2,8%</t>
  </si>
  <si>
    <t>(30) 4,1%</t>
  </si>
  <si>
    <t>Mixed Ancestry</t>
  </si>
  <si>
    <t>(23) 3%</t>
  </si>
  <si>
    <t>(9) 1,3%</t>
  </si>
  <si>
    <t>(14) 1,9%</t>
  </si>
  <si>
    <t>Indian</t>
  </si>
  <si>
    <t>(16) 2%</t>
  </si>
  <si>
    <t>(9)1,3%</t>
  </si>
  <si>
    <t>(7) 1%</t>
  </si>
  <si>
    <t>Asian</t>
  </si>
  <si>
    <t>(3) 0,5%</t>
  </si>
  <si>
    <t>(1) 0,2%</t>
  </si>
  <si>
    <t>(2) 0,3%</t>
  </si>
  <si>
    <t>Non-South African</t>
  </si>
  <si>
    <t>(77) 10,4%</t>
  </si>
  <si>
    <t>Democratic Republic of Congo</t>
  </si>
  <si>
    <t>Malawi</t>
  </si>
  <si>
    <t>Ethiopia</t>
  </si>
  <si>
    <t>Other Nationalities (n=7)</t>
  </si>
  <si>
    <t>Karyotype</t>
  </si>
  <si>
    <t>FISH</t>
  </si>
  <si>
    <t>MLPA</t>
  </si>
  <si>
    <t>Microarray</t>
  </si>
  <si>
    <t>DNA Extraction</t>
  </si>
  <si>
    <t>Chromosome Breakage Analysis</t>
  </si>
  <si>
    <t>Notes</t>
  </si>
  <si>
    <t>QF-PCR Aneuploidy</t>
  </si>
  <si>
    <t>Mitochondrial Deletion Screen</t>
  </si>
  <si>
    <t>Cost per probe</t>
  </si>
  <si>
    <t>Cost per kit, 2-3 used for CNV screening</t>
  </si>
  <si>
    <t>Type of Genetic Investigation</t>
  </si>
  <si>
    <t>Zimbabwe </t>
  </si>
  <si>
    <t>(32) 4,3%</t>
  </si>
  <si>
    <t>(10)1,4%</t>
  </si>
  <si>
    <t>(22) 2,9%</t>
  </si>
  <si>
    <t>(13) 1,7%</t>
  </si>
  <si>
    <t>(6) 0,8%</t>
  </si>
  <si>
    <t>(7) 0,9%</t>
  </si>
  <si>
    <t>(8) 1%</t>
  </si>
  <si>
    <t>(5) 0,7%</t>
  </si>
  <si>
    <t>(3) 0,3%</t>
  </si>
  <si>
    <t>(2) 0,2%</t>
  </si>
  <si>
    <t>(17) 2,3%</t>
  </si>
  <si>
    <t>(9) 1,2%</t>
  </si>
  <si>
    <t>(8) 1,1%</t>
  </si>
  <si>
    <t>Ethnicity was recorded for 737 of the patients and was self reported ethnicity</t>
  </si>
  <si>
    <t>Elucigene QSTR Plus v2 kit</t>
  </si>
  <si>
    <t>MRC Holland assorted MLPA Kits</t>
  </si>
  <si>
    <t>The Agilent SurePrint G3 Unrestricted CGH ISCA v2, 8x60K</t>
  </si>
  <si>
    <t>Vysis FISH Probes</t>
  </si>
  <si>
    <t>Giemsa stained - Mitomycin-C stressed</t>
  </si>
  <si>
    <t>Test Method Details</t>
  </si>
  <si>
    <t>Manual salting out process</t>
  </si>
  <si>
    <t>Long-range PCR &amp; amplicon size detection by agarose gel</t>
  </si>
  <si>
    <t>Long-range PCR &amp; Genetic Analyzer for FMR1 expansion</t>
  </si>
  <si>
    <t>Ion Torrent Sequencing platform</t>
  </si>
  <si>
    <t>Single Gene Sanger Sequencing</t>
  </si>
  <si>
    <t>Bi-directional Sanger sequencing</t>
  </si>
  <si>
    <t>Costed in multiples depending on number of regions sequenced</t>
  </si>
  <si>
    <t>Cost in ZAR</t>
  </si>
  <si>
    <t>Cost in USD</t>
  </si>
  <si>
    <t>Once off tests ordered for a single patient are not inlcuded in the above list</t>
  </si>
  <si>
    <t>Cytogenetic Tests</t>
  </si>
  <si>
    <t>DNA Based Tests</t>
  </si>
  <si>
    <t>Cell cultured from blood - Giemsa stained</t>
  </si>
  <si>
    <t xml:space="preserve">Costed per patient if a DNA based test is orderd </t>
  </si>
  <si>
    <t>ZAR to USD conversion calculated according to average exchange rate for 2017 (R13,32 = $1)</t>
  </si>
  <si>
    <t>Fluorescent in situ Hybridization (FISH)</t>
  </si>
  <si>
    <t>Qauntitative Fluorescent Polymerase chain reaction (QF-PCR)</t>
  </si>
  <si>
    <t xml:space="preserve">Next generation sequencing (NGS) </t>
  </si>
  <si>
    <t>Multiplex Ligation-depent Probe Amplification (MLPA)</t>
  </si>
  <si>
    <r>
      <rPr>
        <i/>
        <sz val="12"/>
        <color rgb="FF000000"/>
        <rFont val="Helvetica Neue"/>
        <family val="2"/>
      </rPr>
      <t>BRCA</t>
    </r>
    <r>
      <rPr>
        <sz val="12"/>
        <color indexed="8"/>
        <rFont val="Helvetica Neue"/>
        <family val="2"/>
      </rPr>
      <t xml:space="preserve"> gene NGS</t>
    </r>
  </si>
  <si>
    <r>
      <rPr>
        <i/>
        <sz val="12"/>
        <color rgb="FF000000"/>
        <rFont val="Helvetica Neue"/>
        <family val="2"/>
      </rPr>
      <t>FMR1</t>
    </r>
    <r>
      <rPr>
        <sz val="12"/>
        <color indexed="8"/>
        <rFont val="Helvetica Neue"/>
        <family val="2"/>
      </rPr>
      <t xml:space="preserve"> Fragment length assay</t>
    </r>
  </si>
  <si>
    <t>Group</t>
  </si>
  <si>
    <t>N (%)</t>
  </si>
  <si>
    <t>Number of tests</t>
  </si>
  <si>
    <t>Cost (ZAR)</t>
  </si>
  <si>
    <t>Cost (USD)</t>
  </si>
  <si>
    <t>Mean</t>
  </si>
  <si>
    <t>Median</t>
  </si>
  <si>
    <t>Group A – aneuploidies</t>
  </si>
  <si>
    <t>164 (18%)</t>
  </si>
  <si>
    <t>226 (25%)</t>
  </si>
  <si>
    <t>Group B1</t>
  </si>
  <si>
    <t>29 (3%)</t>
  </si>
  <si>
    <t>Group B2</t>
  </si>
  <si>
    <t>117 (13%)</t>
  </si>
  <si>
    <t>Group B3</t>
  </si>
  <si>
    <t>80 (9%)</t>
  </si>
  <si>
    <t>Group C – rare less recognisable conditions</t>
  </si>
  <si>
    <t>512 (57%)</t>
  </si>
  <si>
    <t>All Patients</t>
  </si>
  <si>
    <t>902 (100%)</t>
  </si>
  <si>
    <t>Group B – Easily recognisable conditions</t>
  </si>
  <si>
    <t>Supplementary Table 1: Cohort nationalities and ethnicities</t>
  </si>
  <si>
    <t>Supplementary Table 3: Routine Genetic Investigations costed as per the NHLS State Price List</t>
  </si>
  <si>
    <t>Supplementary Table 2: Test use and costs per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</si>
</sst>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0.00"/>
    <numFmt numFmtId="165" formatCode="[$$-409]#,##0.00"/>
  </numFmts>
  <fonts count="12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Helvetica"/>
      <family val="2"/>
    </font>
    <font>
      <sz val="12"/>
      <color rgb="FF000000"/>
      <name val="Helvetica Neue"/>
      <family val="2"/>
    </font>
    <font>
      <b/>
      <u/>
      <sz val="12"/>
      <color rgb="FF000000"/>
      <name val="Helvetica Neue"/>
      <family val="2"/>
    </font>
    <font>
      <i/>
      <sz val="11"/>
      <color rgb="FF000000"/>
      <name val="Helvetica Neue"/>
      <family val="2"/>
    </font>
    <font>
      <i/>
      <sz val="12"/>
      <color rgb="FF000000"/>
      <name val="Helvetica Neue"/>
      <family val="2"/>
    </font>
    <font>
      <b/>
      <u/>
      <sz val="12"/>
      <color theme="1"/>
      <name val="Helvetica Neue"/>
      <family val="2"/>
    </font>
    <font>
      <sz val="10"/>
      <color indexed="8"/>
      <name val="Helvetica Neue"/>
      <family val="2"/>
    </font>
    <font>
      <i/>
      <sz val="10"/>
      <color rgb="FF000000"/>
      <name val="Helvetica Neue"/>
      <family val="2"/>
    </font>
    <font>
      <b/>
      <sz val="12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/>
      <top style="thin">
        <color indexed="11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7">
    <xf numFmtId="0" fontId="0" fillId="0" borderId="0" xfId="0" applyFont="1" applyAlignment="1">
      <alignment vertical="top" wrapText="1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49" fontId="1" fillId="0" borderId="2" xfId="0" applyNumberFormat="1" applyFont="1" applyFill="1" applyBorder="1">
      <alignment vertical="top" wrapText="1"/>
    </xf>
    <xf numFmtId="164" fontId="1" fillId="0" borderId="3" xfId="0" applyNumberFormat="1" applyFont="1" applyBorder="1">
      <alignment vertical="top" wrapText="1"/>
    </xf>
    <xf numFmtId="165" fontId="1" fillId="0" borderId="4" xfId="0" applyNumberFormat="1" applyFont="1" applyBorder="1">
      <alignment vertical="top" wrapText="1"/>
    </xf>
    <xf numFmtId="49" fontId="1" fillId="0" borderId="5" xfId="0" applyNumberFormat="1" applyFont="1" applyFill="1" applyBorder="1">
      <alignment vertical="top" wrapText="1"/>
    </xf>
    <xf numFmtId="164" fontId="1" fillId="0" borderId="6" xfId="0" applyNumberFormat="1" applyFont="1" applyBorder="1">
      <alignment vertical="top" wrapText="1"/>
    </xf>
    <xf numFmtId="0" fontId="5" fillId="0" borderId="0" xfId="0" applyFont="1" applyAlignment="1">
      <alignment vertical="top"/>
    </xf>
    <xf numFmtId="0" fontId="1" fillId="0" borderId="8" xfId="0" applyFont="1" applyBorder="1">
      <alignment vertical="top" wrapText="1"/>
    </xf>
    <xf numFmtId="0" fontId="1" fillId="0" borderId="9" xfId="0" applyFont="1" applyBorder="1">
      <alignment vertical="top" wrapText="1"/>
    </xf>
    <xf numFmtId="0" fontId="0" fillId="0" borderId="0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/>
    <xf numFmtId="0" fontId="8" fillId="0" borderId="0" xfId="0" applyFont="1" applyAlignment="1"/>
    <xf numFmtId="49" fontId="1" fillId="0" borderId="13" xfId="0" applyNumberFormat="1" applyFont="1" applyFill="1" applyBorder="1">
      <alignment vertical="top" wrapText="1"/>
    </xf>
    <xf numFmtId="49" fontId="1" fillId="0" borderId="14" xfId="0" applyNumberFormat="1" applyFont="1" applyFill="1" applyBorder="1">
      <alignment vertical="top" wrapText="1"/>
    </xf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1" xfId="0" applyNumberFormat="1" applyFont="1" applyFill="1" applyBorder="1">
      <alignment vertical="top" wrapText="1"/>
    </xf>
    <xf numFmtId="49" fontId="11" fillId="0" borderId="1" xfId="0" applyNumberFormat="1" applyFont="1" applyFill="1" applyBorder="1">
      <alignment vertical="top" wrapText="1"/>
    </xf>
    <xf numFmtId="165" fontId="11" fillId="0" borderId="1" xfId="0" applyNumberFormat="1" applyFont="1" applyFill="1" applyBorder="1">
      <alignment vertical="top" wrapText="1"/>
    </xf>
    <xf numFmtId="0" fontId="11" fillId="0" borderId="7" xfId="0" applyFont="1" applyFill="1" applyBorder="1">
      <alignment vertical="top" wrapText="1"/>
    </xf>
    <xf numFmtId="0" fontId="11" fillId="0" borderId="10" xfId="0" applyNumberFormat="1" applyFont="1" applyFill="1" applyBorder="1">
      <alignment vertical="top" wrapText="1"/>
    </xf>
    <xf numFmtId="0" fontId="11" fillId="0" borderId="0" xfId="0" applyNumberFormat="1" applyFont="1" applyFill="1" applyBorder="1">
      <alignment vertical="top" wrapText="1"/>
    </xf>
    <xf numFmtId="49" fontId="11" fillId="0" borderId="11" xfId="0" applyNumberFormat="1" applyFont="1" applyFill="1" applyBorder="1">
      <alignment vertical="top" wrapText="1"/>
    </xf>
    <xf numFmtId="165" fontId="11" fillId="0" borderId="12" xfId="0" applyNumberFormat="1" applyFont="1" applyFill="1" applyBorder="1">
      <alignment vertical="top" wrapText="1"/>
    </xf>
    <xf numFmtId="0" fontId="11" fillId="0" borderId="10" xfId="0" applyFont="1" applyFill="1" applyBorder="1">
      <alignment vertical="top" wrapText="1"/>
    </xf>
    <xf numFmtId="49" fontId="1" fillId="0" borderId="0" xfId="0" applyNumberFormat="1" applyFont="1" applyFill="1" applyBorder="1">
      <alignment vertical="top" wrapText="1"/>
    </xf>
    <xf numFmtId="49" fontId="11" fillId="0" borderId="5" xfId="0" applyNumberFormat="1" applyFont="1" applyFill="1" applyBorder="1">
      <alignment vertical="top" wrapText="1"/>
    </xf>
    <xf numFmtId="0" fontId="0" fillId="0" borderId="0" xfId="0" applyFont="1" applyAlignment="1">
      <alignment vertical="top"/>
    </xf>
    <xf numFmtId="0" fontId="2" fillId="0" borderId="16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top" wrapText="1"/>
    </xf>
    <xf numFmtId="0" fontId="2" fillId="0" borderId="24" xfId="0" applyFont="1" applyFill="1" applyBorder="1" applyAlignment="1">
      <alignment vertical="top" wrapText="1"/>
    </xf>
    <xf numFmtId="0" fontId="1" fillId="0" borderId="25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8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FA3C-CF7A-2D45-A9D2-903509AB4C78}">
  <dimension ref="A1:D17"/>
  <sheetViews>
    <sheetView workbookViewId="0">
      <selection activeCell="I4" sqref="I4"/>
    </sheetView>
  </sheetViews>
  <sheetFormatPr baseColWidth="10" defaultRowHeight="13" x14ac:dyDescent="0.15"/>
  <cols>
    <col min="1" max="1" width="25.1640625" customWidth="1"/>
  </cols>
  <sheetData>
    <row r="1" spans="1:4" ht="16" x14ac:dyDescent="0.2">
      <c r="A1" s="17" t="s">
        <v>105</v>
      </c>
      <c r="B1" s="1"/>
      <c r="C1" s="1"/>
      <c r="D1" s="1"/>
    </row>
    <row r="2" spans="1:4" ht="16" x14ac:dyDescent="0.2">
      <c r="A2" s="1"/>
      <c r="B2" s="1"/>
      <c r="C2" s="5" t="s">
        <v>0</v>
      </c>
      <c r="D2" s="5" t="s">
        <v>1</v>
      </c>
    </row>
    <row r="3" spans="1:4" ht="16" x14ac:dyDescent="0.2">
      <c r="A3" s="2" t="s">
        <v>2</v>
      </c>
      <c r="B3" s="2" t="s">
        <v>3</v>
      </c>
      <c r="C3" s="3"/>
      <c r="D3" s="3"/>
    </row>
    <row r="4" spans="1:4" ht="16" x14ac:dyDescent="0.2">
      <c r="A4" s="4" t="s">
        <v>4</v>
      </c>
      <c r="B4" s="4" t="s">
        <v>5</v>
      </c>
      <c r="C4" s="4" t="s">
        <v>6</v>
      </c>
      <c r="D4" s="4" t="s">
        <v>7</v>
      </c>
    </row>
    <row r="5" spans="1:4" ht="16" x14ac:dyDescent="0.2">
      <c r="A5" s="4" t="s">
        <v>8</v>
      </c>
      <c r="B5" s="4" t="s">
        <v>9</v>
      </c>
      <c r="C5" s="4" t="s">
        <v>10</v>
      </c>
      <c r="D5" s="4" t="s">
        <v>11</v>
      </c>
    </row>
    <row r="6" spans="1:4" ht="16" x14ac:dyDescent="0.2">
      <c r="A6" s="4" t="s">
        <v>12</v>
      </c>
      <c r="B6" s="4" t="s">
        <v>13</v>
      </c>
      <c r="C6" s="4" t="s">
        <v>14</v>
      </c>
      <c r="D6" s="4" t="s">
        <v>15</v>
      </c>
    </row>
    <row r="7" spans="1:4" ht="16" x14ac:dyDescent="0.2">
      <c r="A7" s="4" t="s">
        <v>16</v>
      </c>
      <c r="B7" s="4" t="s">
        <v>17</v>
      </c>
      <c r="C7" s="4" t="s">
        <v>18</v>
      </c>
      <c r="D7" s="4" t="s">
        <v>19</v>
      </c>
    </row>
    <row r="8" spans="1:4" ht="16" x14ac:dyDescent="0.2">
      <c r="A8" s="4" t="s">
        <v>20</v>
      </c>
      <c r="B8" s="4" t="s">
        <v>21</v>
      </c>
      <c r="C8" s="4" t="s">
        <v>22</v>
      </c>
      <c r="D8" s="4" t="s">
        <v>23</v>
      </c>
    </row>
    <row r="9" spans="1:4" ht="16" x14ac:dyDescent="0.2">
      <c r="A9" s="2" t="s">
        <v>24</v>
      </c>
      <c r="B9" s="2" t="s">
        <v>25</v>
      </c>
      <c r="C9" s="3"/>
      <c r="D9" s="3"/>
    </row>
    <row r="10" spans="1:4" ht="16" x14ac:dyDescent="0.2">
      <c r="A10" s="4" t="s">
        <v>42</v>
      </c>
      <c r="B10" s="4" t="s">
        <v>43</v>
      </c>
      <c r="C10" s="4" t="s">
        <v>44</v>
      </c>
      <c r="D10" s="4" t="s">
        <v>45</v>
      </c>
    </row>
    <row r="11" spans="1:4" ht="16" x14ac:dyDescent="0.2">
      <c r="A11" s="4" t="s">
        <v>26</v>
      </c>
      <c r="B11" s="4" t="s">
        <v>46</v>
      </c>
      <c r="C11" s="4" t="s">
        <v>47</v>
      </c>
      <c r="D11" s="4" t="s">
        <v>48</v>
      </c>
    </row>
    <row r="12" spans="1:4" ht="16" x14ac:dyDescent="0.2">
      <c r="A12" s="4" t="s">
        <v>28</v>
      </c>
      <c r="B12" s="4" t="s">
        <v>49</v>
      </c>
      <c r="C12" s="4" t="s">
        <v>50</v>
      </c>
      <c r="D12" s="4" t="s">
        <v>51</v>
      </c>
    </row>
    <row r="13" spans="1:4" ht="16" x14ac:dyDescent="0.2">
      <c r="A13" s="4" t="s">
        <v>27</v>
      </c>
      <c r="B13" s="4" t="s">
        <v>48</v>
      </c>
      <c r="C13" s="4" t="s">
        <v>52</v>
      </c>
      <c r="D13" s="4" t="s">
        <v>50</v>
      </c>
    </row>
    <row r="14" spans="1:4" ht="16" x14ac:dyDescent="0.2">
      <c r="A14" s="4" t="s">
        <v>29</v>
      </c>
      <c r="B14" s="4" t="s">
        <v>53</v>
      </c>
      <c r="C14" s="4" t="s">
        <v>54</v>
      </c>
      <c r="D14" s="4" t="s">
        <v>55</v>
      </c>
    </row>
    <row r="15" spans="1:4" x14ac:dyDescent="0.15">
      <c r="A15" s="1"/>
      <c r="B15" s="1"/>
      <c r="C15" s="1"/>
      <c r="D15" s="1"/>
    </row>
    <row r="16" spans="1:4" x14ac:dyDescent="0.15">
      <c r="A16" s="1"/>
      <c r="B16" s="1"/>
      <c r="C16" s="1"/>
      <c r="D16" s="1"/>
    </row>
    <row r="17" spans="1:4" ht="16" x14ac:dyDescent="0.2">
      <c r="A17" s="16" t="s">
        <v>56</v>
      </c>
      <c r="B17" s="1"/>
      <c r="C17" s="1"/>
      <c r="D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5848-4058-2D44-A09D-F9595B21CE82}">
  <dimension ref="A1:I10"/>
  <sheetViews>
    <sheetView workbookViewId="0"/>
  </sheetViews>
  <sheetFormatPr baseColWidth="10" defaultRowHeight="13" x14ac:dyDescent="0.15"/>
  <cols>
    <col min="1" max="1" width="24.33203125" customWidth="1"/>
    <col min="4" max="4" width="14.5" customWidth="1"/>
  </cols>
  <sheetData>
    <row r="1" spans="1:9" ht="16" x14ac:dyDescent="0.2">
      <c r="A1" s="17" t="s">
        <v>107</v>
      </c>
    </row>
    <row r="2" spans="1:9" ht="34" x14ac:dyDescent="0.15">
      <c r="A2" s="36" t="s">
        <v>84</v>
      </c>
      <c r="B2" s="37"/>
      <c r="C2" s="38" t="s">
        <v>85</v>
      </c>
      <c r="D2" s="39" t="s">
        <v>86</v>
      </c>
      <c r="E2" s="40"/>
      <c r="F2" s="39" t="s">
        <v>87</v>
      </c>
      <c r="G2" s="40"/>
      <c r="H2" s="39" t="s">
        <v>88</v>
      </c>
      <c r="I2" s="40"/>
    </row>
    <row r="3" spans="1:9" ht="17" x14ac:dyDescent="0.15">
      <c r="A3" s="41"/>
      <c r="B3" s="42"/>
      <c r="C3" s="43"/>
      <c r="D3" s="44" t="s">
        <v>89</v>
      </c>
      <c r="E3" s="44" t="s">
        <v>90</v>
      </c>
      <c r="F3" s="44" t="s">
        <v>89</v>
      </c>
      <c r="G3" s="44" t="s">
        <v>90</v>
      </c>
      <c r="H3" s="44" t="s">
        <v>89</v>
      </c>
      <c r="I3" s="44" t="s">
        <v>90</v>
      </c>
    </row>
    <row r="4" spans="1:9" ht="17" x14ac:dyDescent="0.15">
      <c r="A4" s="45" t="s">
        <v>91</v>
      </c>
      <c r="B4" s="46"/>
      <c r="C4" s="47" t="s">
        <v>92</v>
      </c>
      <c r="D4" s="47">
        <v>1.1000000000000001</v>
      </c>
      <c r="E4" s="48">
        <v>1</v>
      </c>
      <c r="F4" s="49">
        <v>1746.45</v>
      </c>
      <c r="G4" s="48">
        <v>1707.21</v>
      </c>
      <c r="H4" s="49">
        <v>131.11000000000001</v>
      </c>
      <c r="I4" s="48">
        <v>128.16999999999999</v>
      </c>
    </row>
    <row r="5" spans="1:9" ht="34" x14ac:dyDescent="0.15">
      <c r="A5" s="50" t="s">
        <v>104</v>
      </c>
      <c r="B5" s="51"/>
      <c r="C5" s="52" t="s">
        <v>93</v>
      </c>
      <c r="D5" s="47">
        <v>1.1000000000000001</v>
      </c>
      <c r="E5" s="48">
        <v>1</v>
      </c>
      <c r="F5" s="47">
        <v>1860.16</v>
      </c>
      <c r="G5" s="48">
        <v>1476.95</v>
      </c>
      <c r="H5" s="47">
        <v>139.65</v>
      </c>
      <c r="I5" s="48">
        <v>110.21</v>
      </c>
    </row>
    <row r="6" spans="1:9" ht="17" x14ac:dyDescent="0.15">
      <c r="A6" s="53"/>
      <c r="B6" s="54" t="s">
        <v>94</v>
      </c>
      <c r="C6" s="55" t="s">
        <v>95</v>
      </c>
      <c r="D6" s="56">
        <v>0.86</v>
      </c>
      <c r="E6" s="57">
        <v>1</v>
      </c>
      <c r="F6" s="56">
        <v>1079.25</v>
      </c>
      <c r="G6" s="57">
        <v>0</v>
      </c>
      <c r="H6" s="56">
        <v>81.02</v>
      </c>
      <c r="I6" s="57">
        <v>0</v>
      </c>
    </row>
    <row r="7" spans="1:9" ht="17" x14ac:dyDescent="0.15">
      <c r="A7" s="53"/>
      <c r="B7" s="54" t="s">
        <v>96</v>
      </c>
      <c r="C7" s="55" t="s">
        <v>97</v>
      </c>
      <c r="D7" s="56">
        <v>0.63</v>
      </c>
      <c r="E7" s="57">
        <v>0</v>
      </c>
      <c r="F7" s="56">
        <v>1119.52</v>
      </c>
      <c r="G7" s="57">
        <v>0</v>
      </c>
      <c r="H7" s="56">
        <v>84.04</v>
      </c>
      <c r="I7" s="57">
        <v>0</v>
      </c>
    </row>
    <row r="8" spans="1:9" ht="17" x14ac:dyDescent="0.15">
      <c r="A8" s="58"/>
      <c r="B8" s="59" t="s">
        <v>98</v>
      </c>
      <c r="C8" s="60" t="s">
        <v>99</v>
      </c>
      <c r="D8" s="61">
        <v>1.88</v>
      </c>
      <c r="E8" s="62">
        <v>2</v>
      </c>
      <c r="F8" s="61">
        <v>3115.07</v>
      </c>
      <c r="G8" s="62">
        <v>3226.42</v>
      </c>
      <c r="H8" s="61">
        <v>212.94</v>
      </c>
      <c r="I8" s="62">
        <v>205.6</v>
      </c>
    </row>
    <row r="9" spans="1:9" ht="34" x14ac:dyDescent="0.15">
      <c r="A9" s="45" t="s">
        <v>100</v>
      </c>
      <c r="B9" s="46"/>
      <c r="C9" s="63" t="s">
        <v>101</v>
      </c>
      <c r="D9" s="64">
        <v>2.6</v>
      </c>
      <c r="E9" s="65">
        <v>3</v>
      </c>
      <c r="F9" s="64">
        <v>4774.3</v>
      </c>
      <c r="G9" s="65">
        <v>5400.87</v>
      </c>
      <c r="H9" s="64">
        <v>358.43</v>
      </c>
      <c r="I9" s="65">
        <v>405.47</v>
      </c>
    </row>
    <row r="10" spans="1:9" ht="34" x14ac:dyDescent="0.15">
      <c r="A10" s="45" t="s">
        <v>102</v>
      </c>
      <c r="B10" s="46"/>
      <c r="C10" s="61" t="s">
        <v>103</v>
      </c>
      <c r="D10" s="61">
        <v>1.9</v>
      </c>
      <c r="E10" s="62">
        <v>1</v>
      </c>
      <c r="F10" s="66">
        <v>3215.77</v>
      </c>
      <c r="G10" s="62">
        <v>2175.42</v>
      </c>
      <c r="H10" s="66">
        <v>241.35</v>
      </c>
      <c r="I10" s="62">
        <v>163.31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87D8-D482-C54D-807F-ECD157DD7441}">
  <dimension ref="A1:X24"/>
  <sheetViews>
    <sheetView tabSelected="1" workbookViewId="0"/>
  </sheetViews>
  <sheetFormatPr baseColWidth="10" defaultRowHeight="13" x14ac:dyDescent="0.15"/>
  <cols>
    <col min="1" max="2" width="41" customWidth="1"/>
    <col min="3" max="3" width="20" customWidth="1"/>
    <col min="4" max="4" width="18.33203125" customWidth="1"/>
    <col min="5" max="5" width="39" customWidth="1"/>
    <col min="6" max="24" width="10.83203125" style="14"/>
  </cols>
  <sheetData>
    <row r="1" spans="1:5" ht="23" customHeight="1" x14ac:dyDescent="0.15">
      <c r="A1" s="11" t="s">
        <v>106</v>
      </c>
      <c r="B1" s="11"/>
    </row>
    <row r="2" spans="1:5" ht="17" x14ac:dyDescent="0.15">
      <c r="A2" s="24" t="s">
        <v>41</v>
      </c>
      <c r="B2" s="24" t="s">
        <v>62</v>
      </c>
      <c r="C2" s="25" t="s">
        <v>70</v>
      </c>
      <c r="D2" s="26" t="s">
        <v>71</v>
      </c>
      <c r="E2" s="27" t="s">
        <v>36</v>
      </c>
    </row>
    <row r="3" spans="1:5" ht="17" x14ac:dyDescent="0.15">
      <c r="A3" s="28" t="s">
        <v>73</v>
      </c>
      <c r="B3" s="29"/>
      <c r="C3" s="30"/>
      <c r="D3" s="31"/>
      <c r="E3" s="32"/>
    </row>
    <row r="4" spans="1:5" ht="17" x14ac:dyDescent="0.15">
      <c r="A4" s="6" t="s">
        <v>30</v>
      </c>
      <c r="B4" s="18" t="s">
        <v>75</v>
      </c>
      <c r="C4" s="7">
        <v>1467.94</v>
      </c>
      <c r="D4" s="8">
        <f>C4/13.32</f>
        <v>110.20570570570571</v>
      </c>
      <c r="E4" s="12"/>
    </row>
    <row r="5" spans="1:5" ht="17" x14ac:dyDescent="0.15">
      <c r="A5" s="9" t="s">
        <v>35</v>
      </c>
      <c r="B5" s="19" t="s">
        <v>61</v>
      </c>
      <c r="C5" s="10">
        <v>1467.95</v>
      </c>
      <c r="D5" s="8">
        <f t="shared" ref="D5:D15" si="0">C5/13.32</f>
        <v>110.20645645645645</v>
      </c>
      <c r="E5" s="13"/>
    </row>
    <row r="6" spans="1:5" ht="17" x14ac:dyDescent="0.15">
      <c r="A6" s="9" t="s">
        <v>31</v>
      </c>
      <c r="B6" s="19" t="s">
        <v>60</v>
      </c>
      <c r="C6" s="10">
        <v>1647.11</v>
      </c>
      <c r="D6" s="8">
        <f t="shared" si="0"/>
        <v>123.6569069069069</v>
      </c>
      <c r="E6" s="13" t="s">
        <v>39</v>
      </c>
    </row>
    <row r="7" spans="1:5" ht="34" x14ac:dyDescent="0.15">
      <c r="A7" s="34" t="s">
        <v>34</v>
      </c>
      <c r="B7" s="19" t="s">
        <v>63</v>
      </c>
      <c r="C7" s="10">
        <v>417.92</v>
      </c>
      <c r="D7" s="8">
        <f t="shared" si="0"/>
        <v>31.375375375375377</v>
      </c>
      <c r="E7" s="13" t="s">
        <v>76</v>
      </c>
    </row>
    <row r="8" spans="1:5" ht="17" x14ac:dyDescent="0.15">
      <c r="A8" s="34" t="s">
        <v>74</v>
      </c>
      <c r="B8" s="33"/>
      <c r="C8" s="10"/>
      <c r="D8" s="8">
        <f t="shared" si="0"/>
        <v>0</v>
      </c>
      <c r="E8" s="13"/>
    </row>
    <row r="9" spans="1:5" ht="17" x14ac:dyDescent="0.15">
      <c r="A9" s="9" t="s">
        <v>37</v>
      </c>
      <c r="B9" s="20" t="s">
        <v>57</v>
      </c>
      <c r="C9" s="10">
        <v>1289.27</v>
      </c>
      <c r="D9" s="8">
        <f t="shared" si="0"/>
        <v>96.792042042042041</v>
      </c>
      <c r="E9" s="13"/>
    </row>
    <row r="10" spans="1:5" ht="17" x14ac:dyDescent="0.15">
      <c r="A10" s="9" t="s">
        <v>32</v>
      </c>
      <c r="B10" s="19" t="s">
        <v>58</v>
      </c>
      <c r="C10" s="10">
        <v>1757.5</v>
      </c>
      <c r="D10" s="8">
        <f t="shared" si="0"/>
        <v>131.94444444444443</v>
      </c>
      <c r="E10" s="13" t="s">
        <v>40</v>
      </c>
    </row>
    <row r="11" spans="1:5" ht="34" x14ac:dyDescent="0.15">
      <c r="A11" s="9" t="s">
        <v>38</v>
      </c>
      <c r="B11" s="19" t="s">
        <v>64</v>
      </c>
      <c r="C11" s="10">
        <v>1171.6600000000001</v>
      </c>
      <c r="D11" s="8">
        <f t="shared" si="0"/>
        <v>87.962462462462469</v>
      </c>
      <c r="E11" s="13"/>
    </row>
    <row r="12" spans="1:5" ht="34" x14ac:dyDescent="0.15">
      <c r="A12" s="9" t="s">
        <v>83</v>
      </c>
      <c r="B12" s="19" t="s">
        <v>65</v>
      </c>
      <c r="C12" s="10">
        <v>1171.67</v>
      </c>
      <c r="D12" s="8">
        <f t="shared" si="0"/>
        <v>87.963213213213223</v>
      </c>
      <c r="E12" s="13"/>
    </row>
    <row r="13" spans="1:5" ht="34" x14ac:dyDescent="0.15">
      <c r="A13" s="9" t="s">
        <v>33</v>
      </c>
      <c r="B13" s="20" t="s">
        <v>59</v>
      </c>
      <c r="C13" s="10">
        <v>6444.17</v>
      </c>
      <c r="D13" s="8">
        <f t="shared" si="0"/>
        <v>483.79654654654655</v>
      </c>
      <c r="E13" s="13"/>
    </row>
    <row r="14" spans="1:5" ht="33" customHeight="1" x14ac:dyDescent="0.15">
      <c r="A14" s="9" t="s">
        <v>67</v>
      </c>
      <c r="B14" s="19" t="s">
        <v>68</v>
      </c>
      <c r="C14" s="10">
        <v>585.83000000000004</v>
      </c>
      <c r="D14" s="8">
        <f t="shared" si="0"/>
        <v>43.981231231231234</v>
      </c>
      <c r="E14" s="21" t="s">
        <v>69</v>
      </c>
    </row>
    <row r="15" spans="1:5" ht="17" x14ac:dyDescent="0.15">
      <c r="A15" s="9" t="s">
        <v>82</v>
      </c>
      <c r="B15" s="19" t="s">
        <v>66</v>
      </c>
      <c r="C15" s="10">
        <v>6433.36</v>
      </c>
      <c r="D15" s="8">
        <f t="shared" si="0"/>
        <v>482.98498498498498</v>
      </c>
      <c r="E15" s="13"/>
    </row>
    <row r="18" spans="1:2" ht="14" x14ac:dyDescent="0.15">
      <c r="A18" s="22" t="s">
        <v>80</v>
      </c>
    </row>
    <row r="19" spans="1:2" ht="14" x14ac:dyDescent="0.15">
      <c r="A19" t="s">
        <v>78</v>
      </c>
    </row>
    <row r="20" spans="1:2" x14ac:dyDescent="0.15">
      <c r="A20" s="35" t="s">
        <v>79</v>
      </c>
    </row>
    <row r="21" spans="1:2" ht="28" x14ac:dyDescent="0.15">
      <c r="A21" t="s">
        <v>81</v>
      </c>
    </row>
    <row r="23" spans="1:2" ht="14" x14ac:dyDescent="0.15">
      <c r="A23" s="15" t="s">
        <v>72</v>
      </c>
      <c r="B23" s="15"/>
    </row>
    <row r="24" spans="1:2" x14ac:dyDescent="0.15">
      <c r="A24" s="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Supp. Table 1</vt:lpstr>
      <vt:lpstr>Supp. Table 2</vt:lpstr>
      <vt:lpstr>Supp.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2021-11-16T07:12:14Z</dcterms:created>
  <dcterms:modified xsi:type="dcterms:W3CDTF">2022-04-09T15:49:58Z</dcterms:modified>
</cp:coreProperties>
</file>