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embeddings/oleObject13.bin" ContentType="application/vnd.openxmlformats-officedocument.oleObject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embeddings/oleObject18.bin" ContentType="application/vnd.openxmlformats-officedocument.oleObject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ropbox\제주대 곤충생태학 실험실\신기후) 양파 등 맞춤형 예찰모형\검거세미나방\온도발육자료(이영수)\투고본\"/>
    </mc:Choice>
  </mc:AlternateContent>
  <xr:revisionPtr revIDLastSave="0" documentId="13_ncr:1_{2FD2F91A-7CAB-48D5-AE0D-F1EEB0C17E26}" xr6:coauthVersionLast="47" xr6:coauthVersionMax="47" xr10:uidLastSave="{00000000-0000-0000-0000-000000000000}"/>
  <bookViews>
    <workbookView xWindow="-103" yWindow="-103" windowWidth="22149" windowHeight="12703" tabRatio="636" xr2:uid="{00000000-000D-0000-FFFF-FFFF00000000}"/>
  </bookViews>
  <sheets>
    <sheet name="Eggs" sheetId="26" r:id="rId1"/>
    <sheet name="Larvae" sheetId="36" r:id="rId2"/>
    <sheet name="Pupae" sheetId="3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13" i="33" l="1"/>
  <c r="Y13" i="33"/>
  <c r="X8" i="26" l="1"/>
  <c r="Y8" i="26"/>
  <c r="AB21" i="36" l="1"/>
  <c r="Z21" i="36" s="1"/>
  <c r="Y21" i="36"/>
  <c r="X21" i="36"/>
  <c r="AB20" i="36"/>
  <c r="Z20" i="36" s="1"/>
  <c r="Y20" i="36"/>
  <c r="X20" i="36"/>
  <c r="AB19" i="36"/>
  <c r="Z19" i="36" s="1"/>
  <c r="Y19" i="36"/>
  <c r="X19" i="36"/>
  <c r="AB18" i="36"/>
  <c r="Z18" i="36" s="1"/>
  <c r="Y18" i="36"/>
  <c r="X18" i="36"/>
  <c r="AB17" i="36"/>
  <c r="AB16" i="36"/>
  <c r="AB15" i="36"/>
  <c r="AB14" i="36"/>
  <c r="AB13" i="36"/>
  <c r="Z13" i="36" s="1"/>
  <c r="Y13" i="36"/>
  <c r="X13" i="36"/>
  <c r="AB12" i="36"/>
  <c r="Z12" i="36" s="1"/>
  <c r="Y12" i="36"/>
  <c r="X12" i="36"/>
  <c r="AB11" i="36"/>
  <c r="AB10" i="36"/>
  <c r="Z10" i="36" s="1"/>
  <c r="Y10" i="36"/>
  <c r="X10" i="36"/>
  <c r="AB9" i="36"/>
  <c r="Z9" i="36" s="1"/>
  <c r="Y9" i="36"/>
  <c r="X9" i="36"/>
  <c r="AB8" i="36"/>
  <c r="AB7" i="36"/>
  <c r="AB5" i="36"/>
  <c r="AB4" i="36"/>
  <c r="Z4" i="36" s="1"/>
  <c r="Y4" i="36"/>
  <c r="X4" i="36"/>
  <c r="AB21" i="33"/>
  <c r="Z21" i="33" s="1"/>
  <c r="Y21" i="33"/>
  <c r="X21" i="33"/>
  <c r="AB20" i="33"/>
  <c r="Z20" i="33" s="1"/>
  <c r="Y20" i="33"/>
  <c r="X20" i="33"/>
  <c r="AB19" i="33"/>
  <c r="Z19" i="33"/>
  <c r="Y19" i="33"/>
  <c r="X19" i="33"/>
  <c r="AB18" i="33"/>
  <c r="Z18" i="33" s="1"/>
  <c r="Y18" i="33"/>
  <c r="X18" i="33"/>
  <c r="AB17" i="33"/>
  <c r="AB16" i="33"/>
  <c r="AB15" i="33"/>
  <c r="AB14" i="33"/>
  <c r="Z14" i="33"/>
  <c r="Y14" i="33"/>
  <c r="X14" i="33"/>
  <c r="AB13" i="33"/>
  <c r="Z13" i="33" s="1"/>
  <c r="AB12" i="33"/>
  <c r="AB11" i="33"/>
  <c r="AB10" i="33"/>
  <c r="Z10" i="33" s="1"/>
  <c r="Y10" i="33"/>
  <c r="X10" i="33"/>
  <c r="AB9" i="33"/>
  <c r="Z9" i="33"/>
  <c r="Y9" i="33"/>
  <c r="X9" i="33"/>
  <c r="AB8" i="33"/>
  <c r="AB7" i="33"/>
  <c r="AB5" i="33"/>
  <c r="AB4" i="33"/>
  <c r="Z4" i="33" s="1"/>
  <c r="Y4" i="33"/>
  <c r="X4" i="33"/>
  <c r="Y4" i="26" l="1"/>
  <c r="X4" i="26"/>
  <c r="X7" i="26" l="1"/>
  <c r="Y7" i="26"/>
  <c r="X9" i="26"/>
  <c r="Y9" i="26"/>
  <c r="X10" i="26"/>
  <c r="Y10" i="26"/>
  <c r="X12" i="26"/>
  <c r="Y12" i="26"/>
  <c r="X13" i="26"/>
  <c r="Y13" i="26"/>
  <c r="X14" i="26"/>
  <c r="Y14" i="26"/>
  <c r="X16" i="26"/>
  <c r="Y16" i="26"/>
  <c r="X17" i="26"/>
  <c r="Y17" i="26"/>
  <c r="X18" i="26"/>
  <c r="Y18" i="26"/>
  <c r="X19" i="26"/>
  <c r="Y19" i="26"/>
  <c r="X20" i="26"/>
  <c r="Y20" i="26"/>
  <c r="X21" i="26"/>
  <c r="Y21" i="26"/>
  <c r="AB4" i="26"/>
  <c r="Z4" i="26" s="1"/>
  <c r="AB21" i="26"/>
  <c r="Z21" i="26" s="1"/>
  <c r="AB20" i="26"/>
  <c r="Z20" i="26" s="1"/>
  <c r="AB19" i="26"/>
  <c r="Z19" i="26" s="1"/>
  <c r="AB18" i="26"/>
  <c r="Z18" i="26" s="1"/>
  <c r="AB17" i="26"/>
  <c r="Z17" i="26" s="1"/>
  <c r="AB16" i="26"/>
  <c r="Z16" i="26" s="1"/>
  <c r="AB15" i="26"/>
  <c r="AB14" i="26"/>
  <c r="Z14" i="26" s="1"/>
  <c r="AB13" i="26"/>
  <c r="Z13" i="26" s="1"/>
  <c r="AB12" i="26"/>
  <c r="Z12" i="26" s="1"/>
  <c r="AB11" i="26"/>
  <c r="AB10" i="26"/>
  <c r="Z10" i="26" s="1"/>
  <c r="AB9" i="26"/>
  <c r="Z9" i="26" s="1"/>
  <c r="AB8" i="26"/>
  <c r="Z8" i="26" s="1"/>
  <c r="AB7" i="26"/>
  <c r="Z7" i="26" s="1"/>
  <c r="AB5" i="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user</author>
  </authors>
  <commentList>
    <comment ref="D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Schoolfield, R.M., Sharpe, P.J.H., Mugnuson, C.E., 1981. Nolinear regression of biological temperature-dependent rate models based on absolute reaction-rate theory. J. Theo. Biol. 88, 715-731.</t>
        </r>
      </text>
    </comment>
    <comment ref="G4" authorId="1" shapeId="0" xr:uid="{00000000-0006-0000-0000-000002000000}">
      <text>
        <r>
          <rPr>
            <b/>
            <sz val="12"/>
            <color indexed="81"/>
            <rFont val="Tahoma"/>
            <family val="2"/>
          </rPr>
          <t xml:space="preserve">Should be positive value </t>
        </r>
      </text>
    </comment>
    <comment ref="H4" authorId="1" shapeId="0" xr:uid="{00000000-0006-0000-0000-000003000000}">
      <text>
        <r>
          <rPr>
            <b/>
            <sz val="12"/>
            <color indexed="81"/>
            <rFont val="Tahoma"/>
            <family val="2"/>
          </rPr>
          <t>-E08 in no low temperature inhibition</t>
        </r>
      </text>
    </comment>
    <comment ref="I4" authorId="1" shapeId="0" xr:uid="{00000000-0006-0000-0000-000004000000}">
      <text>
        <r>
          <rPr>
            <sz val="14"/>
            <color indexed="81"/>
            <rFont val="돋움"/>
            <family val="3"/>
            <charset val="129"/>
          </rPr>
          <t>100</t>
        </r>
        <r>
          <rPr>
            <sz val="14"/>
            <color indexed="81"/>
            <rFont val="Tahoma"/>
            <family val="2"/>
          </rPr>
          <t xml:space="preserve"> in no low temperature inhibition
Should be between 250 and 330</t>
        </r>
      </text>
    </comment>
    <comment ref="J4" authorId="1" shapeId="0" xr:uid="{00000000-0006-0000-0000-000005000000}">
      <text>
        <r>
          <rPr>
            <sz val="12"/>
            <color indexed="81"/>
            <rFont val="Tahoma"/>
            <family val="2"/>
          </rPr>
          <t>E08 in no high temperature inhibition</t>
        </r>
      </text>
    </comment>
    <comment ref="K4" authorId="1" shapeId="0" xr:uid="{00000000-0006-0000-0000-000006000000}">
      <text>
        <r>
          <rPr>
            <b/>
            <sz val="12"/>
            <color indexed="81"/>
            <rFont val="Tahoma"/>
            <family val="2"/>
          </rPr>
          <t>1000 in no high temperature inhibition
Should be between 250 and 330</t>
        </r>
      </text>
    </comment>
    <comment ref="D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Ikemoto, T., Kurahashi, I, Shi, P-J., 2013. Confidence interval of intrinsic optimum temperature estimated using the thermodynamic SSI model. Insect Science 20, 420-428.</t>
        </r>
      </text>
    </comment>
    <comment ref="D9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Logan, J.A., Wollkind, D.J., Hoyt, S.C., Tanigoshi, L.K., 1976. An analytic model for description of temperature dependent rate phenomena in arthropods. Environ. Entomol. 5, 1133-1140.</t>
        </r>
      </text>
    </comment>
    <comment ref="AD9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Akaike, H., 1974. A new look at the statistical model identification. IEEE Trans.  Autom. Con. 19, 716-723.</t>
        </r>
      </text>
    </comment>
    <comment ref="D11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Hilbert, D.W., Logan, J.A., 1983. Empirical model of nymphal development for migratory grasshopper, Meldnoplus sanguinipes (Orthoptera: Acrididae). Environ. Entomol. 12, 1-5.</t>
        </r>
      </text>
    </comment>
    <comment ref="AD12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Schwartz, G., 1978,. Estimating dimensions of a model. Ann. Stat. 6, 461-464.</t>
        </r>
      </text>
    </comment>
    <comment ref="D13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Lactin, D.J., Holliday, N.J.,  Johnson, D.L., Craigen, R., 1995. Improved rate model of temperature-dependent development by arthropods. Environ. Entomol. 24, 68-75.</t>
        </r>
      </text>
    </comment>
    <comment ref="AD15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Sclove, L., 1987. Application of model-selection criteria to some problems in multivariate analysis. Psychometrika 52, 333-343.</t>
        </r>
      </text>
    </comment>
    <comment ref="D17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Ryoo, M.I., Cho, K.J., 1988. A model for the temperature-dependent developmental rate of S. oryzae L. (Coleoptera: Curculionidae) on rice. J. Stored Prod. Res. 24, 79-82.</t>
        </r>
      </text>
    </comment>
    <comment ref="D1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Drost, Y.C., van Lenteren, J.C., van Roermund, H.J.W., 1998. Lift-history parameters of different biotypes of Bemisia tabaci (Hemiptera: Aleyrodidae) in relation to temperature and host plant: a selective review. B. Entomol. Res. 88, 219-229.</t>
        </r>
      </text>
    </comment>
    <comment ref="D21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Stinner, R.E., Gutierrez, A.P., Butler, Jr., G.D., 1974. An algorithm for temperature-dependent growth rate stimulation. Can. Entomol. 105, 145-156.</t>
        </r>
      </text>
    </comment>
    <comment ref="D23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Shi, P., Ge, F., Sun, Y., Chen, C., 2011. A simple model for describing the effect of temperature on insect development rate. J. Asia-Pacific Entomol. 14, 15-20.</t>
        </r>
      </text>
    </comment>
    <comment ref="D25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Wang, R., Lan, Z., Ding, Y., 1982. Studies on mathematical models of the relationship between insect development and temperature. Acta Ecol. Sin. 2, 47–57.</t>
        </r>
      </text>
    </comment>
    <comment ref="D29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>Yin, X., Kropff M.J., McLaren, G., Visperas, R.M., 1995. A nonlinear model for crop development as a function of temperature. Agric. For. Meteorol. 77, 1-16.</t>
        </r>
      </text>
    </comment>
    <comment ref="D31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>Yan, W., Hunt, L.A., 1999. An equation for modelling the temperature response of plants using only the cardinal temperatures. Ann. Bot. 84, 607-614.</t>
        </r>
      </text>
    </comment>
    <comment ref="D33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>Damos, P.T., Savopoulou-Soultani, M., 2008. Temperature dependent bionomics and modeling of Anarsia lineatella (Lepidoptera: Gelechiidae) in the laboratory. J. Econ. Entomol. 101, 1557-1567.</t>
        </r>
      </text>
    </comment>
    <comment ref="D35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>Taylor, F., 1981. Ecology and evolution of physiological time in insects. Am. Nat. 117, 1-23.</t>
        </r>
      </text>
    </comment>
    <comment ref="D37" authorId="0" shapeId="0" xr:uid="{00000000-0006-0000-0000-000017000000}">
      <text>
        <r>
          <rPr>
            <b/>
            <sz val="9"/>
            <color indexed="81"/>
            <rFont val="Tahoma"/>
            <family val="2"/>
          </rPr>
          <t>Briere, J.F., Pracros, P., Le Roux, L.Y., Pierre, J.S., 1999. A novel rate model of temperature-dependent development for arthropods. Environ. Entomol. 28, 22-29.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user</author>
  </authors>
  <commentList>
    <comment ref="D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Schoolfield, R.M., Sharpe, P.J.H., Mugnuson, C.E., 1981. Nolinear regression of biological temperature-dependent rate models based on absolute reaction-rate theory. J. Theo. Biol. 88, 715-731.</t>
        </r>
      </text>
    </comment>
    <comment ref="G4" authorId="1" shapeId="0" xr:uid="{00000000-0006-0000-0100-000002000000}">
      <text>
        <r>
          <rPr>
            <b/>
            <sz val="12"/>
            <color indexed="81"/>
            <rFont val="Tahoma"/>
            <family val="2"/>
          </rPr>
          <t xml:space="preserve">Should be positive value </t>
        </r>
      </text>
    </comment>
    <comment ref="H4" authorId="1" shapeId="0" xr:uid="{00000000-0006-0000-0100-000003000000}">
      <text>
        <r>
          <rPr>
            <b/>
            <sz val="12"/>
            <color indexed="81"/>
            <rFont val="Tahoma"/>
            <family val="2"/>
          </rPr>
          <t>-E08 in no low temperature inhibition</t>
        </r>
      </text>
    </comment>
    <comment ref="I4" authorId="1" shapeId="0" xr:uid="{00000000-0006-0000-0100-000004000000}">
      <text>
        <r>
          <rPr>
            <sz val="14"/>
            <color indexed="81"/>
            <rFont val="돋움"/>
            <family val="3"/>
            <charset val="129"/>
          </rPr>
          <t>100</t>
        </r>
        <r>
          <rPr>
            <sz val="14"/>
            <color indexed="81"/>
            <rFont val="Tahoma"/>
            <family val="2"/>
          </rPr>
          <t xml:space="preserve"> in no low temperature inhibition
Should be between 250 and 330</t>
        </r>
      </text>
    </comment>
    <comment ref="J4" authorId="1" shapeId="0" xr:uid="{00000000-0006-0000-0100-000005000000}">
      <text>
        <r>
          <rPr>
            <sz val="12"/>
            <color indexed="81"/>
            <rFont val="Tahoma"/>
            <family val="2"/>
          </rPr>
          <t>E08 in no high temperature inhibition</t>
        </r>
      </text>
    </comment>
    <comment ref="K4" authorId="1" shapeId="0" xr:uid="{00000000-0006-0000-0100-000006000000}">
      <text>
        <r>
          <rPr>
            <b/>
            <sz val="12"/>
            <color indexed="81"/>
            <rFont val="Tahoma"/>
            <family val="2"/>
          </rPr>
          <t>1000 in no high temperature inhibition
Should be between 250 and 330</t>
        </r>
      </text>
    </comment>
    <comment ref="D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Ikemoto, T., Kurahashi, I, Shi, P-J., 2013. Confidence interval of intrinsic optimum temperature estimated using the thermodynamic SSI model. Insect Science 20, 420-428.</t>
        </r>
      </text>
    </comment>
    <comment ref="D9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Logan, J.A., Wollkind, D.J., Hoyt, S.C., Tanigoshi, L.K., 1976. An analytic model for description of temperature dependent rate phenomena in arthropods. Environ. Entomol. 5, 1133-1140.</t>
        </r>
      </text>
    </comment>
    <comment ref="AD9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Akaike, H., 1974. A new look at the statistical model identification. IEEE Trans.  Autom. Con. 19, 716-723.</t>
        </r>
      </text>
    </comment>
    <comment ref="D11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Hilbert, D.W., Logan, J.A., 1983. Empirical model of nymphal development for migratory grasshopper, Meldnoplus sanguinipes (Orthoptera: Acrididae). Environ. Entomol. 12, 1-5.</t>
        </r>
      </text>
    </comment>
    <comment ref="AD12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Schwartz, G., 1978,. Estimating dimensions of a model. Ann. Stat. 6, 461-464.</t>
        </r>
      </text>
    </comment>
    <comment ref="D13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Lactin, D.J., Holliday, N.J.,  Johnson, D.L., Craigen, R., 1995. Improved rate model of temperature-dependent development by arthropods. Environ. Entomol. 24, 68-75.</t>
        </r>
      </text>
    </comment>
    <comment ref="AD15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Sclove, L., 1987. Application of model-selection criteria to some problems in multivariate analysis. Psychometrika 52, 333-343.</t>
        </r>
      </text>
    </comment>
    <comment ref="D1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Ryoo, M.I., Cho, K.J., 1988. A model for the temperature-dependent developmental rate of S. oryzae L. (Coleoptera: Curculionidae) on rice. J. Stored Prod. Res. 24, 79-82.</t>
        </r>
      </text>
    </comment>
    <comment ref="D19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Drost, Y.C., van Lenteren, J.C., van Roermund, H.J.W., 1998. Lift-history parameters of different biotypes of Bemisia tabaci (Hemiptera: Aleyrodidae) in relation to temperature and host plant: a selective review. B. Entomol. Res. 88, 219-229.</t>
        </r>
      </text>
    </comment>
    <comment ref="D21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Stinner, R.E., Gutierrez, A.P., Butler, Jr., G.D., 1974. An algorithm for temperature-dependent growth rate stimulation. Can. Entomol. 105, 145-156.</t>
        </r>
      </text>
    </comment>
    <comment ref="D23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Shi, P., Ge, F., Sun, Y., Chen, C., 2011. A simple model for describing the effect of temperature on insect development rate. J. Asia-Pacific Entomol. 14, 15-20.</t>
        </r>
      </text>
    </comment>
    <comment ref="D25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Wang, R., Lan, Z., Ding, Y., 1982. Studies on mathematical models of the relationship between insect development and temperature. Acta Ecol. Sin. 2, 47–57.</t>
        </r>
      </text>
    </comment>
    <comment ref="D29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Yin, X., Kropff M.J., McLaren, G., Visperas, R.M., 1995. A nonlinear model for crop development as a function of temperature. Agric. For. Meteorol. 77, 1-16.</t>
        </r>
      </text>
    </comment>
    <comment ref="D31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Yan, W., Hunt, L.A., 1999. An equation for modelling the temperature response of plants using only the cardinal temperatures. Ann. Bot. 84, 607-614.</t>
        </r>
      </text>
    </comment>
    <comment ref="D33" authorId="0" shapeId="0" xr:uid="{00000000-0006-0000-0100-000015000000}">
      <text>
        <r>
          <rPr>
            <b/>
            <sz val="9"/>
            <color indexed="81"/>
            <rFont val="Tahoma"/>
            <family val="2"/>
          </rPr>
          <t>Damos, P.T., Savopoulou-Soultani, M., 2008. Temperature dependent bionomics and modeling of Anarsia lineatella (Lepidoptera: Gelechiidae) in the laboratory. J. Econ. Entomol. 101, 1557-1567.</t>
        </r>
      </text>
    </comment>
    <comment ref="D35" authorId="0" shapeId="0" xr:uid="{00000000-0006-0000-0100-000016000000}">
      <text>
        <r>
          <rPr>
            <b/>
            <sz val="9"/>
            <color indexed="81"/>
            <rFont val="Tahoma"/>
            <family val="2"/>
          </rPr>
          <t>Taylor, F., 1981. Ecology and evolution of physiological time in insects. Am. Nat. 117, 1-23.</t>
        </r>
      </text>
    </comment>
    <comment ref="D37" authorId="0" shapeId="0" xr:uid="{00000000-0006-0000-0100-000017000000}">
      <text>
        <r>
          <rPr>
            <b/>
            <sz val="9"/>
            <color indexed="81"/>
            <rFont val="Tahoma"/>
            <family val="2"/>
          </rPr>
          <t>Briere, J.F., Pracros, P., Le Roux, L.Y., Pierre, J.S., 1999. A novel rate model of temperature-dependent development for arthropods. Environ. Entomol. 28, 22-29.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user</author>
  </authors>
  <commentList>
    <comment ref="D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Schoolfield, R.M., Sharpe, P.J.H., Mugnuson, C.E., 1981. Nolinear regression of biological temperature-dependent rate models based on absolute reaction-rate theory. J. Theo. Biol. 88, 715-731.</t>
        </r>
      </text>
    </comment>
    <comment ref="G4" authorId="1" shapeId="0" xr:uid="{00000000-0006-0000-0200-000002000000}">
      <text>
        <r>
          <rPr>
            <b/>
            <sz val="12"/>
            <color indexed="81"/>
            <rFont val="Tahoma"/>
            <family val="2"/>
          </rPr>
          <t xml:space="preserve">Should be positive value </t>
        </r>
      </text>
    </comment>
    <comment ref="H4" authorId="1" shapeId="0" xr:uid="{00000000-0006-0000-0200-000003000000}">
      <text>
        <r>
          <rPr>
            <b/>
            <sz val="12"/>
            <color indexed="81"/>
            <rFont val="Tahoma"/>
            <family val="2"/>
          </rPr>
          <t>-E08 in no low temperature inhibition</t>
        </r>
      </text>
    </comment>
    <comment ref="I4" authorId="1" shapeId="0" xr:uid="{00000000-0006-0000-0200-000004000000}">
      <text>
        <r>
          <rPr>
            <sz val="14"/>
            <color indexed="81"/>
            <rFont val="돋움"/>
            <family val="3"/>
            <charset val="129"/>
          </rPr>
          <t>100</t>
        </r>
        <r>
          <rPr>
            <sz val="14"/>
            <color indexed="81"/>
            <rFont val="Tahoma"/>
            <family val="2"/>
          </rPr>
          <t xml:space="preserve"> in no low temperature inhibition
Should be between 250 and 330</t>
        </r>
      </text>
    </comment>
    <comment ref="J4" authorId="1" shapeId="0" xr:uid="{00000000-0006-0000-0200-000005000000}">
      <text>
        <r>
          <rPr>
            <sz val="12"/>
            <color indexed="81"/>
            <rFont val="Tahoma"/>
            <family val="2"/>
          </rPr>
          <t>E08 in no high temperature inhibition</t>
        </r>
      </text>
    </comment>
    <comment ref="K4" authorId="1" shapeId="0" xr:uid="{00000000-0006-0000-0200-000006000000}">
      <text>
        <r>
          <rPr>
            <b/>
            <sz val="12"/>
            <color indexed="81"/>
            <rFont val="Tahoma"/>
            <family val="2"/>
          </rPr>
          <t>1000 in no high temperature inhibition
Should be between 250 and 330</t>
        </r>
      </text>
    </comment>
    <comment ref="D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Ikemoto, T., Kurahashi, I, Shi, P-J., 2013. Confidence interval of intrinsic optimum temperature estimated using the thermodynamic SSI model. Insect Science 20, 420-428.</t>
        </r>
      </text>
    </comment>
    <comment ref="D9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Logan, J.A., Wollkind, D.J., Hoyt, S.C., Tanigoshi, L.K., 1976. An analytic model for description of temperature dependent rate phenomena in arthropods. Environ. Entomol. 5, 1133-1140.</t>
        </r>
      </text>
    </comment>
    <comment ref="AD9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Akaike, H., 1974. A new look at the statistical model identification. IEEE Trans.  Autom. Con. 19, 716-723.</t>
        </r>
      </text>
    </comment>
    <comment ref="D11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Hilbert, D.W., Logan, J.A., 1983. Empirical model of nymphal development for migratory grasshopper, Meldnoplus sanguinipes (Orthoptera: Acrididae). Environ. Entomol. 12, 1-5.</t>
        </r>
      </text>
    </comment>
    <comment ref="AD12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Schwartz, G., 1978,. Estimating dimensions of a model. Ann. Stat. 6, 461-464.</t>
        </r>
      </text>
    </comment>
    <comment ref="D13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>Lactin, D.J., Holliday, N.J.,  Johnson, D.L., Craigen, R., 1995. Improved rate model of temperature-dependent development by arthropods. Environ. Entomol. 24, 68-75.</t>
        </r>
      </text>
    </comment>
    <comment ref="AD15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Sclove, L., 1987. Application of model-selection criteria to some problems in multivariate analysis. Psychometrika 52, 333-343.</t>
        </r>
      </text>
    </comment>
    <comment ref="D17" authorId="0" shapeId="0" xr:uid="{00000000-0006-0000-0200-00000E000000}">
      <text>
        <r>
          <rPr>
            <b/>
            <sz val="9"/>
            <color indexed="81"/>
            <rFont val="Tahoma"/>
            <family val="2"/>
          </rPr>
          <t>Ryoo, M.I., Cho, K.J., 1988. A model for the temperature-dependent developmental rate of S. oryzae L. (Coleoptera: Curculionidae) on rice. J. Stored Prod. Res. 24, 79-82.</t>
        </r>
      </text>
    </comment>
    <comment ref="D19" authorId="0" shapeId="0" xr:uid="{00000000-0006-0000-0200-00000F000000}">
      <text>
        <r>
          <rPr>
            <b/>
            <sz val="9"/>
            <color indexed="81"/>
            <rFont val="Tahoma"/>
            <family val="2"/>
          </rPr>
          <t>Drost, Y.C., van Lenteren, J.C., van Roermund, H.J.W., 1998. Lift-history parameters of different biotypes of Bemisia tabaci (Hemiptera: Aleyrodidae) in relation to temperature and host plant: a selective review. B. Entomol. Res. 88, 219-229.</t>
        </r>
      </text>
    </comment>
    <comment ref="D21" authorId="0" shapeId="0" xr:uid="{00000000-0006-0000-0200-000010000000}">
      <text>
        <r>
          <rPr>
            <b/>
            <sz val="9"/>
            <color indexed="81"/>
            <rFont val="Tahoma"/>
            <family val="2"/>
          </rPr>
          <t>Stinner, R.E., Gutierrez, A.P., Butler, Jr., G.D., 1974. An algorithm for temperature-dependent growth rate stimulation. Can. Entomol. 105, 145-156.</t>
        </r>
      </text>
    </comment>
    <comment ref="D23" authorId="0" shapeId="0" xr:uid="{00000000-0006-0000-0200-000011000000}">
      <text>
        <r>
          <rPr>
            <b/>
            <sz val="9"/>
            <color indexed="81"/>
            <rFont val="Tahoma"/>
            <family val="2"/>
          </rPr>
          <t>Shi, P., Ge, F., Sun, Y., Chen, C., 2011. A simple model for describing the effect of temperature on insect development rate. J. Asia-Pacific Entomol. 14, 15-20.</t>
        </r>
      </text>
    </comment>
    <comment ref="D25" authorId="0" shapeId="0" xr:uid="{00000000-0006-0000-0200-000012000000}">
      <text>
        <r>
          <rPr>
            <b/>
            <sz val="9"/>
            <color indexed="81"/>
            <rFont val="Tahoma"/>
            <family val="2"/>
          </rPr>
          <t>Wang, R., Lan, Z., Ding, Y., 1982. Studies on mathematical models of the relationship between insect development and temperature. Acta Ecol. Sin. 2, 47–57.</t>
        </r>
      </text>
    </comment>
    <comment ref="D29" authorId="0" shapeId="0" xr:uid="{00000000-0006-0000-0200-000013000000}">
      <text>
        <r>
          <rPr>
            <b/>
            <sz val="9"/>
            <color indexed="81"/>
            <rFont val="Tahoma"/>
            <family val="2"/>
          </rPr>
          <t>Yin, X., Kropff M.J., McLaren, G., Visperas, R.M., 1995. A nonlinear model for crop development as a function of temperature. Agric. For. Meteorol. 77, 1-16.</t>
        </r>
      </text>
    </comment>
    <comment ref="D31" authorId="0" shapeId="0" xr:uid="{00000000-0006-0000-0200-000014000000}">
      <text>
        <r>
          <rPr>
            <b/>
            <sz val="9"/>
            <color indexed="81"/>
            <rFont val="Tahoma"/>
            <family val="2"/>
          </rPr>
          <t>Yan, W., Hunt, L.A., 1999. An equation for modelling the temperature response of plants using only the cardinal temperatures. Ann. Bot. 84, 607-614.</t>
        </r>
      </text>
    </comment>
    <comment ref="D33" authorId="0" shapeId="0" xr:uid="{00000000-0006-0000-0200-000015000000}">
      <text>
        <r>
          <rPr>
            <b/>
            <sz val="9"/>
            <color indexed="81"/>
            <rFont val="Tahoma"/>
            <family val="2"/>
          </rPr>
          <t>Damos, P.T., Savopoulou-Soultani, M., 2008. Temperature dependent bionomics and modeling of Anarsia lineatella (Lepidoptera: Gelechiidae) in the laboratory. J. Econ. Entomol. 101, 1557-1567.</t>
        </r>
      </text>
    </comment>
    <comment ref="D35" authorId="0" shapeId="0" xr:uid="{00000000-0006-0000-0200-000016000000}">
      <text>
        <r>
          <rPr>
            <b/>
            <sz val="9"/>
            <color indexed="81"/>
            <rFont val="Tahoma"/>
            <family val="2"/>
          </rPr>
          <t>Taylor, F., 1981. Ecology and evolution of physiological time in insects. Am. Nat. 117, 1-23.</t>
        </r>
      </text>
    </comment>
    <comment ref="D37" authorId="0" shapeId="0" xr:uid="{00000000-0006-0000-0200-000017000000}">
      <text>
        <r>
          <rPr>
            <b/>
            <sz val="9"/>
            <color indexed="81"/>
            <rFont val="Tahoma"/>
            <family val="2"/>
          </rPr>
          <t>Briere, J.F., Pracros, P., Le Roux, L.Y., Pierre, J.S., 1999. A novel rate model of temperature-dependent development for arthropods. Environ. Entomol. 28, 22-29.</t>
        </r>
      </text>
    </comment>
  </commentList>
</comments>
</file>

<file path=xl/sharedStrings.xml><?xml version="1.0" encoding="utf-8"?>
<sst xmlns="http://schemas.openxmlformats.org/spreadsheetml/2006/main" count="568" uniqueCount="156">
  <si>
    <t>Rho25</t>
  </si>
  <si>
    <t>HA</t>
  </si>
  <si>
    <t>TH</t>
  </si>
  <si>
    <t>HH</t>
  </si>
  <si>
    <t>TL</t>
  </si>
  <si>
    <t>HL</t>
  </si>
  <si>
    <t>a</t>
    <phoneticPr fontId="2" type="noConversion"/>
  </si>
  <si>
    <t>c</t>
    <phoneticPr fontId="2" type="noConversion"/>
  </si>
  <si>
    <t>e</t>
    <phoneticPr fontId="2" type="noConversion"/>
  </si>
  <si>
    <t>Rmax</t>
    <phoneticPr fontId="2" type="noConversion"/>
  </si>
  <si>
    <t>Tmax</t>
    <phoneticPr fontId="2" type="noConversion"/>
  </si>
  <si>
    <t>Tsig</t>
    <phoneticPr fontId="2" type="noConversion"/>
  </si>
  <si>
    <t>T_b</t>
    <phoneticPr fontId="2" type="noConversion"/>
  </si>
  <si>
    <t>T0</t>
    <phoneticPr fontId="2" type="noConversion"/>
  </si>
  <si>
    <t>P0</t>
    <phoneticPr fontId="2" type="noConversion"/>
  </si>
  <si>
    <t>p</t>
    <phoneticPr fontId="2" type="noConversion"/>
  </si>
  <si>
    <t>D</t>
    <phoneticPr fontId="2" type="noConversion"/>
  </si>
  <si>
    <t>k</t>
    <phoneticPr fontId="2" type="noConversion"/>
  </si>
  <si>
    <t>Tm</t>
    <phoneticPr fontId="2" type="noConversion"/>
  </si>
  <si>
    <t>Dt</t>
    <phoneticPr fontId="2" type="noConversion"/>
  </si>
  <si>
    <t>Tmin</t>
    <phoneticPr fontId="2" type="noConversion"/>
  </si>
  <si>
    <t>Ikemoto (2003), SSI-Model</t>
    <phoneticPr fontId="2" type="noConversion"/>
  </si>
  <si>
    <t>Empirical model</t>
    <phoneticPr fontId="2" type="noConversion"/>
  </si>
  <si>
    <t>Logan et al.(1976) model</t>
    <phoneticPr fontId="2" type="noConversion"/>
  </si>
  <si>
    <t>Hilbert &amp; Logan(1983) model</t>
    <phoneticPr fontId="2" type="noConversion"/>
  </si>
  <si>
    <t>alpha</t>
    <phoneticPr fontId="2" type="noConversion"/>
  </si>
  <si>
    <t>rho</t>
    <phoneticPr fontId="2" type="noConversion"/>
  </si>
  <si>
    <t>T1</t>
    <phoneticPr fontId="2" type="noConversion"/>
  </si>
  <si>
    <t>delta T</t>
    <phoneticPr fontId="2" type="noConversion"/>
  </si>
  <si>
    <t>k1</t>
    <phoneticPr fontId="2" type="noConversion"/>
  </si>
  <si>
    <t>k2</t>
    <phoneticPr fontId="2" type="noConversion"/>
  </si>
  <si>
    <t>Topt</t>
    <phoneticPr fontId="2" type="noConversion"/>
  </si>
  <si>
    <t xml:space="preserve">   Stinner</t>
    <phoneticPr fontId="2" type="noConversion"/>
  </si>
  <si>
    <t>K</t>
    <phoneticPr fontId="2" type="noConversion"/>
  </si>
  <si>
    <t>K1</t>
    <phoneticPr fontId="2" type="noConversion"/>
  </si>
  <si>
    <t>K2</t>
    <phoneticPr fontId="2" type="noConversion"/>
  </si>
  <si>
    <t>T2</t>
    <phoneticPr fontId="2" type="noConversion"/>
  </si>
  <si>
    <t>s_k</t>
    <phoneticPr fontId="2" type="noConversion"/>
  </si>
  <si>
    <t>H</t>
    <phoneticPr fontId="2" type="noConversion"/>
  </si>
  <si>
    <t>TL</t>
    <phoneticPr fontId="2" type="noConversion"/>
  </si>
  <si>
    <t>s_delta</t>
    <phoneticPr fontId="2" type="noConversion"/>
  </si>
  <si>
    <t>TH</t>
    <phoneticPr fontId="2" type="noConversion"/>
  </si>
  <si>
    <t>gama</t>
    <phoneticPr fontId="2" type="noConversion"/>
  </si>
  <si>
    <t>Rho</t>
    <phoneticPr fontId="2" type="noConversion"/>
  </si>
  <si>
    <t>beta</t>
    <phoneticPr fontId="2" type="noConversion"/>
  </si>
  <si>
    <t xml:space="preserve">   Beta</t>
    <phoneticPr fontId="2" type="noConversion"/>
  </si>
  <si>
    <t>m</t>
    <phoneticPr fontId="2" type="noConversion"/>
  </si>
  <si>
    <t>ramda</t>
    <phoneticPr fontId="2" type="noConversion"/>
  </si>
  <si>
    <t>pi</t>
    <phoneticPr fontId="2" type="noConversion"/>
  </si>
  <si>
    <t>dela T</t>
    <phoneticPr fontId="2" type="noConversion"/>
  </si>
  <si>
    <t>K1</t>
    <phoneticPr fontId="2" type="noConversion"/>
  </si>
  <si>
    <t>Lactin et al. 2 (1995)</t>
    <phoneticPr fontId="2" type="noConversion"/>
  </si>
  <si>
    <t>Ryoo and cho (1983)</t>
    <phoneticPr fontId="2" type="noConversion"/>
  </si>
  <si>
    <t>Drost-model (Drost et al., 1998)</t>
    <phoneticPr fontId="2" type="noConversion"/>
  </si>
  <si>
    <t>Stiner-model (Stinner et al., 1974)</t>
    <phoneticPr fontId="2" type="noConversion"/>
  </si>
  <si>
    <t>Shi et al. (2011)</t>
    <phoneticPr fontId="2" type="noConversion"/>
  </si>
  <si>
    <t>Wang et al. 2 (1982)</t>
    <phoneticPr fontId="2" type="noConversion"/>
  </si>
  <si>
    <t>Wang et al. 1 (1982)</t>
    <phoneticPr fontId="2" type="noConversion"/>
  </si>
  <si>
    <t>Gaussian (Taylor, 1981)</t>
    <phoneticPr fontId="2" type="noConversion"/>
  </si>
  <si>
    <t>Briere et al. (1999)</t>
    <phoneticPr fontId="2" type="noConversion"/>
  </si>
  <si>
    <t>n</t>
    <phoneticPr fontId="2" type="noConversion"/>
  </si>
  <si>
    <t>p</t>
    <phoneticPr fontId="2" type="noConversion"/>
  </si>
  <si>
    <t>r^2</t>
    <phoneticPr fontId="2" type="noConversion"/>
  </si>
  <si>
    <t>r^2adj</t>
    <phoneticPr fontId="2" type="noConversion"/>
  </si>
  <si>
    <t>AIC</t>
    <phoneticPr fontId="2" type="noConversion"/>
  </si>
  <si>
    <t>BIC</t>
    <phoneticPr fontId="2" type="noConversion"/>
  </si>
  <si>
    <t>SABIC</t>
    <phoneticPr fontId="2" type="noConversion"/>
  </si>
  <si>
    <t>Schoolfield et al.(1981), SS-Model</t>
    <phoneticPr fontId="2" type="noConversion"/>
  </si>
  <si>
    <t>Ikemoto (2003), SSI-Model</t>
    <phoneticPr fontId="2" type="noConversion"/>
  </si>
  <si>
    <t>Empirical model</t>
    <phoneticPr fontId="2" type="noConversion"/>
  </si>
  <si>
    <t>Logan et al.(1976) model</t>
    <phoneticPr fontId="2" type="noConversion"/>
  </si>
  <si>
    <t xml:space="preserve">   Logan</t>
    <phoneticPr fontId="2" type="noConversion"/>
  </si>
  <si>
    <t>Hilbert &amp; Logan(1983) model</t>
    <phoneticPr fontId="2" type="noConversion"/>
  </si>
  <si>
    <t>Lactin et al. 2 (1995)</t>
    <phoneticPr fontId="2" type="noConversion"/>
  </si>
  <si>
    <t>Ryoo and cho (1983)</t>
    <phoneticPr fontId="2" type="noConversion"/>
  </si>
  <si>
    <t>Drost-model (Drost et al., 1998)</t>
    <phoneticPr fontId="2" type="noConversion"/>
  </si>
  <si>
    <t xml:space="preserve">   Stinner</t>
    <phoneticPr fontId="2" type="noConversion"/>
  </si>
  <si>
    <t>Stiner-model (Stinner et al., 1974)</t>
    <phoneticPr fontId="2" type="noConversion"/>
  </si>
  <si>
    <t xml:space="preserve">   Perfromance</t>
    <phoneticPr fontId="2" type="noConversion"/>
  </si>
  <si>
    <t>Shi et al. (2011)</t>
    <phoneticPr fontId="2" type="noConversion"/>
  </si>
  <si>
    <t>Wang et al. 2 (1982)</t>
    <phoneticPr fontId="2" type="noConversion"/>
  </si>
  <si>
    <t xml:space="preserve">   Beta</t>
    <phoneticPr fontId="2" type="noConversion"/>
  </si>
  <si>
    <t xml:space="preserve">  others</t>
    <phoneticPr fontId="2" type="noConversion"/>
  </si>
  <si>
    <t>Gaussian (Taylor, 1981)</t>
    <phoneticPr fontId="2" type="noConversion"/>
  </si>
  <si>
    <t>Briere et al. (1999)</t>
    <phoneticPr fontId="2" type="noConversion"/>
  </si>
  <si>
    <t>Type</t>
    <phoneticPr fontId="2" type="noConversion"/>
  </si>
  <si>
    <t>Models</t>
    <phoneticPr fontId="2" type="noConversion"/>
  </si>
  <si>
    <t>Biophysical model</t>
    <phoneticPr fontId="2" type="noConversion"/>
  </si>
  <si>
    <t>Type</t>
    <phoneticPr fontId="2" type="noConversion"/>
  </si>
  <si>
    <t>Parameter</t>
    <phoneticPr fontId="2" type="noConversion"/>
  </si>
  <si>
    <t>Comment</t>
    <phoneticPr fontId="2" type="noConversion"/>
  </si>
  <si>
    <t>RSS=SSE</t>
    <phoneticPr fontId="2" type="noConversion"/>
  </si>
  <si>
    <r>
      <t xml:space="preserve"> </t>
    </r>
    <r>
      <rPr>
        <i/>
        <sz val="11"/>
        <rFont val="맑은 고딕"/>
        <family val="3"/>
        <charset val="129"/>
      </rPr>
      <t>n</t>
    </r>
    <r>
      <rPr>
        <sz val="11"/>
        <rFont val="맑은 고딕"/>
        <family val="3"/>
        <charset val="129"/>
      </rPr>
      <t xml:space="preserve"> = no. of data points, </t>
    </r>
    <r>
      <rPr>
        <i/>
        <sz val="11"/>
        <rFont val="맑은 고딕"/>
        <family val="3"/>
        <charset val="129"/>
      </rPr>
      <t xml:space="preserve"> p</t>
    </r>
    <r>
      <rPr>
        <sz val="11"/>
        <rFont val="맑은 고딕"/>
        <family val="3"/>
        <charset val="129"/>
      </rPr>
      <t xml:space="preserve"> = no. of parameters.</t>
    </r>
    <phoneticPr fontId="2" type="noConversion"/>
  </si>
  <si>
    <t>r^2adj</t>
    <phoneticPr fontId="2" type="noConversion"/>
  </si>
  <si>
    <t>RSS</t>
    <phoneticPr fontId="2" type="noConversion"/>
  </si>
  <si>
    <t>(n+2)/24</t>
    <phoneticPr fontId="2" type="noConversion"/>
  </si>
  <si>
    <t>Beta simple (Damos and Savopoulou-Soultani, 2008)</t>
    <phoneticPr fontId="2" type="noConversion"/>
  </si>
  <si>
    <t>Beta distribution (Yin et al., 1995)</t>
    <phoneticPr fontId="2" type="noConversion"/>
  </si>
  <si>
    <t>Beta reduced (Yan and Hunt, 1999)</t>
    <phoneticPr fontId="2" type="noConversion"/>
  </si>
  <si>
    <t>Beta distribution</t>
    <phoneticPr fontId="2" type="noConversion"/>
  </si>
  <si>
    <t>Beta reduced</t>
    <phoneticPr fontId="2" type="noConversion"/>
  </si>
  <si>
    <t>Beta simple</t>
    <phoneticPr fontId="2" type="noConversion"/>
  </si>
  <si>
    <t>Higher value better fit</t>
    <phoneticPr fontId="2" type="noConversion"/>
  </si>
  <si>
    <t>Lower value better fit</t>
    <phoneticPr fontId="2" type="noConversion"/>
  </si>
  <si>
    <t>All parameters are not valid by t-test</t>
    <phoneticPr fontId="2" type="noConversion"/>
  </si>
  <si>
    <t>All parameters are valid by t-test</t>
    <phoneticPr fontId="2" type="noConversion"/>
  </si>
  <si>
    <t>Lactin et al. 1 (1995)</t>
    <phoneticPr fontId="2" type="noConversion"/>
  </si>
  <si>
    <t>P&gt;F</t>
    <phoneticPr fontId="2" type="noConversion"/>
  </si>
  <si>
    <t>T1</t>
    <phoneticPr fontId="2" type="noConversion"/>
  </si>
  <si>
    <t>TL</t>
    <phoneticPr fontId="2" type="noConversion"/>
  </si>
  <si>
    <t>k1</t>
    <phoneticPr fontId="2" type="noConversion"/>
  </si>
  <si>
    <t>Tm</t>
    <phoneticPr fontId="2" type="noConversion"/>
  </si>
  <si>
    <t>Schoolfield et al.(1981), SS-Model</t>
    <phoneticPr fontId="2" type="noConversion"/>
  </si>
  <si>
    <t>Reference of equation (see memo)</t>
    <phoneticPr fontId="2" type="noConversion"/>
  </si>
  <si>
    <t>Lactin et al. 1 (1995)</t>
    <phoneticPr fontId="2" type="noConversion"/>
  </si>
  <si>
    <t>p</t>
    <phoneticPr fontId="2" type="noConversion"/>
  </si>
  <si>
    <t>Tmax</t>
    <phoneticPr fontId="2" type="noConversion"/>
  </si>
  <si>
    <t>D</t>
    <phoneticPr fontId="2" type="noConversion"/>
  </si>
  <si>
    <t>No.</t>
    <phoneticPr fontId="2" type="noConversion"/>
  </si>
  <si>
    <t>No.</t>
    <phoneticPr fontId="2" type="noConversion"/>
  </si>
  <si>
    <t>Decision</t>
    <phoneticPr fontId="2" type="noConversion"/>
  </si>
  <si>
    <t>Formula</t>
    <phoneticPr fontId="2" type="noConversion"/>
  </si>
  <si>
    <t>Parameter</t>
    <phoneticPr fontId="2" type="noConversion"/>
  </si>
  <si>
    <t>Invalid ramda by t-test</t>
    <phoneticPr fontId="2" type="noConversion"/>
  </si>
  <si>
    <t>Invalid Rmax and Topt by t-test</t>
    <phoneticPr fontId="2" type="noConversion"/>
  </si>
  <si>
    <t>Stinner</t>
    <phoneticPr fontId="2" type="noConversion"/>
  </si>
  <si>
    <t>Others</t>
    <phoneticPr fontId="2" type="noConversion"/>
  </si>
  <si>
    <t>High temperature not inhibted
Invalid Rmax and Topt by t-test</t>
    <phoneticPr fontId="2" type="noConversion"/>
  </si>
  <si>
    <t>Beta cardinal (Yan and Hunt, 1999)</t>
    <phoneticPr fontId="2" type="noConversion"/>
  </si>
  <si>
    <t>Logan-based</t>
    <phoneticPr fontId="2" type="noConversion"/>
  </si>
  <si>
    <t>Perfromance
 model</t>
    <phoneticPr fontId="2" type="noConversion"/>
  </si>
  <si>
    <t>Biophysic
 model</t>
    <phoneticPr fontId="2" type="noConversion"/>
  </si>
  <si>
    <t>Beta distribution
-based</t>
    <phoneticPr fontId="2" type="noConversion"/>
  </si>
  <si>
    <t>Eggs: Comparison of fitting performance for nonlinear development models based on adjusted coefficient of determination (r^2adj), RSS (residual sum of square = SSE, sum of squared error), Akaike information criterion (AIC), Bayesian information criterion (BIC), and sample-size adjusted BIC (SABIC).</t>
    <phoneticPr fontId="2" type="noConversion"/>
  </si>
  <si>
    <t>Pupae: Comparison of fitting performance for nonlinear development models based on adjusted coefficient of determination (r^2adj), RSS (residual sum of square = SSE, sum of squared error), Akaike information criterion (AIC), Bayesian information criterion (BIC), and sample-size adjusted BIC (SABIC).</t>
    <phoneticPr fontId="2" type="noConversion"/>
  </si>
  <si>
    <t>Not included</t>
    <phoneticPr fontId="2" type="noConversion"/>
  </si>
  <si>
    <t>Not included due to df = 0</t>
    <phoneticPr fontId="2" type="noConversion"/>
  </si>
  <si>
    <t>Not included due to df = 0</t>
    <phoneticPr fontId="2" type="noConversion"/>
  </si>
  <si>
    <t>Not included due to df = 0</t>
    <phoneticPr fontId="2" type="noConversion"/>
  </si>
  <si>
    <t>All parameters are not valid by t-test
Not significant</t>
    <phoneticPr fontId="2" type="noConversion"/>
  </si>
  <si>
    <t>All parameters are not valid by t-test
Not significant</t>
    <phoneticPr fontId="2" type="noConversion"/>
  </si>
  <si>
    <t>High temperature not inhibted
All parameters are not valid by t-test</t>
    <phoneticPr fontId="2" type="noConversion"/>
  </si>
  <si>
    <t>All parameters are not valid by t-test</t>
    <phoneticPr fontId="2" type="noConversion"/>
  </si>
  <si>
    <t>Invalid Rho by t-test</t>
    <phoneticPr fontId="2" type="noConversion"/>
  </si>
  <si>
    <t>Invalid Rmax &amp; Tsig by t-test</t>
    <phoneticPr fontId="2" type="noConversion"/>
  </si>
  <si>
    <t>Beta cardinal</t>
    <phoneticPr fontId="2" type="noConversion"/>
  </si>
  <si>
    <t>Invalid a by t-test
Not significant</t>
    <phoneticPr fontId="2" type="noConversion"/>
  </si>
  <si>
    <t>Only valid Tmax by t-test</t>
    <phoneticPr fontId="2" type="noConversion"/>
  </si>
  <si>
    <t>Four parameter without low tem. inhibition
Invalid Rho25 &amp; HA by t-test</t>
    <phoneticPr fontId="2" type="noConversion"/>
  </si>
  <si>
    <t>Invalid a &amp; T0 by t-test
Not significant</t>
    <phoneticPr fontId="2" type="noConversion"/>
  </si>
  <si>
    <t>Four parameter without low tem. inhibition
Invalid Rho25 by t-test</t>
    <phoneticPr fontId="2" type="noConversion"/>
  </si>
  <si>
    <t>Four parameter without low tem. inhibition
Invalid HH &amp; TH by t-test</t>
    <phoneticPr fontId="2" type="noConversion"/>
  </si>
  <si>
    <t xml:space="preserve">Supp. II. Table S1. Agrotis ipsilon Eggs: Estimated parameters and their statistical significant by t-test. </t>
    <phoneticPr fontId="2" type="noConversion"/>
  </si>
  <si>
    <t xml:space="preserve">Supp. II. Table S2. Agrotis ipsilon  Lavae: Estimated parameters and their statistical significant by t-test. </t>
    <phoneticPr fontId="2" type="noConversion"/>
  </si>
  <si>
    <t>Larvae: Comparison of fitting performance for nonlinear development models based on adjusted coefficient of determination (r^2adj), RSS (residual sum of square = SSE, sum of squared error), Akaike information criterion (AIC), Bayesian information criterion (BIC), and sample-size adjusted BIC (SABIC).</t>
    <phoneticPr fontId="2" type="noConversion"/>
  </si>
  <si>
    <t xml:space="preserve">Supp. II. Table S3. Agrotis ipsilon Pupae: Estimated parameters and their statistical significant by t-test.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</si>
</sst>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0.00_ "/>
    <numFmt numFmtId="177" formatCode="0.0000_ "/>
    <numFmt numFmtId="178" formatCode="0.00000_ "/>
    <numFmt numFmtId="179" formatCode="0.0E+00"/>
    <numFmt numFmtId="180" formatCode="#,##0.00000_ "/>
    <numFmt numFmtId="181" formatCode="0.0000"/>
    <numFmt numFmtId="182" formatCode="0.00000"/>
    <numFmt numFmtId="183" formatCode="#,##0.00_ "/>
    <numFmt numFmtId="184" formatCode="#,##0.000000_ "/>
    <numFmt numFmtId="185" formatCode="0.0"/>
  </numFmts>
  <fonts count="2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sz val="11"/>
      <color rgb="FF0000FF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i/>
      <sz val="11"/>
      <name val="맑은 고딕"/>
      <family val="3"/>
      <charset val="129"/>
    </font>
    <font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</font>
    <font>
      <b/>
      <sz val="9"/>
      <color indexed="81"/>
      <name val="Tahoma"/>
      <family val="2"/>
    </font>
    <font>
      <sz val="11"/>
      <name val="돋움"/>
      <family val="3"/>
      <charset val="129"/>
    </font>
    <font>
      <b/>
      <sz val="14"/>
      <name val="맑은 고딕"/>
      <family val="3"/>
      <charset val="129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4"/>
      <color indexed="81"/>
      <name val="Tahoma"/>
      <family val="2"/>
    </font>
    <font>
      <sz val="14"/>
      <color indexed="8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62">
    <xf numFmtId="0" fontId="0" fillId="0" borderId="0" xfId="0"/>
    <xf numFmtId="0" fontId="4" fillId="0" borderId="0" xfId="0" applyFont="1" applyAlignment="1">
      <alignment horizontal="left"/>
    </xf>
    <xf numFmtId="0" fontId="0" fillId="0" borderId="0" xfId="0" applyFill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 applyProtection="1">
      <alignment horizontal="left"/>
    </xf>
    <xf numFmtId="0" fontId="3" fillId="0" borderId="1" xfId="0" applyFont="1" applyFill="1" applyBorder="1" applyAlignment="1">
      <alignment horizontal="left"/>
    </xf>
    <xf numFmtId="11" fontId="4" fillId="0" borderId="1" xfId="0" applyNumberFormat="1" applyFont="1" applyFill="1" applyBorder="1" applyAlignment="1">
      <alignment horizontal="left" shrinkToFi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7" fillId="0" borderId="1" xfId="0" applyFont="1" applyBorder="1"/>
    <xf numFmtId="178" fontId="7" fillId="0" borderId="0" xfId="0" applyNumberFormat="1" applyFont="1" applyAlignment="1">
      <alignment horizontal="center"/>
    </xf>
    <xf numFmtId="0" fontId="4" fillId="2" borderId="1" xfId="0" applyFont="1" applyFill="1" applyBorder="1"/>
    <xf numFmtId="178" fontId="7" fillId="0" borderId="0" xfId="0" applyNumberFormat="1" applyFont="1"/>
    <xf numFmtId="0" fontId="7" fillId="3" borderId="1" xfId="0" applyFont="1" applyFill="1" applyBorder="1"/>
    <xf numFmtId="0" fontId="7" fillId="3" borderId="1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left"/>
    </xf>
    <xf numFmtId="0" fontId="4" fillId="4" borderId="1" xfId="0" applyFont="1" applyFill="1" applyBorder="1" applyAlignment="1" applyProtection="1">
      <alignment horizontal="left"/>
    </xf>
    <xf numFmtId="176" fontId="4" fillId="4" borderId="1" xfId="0" applyNumberFormat="1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177" fontId="7" fillId="0" borderId="0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77" fontId="7" fillId="0" borderId="1" xfId="0" applyNumberFormat="1" applyFont="1" applyFill="1" applyBorder="1" applyAlignment="1">
      <alignment horizontal="center"/>
    </xf>
    <xf numFmtId="177" fontId="7" fillId="0" borderId="0" xfId="0" applyNumberFormat="1" applyFont="1" applyFill="1" applyAlignment="1">
      <alignment horizontal="center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177" fontId="1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" xfId="0" applyFont="1" applyFill="1" applyBorder="1" applyAlignment="1">
      <alignment horizontal="left"/>
    </xf>
    <xf numFmtId="11" fontId="4" fillId="4" borderId="1" xfId="0" applyNumberFormat="1" applyFont="1" applyFill="1" applyBorder="1" applyAlignment="1">
      <alignment horizontal="left"/>
    </xf>
    <xf numFmtId="177" fontId="4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/>
    </xf>
    <xf numFmtId="0" fontId="13" fillId="4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0" fillId="0" borderId="1" xfId="0" applyBorder="1" applyAlignment="1"/>
    <xf numFmtId="0" fontId="7" fillId="0" borderId="3" xfId="0" applyFont="1" applyBorder="1" applyAlignment="1"/>
    <xf numFmtId="0" fontId="7" fillId="0" borderId="5" xfId="0" applyFont="1" applyBorder="1" applyAlignment="1"/>
    <xf numFmtId="0" fontId="7" fillId="0" borderId="4" xfId="0" applyFont="1" applyBorder="1" applyAlignment="1"/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3" borderId="1" xfId="0" applyFont="1" applyFill="1" applyBorder="1" applyAlignment="1">
      <alignment horizontal="left"/>
    </xf>
    <xf numFmtId="179" fontId="7" fillId="0" borderId="1" xfId="0" applyNumberFormat="1" applyFont="1" applyFill="1" applyBorder="1" applyAlignment="1">
      <alignment horizontal="left"/>
    </xf>
    <xf numFmtId="178" fontId="7" fillId="0" borderId="1" xfId="0" applyNumberFormat="1" applyFont="1" applyFill="1" applyBorder="1" applyAlignment="1">
      <alignment horizontal="left"/>
    </xf>
    <xf numFmtId="178" fontId="14" fillId="0" borderId="1" xfId="0" applyNumberFormat="1" applyFont="1" applyFill="1" applyBorder="1" applyAlignment="1">
      <alignment horizontal="left"/>
    </xf>
    <xf numFmtId="180" fontId="7" fillId="0" borderId="1" xfId="2" applyNumberFormat="1" applyFont="1" applyFill="1" applyBorder="1" applyAlignment="1">
      <alignment horizontal="left"/>
    </xf>
    <xf numFmtId="0" fontId="7" fillId="3" borderId="0" xfId="0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0" fillId="0" borderId="1" xfId="0" applyBorder="1" applyAlignment="1"/>
    <xf numFmtId="0" fontId="4" fillId="2" borderId="1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0" fillId="0" borderId="0" xfId="0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 wrapText="1"/>
    </xf>
    <xf numFmtId="0" fontId="17" fillId="3" borderId="1" xfId="0" applyFont="1" applyFill="1" applyBorder="1"/>
    <xf numFmtId="177" fontId="7" fillId="0" borderId="1" xfId="0" applyNumberFormat="1" applyFont="1" applyFill="1" applyBorder="1" applyAlignment="1">
      <alignment horizontal="left"/>
    </xf>
    <xf numFmtId="181" fontId="14" fillId="0" borderId="0" xfId="0" applyNumberFormat="1" applyFont="1" applyFill="1" applyAlignment="1">
      <alignment horizontal="left"/>
    </xf>
    <xf numFmtId="181" fontId="4" fillId="0" borderId="1" xfId="0" applyNumberFormat="1" applyFont="1" applyBorder="1" applyAlignment="1">
      <alignment horizontal="left"/>
    </xf>
    <xf numFmtId="0" fontId="11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184" fontId="4" fillId="0" borderId="0" xfId="0" applyNumberFormat="1" applyFont="1" applyAlignment="1">
      <alignment horizontal="left"/>
    </xf>
    <xf numFmtId="176" fontId="4" fillId="0" borderId="1" xfId="0" applyNumberFormat="1" applyFont="1" applyBorder="1" applyAlignment="1">
      <alignment horizontal="left"/>
    </xf>
    <xf numFmtId="183" fontId="4" fillId="4" borderId="1" xfId="0" applyNumberFormat="1" applyFont="1" applyFill="1" applyBorder="1" applyAlignment="1">
      <alignment horizontal="left"/>
    </xf>
    <xf numFmtId="0" fontId="4" fillId="0" borderId="1" xfId="0" applyNumberFormat="1" applyFont="1" applyBorder="1" applyAlignment="1">
      <alignment horizontal="left"/>
    </xf>
    <xf numFmtId="178" fontId="7" fillId="0" borderId="0" xfId="0" applyNumberFormat="1" applyFont="1" applyFill="1" applyAlignment="1">
      <alignment horizontal="center"/>
    </xf>
    <xf numFmtId="0" fontId="7" fillId="0" borderId="0" xfId="0" applyFont="1" applyFill="1"/>
    <xf numFmtId="0" fontId="0" fillId="0" borderId="1" xfId="0" applyFill="1" applyBorder="1" applyAlignment="1"/>
    <xf numFmtId="0" fontId="7" fillId="0" borderId="4" xfId="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left"/>
    </xf>
    <xf numFmtId="177" fontId="14" fillId="0" borderId="1" xfId="0" applyNumberFormat="1" applyFont="1" applyFill="1" applyBorder="1" applyAlignment="1">
      <alignment horizontal="left"/>
    </xf>
    <xf numFmtId="180" fontId="7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3" fillId="4" borderId="1" xfId="1" applyFont="1" applyFill="1" applyBorder="1" applyAlignment="1">
      <alignment horizontal="left" vertical="center"/>
    </xf>
    <xf numFmtId="0" fontId="24" fillId="0" borderId="1" xfId="0" applyFont="1" applyFill="1" applyBorder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184" fontId="3" fillId="0" borderId="0" xfId="0" applyNumberFormat="1" applyFont="1" applyAlignment="1">
      <alignment horizontal="left"/>
    </xf>
    <xf numFmtId="0" fontId="3" fillId="4" borderId="1" xfId="0" applyFont="1" applyFill="1" applyBorder="1" applyAlignment="1" applyProtection="1">
      <alignment horizontal="left"/>
    </xf>
    <xf numFmtId="176" fontId="3" fillId="4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 applyProtection="1">
      <alignment horizontal="left"/>
    </xf>
    <xf numFmtId="176" fontId="3" fillId="0" borderId="1" xfId="0" applyNumberFormat="1" applyFont="1" applyBorder="1" applyAlignment="1">
      <alignment horizontal="left"/>
    </xf>
    <xf numFmtId="183" fontId="3" fillId="4" borderId="1" xfId="0" applyNumberFormat="1" applyFont="1" applyFill="1" applyBorder="1" applyAlignment="1">
      <alignment horizontal="left"/>
    </xf>
    <xf numFmtId="0" fontId="14" fillId="0" borderId="0" xfId="0" applyFont="1" applyFill="1" applyBorder="1"/>
    <xf numFmtId="0" fontId="7" fillId="0" borderId="0" xfId="0" applyFont="1" applyFill="1" applyBorder="1"/>
    <xf numFmtId="0" fontId="22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 vertical="center"/>
    </xf>
    <xf numFmtId="185" fontId="7" fillId="0" borderId="0" xfId="0" applyNumberFormat="1" applyFont="1" applyFill="1" applyBorder="1" applyAlignment="1">
      <alignment horizontal="center"/>
    </xf>
    <xf numFmtId="0" fontId="25" fillId="0" borderId="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left"/>
    </xf>
    <xf numFmtId="0" fontId="24" fillId="0" borderId="0" xfId="0" applyFont="1" applyFill="1" applyBorder="1"/>
    <xf numFmtId="0" fontId="24" fillId="0" borderId="0" xfId="0" applyFont="1" applyFill="1" applyBorder="1" applyAlignment="1">
      <alignment horizontal="center" vertical="center"/>
    </xf>
    <xf numFmtId="2" fontId="24" fillId="0" borderId="0" xfId="0" applyNumberFormat="1" applyFont="1" applyFill="1" applyBorder="1" applyAlignment="1">
      <alignment horizontal="center"/>
    </xf>
    <xf numFmtId="0" fontId="25" fillId="0" borderId="0" xfId="0" applyFont="1" applyFill="1" applyBorder="1"/>
    <xf numFmtId="0" fontId="24" fillId="0" borderId="1" xfId="0" applyFont="1" applyFill="1" applyBorder="1" applyAlignment="1">
      <alignment horizontal="center"/>
    </xf>
    <xf numFmtId="177" fontId="24" fillId="0" borderId="1" xfId="0" applyNumberFormat="1" applyFont="1" applyFill="1" applyBorder="1" applyAlignment="1">
      <alignment horizontal="left"/>
    </xf>
    <xf numFmtId="177" fontId="24" fillId="0" borderId="1" xfId="0" applyNumberFormat="1" applyFont="1" applyFill="1" applyBorder="1" applyAlignment="1">
      <alignment horizontal="center"/>
    </xf>
    <xf numFmtId="178" fontId="24" fillId="0" borderId="1" xfId="0" applyNumberFormat="1" applyFont="1" applyFill="1" applyBorder="1" applyAlignment="1">
      <alignment horizontal="left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177" fontId="4" fillId="0" borderId="3" xfId="0" applyNumberFormat="1" applyFont="1" applyFill="1" applyBorder="1" applyAlignment="1">
      <alignment horizontal="left" vertical="center"/>
    </xf>
    <xf numFmtId="177" fontId="4" fillId="0" borderId="4" xfId="0" applyNumberFormat="1" applyFont="1" applyFill="1" applyBorder="1" applyAlignment="1">
      <alignment horizontal="left" vertical="center"/>
    </xf>
    <xf numFmtId="177" fontId="3" fillId="4" borderId="3" xfId="0" applyNumberFormat="1" applyFont="1" applyFill="1" applyBorder="1" applyAlignment="1">
      <alignment horizontal="left" vertical="center"/>
    </xf>
    <xf numFmtId="177" fontId="23" fillId="0" borderId="4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7" fontId="4" fillId="4" borderId="3" xfId="0" applyNumberFormat="1" applyFont="1" applyFill="1" applyBorder="1" applyAlignment="1">
      <alignment horizontal="left" vertical="center"/>
    </xf>
    <xf numFmtId="177" fontId="4" fillId="4" borderId="4" xfId="0" applyNumberFormat="1" applyFont="1" applyFill="1" applyBorder="1" applyAlignment="1">
      <alignment horizontal="left" vertical="center"/>
    </xf>
    <xf numFmtId="0" fontId="4" fillId="4" borderId="3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/>
    </xf>
    <xf numFmtId="177" fontId="3" fillId="0" borderId="3" xfId="0" applyNumberFormat="1" applyFont="1" applyFill="1" applyBorder="1" applyAlignment="1">
      <alignment horizontal="left" vertical="center" wrapText="1"/>
    </xf>
    <xf numFmtId="177" fontId="3" fillId="0" borderId="4" xfId="0" applyNumberFormat="1" applyFont="1" applyFill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177" fontId="3" fillId="4" borderId="4" xfId="0" applyNumberFormat="1" applyFont="1" applyFill="1" applyBorder="1" applyAlignment="1">
      <alignment horizontal="left" vertical="center"/>
    </xf>
    <xf numFmtId="0" fontId="3" fillId="4" borderId="3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13" fillId="4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77" fontId="4" fillId="0" borderId="3" xfId="0" applyNumberFormat="1" applyFont="1" applyFill="1" applyBorder="1" applyAlignment="1">
      <alignment horizontal="left" vertical="center" wrapText="1"/>
    </xf>
    <xf numFmtId="177" fontId="0" fillId="0" borderId="4" xfId="0" applyNumberFormat="1" applyFont="1" applyBorder="1" applyAlignment="1">
      <alignment horizontal="left" vertical="center"/>
    </xf>
    <xf numFmtId="177" fontId="4" fillId="4" borderId="3" xfId="0" applyNumberFormat="1" applyFont="1" applyFill="1" applyBorder="1" applyAlignment="1">
      <alignment horizontal="left" vertical="center" wrapText="1"/>
    </xf>
    <xf numFmtId="177" fontId="3" fillId="4" borderId="3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3" fillId="4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9" fillId="2" borderId="2" xfId="0" applyNumberFormat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4" fillId="2" borderId="1" xfId="0" applyFont="1" applyFill="1" applyBorder="1" applyAlignment="1">
      <alignment horizontal="left"/>
    </xf>
    <xf numFmtId="177" fontId="0" fillId="0" borderId="4" xfId="0" applyNumberFormat="1" applyBorder="1" applyAlignment="1">
      <alignment horizontal="left" vertical="center"/>
    </xf>
  </cellXfs>
  <cellStyles count="3">
    <cellStyle name="쉼표 [0]" xfId="2" builtinId="6"/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emf"/><Relationship Id="rId13" Type="http://schemas.openxmlformats.org/officeDocument/2006/relationships/image" Target="../media/image19.png"/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12" Type="http://schemas.openxmlformats.org/officeDocument/2006/relationships/image" Target="../media/image18.emf"/><Relationship Id="rId2" Type="http://schemas.openxmlformats.org/officeDocument/2006/relationships/image" Target="../media/image8.emf"/><Relationship Id="rId16" Type="http://schemas.openxmlformats.org/officeDocument/2006/relationships/image" Target="../media/image22.emf"/><Relationship Id="rId1" Type="http://schemas.openxmlformats.org/officeDocument/2006/relationships/image" Target="../media/image7.emf"/><Relationship Id="rId6" Type="http://schemas.openxmlformats.org/officeDocument/2006/relationships/image" Target="../media/image12.png"/><Relationship Id="rId11" Type="http://schemas.openxmlformats.org/officeDocument/2006/relationships/image" Target="../media/image17.emf"/><Relationship Id="rId5" Type="http://schemas.openxmlformats.org/officeDocument/2006/relationships/image" Target="../media/image11.png"/><Relationship Id="rId15" Type="http://schemas.openxmlformats.org/officeDocument/2006/relationships/image" Target="../media/image21.png"/><Relationship Id="rId10" Type="http://schemas.openxmlformats.org/officeDocument/2006/relationships/image" Target="../media/image16.png"/><Relationship Id="rId4" Type="http://schemas.openxmlformats.org/officeDocument/2006/relationships/image" Target="../media/image10.emf"/><Relationship Id="rId9" Type="http://schemas.openxmlformats.org/officeDocument/2006/relationships/image" Target="../media/image15.emf"/><Relationship Id="rId14" Type="http://schemas.openxmlformats.org/officeDocument/2006/relationships/image" Target="../media/image20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emf"/><Relationship Id="rId13" Type="http://schemas.openxmlformats.org/officeDocument/2006/relationships/image" Target="../media/image19.png"/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12" Type="http://schemas.openxmlformats.org/officeDocument/2006/relationships/image" Target="../media/image18.emf"/><Relationship Id="rId2" Type="http://schemas.openxmlformats.org/officeDocument/2006/relationships/image" Target="../media/image8.emf"/><Relationship Id="rId16" Type="http://schemas.openxmlformats.org/officeDocument/2006/relationships/image" Target="../media/image22.emf"/><Relationship Id="rId1" Type="http://schemas.openxmlformats.org/officeDocument/2006/relationships/image" Target="../media/image7.emf"/><Relationship Id="rId6" Type="http://schemas.openxmlformats.org/officeDocument/2006/relationships/image" Target="../media/image12.png"/><Relationship Id="rId11" Type="http://schemas.openxmlformats.org/officeDocument/2006/relationships/image" Target="../media/image17.emf"/><Relationship Id="rId5" Type="http://schemas.openxmlformats.org/officeDocument/2006/relationships/image" Target="../media/image11.png"/><Relationship Id="rId15" Type="http://schemas.openxmlformats.org/officeDocument/2006/relationships/image" Target="../media/image21.png"/><Relationship Id="rId10" Type="http://schemas.openxmlformats.org/officeDocument/2006/relationships/image" Target="../media/image16.png"/><Relationship Id="rId4" Type="http://schemas.openxmlformats.org/officeDocument/2006/relationships/image" Target="../media/image10.emf"/><Relationship Id="rId9" Type="http://schemas.openxmlformats.org/officeDocument/2006/relationships/image" Target="../media/image15.emf"/><Relationship Id="rId14" Type="http://schemas.openxmlformats.org/officeDocument/2006/relationships/image" Target="../media/image20.emf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emf"/><Relationship Id="rId13" Type="http://schemas.openxmlformats.org/officeDocument/2006/relationships/image" Target="../media/image19.png"/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12" Type="http://schemas.openxmlformats.org/officeDocument/2006/relationships/image" Target="../media/image18.emf"/><Relationship Id="rId2" Type="http://schemas.openxmlformats.org/officeDocument/2006/relationships/image" Target="../media/image8.emf"/><Relationship Id="rId16" Type="http://schemas.openxmlformats.org/officeDocument/2006/relationships/image" Target="../media/image22.emf"/><Relationship Id="rId1" Type="http://schemas.openxmlformats.org/officeDocument/2006/relationships/image" Target="../media/image7.emf"/><Relationship Id="rId6" Type="http://schemas.openxmlformats.org/officeDocument/2006/relationships/image" Target="../media/image12.png"/><Relationship Id="rId11" Type="http://schemas.openxmlformats.org/officeDocument/2006/relationships/image" Target="../media/image17.emf"/><Relationship Id="rId5" Type="http://schemas.openxmlformats.org/officeDocument/2006/relationships/image" Target="../media/image11.png"/><Relationship Id="rId15" Type="http://schemas.openxmlformats.org/officeDocument/2006/relationships/image" Target="../media/image21.png"/><Relationship Id="rId10" Type="http://schemas.openxmlformats.org/officeDocument/2006/relationships/image" Target="../media/image16.png"/><Relationship Id="rId4" Type="http://schemas.openxmlformats.org/officeDocument/2006/relationships/image" Target="../media/image10.emf"/><Relationship Id="rId9" Type="http://schemas.openxmlformats.org/officeDocument/2006/relationships/image" Target="../media/image15.emf"/><Relationship Id="rId14" Type="http://schemas.openxmlformats.org/officeDocument/2006/relationships/image" Target="../media/image20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6" Type="http://schemas.openxmlformats.org/officeDocument/2006/relationships/image" Target="../media/image1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6" Type="http://schemas.openxmlformats.org/officeDocument/2006/relationships/image" Target="../media/image1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30</xdr:row>
      <xdr:rowOff>19051</xdr:rowOff>
    </xdr:from>
    <xdr:to>
      <xdr:col>5</xdr:col>
      <xdr:colOff>41</xdr:colOff>
      <xdr:row>31</xdr:row>
      <xdr:rowOff>190501</xdr:rowOff>
    </xdr:to>
    <xdr:pic>
      <xdr:nvPicPr>
        <xdr:cNvPr id="2" name="Picture 1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76675" y="6753226"/>
          <a:ext cx="2498313" cy="381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32</xdr:row>
      <xdr:rowOff>19051</xdr:rowOff>
    </xdr:from>
    <xdr:to>
      <xdr:col>4</xdr:col>
      <xdr:colOff>1330113</xdr:colOff>
      <xdr:row>33</xdr:row>
      <xdr:rowOff>171451</xdr:rowOff>
    </xdr:to>
    <xdr:pic>
      <xdr:nvPicPr>
        <xdr:cNvPr id="3" name="Picture 1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76675" y="7172326"/>
          <a:ext cx="1311063" cy="3619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36</xdr:row>
      <xdr:rowOff>19050</xdr:rowOff>
    </xdr:from>
    <xdr:to>
      <xdr:col>4</xdr:col>
      <xdr:colOff>1828800</xdr:colOff>
      <xdr:row>37</xdr:row>
      <xdr:rowOff>180975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76675" y="8010525"/>
          <a:ext cx="1809750" cy="37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28</xdr:row>
      <xdr:rowOff>19051</xdr:rowOff>
    </xdr:from>
    <xdr:to>
      <xdr:col>4</xdr:col>
      <xdr:colOff>2228854</xdr:colOff>
      <xdr:row>29</xdr:row>
      <xdr:rowOff>190501</xdr:rowOff>
    </xdr:to>
    <xdr:pic>
      <xdr:nvPicPr>
        <xdr:cNvPr id="5" name="Picture 1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876676" y="6334126"/>
          <a:ext cx="2209803" cy="381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34</xdr:row>
      <xdr:rowOff>19050</xdr:rowOff>
    </xdr:from>
    <xdr:to>
      <xdr:col>4</xdr:col>
      <xdr:colOff>1828801</xdr:colOff>
      <xdr:row>35</xdr:row>
      <xdr:rowOff>186190</xdr:rowOff>
    </xdr:to>
    <xdr:pic>
      <xdr:nvPicPr>
        <xdr:cNvPr id="6" name="Picture 1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876676" y="7591425"/>
          <a:ext cx="1809750" cy="3766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19050</xdr:colOff>
      <xdr:row>26</xdr:row>
      <xdr:rowOff>19050</xdr:rowOff>
    </xdr:from>
    <xdr:to>
      <xdr:col>4</xdr:col>
      <xdr:colOff>2085975</xdr:colOff>
      <xdr:row>27</xdr:row>
      <xdr:rowOff>195073</xdr:rowOff>
    </xdr:to>
    <xdr:pic>
      <xdr:nvPicPr>
        <xdr:cNvPr id="7" name="Picture 1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876675" y="5915025"/>
          <a:ext cx="2066925" cy="3855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19049</xdr:colOff>
      <xdr:row>24</xdr:row>
      <xdr:rowOff>28575</xdr:rowOff>
    </xdr:from>
    <xdr:to>
      <xdr:col>5</xdr:col>
      <xdr:colOff>0</xdr:colOff>
      <xdr:row>25</xdr:row>
      <xdr:rowOff>175201</xdr:rowOff>
    </xdr:to>
    <xdr:pic>
      <xdr:nvPicPr>
        <xdr:cNvPr id="8" name="Picture 1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876674" y="5505450"/>
          <a:ext cx="2514601" cy="3561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22</xdr:row>
      <xdr:rowOff>47625</xdr:rowOff>
    </xdr:from>
    <xdr:to>
      <xdr:col>5</xdr:col>
      <xdr:colOff>1044</xdr:colOff>
      <xdr:row>23</xdr:row>
      <xdr:rowOff>57150</xdr:rowOff>
    </xdr:to>
    <xdr:pic>
      <xdr:nvPicPr>
        <xdr:cNvPr id="9" name="Picture 1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876676" y="5105400"/>
          <a:ext cx="2504758" cy="2190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8</xdr:row>
      <xdr:rowOff>19050</xdr:rowOff>
    </xdr:from>
    <xdr:to>
      <xdr:col>4</xdr:col>
      <xdr:colOff>2371283</xdr:colOff>
      <xdr:row>9</xdr:row>
      <xdr:rowOff>200025</xdr:rowOff>
    </xdr:to>
    <xdr:pic>
      <xdr:nvPicPr>
        <xdr:cNvPr id="10" name="Picture 1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876676" y="2143125"/>
          <a:ext cx="2352232" cy="390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10</xdr:row>
      <xdr:rowOff>19050</xdr:rowOff>
    </xdr:from>
    <xdr:to>
      <xdr:col>4</xdr:col>
      <xdr:colOff>1934833</xdr:colOff>
      <xdr:row>11</xdr:row>
      <xdr:rowOff>200025</xdr:rowOff>
    </xdr:to>
    <xdr:pic>
      <xdr:nvPicPr>
        <xdr:cNvPr id="11" name="Picture 2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876675" y="2562225"/>
          <a:ext cx="1915783" cy="390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19050</xdr:colOff>
      <xdr:row>16</xdr:row>
      <xdr:rowOff>28574</xdr:rowOff>
    </xdr:from>
    <xdr:to>
      <xdr:col>4</xdr:col>
      <xdr:colOff>955477</xdr:colOff>
      <xdr:row>17</xdr:row>
      <xdr:rowOff>190499</xdr:rowOff>
    </xdr:to>
    <xdr:pic>
      <xdr:nvPicPr>
        <xdr:cNvPr id="12" name="Picture 2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876675" y="3829049"/>
          <a:ext cx="936427" cy="3714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12</xdr:row>
      <xdr:rowOff>19050</xdr:rowOff>
    </xdr:from>
    <xdr:to>
      <xdr:col>4</xdr:col>
      <xdr:colOff>2078315</xdr:colOff>
      <xdr:row>13</xdr:row>
      <xdr:rowOff>180975</xdr:rowOff>
    </xdr:to>
    <xdr:pic>
      <xdr:nvPicPr>
        <xdr:cNvPr id="13" name="Picture 2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876676" y="2981325"/>
          <a:ext cx="2059264" cy="3714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14</xdr:row>
      <xdr:rowOff>19050</xdr:rowOff>
    </xdr:from>
    <xdr:to>
      <xdr:col>4</xdr:col>
      <xdr:colOff>2381250</xdr:colOff>
      <xdr:row>15</xdr:row>
      <xdr:rowOff>178070</xdr:rowOff>
    </xdr:to>
    <xdr:pic>
      <xdr:nvPicPr>
        <xdr:cNvPr id="14" name="Picture 2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876675" y="3400425"/>
          <a:ext cx="2362200" cy="368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18</xdr:row>
      <xdr:rowOff>38100</xdr:rowOff>
    </xdr:from>
    <xdr:to>
      <xdr:col>5</xdr:col>
      <xdr:colOff>2</xdr:colOff>
      <xdr:row>19</xdr:row>
      <xdr:rowOff>123010</xdr:rowOff>
    </xdr:to>
    <xdr:pic>
      <xdr:nvPicPr>
        <xdr:cNvPr id="15" name="Picture 2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876676" y="4257675"/>
          <a:ext cx="2495550" cy="29446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</xdr:row>
      <xdr:rowOff>20086</xdr:rowOff>
    </xdr:from>
    <xdr:to>
      <xdr:col>4</xdr:col>
      <xdr:colOff>1647825</xdr:colOff>
      <xdr:row>4</xdr:row>
      <xdr:rowOff>200026</xdr:rowOff>
    </xdr:to>
    <xdr:pic>
      <xdr:nvPicPr>
        <xdr:cNvPr id="16" name="Picture 2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876675" y="1096411"/>
          <a:ext cx="1628775" cy="3894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5</xdr:row>
      <xdr:rowOff>19050</xdr:rowOff>
    </xdr:from>
    <xdr:to>
      <xdr:col>4</xdr:col>
      <xdr:colOff>1736025</xdr:colOff>
      <xdr:row>6</xdr:row>
      <xdr:rowOff>190500</xdr:rowOff>
    </xdr:to>
    <xdr:pic>
      <xdr:nvPicPr>
        <xdr:cNvPr id="17" name="Picture 2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876676" y="1514475"/>
          <a:ext cx="1716974" cy="381000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38100</xdr:colOff>
          <xdr:row>8</xdr:row>
          <xdr:rowOff>59871</xdr:rowOff>
        </xdr:from>
        <xdr:to>
          <xdr:col>30</xdr:col>
          <xdr:colOff>1115786</xdr:colOff>
          <xdr:row>10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76200</xdr:colOff>
          <xdr:row>11</xdr:row>
          <xdr:rowOff>87086</xdr:rowOff>
        </xdr:from>
        <xdr:to>
          <xdr:col>30</xdr:col>
          <xdr:colOff>1447800</xdr:colOff>
          <xdr:row>13</xdr:row>
          <xdr:rowOff>174171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125186</xdr:colOff>
          <xdr:row>14</xdr:row>
          <xdr:rowOff>48986</xdr:rowOff>
        </xdr:from>
        <xdr:to>
          <xdr:col>30</xdr:col>
          <xdr:colOff>1779814</xdr:colOff>
          <xdr:row>16</xdr:row>
          <xdr:rowOff>136071</xdr:rowOff>
        </xdr:to>
        <xdr:sp macro="" textlink="">
          <xdr:nvSpPr>
            <xdr:cNvPr id="4099" name="Object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141514</xdr:colOff>
          <xdr:row>2</xdr:row>
          <xdr:rowOff>48986</xdr:rowOff>
        </xdr:from>
        <xdr:to>
          <xdr:col>30</xdr:col>
          <xdr:colOff>1355271</xdr:colOff>
          <xdr:row>4</xdr:row>
          <xdr:rowOff>190500</xdr:rowOff>
        </xdr:to>
        <xdr:sp macro="" textlink="">
          <xdr:nvSpPr>
            <xdr:cNvPr id="4100" name="Object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125186</xdr:colOff>
          <xdr:row>5</xdr:row>
          <xdr:rowOff>114300</xdr:rowOff>
        </xdr:from>
        <xdr:to>
          <xdr:col>30</xdr:col>
          <xdr:colOff>1458686</xdr:colOff>
          <xdr:row>7</xdr:row>
          <xdr:rowOff>76200</xdr:rowOff>
        </xdr:to>
        <xdr:sp macro="" textlink="">
          <xdr:nvSpPr>
            <xdr:cNvPr id="4101" name="Object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38100</xdr:colOff>
          <xdr:row>20</xdr:row>
          <xdr:rowOff>27214</xdr:rowOff>
        </xdr:from>
        <xdr:to>
          <xdr:col>4</xdr:col>
          <xdr:colOff>865414</xdr:colOff>
          <xdr:row>22</xdr:row>
          <xdr:rowOff>0</xdr:rowOff>
        </xdr:to>
        <xdr:sp macro="" textlink="">
          <xdr:nvSpPr>
            <xdr:cNvPr id="4102" name="Object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30</xdr:row>
      <xdr:rowOff>19051</xdr:rowOff>
    </xdr:from>
    <xdr:to>
      <xdr:col>4</xdr:col>
      <xdr:colOff>2435720</xdr:colOff>
      <xdr:row>31</xdr:row>
      <xdr:rowOff>190501</xdr:rowOff>
    </xdr:to>
    <xdr:pic>
      <xdr:nvPicPr>
        <xdr:cNvPr id="2" name="Picture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81450" y="6753226"/>
          <a:ext cx="2416670" cy="381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32</xdr:row>
      <xdr:rowOff>19051</xdr:rowOff>
    </xdr:from>
    <xdr:to>
      <xdr:col>4</xdr:col>
      <xdr:colOff>1330113</xdr:colOff>
      <xdr:row>33</xdr:row>
      <xdr:rowOff>171451</xdr:rowOff>
    </xdr:to>
    <xdr:pic>
      <xdr:nvPicPr>
        <xdr:cNvPr id="3" name="Picture 1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981450" y="7172326"/>
          <a:ext cx="1311063" cy="3619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36</xdr:row>
      <xdr:rowOff>19050</xdr:rowOff>
    </xdr:from>
    <xdr:to>
      <xdr:col>4</xdr:col>
      <xdr:colOff>1828800</xdr:colOff>
      <xdr:row>37</xdr:row>
      <xdr:rowOff>180975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981450" y="8010525"/>
          <a:ext cx="1809750" cy="37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28</xdr:row>
      <xdr:rowOff>19051</xdr:rowOff>
    </xdr:from>
    <xdr:to>
      <xdr:col>4</xdr:col>
      <xdr:colOff>2228854</xdr:colOff>
      <xdr:row>29</xdr:row>
      <xdr:rowOff>190501</xdr:rowOff>
    </xdr:to>
    <xdr:pic>
      <xdr:nvPicPr>
        <xdr:cNvPr id="5" name="Picture 1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981451" y="6334126"/>
          <a:ext cx="2209803" cy="381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34</xdr:row>
      <xdr:rowOff>19050</xdr:rowOff>
    </xdr:from>
    <xdr:to>
      <xdr:col>4</xdr:col>
      <xdr:colOff>1828801</xdr:colOff>
      <xdr:row>35</xdr:row>
      <xdr:rowOff>186190</xdr:rowOff>
    </xdr:to>
    <xdr:pic>
      <xdr:nvPicPr>
        <xdr:cNvPr id="6" name="Picture 1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981451" y="7591425"/>
          <a:ext cx="1809750" cy="3766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19050</xdr:colOff>
      <xdr:row>26</xdr:row>
      <xdr:rowOff>19050</xdr:rowOff>
    </xdr:from>
    <xdr:to>
      <xdr:col>4</xdr:col>
      <xdr:colOff>2085975</xdr:colOff>
      <xdr:row>27</xdr:row>
      <xdr:rowOff>195073</xdr:rowOff>
    </xdr:to>
    <xdr:pic>
      <xdr:nvPicPr>
        <xdr:cNvPr id="7" name="Picture 1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981450" y="5915025"/>
          <a:ext cx="2066925" cy="3855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19049</xdr:colOff>
      <xdr:row>24</xdr:row>
      <xdr:rowOff>28575</xdr:rowOff>
    </xdr:from>
    <xdr:to>
      <xdr:col>4</xdr:col>
      <xdr:colOff>2435679</xdr:colOff>
      <xdr:row>25</xdr:row>
      <xdr:rowOff>175201</xdr:rowOff>
    </xdr:to>
    <xdr:pic>
      <xdr:nvPicPr>
        <xdr:cNvPr id="8" name="Picture 1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981449" y="5505450"/>
          <a:ext cx="2416630" cy="3561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22</xdr:row>
      <xdr:rowOff>47625</xdr:rowOff>
    </xdr:from>
    <xdr:to>
      <xdr:col>4</xdr:col>
      <xdr:colOff>2436723</xdr:colOff>
      <xdr:row>23</xdr:row>
      <xdr:rowOff>57150</xdr:rowOff>
    </xdr:to>
    <xdr:pic>
      <xdr:nvPicPr>
        <xdr:cNvPr id="9" name="Picture 1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981451" y="5105400"/>
          <a:ext cx="2417672" cy="2190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8</xdr:row>
      <xdr:rowOff>19050</xdr:rowOff>
    </xdr:from>
    <xdr:to>
      <xdr:col>4</xdr:col>
      <xdr:colOff>2371283</xdr:colOff>
      <xdr:row>9</xdr:row>
      <xdr:rowOff>200025</xdr:rowOff>
    </xdr:to>
    <xdr:pic>
      <xdr:nvPicPr>
        <xdr:cNvPr id="10" name="Picture 1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981451" y="2143125"/>
          <a:ext cx="2352232" cy="390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10</xdr:row>
      <xdr:rowOff>19050</xdr:rowOff>
    </xdr:from>
    <xdr:to>
      <xdr:col>4</xdr:col>
      <xdr:colOff>1934833</xdr:colOff>
      <xdr:row>11</xdr:row>
      <xdr:rowOff>200025</xdr:rowOff>
    </xdr:to>
    <xdr:pic>
      <xdr:nvPicPr>
        <xdr:cNvPr id="11" name="Picture 2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981450" y="2562225"/>
          <a:ext cx="1915783" cy="390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19050</xdr:colOff>
      <xdr:row>16</xdr:row>
      <xdr:rowOff>28574</xdr:rowOff>
    </xdr:from>
    <xdr:to>
      <xdr:col>4</xdr:col>
      <xdr:colOff>955477</xdr:colOff>
      <xdr:row>17</xdr:row>
      <xdr:rowOff>190499</xdr:rowOff>
    </xdr:to>
    <xdr:pic>
      <xdr:nvPicPr>
        <xdr:cNvPr id="12" name="Picture 2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981450" y="3829049"/>
          <a:ext cx="936427" cy="3714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12</xdr:row>
      <xdr:rowOff>19050</xdr:rowOff>
    </xdr:from>
    <xdr:to>
      <xdr:col>4</xdr:col>
      <xdr:colOff>2078315</xdr:colOff>
      <xdr:row>13</xdr:row>
      <xdr:rowOff>180975</xdr:rowOff>
    </xdr:to>
    <xdr:pic>
      <xdr:nvPicPr>
        <xdr:cNvPr id="13" name="Picture 2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981451" y="2981325"/>
          <a:ext cx="2059264" cy="3714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14</xdr:row>
      <xdr:rowOff>19050</xdr:rowOff>
    </xdr:from>
    <xdr:to>
      <xdr:col>4</xdr:col>
      <xdr:colOff>2381250</xdr:colOff>
      <xdr:row>15</xdr:row>
      <xdr:rowOff>178070</xdr:rowOff>
    </xdr:to>
    <xdr:pic>
      <xdr:nvPicPr>
        <xdr:cNvPr id="14" name="Picture 2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981450" y="3400425"/>
          <a:ext cx="2362200" cy="368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18</xdr:row>
      <xdr:rowOff>38100</xdr:rowOff>
    </xdr:from>
    <xdr:to>
      <xdr:col>4</xdr:col>
      <xdr:colOff>2559846</xdr:colOff>
      <xdr:row>19</xdr:row>
      <xdr:rowOff>123010</xdr:rowOff>
    </xdr:to>
    <xdr:pic>
      <xdr:nvPicPr>
        <xdr:cNvPr id="15" name="Picture 2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981451" y="4257675"/>
          <a:ext cx="2543176" cy="29446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</xdr:row>
      <xdr:rowOff>20086</xdr:rowOff>
    </xdr:from>
    <xdr:to>
      <xdr:col>4</xdr:col>
      <xdr:colOff>1647825</xdr:colOff>
      <xdr:row>4</xdr:row>
      <xdr:rowOff>200026</xdr:rowOff>
    </xdr:to>
    <xdr:pic>
      <xdr:nvPicPr>
        <xdr:cNvPr id="16" name="Picture 2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981450" y="1096411"/>
          <a:ext cx="1628775" cy="3894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5</xdr:row>
      <xdr:rowOff>19050</xdr:rowOff>
    </xdr:from>
    <xdr:to>
      <xdr:col>4</xdr:col>
      <xdr:colOff>1736025</xdr:colOff>
      <xdr:row>6</xdr:row>
      <xdr:rowOff>190500</xdr:rowOff>
    </xdr:to>
    <xdr:pic>
      <xdr:nvPicPr>
        <xdr:cNvPr id="17" name="Picture 2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981451" y="1514475"/>
          <a:ext cx="1716974" cy="381000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38100</xdr:colOff>
          <xdr:row>8</xdr:row>
          <xdr:rowOff>59871</xdr:rowOff>
        </xdr:from>
        <xdr:to>
          <xdr:col>30</xdr:col>
          <xdr:colOff>1115786</xdr:colOff>
          <xdr:row>10</xdr:row>
          <xdr:rowOff>152400</xdr:rowOff>
        </xdr:to>
        <xdr:sp macro="" textlink="">
          <xdr:nvSpPr>
            <xdr:cNvPr id="16385" name="Object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1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76200</xdr:colOff>
          <xdr:row>11</xdr:row>
          <xdr:rowOff>87086</xdr:rowOff>
        </xdr:from>
        <xdr:to>
          <xdr:col>30</xdr:col>
          <xdr:colOff>1447800</xdr:colOff>
          <xdr:row>13</xdr:row>
          <xdr:rowOff>174171</xdr:rowOff>
        </xdr:to>
        <xdr:sp macro="" textlink="">
          <xdr:nvSpPr>
            <xdr:cNvPr id="16386" name="Object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1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125186</xdr:colOff>
          <xdr:row>14</xdr:row>
          <xdr:rowOff>48986</xdr:rowOff>
        </xdr:from>
        <xdr:to>
          <xdr:col>30</xdr:col>
          <xdr:colOff>1779814</xdr:colOff>
          <xdr:row>16</xdr:row>
          <xdr:rowOff>136071</xdr:rowOff>
        </xdr:to>
        <xdr:sp macro="" textlink="">
          <xdr:nvSpPr>
            <xdr:cNvPr id="16387" name="Object 3" hidden="1">
              <a:extLst>
                <a:ext uri="{63B3BB69-23CF-44E3-9099-C40C66FF867C}">
                  <a14:compatExt spid="_x0000_s16387"/>
                </a:ext>
                <a:ext uri="{FF2B5EF4-FFF2-40B4-BE49-F238E27FC236}">
                  <a16:creationId xmlns:a16="http://schemas.microsoft.com/office/drawing/2014/main" id="{00000000-0008-0000-0100-00000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141514</xdr:colOff>
          <xdr:row>2</xdr:row>
          <xdr:rowOff>48986</xdr:rowOff>
        </xdr:from>
        <xdr:to>
          <xdr:col>30</xdr:col>
          <xdr:colOff>1355271</xdr:colOff>
          <xdr:row>4</xdr:row>
          <xdr:rowOff>190500</xdr:rowOff>
        </xdr:to>
        <xdr:sp macro="" textlink="">
          <xdr:nvSpPr>
            <xdr:cNvPr id="16388" name="Object 4" hidden="1">
              <a:extLst>
                <a:ext uri="{63B3BB69-23CF-44E3-9099-C40C66FF867C}">
                  <a14:compatExt spid="_x0000_s16388"/>
                </a:ext>
                <a:ext uri="{FF2B5EF4-FFF2-40B4-BE49-F238E27FC236}">
                  <a16:creationId xmlns:a16="http://schemas.microsoft.com/office/drawing/2014/main" id="{00000000-0008-0000-0100-00000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125186</xdr:colOff>
          <xdr:row>5</xdr:row>
          <xdr:rowOff>114300</xdr:rowOff>
        </xdr:from>
        <xdr:to>
          <xdr:col>30</xdr:col>
          <xdr:colOff>1458686</xdr:colOff>
          <xdr:row>7</xdr:row>
          <xdr:rowOff>76200</xdr:rowOff>
        </xdr:to>
        <xdr:sp macro="" textlink="">
          <xdr:nvSpPr>
            <xdr:cNvPr id="16389" name="Object 5" hidden="1">
              <a:extLst>
                <a:ext uri="{63B3BB69-23CF-44E3-9099-C40C66FF867C}">
                  <a14:compatExt spid="_x0000_s16389"/>
                </a:ext>
                <a:ext uri="{FF2B5EF4-FFF2-40B4-BE49-F238E27FC236}">
                  <a16:creationId xmlns:a16="http://schemas.microsoft.com/office/drawing/2014/main" id="{00000000-0008-0000-0100-00000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38100</xdr:colOff>
          <xdr:row>20</xdr:row>
          <xdr:rowOff>27214</xdr:rowOff>
        </xdr:from>
        <xdr:to>
          <xdr:col>4</xdr:col>
          <xdr:colOff>865414</xdr:colOff>
          <xdr:row>22</xdr:row>
          <xdr:rowOff>0</xdr:rowOff>
        </xdr:to>
        <xdr:sp macro="" textlink="">
          <xdr:nvSpPr>
            <xdr:cNvPr id="16390" name="Object 6" hidden="1">
              <a:extLst>
                <a:ext uri="{63B3BB69-23CF-44E3-9099-C40C66FF867C}">
                  <a14:compatExt spid="_x0000_s16390"/>
                </a:ext>
                <a:ext uri="{FF2B5EF4-FFF2-40B4-BE49-F238E27FC236}">
                  <a16:creationId xmlns:a16="http://schemas.microsoft.com/office/drawing/2014/main" id="{00000000-0008-0000-0100-00000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965597</xdr:colOff>
      <xdr:row>28</xdr:row>
      <xdr:rowOff>42862</xdr:rowOff>
    </xdr:from>
    <xdr:ext cx="65" cy="17222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7490222" y="6484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965597</xdr:colOff>
      <xdr:row>37</xdr:row>
      <xdr:rowOff>42862</xdr:rowOff>
    </xdr:from>
    <xdr:ext cx="65" cy="172227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7490222" y="841295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30</xdr:row>
      <xdr:rowOff>19051</xdr:rowOff>
    </xdr:from>
    <xdr:to>
      <xdr:col>4</xdr:col>
      <xdr:colOff>2435720</xdr:colOff>
      <xdr:row>31</xdr:row>
      <xdr:rowOff>190501</xdr:rowOff>
    </xdr:to>
    <xdr:pic>
      <xdr:nvPicPr>
        <xdr:cNvPr id="2" name="Picture 1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81450" y="6753226"/>
          <a:ext cx="2416670" cy="381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32</xdr:row>
      <xdr:rowOff>19051</xdr:rowOff>
    </xdr:from>
    <xdr:to>
      <xdr:col>4</xdr:col>
      <xdr:colOff>1330113</xdr:colOff>
      <xdr:row>33</xdr:row>
      <xdr:rowOff>171451</xdr:rowOff>
    </xdr:to>
    <xdr:pic>
      <xdr:nvPicPr>
        <xdr:cNvPr id="3" name="Picture 1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981450" y="7172326"/>
          <a:ext cx="1311063" cy="3619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36</xdr:row>
      <xdr:rowOff>19050</xdr:rowOff>
    </xdr:from>
    <xdr:to>
      <xdr:col>4</xdr:col>
      <xdr:colOff>1828800</xdr:colOff>
      <xdr:row>37</xdr:row>
      <xdr:rowOff>180975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981450" y="8010525"/>
          <a:ext cx="1809750" cy="37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28</xdr:row>
      <xdr:rowOff>19051</xdr:rowOff>
    </xdr:from>
    <xdr:to>
      <xdr:col>4</xdr:col>
      <xdr:colOff>2228854</xdr:colOff>
      <xdr:row>29</xdr:row>
      <xdr:rowOff>190501</xdr:rowOff>
    </xdr:to>
    <xdr:pic>
      <xdr:nvPicPr>
        <xdr:cNvPr id="5" name="Picture 1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981451" y="6334126"/>
          <a:ext cx="2209803" cy="381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34</xdr:row>
      <xdr:rowOff>19050</xdr:rowOff>
    </xdr:from>
    <xdr:to>
      <xdr:col>4</xdr:col>
      <xdr:colOff>1828801</xdr:colOff>
      <xdr:row>35</xdr:row>
      <xdr:rowOff>186190</xdr:rowOff>
    </xdr:to>
    <xdr:pic>
      <xdr:nvPicPr>
        <xdr:cNvPr id="6" name="Picture 1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981451" y="7591425"/>
          <a:ext cx="1809750" cy="3766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19050</xdr:colOff>
      <xdr:row>26</xdr:row>
      <xdr:rowOff>19050</xdr:rowOff>
    </xdr:from>
    <xdr:to>
      <xdr:col>4</xdr:col>
      <xdr:colOff>2085975</xdr:colOff>
      <xdr:row>27</xdr:row>
      <xdr:rowOff>195073</xdr:rowOff>
    </xdr:to>
    <xdr:pic>
      <xdr:nvPicPr>
        <xdr:cNvPr id="7" name="Picture 1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981450" y="5915025"/>
          <a:ext cx="2066925" cy="3855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19049</xdr:colOff>
      <xdr:row>24</xdr:row>
      <xdr:rowOff>28575</xdr:rowOff>
    </xdr:from>
    <xdr:to>
      <xdr:col>4</xdr:col>
      <xdr:colOff>2435679</xdr:colOff>
      <xdr:row>25</xdr:row>
      <xdr:rowOff>175201</xdr:rowOff>
    </xdr:to>
    <xdr:pic>
      <xdr:nvPicPr>
        <xdr:cNvPr id="8" name="Pictur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981449" y="5505450"/>
          <a:ext cx="2416630" cy="3561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22</xdr:row>
      <xdr:rowOff>47625</xdr:rowOff>
    </xdr:from>
    <xdr:to>
      <xdr:col>4</xdr:col>
      <xdr:colOff>2436723</xdr:colOff>
      <xdr:row>23</xdr:row>
      <xdr:rowOff>57150</xdr:rowOff>
    </xdr:to>
    <xdr:pic>
      <xdr:nvPicPr>
        <xdr:cNvPr id="9" name="Pictur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981451" y="5105400"/>
          <a:ext cx="2417672" cy="2190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8</xdr:row>
      <xdr:rowOff>19050</xdr:rowOff>
    </xdr:from>
    <xdr:to>
      <xdr:col>4</xdr:col>
      <xdr:colOff>2371283</xdr:colOff>
      <xdr:row>9</xdr:row>
      <xdr:rowOff>200025</xdr:rowOff>
    </xdr:to>
    <xdr:pic>
      <xdr:nvPicPr>
        <xdr:cNvPr id="10" name="Pictur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981451" y="2143125"/>
          <a:ext cx="2352232" cy="390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10</xdr:row>
      <xdr:rowOff>19050</xdr:rowOff>
    </xdr:from>
    <xdr:to>
      <xdr:col>4</xdr:col>
      <xdr:colOff>1934833</xdr:colOff>
      <xdr:row>11</xdr:row>
      <xdr:rowOff>200025</xdr:rowOff>
    </xdr:to>
    <xdr:pic>
      <xdr:nvPicPr>
        <xdr:cNvPr id="11" name="Pictur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981450" y="2562225"/>
          <a:ext cx="1915783" cy="390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19050</xdr:colOff>
      <xdr:row>16</xdr:row>
      <xdr:rowOff>28574</xdr:rowOff>
    </xdr:from>
    <xdr:to>
      <xdr:col>4</xdr:col>
      <xdr:colOff>955477</xdr:colOff>
      <xdr:row>17</xdr:row>
      <xdr:rowOff>190499</xdr:rowOff>
    </xdr:to>
    <xdr:pic>
      <xdr:nvPicPr>
        <xdr:cNvPr id="12" name="Pictur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981450" y="3829049"/>
          <a:ext cx="936427" cy="3714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12</xdr:row>
      <xdr:rowOff>19050</xdr:rowOff>
    </xdr:from>
    <xdr:to>
      <xdr:col>4</xdr:col>
      <xdr:colOff>2078315</xdr:colOff>
      <xdr:row>13</xdr:row>
      <xdr:rowOff>180975</xdr:rowOff>
    </xdr:to>
    <xdr:pic>
      <xdr:nvPicPr>
        <xdr:cNvPr id="13" name="Pictur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981451" y="2981325"/>
          <a:ext cx="2059264" cy="3714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14</xdr:row>
      <xdr:rowOff>19050</xdr:rowOff>
    </xdr:from>
    <xdr:to>
      <xdr:col>4</xdr:col>
      <xdr:colOff>2381250</xdr:colOff>
      <xdr:row>15</xdr:row>
      <xdr:rowOff>178070</xdr:rowOff>
    </xdr:to>
    <xdr:pic>
      <xdr:nvPicPr>
        <xdr:cNvPr id="14" name="Picture 2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981450" y="3400425"/>
          <a:ext cx="2362200" cy="368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18</xdr:row>
      <xdr:rowOff>38100</xdr:rowOff>
    </xdr:from>
    <xdr:to>
      <xdr:col>5</xdr:col>
      <xdr:colOff>2</xdr:colOff>
      <xdr:row>19</xdr:row>
      <xdr:rowOff>123010</xdr:rowOff>
    </xdr:to>
    <xdr:pic>
      <xdr:nvPicPr>
        <xdr:cNvPr id="15" name="Picture 2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981451" y="4257675"/>
          <a:ext cx="2543176" cy="29446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</xdr:row>
      <xdr:rowOff>20086</xdr:rowOff>
    </xdr:from>
    <xdr:to>
      <xdr:col>4</xdr:col>
      <xdr:colOff>1647825</xdr:colOff>
      <xdr:row>4</xdr:row>
      <xdr:rowOff>200026</xdr:rowOff>
    </xdr:to>
    <xdr:pic>
      <xdr:nvPicPr>
        <xdr:cNvPr id="16" name="Picture 2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981450" y="1096411"/>
          <a:ext cx="1628775" cy="3894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19051</xdr:colOff>
      <xdr:row>5</xdr:row>
      <xdr:rowOff>19050</xdr:rowOff>
    </xdr:from>
    <xdr:to>
      <xdr:col>4</xdr:col>
      <xdr:colOff>1736025</xdr:colOff>
      <xdr:row>6</xdr:row>
      <xdr:rowOff>190500</xdr:rowOff>
    </xdr:to>
    <xdr:pic>
      <xdr:nvPicPr>
        <xdr:cNvPr id="17" name="Picture 2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981451" y="1514475"/>
          <a:ext cx="1716974" cy="381000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38100</xdr:colOff>
          <xdr:row>8</xdr:row>
          <xdr:rowOff>59871</xdr:rowOff>
        </xdr:from>
        <xdr:to>
          <xdr:col>30</xdr:col>
          <xdr:colOff>1115786</xdr:colOff>
          <xdr:row>10</xdr:row>
          <xdr:rowOff>152400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2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76200</xdr:colOff>
          <xdr:row>11</xdr:row>
          <xdr:rowOff>87086</xdr:rowOff>
        </xdr:from>
        <xdr:to>
          <xdr:col>30</xdr:col>
          <xdr:colOff>1436914</xdr:colOff>
          <xdr:row>13</xdr:row>
          <xdr:rowOff>179614</xdr:rowOff>
        </xdr:to>
        <xdr:sp macro="" textlink="">
          <xdr:nvSpPr>
            <xdr:cNvPr id="13314" name="Object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2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125186</xdr:colOff>
          <xdr:row>14</xdr:row>
          <xdr:rowOff>48986</xdr:rowOff>
        </xdr:from>
        <xdr:to>
          <xdr:col>30</xdr:col>
          <xdr:colOff>1779814</xdr:colOff>
          <xdr:row>16</xdr:row>
          <xdr:rowOff>136071</xdr:rowOff>
        </xdr:to>
        <xdr:sp macro="" textlink="">
          <xdr:nvSpPr>
            <xdr:cNvPr id="13315" name="Object 3" hidden="1">
              <a:extLst>
                <a:ext uri="{63B3BB69-23CF-44E3-9099-C40C66FF867C}">
                  <a14:compatExt spid="_x0000_s13315"/>
                </a:ext>
                <a:ext uri="{FF2B5EF4-FFF2-40B4-BE49-F238E27FC236}">
                  <a16:creationId xmlns:a16="http://schemas.microsoft.com/office/drawing/2014/main" id="{00000000-0008-0000-02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141514</xdr:colOff>
          <xdr:row>2</xdr:row>
          <xdr:rowOff>48986</xdr:rowOff>
        </xdr:from>
        <xdr:to>
          <xdr:col>30</xdr:col>
          <xdr:colOff>1355271</xdr:colOff>
          <xdr:row>4</xdr:row>
          <xdr:rowOff>190500</xdr:rowOff>
        </xdr:to>
        <xdr:sp macro="" textlink="">
          <xdr:nvSpPr>
            <xdr:cNvPr id="13316" name="Object 4" hidden="1">
              <a:extLst>
                <a:ext uri="{63B3BB69-23CF-44E3-9099-C40C66FF867C}">
                  <a14:compatExt spid="_x0000_s13316"/>
                </a:ext>
                <a:ext uri="{FF2B5EF4-FFF2-40B4-BE49-F238E27FC236}">
                  <a16:creationId xmlns:a16="http://schemas.microsoft.com/office/drawing/2014/main" id="{00000000-0008-0000-0200-00000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125186</xdr:colOff>
          <xdr:row>5</xdr:row>
          <xdr:rowOff>114300</xdr:rowOff>
        </xdr:from>
        <xdr:to>
          <xdr:col>30</xdr:col>
          <xdr:colOff>1458686</xdr:colOff>
          <xdr:row>7</xdr:row>
          <xdr:rowOff>76200</xdr:rowOff>
        </xdr:to>
        <xdr:sp macro="" textlink="">
          <xdr:nvSpPr>
            <xdr:cNvPr id="13317" name="Object 5" hidden="1">
              <a:extLst>
                <a:ext uri="{63B3BB69-23CF-44E3-9099-C40C66FF867C}">
                  <a14:compatExt spid="_x0000_s13317"/>
                </a:ext>
                <a:ext uri="{FF2B5EF4-FFF2-40B4-BE49-F238E27FC236}">
                  <a16:creationId xmlns:a16="http://schemas.microsoft.com/office/drawing/2014/main" id="{00000000-0008-0000-0200-00000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38100</xdr:colOff>
          <xdr:row>20</xdr:row>
          <xdr:rowOff>27214</xdr:rowOff>
        </xdr:from>
        <xdr:to>
          <xdr:col>4</xdr:col>
          <xdr:colOff>865414</xdr:colOff>
          <xdr:row>22</xdr:row>
          <xdr:rowOff>0</xdr:rowOff>
        </xdr:to>
        <xdr:sp macro="" textlink="">
          <xdr:nvSpPr>
            <xdr:cNvPr id="13318" name="Object 6" hidden="1">
              <a:extLst>
                <a:ext uri="{63B3BB69-23CF-44E3-9099-C40C66FF867C}">
                  <a14:compatExt spid="_x0000_s13318"/>
                </a:ext>
                <a:ext uri="{FF2B5EF4-FFF2-40B4-BE49-F238E27FC236}">
                  <a16:creationId xmlns:a16="http://schemas.microsoft.com/office/drawing/2014/main" id="{00000000-0008-0000-0200-00000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13" Type="http://schemas.openxmlformats.org/officeDocument/2006/relationships/image" Target="../media/image5.emf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oleObject" Target="../embeddings/oleObject5.bin"/><Relationship Id="rId2" Type="http://schemas.openxmlformats.org/officeDocument/2006/relationships/drawing" Target="../drawings/drawing1.xml"/><Relationship Id="rId16" Type="http://schemas.openxmlformats.org/officeDocument/2006/relationships/comments" Target="../comments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oleObject" Target="../embeddings/oleObject4.bin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Relationship Id="rId14" Type="http://schemas.openxmlformats.org/officeDocument/2006/relationships/oleObject" Target="../embeddings/oleObject6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9.bin"/><Relationship Id="rId13" Type="http://schemas.openxmlformats.org/officeDocument/2006/relationships/image" Target="../media/image6.emf"/><Relationship Id="rId3" Type="http://schemas.openxmlformats.org/officeDocument/2006/relationships/vmlDrawing" Target="../drawings/vmlDrawing2.vml"/><Relationship Id="rId7" Type="http://schemas.openxmlformats.org/officeDocument/2006/relationships/image" Target="../media/image3.emf"/><Relationship Id="rId12" Type="http://schemas.openxmlformats.org/officeDocument/2006/relationships/oleObject" Target="../embeddings/oleObject11.bin"/><Relationship Id="rId2" Type="http://schemas.openxmlformats.org/officeDocument/2006/relationships/drawing" Target="../drawings/drawing2.xml"/><Relationship Id="rId16" Type="http://schemas.openxmlformats.org/officeDocument/2006/relationships/comments" Target="../comments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8.bin"/><Relationship Id="rId11" Type="http://schemas.openxmlformats.org/officeDocument/2006/relationships/image" Target="../media/image5.emf"/><Relationship Id="rId5" Type="http://schemas.openxmlformats.org/officeDocument/2006/relationships/image" Target="../media/image2.emf"/><Relationship Id="rId15" Type="http://schemas.openxmlformats.org/officeDocument/2006/relationships/image" Target="../media/image1.emf"/><Relationship Id="rId10" Type="http://schemas.openxmlformats.org/officeDocument/2006/relationships/oleObject" Target="../embeddings/oleObject10.bin"/><Relationship Id="rId4" Type="http://schemas.openxmlformats.org/officeDocument/2006/relationships/oleObject" Target="../embeddings/oleObject7.bin"/><Relationship Id="rId9" Type="http://schemas.openxmlformats.org/officeDocument/2006/relationships/image" Target="../media/image4.emf"/><Relationship Id="rId14" Type="http://schemas.openxmlformats.org/officeDocument/2006/relationships/oleObject" Target="../embeddings/oleObject1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15.bin"/><Relationship Id="rId13" Type="http://schemas.openxmlformats.org/officeDocument/2006/relationships/image" Target="../media/image6.emf"/><Relationship Id="rId3" Type="http://schemas.openxmlformats.org/officeDocument/2006/relationships/vmlDrawing" Target="../drawings/vmlDrawing3.vml"/><Relationship Id="rId7" Type="http://schemas.openxmlformats.org/officeDocument/2006/relationships/image" Target="../media/image3.emf"/><Relationship Id="rId12" Type="http://schemas.openxmlformats.org/officeDocument/2006/relationships/oleObject" Target="../embeddings/oleObject17.bin"/><Relationship Id="rId2" Type="http://schemas.openxmlformats.org/officeDocument/2006/relationships/drawing" Target="../drawings/drawing3.xml"/><Relationship Id="rId16" Type="http://schemas.openxmlformats.org/officeDocument/2006/relationships/comments" Target="../comments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14.bin"/><Relationship Id="rId11" Type="http://schemas.openxmlformats.org/officeDocument/2006/relationships/image" Target="../media/image5.emf"/><Relationship Id="rId5" Type="http://schemas.openxmlformats.org/officeDocument/2006/relationships/image" Target="../media/image2.emf"/><Relationship Id="rId15" Type="http://schemas.openxmlformats.org/officeDocument/2006/relationships/image" Target="../media/image1.emf"/><Relationship Id="rId10" Type="http://schemas.openxmlformats.org/officeDocument/2006/relationships/oleObject" Target="../embeddings/oleObject16.bin"/><Relationship Id="rId4" Type="http://schemas.openxmlformats.org/officeDocument/2006/relationships/oleObject" Target="../embeddings/oleObject13.bin"/><Relationship Id="rId9" Type="http://schemas.openxmlformats.org/officeDocument/2006/relationships/image" Target="../media/image4.emf"/><Relationship Id="rId14" Type="http://schemas.openxmlformats.org/officeDocument/2006/relationships/oleObject" Target="../embeddings/oleObject1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F38"/>
  <sheetViews>
    <sheetView tabSelected="1"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2" sqref="B2:N2"/>
    </sheetView>
  </sheetViews>
  <sheetFormatPr defaultColWidth="8.86328125" defaultRowHeight="17.600000000000001" x14ac:dyDescent="0.55000000000000004"/>
  <cols>
    <col min="1" max="1" width="3.33203125" style="7" customWidth="1"/>
    <col min="2" max="2" width="10.6640625" style="33" customWidth="1"/>
    <col min="3" max="3" width="4.6640625" style="33" customWidth="1"/>
    <col min="4" max="4" width="27.53125" style="2" customWidth="1"/>
    <col min="5" max="5" width="29.86328125" style="2" customWidth="1"/>
    <col min="6" max="9" width="11.86328125" style="33" customWidth="1"/>
    <col min="10" max="10" width="14.53125" style="33" customWidth="1"/>
    <col min="11" max="11" width="11.86328125" style="33" customWidth="1"/>
    <col min="12" max="12" width="8.86328125" style="33"/>
    <col min="13" max="13" width="8.1328125" style="34" customWidth="1"/>
    <col min="14" max="14" width="35.6640625" style="34" customWidth="1"/>
    <col min="15" max="15" width="5.33203125" style="62" customWidth="1"/>
    <col min="16" max="16" width="17" style="7" customWidth="1"/>
    <col min="17" max="17" width="5.1328125" style="50" customWidth="1"/>
    <col min="18" max="18" width="35.1328125" style="7" customWidth="1"/>
    <col min="19" max="19" width="12.6640625" style="8" customWidth="1"/>
    <col min="20" max="20" width="6.19921875" style="8" customWidth="1"/>
    <col min="21" max="21" width="7" style="50" customWidth="1"/>
    <col min="22" max="22" width="7.796875" style="8" customWidth="1"/>
    <col min="23" max="23" width="11.53125" style="50" customWidth="1"/>
    <col min="24" max="24" width="9.46484375" style="8" customWidth="1"/>
    <col min="25" max="27" width="8.19921875" style="8" customWidth="1"/>
    <col min="28" max="28" width="10.796875" style="8" customWidth="1"/>
    <col min="29" max="29" width="8.86328125" style="7"/>
    <col min="30" max="30" width="11" style="7" customWidth="1"/>
    <col min="31" max="31" width="35.33203125" style="7" customWidth="1"/>
    <col min="32" max="32" width="32.53125" style="7" customWidth="1"/>
    <col min="33" max="16384" width="8.86328125" style="7"/>
  </cols>
  <sheetData>
    <row r="1" spans="2:32" x14ac:dyDescent="0.55000000000000004">
      <c r="B1" s="57"/>
      <c r="C1" s="57"/>
      <c r="Q1" s="73"/>
    </row>
    <row r="2" spans="2:32" ht="51.75" customHeight="1" x14ac:dyDescent="0.65">
      <c r="B2" s="158" t="s">
        <v>152</v>
      </c>
      <c r="C2" s="158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63"/>
      <c r="P2" s="157" t="s">
        <v>133</v>
      </c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68"/>
      <c r="AD2" s="69" t="s">
        <v>122</v>
      </c>
      <c r="AE2" s="69" t="s">
        <v>121</v>
      </c>
      <c r="AF2" s="69" t="s">
        <v>120</v>
      </c>
    </row>
    <row r="3" spans="2:32" x14ac:dyDescent="0.55000000000000004">
      <c r="B3" s="60" t="s">
        <v>88</v>
      </c>
      <c r="C3" s="40" t="s">
        <v>118</v>
      </c>
      <c r="D3" s="13" t="s">
        <v>113</v>
      </c>
      <c r="E3" s="13" t="s">
        <v>121</v>
      </c>
      <c r="F3" s="160" t="s">
        <v>89</v>
      </c>
      <c r="G3" s="160"/>
      <c r="H3" s="160"/>
      <c r="I3" s="160"/>
      <c r="J3" s="160"/>
      <c r="K3" s="160"/>
      <c r="L3" s="160"/>
      <c r="M3" s="35" t="s">
        <v>107</v>
      </c>
      <c r="N3" s="41" t="s">
        <v>90</v>
      </c>
      <c r="P3" s="15" t="s">
        <v>85</v>
      </c>
      <c r="Q3" s="51" t="s">
        <v>119</v>
      </c>
      <c r="R3" s="15" t="s">
        <v>86</v>
      </c>
      <c r="S3" s="16" t="s">
        <v>60</v>
      </c>
      <c r="T3" s="16" t="s">
        <v>61</v>
      </c>
      <c r="U3" s="51" t="s">
        <v>62</v>
      </c>
      <c r="V3" s="16" t="s">
        <v>63</v>
      </c>
      <c r="W3" s="51" t="s">
        <v>91</v>
      </c>
      <c r="X3" s="16" t="s">
        <v>64</v>
      </c>
      <c r="Y3" s="16" t="s">
        <v>65</v>
      </c>
      <c r="Z3" s="16" t="s">
        <v>66</v>
      </c>
      <c r="AA3" s="24"/>
      <c r="AB3" s="56" t="s">
        <v>95</v>
      </c>
      <c r="AD3" s="42" t="s">
        <v>93</v>
      </c>
      <c r="AE3" s="47"/>
      <c r="AF3" s="140" t="s">
        <v>102</v>
      </c>
    </row>
    <row r="4" spans="2:32" x14ac:dyDescent="0.55000000000000004">
      <c r="B4" s="122" t="s">
        <v>131</v>
      </c>
      <c r="C4" s="116">
        <v>1</v>
      </c>
      <c r="D4" s="119" t="s">
        <v>112</v>
      </c>
      <c r="E4" s="119"/>
      <c r="F4" s="4" t="s">
        <v>0</v>
      </c>
      <c r="G4" s="4" t="s">
        <v>1</v>
      </c>
      <c r="H4" s="4" t="s">
        <v>5</v>
      </c>
      <c r="I4" s="4" t="s">
        <v>4</v>
      </c>
      <c r="J4" s="4" t="s">
        <v>3</v>
      </c>
      <c r="K4" s="4" t="s">
        <v>2</v>
      </c>
      <c r="L4" s="3"/>
      <c r="M4" s="148">
        <v>4.8700000000000002E-3</v>
      </c>
      <c r="N4" s="155" t="s">
        <v>151</v>
      </c>
      <c r="O4" s="61"/>
      <c r="P4" s="9" t="s">
        <v>87</v>
      </c>
      <c r="Q4" s="74">
        <v>1</v>
      </c>
      <c r="R4" s="10" t="s">
        <v>67</v>
      </c>
      <c r="S4" s="26">
        <v>7</v>
      </c>
      <c r="T4" s="26">
        <v>4</v>
      </c>
      <c r="U4" s="70">
        <v>0.97971499380000004</v>
      </c>
      <c r="V4" s="28">
        <v>0.93914498150000003</v>
      </c>
      <c r="W4" s="85">
        <v>1.2370079000000001E-2</v>
      </c>
      <c r="X4" s="27">
        <f>S4*LN(W4/S4)+2*T4</f>
        <v>-36.368693986642839</v>
      </c>
      <c r="Y4" s="27">
        <f>-2*LN(W4/S4)+T4*LN(S4)</f>
        <v>20.460410306690637</v>
      </c>
      <c r="Z4" s="27">
        <f>-2*LN(W4/AB4)+T4*LN(AB4)</f>
        <v>2.8999738942883999</v>
      </c>
      <c r="AA4" s="25"/>
      <c r="AB4" s="12">
        <f>(S4+2)/24</f>
        <v>0.375</v>
      </c>
      <c r="AD4" s="43"/>
      <c r="AE4" s="48"/>
      <c r="AF4" s="141"/>
    </row>
    <row r="5" spans="2:32" x14ac:dyDescent="0.55000000000000004">
      <c r="B5" s="118"/>
      <c r="C5" s="118"/>
      <c r="D5" s="120"/>
      <c r="E5" s="120"/>
      <c r="F5" s="72">
        <v>0.29478560199999998</v>
      </c>
      <c r="G5" s="72">
        <v>19450.74539</v>
      </c>
      <c r="H5" s="78"/>
      <c r="I5" s="78"/>
      <c r="J5" s="72">
        <v>2575370</v>
      </c>
      <c r="K5" s="72">
        <v>311.68132400000002</v>
      </c>
      <c r="L5" s="3"/>
      <c r="M5" s="125"/>
      <c r="N5" s="156"/>
      <c r="O5" s="61"/>
      <c r="P5" s="9"/>
      <c r="Q5" s="74">
        <v>2</v>
      </c>
      <c r="R5" s="9" t="s">
        <v>68</v>
      </c>
      <c r="S5" s="26">
        <v>7</v>
      </c>
      <c r="T5" s="26">
        <v>7</v>
      </c>
      <c r="U5" s="70" t="s">
        <v>135</v>
      </c>
      <c r="V5" s="27"/>
      <c r="W5" s="83"/>
      <c r="X5" s="27"/>
      <c r="Y5" s="27"/>
      <c r="Z5" s="27"/>
      <c r="AA5" s="25"/>
      <c r="AB5" s="12">
        <f t="shared" ref="AB5:AB21" si="0">(S5+2)/24</f>
        <v>0.375</v>
      </c>
      <c r="AD5" s="43"/>
      <c r="AE5" s="49"/>
      <c r="AF5" s="142"/>
    </row>
    <row r="6" spans="2:32" x14ac:dyDescent="0.55000000000000004">
      <c r="B6" s="118"/>
      <c r="C6" s="118">
        <v>2</v>
      </c>
      <c r="D6" s="131" t="s">
        <v>21</v>
      </c>
      <c r="E6" s="131"/>
      <c r="F6" s="19" t="s">
        <v>14</v>
      </c>
      <c r="G6" s="22" t="s">
        <v>1</v>
      </c>
      <c r="H6" s="22" t="s">
        <v>5</v>
      </c>
      <c r="I6" s="22" t="s">
        <v>4</v>
      </c>
      <c r="J6" s="22" t="s">
        <v>3</v>
      </c>
      <c r="K6" s="22" t="s">
        <v>2</v>
      </c>
      <c r="L6" s="22" t="s">
        <v>13</v>
      </c>
      <c r="M6" s="129"/>
      <c r="N6" s="155" t="s">
        <v>136</v>
      </c>
      <c r="O6" s="61"/>
      <c r="P6" s="9" t="s">
        <v>69</v>
      </c>
      <c r="Q6" s="74"/>
      <c r="R6" s="11"/>
      <c r="S6" s="26"/>
      <c r="T6" s="26"/>
      <c r="U6" s="70"/>
      <c r="V6" s="27"/>
      <c r="W6" s="10"/>
      <c r="X6" s="27"/>
      <c r="Y6" s="27"/>
      <c r="Z6" s="27"/>
      <c r="AA6" s="25"/>
      <c r="AB6" s="12"/>
      <c r="AD6" s="42" t="s">
        <v>94</v>
      </c>
      <c r="AE6" s="47"/>
      <c r="AF6" s="140" t="s">
        <v>103</v>
      </c>
    </row>
    <row r="7" spans="2:32" x14ac:dyDescent="0.55000000000000004">
      <c r="B7" s="117"/>
      <c r="C7" s="117"/>
      <c r="D7" s="132"/>
      <c r="E7" s="132"/>
      <c r="F7" s="19"/>
      <c r="G7" s="19"/>
      <c r="H7" s="19"/>
      <c r="I7" s="19"/>
      <c r="J7" s="19"/>
      <c r="K7" s="19"/>
      <c r="L7" s="19"/>
      <c r="M7" s="130"/>
      <c r="N7" s="156"/>
      <c r="O7" s="61"/>
      <c r="P7" s="9" t="s">
        <v>71</v>
      </c>
      <c r="Q7" s="74">
        <v>3</v>
      </c>
      <c r="R7" s="9" t="s">
        <v>70</v>
      </c>
      <c r="S7" s="26">
        <v>7</v>
      </c>
      <c r="T7" s="26">
        <v>5</v>
      </c>
      <c r="U7" s="70">
        <v>0.95344828790000002</v>
      </c>
      <c r="V7" s="27">
        <v>0.72068972760000005</v>
      </c>
      <c r="W7" s="53">
        <v>2.8387881E-2</v>
      </c>
      <c r="X7" s="27">
        <f t="shared" ref="X7:X21" si="1">S7*LN(W7/S7)+2*T7</f>
        <v>-28.553921695069029</v>
      </c>
      <c r="Y7" s="27">
        <f t="shared" ref="Y7:Y21" si="2">-2*LN(W7/S7)+T7*LN(S7)</f>
        <v>20.744956943867717</v>
      </c>
      <c r="Z7" s="27">
        <f t="shared" ref="Z7:Z21" si="3">-2*LN(W7/AB7)+T7*LN(AB7)</f>
        <v>0.25778112939844089</v>
      </c>
      <c r="AA7" s="25"/>
      <c r="AB7" s="12">
        <f t="shared" si="0"/>
        <v>0.375</v>
      </c>
      <c r="AD7" s="43"/>
      <c r="AE7" s="48"/>
      <c r="AF7" s="141"/>
    </row>
    <row r="8" spans="2:32" s="80" customFormat="1" x14ac:dyDescent="0.55000000000000004">
      <c r="B8" s="67" t="s">
        <v>22</v>
      </c>
      <c r="C8" s="67"/>
      <c r="D8" s="18"/>
      <c r="E8" s="18"/>
      <c r="F8" s="3"/>
      <c r="G8" s="3"/>
      <c r="H8" s="3"/>
      <c r="I8" s="3"/>
      <c r="J8" s="3"/>
      <c r="K8" s="3"/>
      <c r="L8" s="3"/>
      <c r="M8" s="37"/>
      <c r="N8" s="67"/>
      <c r="O8" s="61"/>
      <c r="P8" s="9"/>
      <c r="Q8" s="10">
        <v>4</v>
      </c>
      <c r="R8" s="9" t="s">
        <v>72</v>
      </c>
      <c r="S8" s="26">
        <v>7</v>
      </c>
      <c r="T8" s="26">
        <v>5</v>
      </c>
      <c r="U8" s="70">
        <v>0.95833719829999997</v>
      </c>
      <c r="V8" s="27">
        <v>0.75002318960000003</v>
      </c>
      <c r="W8" s="53">
        <v>2.5406556E-2</v>
      </c>
      <c r="X8" s="27">
        <f t="shared" ref="X8" si="4">S8*LN(W8/S8)+2*T8</f>
        <v>-29.330607239570185</v>
      </c>
      <c r="Y8" s="27">
        <f t="shared" ref="Y8" si="5">-2*LN(W8/S8)+T8*LN(S8)</f>
        <v>20.966867099439476</v>
      </c>
      <c r="Z8" s="27">
        <f t="shared" ref="Z8" si="6">-2*LN(W8/AB8)+T8*LN(AB8)</f>
        <v>0.47969128497020019</v>
      </c>
      <c r="AA8" s="25"/>
      <c r="AB8" s="79">
        <f t="shared" si="0"/>
        <v>0.375</v>
      </c>
      <c r="AD8" s="81"/>
      <c r="AE8" s="82"/>
      <c r="AF8" s="142"/>
    </row>
    <row r="9" spans="2:32" x14ac:dyDescent="0.55000000000000004">
      <c r="B9" s="122" t="s">
        <v>129</v>
      </c>
      <c r="C9" s="122">
        <v>3</v>
      </c>
      <c r="D9" s="131" t="s">
        <v>23</v>
      </c>
      <c r="E9" s="131"/>
      <c r="F9" s="19" t="s">
        <v>48</v>
      </c>
      <c r="G9" s="19" t="s">
        <v>12</v>
      </c>
      <c r="H9" s="19" t="s">
        <v>26</v>
      </c>
      <c r="I9" s="20" t="s">
        <v>111</v>
      </c>
      <c r="J9" s="19" t="s">
        <v>49</v>
      </c>
      <c r="K9" s="19"/>
      <c r="L9" s="19"/>
      <c r="M9" s="129">
        <v>9.9400000000000002E-2</v>
      </c>
      <c r="N9" s="133" t="s">
        <v>140</v>
      </c>
      <c r="O9" s="61"/>
      <c r="P9" s="9"/>
      <c r="Q9" s="74">
        <v>5</v>
      </c>
      <c r="R9" s="29" t="s">
        <v>106</v>
      </c>
      <c r="S9" s="30">
        <v>7</v>
      </c>
      <c r="T9" s="30">
        <v>3</v>
      </c>
      <c r="U9" s="71">
        <v>0.94765020570000003</v>
      </c>
      <c r="V9" s="31">
        <v>0.89530041130000004</v>
      </c>
      <c r="W9" s="54">
        <v>3.1923179000000003E-2</v>
      </c>
      <c r="X9" s="31">
        <f t="shared" si="1"/>
        <v>-31.732331473781279</v>
      </c>
      <c r="Y9" s="31">
        <f t="shared" si="2"/>
        <v>16.618396582532018</v>
      </c>
      <c r="Z9" s="31">
        <f t="shared" si="3"/>
        <v>1.9846995721968215</v>
      </c>
      <c r="AA9" s="25"/>
      <c r="AB9" s="12">
        <f t="shared" si="0"/>
        <v>0.375</v>
      </c>
      <c r="AD9" s="42" t="s">
        <v>64</v>
      </c>
      <c r="AE9" s="47"/>
      <c r="AF9" s="140" t="s">
        <v>103</v>
      </c>
    </row>
    <row r="10" spans="2:32" x14ac:dyDescent="0.55000000000000004">
      <c r="B10" s="114"/>
      <c r="C10" s="123"/>
      <c r="D10" s="132"/>
      <c r="E10" s="132"/>
      <c r="F10" s="19">
        <v>-1.547259E-2</v>
      </c>
      <c r="G10" s="19">
        <v>1.9472705619999999</v>
      </c>
      <c r="H10" s="19">
        <v>0.226001441</v>
      </c>
      <c r="I10" s="19">
        <v>38.061789330000003</v>
      </c>
      <c r="J10" s="19">
        <v>4.5503219619999999</v>
      </c>
      <c r="K10" s="19"/>
      <c r="L10" s="19"/>
      <c r="M10" s="130"/>
      <c r="N10" s="134"/>
      <c r="O10" s="61"/>
      <c r="P10" s="9"/>
      <c r="Q10" s="74">
        <v>6</v>
      </c>
      <c r="R10" s="9" t="s">
        <v>73</v>
      </c>
      <c r="S10" s="26">
        <v>7</v>
      </c>
      <c r="T10" s="26">
        <v>4</v>
      </c>
      <c r="U10" s="70">
        <v>0.93806892740000003</v>
      </c>
      <c r="V10" s="27">
        <v>0.81420678219999998</v>
      </c>
      <c r="W10" s="53">
        <v>3.7766428999999997E-2</v>
      </c>
      <c r="X10" s="27">
        <f t="shared" si="1"/>
        <v>-28.555713892031328</v>
      </c>
      <c r="Y10" s="27">
        <f t="shared" si="2"/>
        <v>18.228130279658775</v>
      </c>
      <c r="Z10" s="27">
        <f t="shared" si="3"/>
        <v>0.66769386725653934</v>
      </c>
      <c r="AA10" s="25"/>
      <c r="AB10" s="12">
        <f t="shared" si="0"/>
        <v>0.375</v>
      </c>
      <c r="AD10" s="43"/>
      <c r="AE10" s="48"/>
      <c r="AF10" s="141"/>
    </row>
    <row r="11" spans="2:32" x14ac:dyDescent="0.55000000000000004">
      <c r="B11" s="114"/>
      <c r="C11" s="114">
        <v>4</v>
      </c>
      <c r="D11" s="119" t="s">
        <v>24</v>
      </c>
      <c r="E11" s="119"/>
      <c r="F11" s="3" t="s">
        <v>48</v>
      </c>
      <c r="G11" s="3" t="s">
        <v>12</v>
      </c>
      <c r="H11" s="3" t="s">
        <v>16</v>
      </c>
      <c r="I11" s="3" t="s">
        <v>18</v>
      </c>
      <c r="J11" s="3" t="s">
        <v>49</v>
      </c>
      <c r="K11" s="3"/>
      <c r="L11" s="3"/>
      <c r="M11" s="124">
        <v>8.1589999999999996E-2</v>
      </c>
      <c r="N11" s="155" t="s">
        <v>139</v>
      </c>
      <c r="O11" s="61"/>
      <c r="P11" s="9"/>
      <c r="Q11" s="74">
        <v>7</v>
      </c>
      <c r="R11" s="9" t="s">
        <v>74</v>
      </c>
      <c r="S11" s="26">
        <v>7</v>
      </c>
      <c r="T11" s="26">
        <v>7</v>
      </c>
      <c r="U11" s="70" t="s">
        <v>135</v>
      </c>
      <c r="V11" s="27"/>
      <c r="W11" s="83"/>
      <c r="X11" s="27"/>
      <c r="Y11" s="27"/>
      <c r="Z11" s="27"/>
      <c r="AA11" s="25"/>
      <c r="AB11" s="12">
        <f t="shared" si="0"/>
        <v>0.375</v>
      </c>
      <c r="AD11" s="43"/>
      <c r="AE11" s="49"/>
      <c r="AF11" s="142"/>
    </row>
    <row r="12" spans="2:32" x14ac:dyDescent="0.55000000000000004">
      <c r="B12" s="114"/>
      <c r="C12" s="114"/>
      <c r="D12" s="120"/>
      <c r="E12" s="120"/>
      <c r="F12" s="1">
        <v>342.71498659999997</v>
      </c>
      <c r="G12" s="1">
        <v>7.7499189450000001</v>
      </c>
      <c r="H12" s="1">
        <v>550.54703949999998</v>
      </c>
      <c r="I12" s="1">
        <v>34.597982479999999</v>
      </c>
      <c r="J12" s="1">
        <v>0.41349132199999999</v>
      </c>
      <c r="K12" s="3"/>
      <c r="L12" s="3"/>
      <c r="M12" s="125"/>
      <c r="N12" s="156"/>
      <c r="O12" s="61"/>
      <c r="P12" s="9"/>
      <c r="Q12" s="74">
        <v>8</v>
      </c>
      <c r="R12" s="9" t="s">
        <v>75</v>
      </c>
      <c r="S12" s="26">
        <v>7</v>
      </c>
      <c r="T12" s="26">
        <v>6</v>
      </c>
      <c r="U12" s="70">
        <v>0.953434899</v>
      </c>
      <c r="V12" s="27">
        <v>0.72060939410000002</v>
      </c>
      <c r="W12" s="55">
        <v>2.8396046000000001E-2</v>
      </c>
      <c r="X12" s="27">
        <f t="shared" si="1"/>
        <v>-26.551908625406064</v>
      </c>
      <c r="Y12" s="27">
        <f t="shared" si="2"/>
        <v>22.690291930162182</v>
      </c>
      <c r="Z12" s="27">
        <f t="shared" si="3"/>
        <v>-0.7236232863741332</v>
      </c>
      <c r="AA12" s="25"/>
      <c r="AB12" s="12">
        <f t="shared" si="0"/>
        <v>0.375</v>
      </c>
      <c r="AD12" s="42" t="s">
        <v>65</v>
      </c>
      <c r="AE12" s="44"/>
      <c r="AF12" s="140" t="s">
        <v>103</v>
      </c>
    </row>
    <row r="13" spans="2:32" x14ac:dyDescent="0.55000000000000004">
      <c r="B13" s="114"/>
      <c r="C13" s="114">
        <v>5</v>
      </c>
      <c r="D13" s="144" t="s">
        <v>114</v>
      </c>
      <c r="E13" s="144"/>
      <c r="F13" s="20" t="s">
        <v>115</v>
      </c>
      <c r="G13" s="20" t="s">
        <v>116</v>
      </c>
      <c r="H13" s="20" t="s">
        <v>117</v>
      </c>
      <c r="I13" s="20"/>
      <c r="J13" s="20"/>
      <c r="K13" s="20"/>
      <c r="L13" s="20"/>
      <c r="M13" s="126">
        <v>2.7399999999999998E-3</v>
      </c>
      <c r="N13" s="146" t="s">
        <v>105</v>
      </c>
      <c r="O13" s="64"/>
      <c r="P13" s="9" t="s">
        <v>76</v>
      </c>
      <c r="Q13" s="74">
        <v>9</v>
      </c>
      <c r="R13" s="9" t="s">
        <v>77</v>
      </c>
      <c r="S13" s="26">
        <v>7</v>
      </c>
      <c r="T13" s="26">
        <v>4</v>
      </c>
      <c r="U13" s="70">
        <v>0.30000766099999998</v>
      </c>
      <c r="V13" s="27">
        <v>0</v>
      </c>
      <c r="W13" s="55">
        <v>0.42686506000000002</v>
      </c>
      <c r="X13" s="27">
        <f t="shared" si="1"/>
        <v>-11.580382384420425</v>
      </c>
      <c r="Y13" s="27">
        <f t="shared" si="2"/>
        <v>13.378035563198516</v>
      </c>
      <c r="Z13" s="27">
        <f t="shared" si="3"/>
        <v>-4.1824008492037201</v>
      </c>
      <c r="AA13" s="25"/>
      <c r="AB13" s="12">
        <f t="shared" si="0"/>
        <v>0.375</v>
      </c>
      <c r="AD13" s="43"/>
      <c r="AE13" s="45"/>
      <c r="AF13" s="141"/>
    </row>
    <row r="14" spans="2:32" x14ac:dyDescent="0.55000000000000004">
      <c r="B14" s="114"/>
      <c r="C14" s="114"/>
      <c r="D14" s="145"/>
      <c r="E14" s="145"/>
      <c r="F14" s="87">
        <v>0.206047646</v>
      </c>
      <c r="G14" s="87">
        <v>40.027329170000002</v>
      </c>
      <c r="H14" s="87">
        <v>4.8503914779999997</v>
      </c>
      <c r="I14" s="20"/>
      <c r="J14" s="19"/>
      <c r="K14" s="19"/>
      <c r="L14" s="20"/>
      <c r="M14" s="127"/>
      <c r="N14" s="147"/>
      <c r="O14" s="65"/>
      <c r="P14" s="9" t="s">
        <v>78</v>
      </c>
      <c r="Q14" s="74">
        <v>10</v>
      </c>
      <c r="R14" s="9" t="s">
        <v>79</v>
      </c>
      <c r="S14" s="26">
        <v>7</v>
      </c>
      <c r="T14" s="26">
        <v>5</v>
      </c>
      <c r="U14" s="70">
        <v>0.87135515009999998</v>
      </c>
      <c r="V14" s="27">
        <v>0.2281309004</v>
      </c>
      <c r="W14" s="55">
        <v>7.8449418000000007E-2</v>
      </c>
      <c r="X14" s="27">
        <f t="shared" si="1"/>
        <v>-21.438479573367843</v>
      </c>
      <c r="Y14" s="27">
        <f t="shared" si="2"/>
        <v>18.71197348052452</v>
      </c>
      <c r="Z14" s="27">
        <f t="shared" si="3"/>
        <v>-1.7752023339447551</v>
      </c>
      <c r="AA14" s="25"/>
      <c r="AB14" s="12">
        <f t="shared" si="0"/>
        <v>0.375</v>
      </c>
      <c r="AD14" s="43"/>
      <c r="AE14" s="46"/>
      <c r="AF14" s="142"/>
    </row>
    <row r="15" spans="2:32" x14ac:dyDescent="0.55000000000000004">
      <c r="B15" s="114"/>
      <c r="C15" s="114">
        <v>6</v>
      </c>
      <c r="D15" s="119" t="s">
        <v>51</v>
      </c>
      <c r="E15" s="119"/>
      <c r="F15" s="5" t="s">
        <v>15</v>
      </c>
      <c r="G15" s="5" t="s">
        <v>10</v>
      </c>
      <c r="H15" s="5" t="s">
        <v>16</v>
      </c>
      <c r="I15" s="5" t="s">
        <v>47</v>
      </c>
      <c r="J15" s="3"/>
      <c r="K15" s="3"/>
      <c r="L15" s="3"/>
      <c r="M15" s="148">
        <v>2.5669999999999998E-2</v>
      </c>
      <c r="N15" s="156" t="s">
        <v>123</v>
      </c>
      <c r="O15" s="61"/>
      <c r="P15" s="9"/>
      <c r="Q15" s="74">
        <v>11</v>
      </c>
      <c r="R15" s="9" t="s">
        <v>57</v>
      </c>
      <c r="S15" s="26">
        <v>7</v>
      </c>
      <c r="T15" s="26">
        <v>7</v>
      </c>
      <c r="U15" s="70" t="s">
        <v>135</v>
      </c>
      <c r="V15" s="27"/>
      <c r="W15" s="83"/>
      <c r="X15" s="27"/>
      <c r="Y15" s="27"/>
      <c r="Z15" s="27"/>
      <c r="AA15" s="25"/>
      <c r="AB15" s="12">
        <f t="shared" si="0"/>
        <v>0.375</v>
      </c>
      <c r="AD15" s="42" t="s">
        <v>66</v>
      </c>
      <c r="AE15" s="44"/>
      <c r="AF15" s="140" t="s">
        <v>103</v>
      </c>
    </row>
    <row r="16" spans="2:32" x14ac:dyDescent="0.55000000000000004">
      <c r="B16" s="114"/>
      <c r="C16" s="114"/>
      <c r="D16" s="120"/>
      <c r="E16" s="120"/>
      <c r="F16" s="32">
        <v>0.19570552399999999</v>
      </c>
      <c r="G16" s="32">
        <v>40.067469029999998</v>
      </c>
      <c r="H16" s="32">
        <v>5.1052407909999999</v>
      </c>
      <c r="I16" s="32">
        <v>-1.1342110000000001E-2</v>
      </c>
      <c r="J16" s="3"/>
      <c r="K16" s="3"/>
      <c r="L16" s="3"/>
      <c r="M16" s="125"/>
      <c r="N16" s="156"/>
      <c r="O16" s="61"/>
      <c r="P16" s="9"/>
      <c r="Q16" s="74">
        <v>12</v>
      </c>
      <c r="R16" s="9" t="s">
        <v>80</v>
      </c>
      <c r="S16" s="26">
        <v>7</v>
      </c>
      <c r="T16" s="26">
        <v>6</v>
      </c>
      <c r="U16" s="70">
        <v>0.98253619680000004</v>
      </c>
      <c r="V16" s="27">
        <v>0.89521718049999999</v>
      </c>
      <c r="W16" s="53">
        <v>1.064967E-2</v>
      </c>
      <c r="X16" s="27">
        <f t="shared" si="1"/>
        <v>-33.416955655943077</v>
      </c>
      <c r="Y16" s="27">
        <f t="shared" si="2"/>
        <v>24.651733938887045</v>
      </c>
      <c r="Z16" s="27">
        <f t="shared" si="3"/>
        <v>1.2378187223507293</v>
      </c>
      <c r="AA16" s="25"/>
      <c r="AB16" s="12">
        <f t="shared" si="0"/>
        <v>0.375</v>
      </c>
      <c r="AD16" s="43"/>
      <c r="AE16" s="45"/>
      <c r="AF16" s="141"/>
    </row>
    <row r="17" spans="2:32" x14ac:dyDescent="0.55000000000000004">
      <c r="B17" s="114"/>
      <c r="C17" s="114">
        <v>7</v>
      </c>
      <c r="D17" s="131" t="s">
        <v>52</v>
      </c>
      <c r="E17" s="131"/>
      <c r="F17" s="19" t="s">
        <v>6</v>
      </c>
      <c r="G17" s="19" t="s">
        <v>17</v>
      </c>
      <c r="H17" s="19" t="s">
        <v>15</v>
      </c>
      <c r="I17" s="19" t="s">
        <v>18</v>
      </c>
      <c r="J17" s="19" t="s">
        <v>39</v>
      </c>
      <c r="K17" s="19" t="s">
        <v>19</v>
      </c>
      <c r="L17" s="19" t="s">
        <v>8</v>
      </c>
      <c r="M17" s="129"/>
      <c r="N17" s="134" t="s">
        <v>137</v>
      </c>
      <c r="O17" s="61"/>
      <c r="P17" s="9" t="s">
        <v>81</v>
      </c>
      <c r="Q17" s="74">
        <v>13</v>
      </c>
      <c r="R17" s="9" t="s">
        <v>99</v>
      </c>
      <c r="S17" s="26">
        <v>7</v>
      </c>
      <c r="T17" s="26">
        <v>5</v>
      </c>
      <c r="U17" s="70">
        <v>0.77790675409999999</v>
      </c>
      <c r="V17" s="27">
        <v>0</v>
      </c>
      <c r="W17" s="53">
        <v>0.13543554999999999</v>
      </c>
      <c r="X17" s="27">
        <f t="shared" si="1"/>
        <v>-17.616186826406341</v>
      </c>
      <c r="Y17" s="27">
        <f t="shared" si="2"/>
        <v>17.619889838535521</v>
      </c>
      <c r="Z17" s="27">
        <f t="shared" si="3"/>
        <v>-2.8672859759337541</v>
      </c>
      <c r="AA17" s="25"/>
      <c r="AB17" s="12">
        <f t="shared" si="0"/>
        <v>0.375</v>
      </c>
      <c r="AD17" s="43"/>
      <c r="AE17" s="46"/>
      <c r="AF17" s="142"/>
    </row>
    <row r="18" spans="2:32" x14ac:dyDescent="0.55000000000000004">
      <c r="B18" s="114"/>
      <c r="C18" s="114"/>
      <c r="D18" s="132"/>
      <c r="E18" s="132"/>
      <c r="F18" s="19"/>
      <c r="G18" s="19"/>
      <c r="H18" s="19"/>
      <c r="I18" s="19"/>
      <c r="J18" s="19"/>
      <c r="K18" s="19"/>
      <c r="L18" s="36"/>
      <c r="M18" s="130"/>
      <c r="N18" s="134"/>
      <c r="O18" s="61"/>
      <c r="P18" s="9"/>
      <c r="Q18" s="74">
        <v>14</v>
      </c>
      <c r="R18" s="29" t="s">
        <v>145</v>
      </c>
      <c r="S18" s="30">
        <v>7</v>
      </c>
      <c r="T18" s="30">
        <v>3</v>
      </c>
      <c r="U18" s="84">
        <v>0.91224870160000004</v>
      </c>
      <c r="V18" s="31">
        <v>0.82449740319999998</v>
      </c>
      <c r="W18" s="54">
        <v>5.3511962000000003E-2</v>
      </c>
      <c r="X18" s="31">
        <f t="shared" si="1"/>
        <v>-28.11632147239883</v>
      </c>
      <c r="Y18" s="31">
        <f t="shared" si="2"/>
        <v>15.585250867851318</v>
      </c>
      <c r="Z18" s="31">
        <f t="shared" si="3"/>
        <v>0.9515538575161222</v>
      </c>
      <c r="AA18" s="25"/>
      <c r="AB18" s="12">
        <f t="shared" si="0"/>
        <v>0.375</v>
      </c>
      <c r="AF18" s="14"/>
    </row>
    <row r="19" spans="2:32" x14ac:dyDescent="0.55000000000000004">
      <c r="B19" s="114"/>
      <c r="C19" s="114">
        <v>8</v>
      </c>
      <c r="D19" s="119" t="s">
        <v>53</v>
      </c>
      <c r="E19" s="119"/>
      <c r="F19" s="5" t="s">
        <v>25</v>
      </c>
      <c r="G19" s="5" t="s">
        <v>12</v>
      </c>
      <c r="H19" s="5" t="s">
        <v>26</v>
      </c>
      <c r="I19" s="5" t="s">
        <v>18</v>
      </c>
      <c r="J19" s="5" t="s">
        <v>28</v>
      </c>
      <c r="K19" s="5" t="s">
        <v>27</v>
      </c>
      <c r="L19" s="5"/>
      <c r="M19" s="138">
        <v>0.11237999999999999</v>
      </c>
      <c r="N19" s="128" t="s">
        <v>139</v>
      </c>
      <c r="O19" s="61"/>
      <c r="P19" s="9"/>
      <c r="Q19" s="74">
        <v>15</v>
      </c>
      <c r="R19" s="88" t="s">
        <v>101</v>
      </c>
      <c r="S19" s="110">
        <v>7</v>
      </c>
      <c r="T19" s="110">
        <v>3</v>
      </c>
      <c r="U19" s="111">
        <v>0.91224870160000004</v>
      </c>
      <c r="V19" s="112">
        <v>0.82449740319999998</v>
      </c>
      <c r="W19" s="113">
        <v>5.3511962000000003E-2</v>
      </c>
      <c r="X19" s="112">
        <f t="shared" si="1"/>
        <v>-28.11632147239883</v>
      </c>
      <c r="Y19" s="112">
        <f t="shared" si="2"/>
        <v>15.585250867851318</v>
      </c>
      <c r="Z19" s="112">
        <f t="shared" si="3"/>
        <v>0.9515538575161222</v>
      </c>
      <c r="AA19" s="25"/>
      <c r="AB19" s="12">
        <f t="shared" si="0"/>
        <v>0.375</v>
      </c>
    </row>
    <row r="20" spans="2:32" x14ac:dyDescent="0.55000000000000004">
      <c r="B20" s="115"/>
      <c r="C20" s="115"/>
      <c r="D20" s="120"/>
      <c r="E20" s="120"/>
      <c r="F20" s="89">
        <v>-1.2510500000000001E-2</v>
      </c>
      <c r="G20" s="89">
        <v>2.2477035600000002</v>
      </c>
      <c r="H20" s="89">
        <v>0.22372673200000001</v>
      </c>
      <c r="I20" s="89">
        <v>37.761334509999998</v>
      </c>
      <c r="J20" s="89">
        <v>4.5035147569999996</v>
      </c>
      <c r="K20" s="89">
        <v>-7.50613054</v>
      </c>
      <c r="L20" s="5"/>
      <c r="M20" s="139"/>
      <c r="N20" s="121"/>
      <c r="O20" s="61"/>
      <c r="P20" s="9" t="s">
        <v>82</v>
      </c>
      <c r="Q20" s="74">
        <v>16</v>
      </c>
      <c r="R20" s="88" t="s">
        <v>83</v>
      </c>
      <c r="S20" s="110">
        <v>7</v>
      </c>
      <c r="T20" s="110">
        <v>3</v>
      </c>
      <c r="U20" s="111">
        <v>0.77804328919999999</v>
      </c>
      <c r="V20" s="112">
        <v>0.55608657849999998</v>
      </c>
      <c r="W20" s="113">
        <v>0.13535228999999999</v>
      </c>
      <c r="X20" s="112">
        <f t="shared" si="1"/>
        <v>-21.620491451151434</v>
      </c>
      <c r="Y20" s="112">
        <f t="shared" si="2"/>
        <v>13.729299433209206</v>
      </c>
      <c r="Z20" s="112">
        <f t="shared" si="3"/>
        <v>-0.90439757712599089</v>
      </c>
      <c r="AA20" s="25"/>
      <c r="AB20" s="12">
        <f t="shared" si="0"/>
        <v>0.375</v>
      </c>
    </row>
    <row r="21" spans="2:32" x14ac:dyDescent="0.55000000000000004">
      <c r="B21" s="116" t="s">
        <v>125</v>
      </c>
      <c r="C21" s="116">
        <v>9</v>
      </c>
      <c r="D21" s="131" t="s">
        <v>54</v>
      </c>
      <c r="E21" s="152"/>
      <c r="F21" s="20" t="s">
        <v>9</v>
      </c>
      <c r="G21" s="20" t="s">
        <v>110</v>
      </c>
      <c r="H21" s="20" t="s">
        <v>30</v>
      </c>
      <c r="I21" s="20" t="s">
        <v>31</v>
      </c>
      <c r="J21" s="20"/>
      <c r="K21" s="20"/>
      <c r="L21" s="20"/>
      <c r="M21" s="126">
        <v>0.74768000000000001</v>
      </c>
      <c r="N21" s="154" t="s">
        <v>141</v>
      </c>
      <c r="O21" s="61"/>
      <c r="P21" s="9"/>
      <c r="Q21" s="74">
        <v>17</v>
      </c>
      <c r="R21" s="9" t="s">
        <v>84</v>
      </c>
      <c r="S21" s="26">
        <v>7</v>
      </c>
      <c r="T21" s="26">
        <v>4</v>
      </c>
      <c r="U21" s="70">
        <v>0.20685498690000001</v>
      </c>
      <c r="V21" s="27">
        <v>0</v>
      </c>
      <c r="W21" s="53">
        <v>0.48367085999999998</v>
      </c>
      <c r="X21" s="27">
        <f t="shared" si="1"/>
        <v>-10.705825557832814</v>
      </c>
      <c r="Y21" s="27">
        <f t="shared" si="2"/>
        <v>13.128162184173485</v>
      </c>
      <c r="Z21" s="27">
        <f t="shared" si="3"/>
        <v>-4.4322742282287519</v>
      </c>
      <c r="AA21" s="25"/>
      <c r="AB21" s="12">
        <f t="shared" si="0"/>
        <v>0.375</v>
      </c>
    </row>
    <row r="22" spans="2:32" x14ac:dyDescent="0.55000000000000004">
      <c r="B22" s="117"/>
      <c r="C22" s="117"/>
      <c r="D22" s="132"/>
      <c r="E22" s="153"/>
      <c r="F22" s="20">
        <v>0.50647439000000005</v>
      </c>
      <c r="G22" s="20">
        <v>5.6344695710000003</v>
      </c>
      <c r="H22" s="20">
        <v>-0.28271141</v>
      </c>
      <c r="I22" s="20">
        <v>20.37947733</v>
      </c>
      <c r="J22" s="20"/>
      <c r="K22" s="20"/>
      <c r="L22" s="20"/>
      <c r="M22" s="127"/>
      <c r="N22" s="137"/>
      <c r="O22" s="66"/>
      <c r="P22" s="7" t="s">
        <v>92</v>
      </c>
    </row>
    <row r="23" spans="2:32" x14ac:dyDescent="0.55000000000000004">
      <c r="B23" s="122" t="s">
        <v>130</v>
      </c>
      <c r="C23" s="116">
        <v>10</v>
      </c>
      <c r="D23" s="119" t="s">
        <v>55</v>
      </c>
      <c r="E23" s="119"/>
      <c r="F23" s="5" t="s">
        <v>7</v>
      </c>
      <c r="G23" s="5" t="s">
        <v>108</v>
      </c>
      <c r="H23" s="5" t="s">
        <v>50</v>
      </c>
      <c r="I23" s="5" t="s">
        <v>35</v>
      </c>
      <c r="J23" s="5" t="s">
        <v>36</v>
      </c>
      <c r="K23" s="5"/>
      <c r="L23" s="5"/>
      <c r="M23" s="138">
        <v>0.24074000000000001</v>
      </c>
      <c r="N23" s="128" t="s">
        <v>139</v>
      </c>
      <c r="O23" s="61"/>
      <c r="R23" s="103"/>
      <c r="S23" s="104"/>
      <c r="T23" s="104"/>
      <c r="U23" s="105"/>
      <c r="V23" s="104"/>
      <c r="W23" s="105"/>
      <c r="X23" s="104"/>
      <c r="Y23" s="104"/>
      <c r="Z23" s="104"/>
    </row>
    <row r="24" spans="2:32" x14ac:dyDescent="0.55000000000000004">
      <c r="B24" s="118"/>
      <c r="C24" s="118"/>
      <c r="D24" s="120"/>
      <c r="E24" s="120"/>
      <c r="F24" s="90">
        <v>3.044</v>
      </c>
      <c r="G24" s="90">
        <v>12.02</v>
      </c>
      <c r="H24" s="90">
        <v>1.154E-2</v>
      </c>
      <c r="I24" s="91">
        <v>15.82</v>
      </c>
      <c r="J24" s="91">
        <v>40</v>
      </c>
      <c r="K24" s="5"/>
      <c r="L24" s="5"/>
      <c r="M24" s="139"/>
      <c r="N24" s="121"/>
      <c r="O24" s="61"/>
      <c r="R24" s="106"/>
      <c r="S24" s="104"/>
      <c r="T24" s="107"/>
      <c r="U24" s="105"/>
      <c r="V24" s="104"/>
      <c r="W24" s="105"/>
      <c r="X24" s="104"/>
      <c r="Y24" s="104"/>
      <c r="Z24" s="104"/>
      <c r="AA24" s="17"/>
    </row>
    <row r="25" spans="2:32" x14ac:dyDescent="0.55000000000000004">
      <c r="B25" s="118"/>
      <c r="C25" s="118">
        <v>11</v>
      </c>
      <c r="D25" s="131" t="s">
        <v>57</v>
      </c>
      <c r="E25" s="131"/>
      <c r="F25" s="92" t="s">
        <v>33</v>
      </c>
      <c r="G25" s="92" t="s">
        <v>34</v>
      </c>
      <c r="H25" s="92" t="s">
        <v>27</v>
      </c>
      <c r="I25" s="92" t="s">
        <v>35</v>
      </c>
      <c r="J25" s="92" t="s">
        <v>36</v>
      </c>
      <c r="K25" s="20" t="s">
        <v>37</v>
      </c>
      <c r="L25" s="20" t="s">
        <v>13</v>
      </c>
      <c r="M25" s="126"/>
      <c r="N25" s="137" t="s">
        <v>136</v>
      </c>
      <c r="O25" s="61"/>
      <c r="R25" s="106"/>
      <c r="S25" s="108"/>
      <c r="T25" s="107"/>
      <c r="U25" s="107"/>
      <c r="V25" s="107"/>
      <c r="W25" s="107"/>
      <c r="X25" s="107"/>
      <c r="Y25" s="107"/>
      <c r="Z25" s="107"/>
      <c r="AA25" s="17"/>
    </row>
    <row r="26" spans="2:32" x14ac:dyDescent="0.55000000000000004">
      <c r="B26" s="118"/>
      <c r="C26" s="118"/>
      <c r="D26" s="132"/>
      <c r="E26" s="132"/>
      <c r="F26" s="20"/>
      <c r="G26" s="20"/>
      <c r="H26" s="20"/>
      <c r="I26" s="20"/>
      <c r="J26" s="20"/>
      <c r="K26" s="20"/>
      <c r="L26" s="93"/>
      <c r="M26" s="143"/>
      <c r="N26" s="137"/>
      <c r="O26" s="61"/>
      <c r="R26" s="106"/>
      <c r="S26" s="108"/>
      <c r="T26" s="107"/>
      <c r="U26" s="107"/>
      <c r="V26" s="107"/>
      <c r="W26" s="107"/>
      <c r="X26" s="107"/>
      <c r="Y26" s="107"/>
      <c r="Z26" s="107"/>
      <c r="AA26" s="17"/>
    </row>
    <row r="27" spans="2:32" x14ac:dyDescent="0.55000000000000004">
      <c r="B27" s="118"/>
      <c r="C27" s="118">
        <v>12</v>
      </c>
      <c r="D27" s="119" t="s">
        <v>56</v>
      </c>
      <c r="E27" s="119"/>
      <c r="F27" s="94" t="s">
        <v>38</v>
      </c>
      <c r="G27" s="94" t="s">
        <v>39</v>
      </c>
      <c r="H27" s="94" t="s">
        <v>40</v>
      </c>
      <c r="I27" s="94" t="s">
        <v>41</v>
      </c>
      <c r="J27" s="94" t="s">
        <v>42</v>
      </c>
      <c r="K27" s="5" t="s">
        <v>13</v>
      </c>
      <c r="L27" s="5"/>
      <c r="M27" s="138">
        <v>4.2430000000000002E-2</v>
      </c>
      <c r="N27" s="121" t="s">
        <v>142</v>
      </c>
      <c r="O27" s="61"/>
      <c r="R27" s="106"/>
      <c r="S27" s="108"/>
      <c r="T27" s="107"/>
      <c r="U27" s="107"/>
      <c r="V27" s="107"/>
      <c r="W27" s="107"/>
      <c r="X27" s="107"/>
      <c r="Y27" s="107"/>
      <c r="Z27" s="107"/>
      <c r="AA27" s="17"/>
    </row>
    <row r="28" spans="2:32" x14ac:dyDescent="0.55000000000000004">
      <c r="B28" s="117"/>
      <c r="C28" s="117"/>
      <c r="D28" s="120"/>
      <c r="E28" s="120"/>
      <c r="F28" s="89">
        <v>4.7619999999999996</v>
      </c>
      <c r="G28" s="89">
        <v>10</v>
      </c>
      <c r="H28" s="89">
        <v>0.14380000000000001</v>
      </c>
      <c r="I28" s="95">
        <v>40</v>
      </c>
      <c r="J28" s="89">
        <v>0.1203</v>
      </c>
      <c r="K28" s="89">
        <v>47.39</v>
      </c>
      <c r="L28" s="5"/>
      <c r="M28" s="139"/>
      <c r="N28" s="121"/>
      <c r="O28" s="61"/>
      <c r="R28" s="106"/>
      <c r="S28" s="108"/>
      <c r="T28" s="107"/>
      <c r="U28" s="107"/>
      <c r="V28" s="107"/>
      <c r="W28" s="107"/>
      <c r="X28" s="107"/>
      <c r="Y28" s="107"/>
      <c r="Z28" s="107"/>
      <c r="AA28" s="17"/>
    </row>
    <row r="29" spans="2:32" x14ac:dyDescent="0.55000000000000004">
      <c r="B29" s="122" t="s">
        <v>132</v>
      </c>
      <c r="C29" s="116">
        <v>13</v>
      </c>
      <c r="D29" s="131" t="s">
        <v>97</v>
      </c>
      <c r="E29" s="131"/>
      <c r="F29" s="20" t="s">
        <v>9</v>
      </c>
      <c r="G29" s="20" t="s">
        <v>31</v>
      </c>
      <c r="H29" s="20" t="s">
        <v>10</v>
      </c>
      <c r="I29" s="20" t="s">
        <v>20</v>
      </c>
      <c r="J29" s="20" t="s">
        <v>7</v>
      </c>
      <c r="K29" s="20"/>
      <c r="L29" s="20"/>
      <c r="M29" s="151">
        <v>0.39485999999999999</v>
      </c>
      <c r="N29" s="137" t="s">
        <v>104</v>
      </c>
      <c r="O29" s="61"/>
      <c r="R29" s="106"/>
      <c r="S29" s="104"/>
      <c r="T29" s="104"/>
      <c r="U29" s="105"/>
      <c r="V29" s="104"/>
      <c r="W29" s="105"/>
      <c r="X29" s="104"/>
      <c r="Y29" s="104"/>
      <c r="Z29" s="104"/>
    </row>
    <row r="30" spans="2:32" x14ac:dyDescent="0.55000000000000004">
      <c r="B30" s="114"/>
      <c r="C30" s="118"/>
      <c r="D30" s="145"/>
      <c r="E30" s="145"/>
      <c r="F30" s="20">
        <v>2.0330969000000001E-2</v>
      </c>
      <c r="G30" s="20">
        <v>25.88997496</v>
      </c>
      <c r="H30" s="96">
        <v>95.240061900000001</v>
      </c>
      <c r="I30" s="20">
        <v>-28.6455518</v>
      </c>
      <c r="J30" s="20">
        <v>277.09539819999998</v>
      </c>
      <c r="K30" s="20"/>
      <c r="L30" s="20"/>
      <c r="M30" s="143"/>
      <c r="N30" s="137"/>
      <c r="O30" s="61"/>
      <c r="R30" s="106"/>
      <c r="S30" s="104"/>
      <c r="T30" s="104"/>
      <c r="U30" s="105"/>
      <c r="V30" s="104"/>
      <c r="W30" s="105"/>
      <c r="X30" s="104"/>
      <c r="Y30" s="104"/>
      <c r="Z30" s="104"/>
    </row>
    <row r="31" spans="2:32" x14ac:dyDescent="0.55000000000000004">
      <c r="B31" s="114"/>
      <c r="C31" s="114">
        <v>14</v>
      </c>
      <c r="D31" s="119" t="s">
        <v>128</v>
      </c>
      <c r="E31" s="119"/>
      <c r="F31" s="3" t="s">
        <v>9</v>
      </c>
      <c r="G31" s="3" t="s">
        <v>31</v>
      </c>
      <c r="H31" s="3" t="s">
        <v>10</v>
      </c>
      <c r="I31" s="3"/>
      <c r="J31" s="3"/>
      <c r="K31" s="3"/>
      <c r="L31" s="3"/>
      <c r="M31" s="124">
        <v>7.7000000000000002E-3</v>
      </c>
      <c r="N31" s="135" t="s">
        <v>105</v>
      </c>
      <c r="O31" s="61"/>
      <c r="R31" s="109"/>
      <c r="S31" s="104"/>
      <c r="T31" s="104"/>
      <c r="U31" s="105"/>
      <c r="V31" s="104"/>
      <c r="W31" s="105"/>
      <c r="X31" s="104"/>
      <c r="Y31" s="104"/>
      <c r="Z31" s="104"/>
    </row>
    <row r="32" spans="2:32" x14ac:dyDescent="0.55000000000000004">
      <c r="B32" s="114"/>
      <c r="C32" s="114"/>
      <c r="D32" s="120"/>
      <c r="E32" s="120"/>
      <c r="F32" s="32">
        <v>0.852502969</v>
      </c>
      <c r="G32" s="32">
        <v>34.988728930000001</v>
      </c>
      <c r="H32" s="32">
        <v>40.017141119999998</v>
      </c>
      <c r="I32" s="3"/>
      <c r="J32" s="3"/>
      <c r="K32" s="3"/>
      <c r="L32" s="3"/>
      <c r="M32" s="125"/>
      <c r="N32" s="135"/>
      <c r="O32" s="61"/>
      <c r="R32" s="106"/>
      <c r="S32" s="104"/>
      <c r="T32" s="104"/>
      <c r="U32" s="105"/>
      <c r="V32" s="104"/>
      <c r="W32" s="105"/>
      <c r="X32" s="104"/>
      <c r="Y32" s="104"/>
      <c r="Z32" s="104"/>
    </row>
    <row r="33" spans="2:26" ht="16.5" customHeight="1" x14ac:dyDescent="0.55000000000000004">
      <c r="B33" s="114"/>
      <c r="C33" s="114">
        <v>15</v>
      </c>
      <c r="D33" s="136" t="s">
        <v>96</v>
      </c>
      <c r="E33" s="131"/>
      <c r="F33" s="19" t="s">
        <v>43</v>
      </c>
      <c r="G33" s="19" t="s">
        <v>25</v>
      </c>
      <c r="H33" s="19" t="s">
        <v>44</v>
      </c>
      <c r="I33" s="19"/>
      <c r="J33" s="19"/>
      <c r="K33" s="19"/>
      <c r="L33" s="19"/>
      <c r="M33" s="129">
        <v>7.7000000000000002E-3</v>
      </c>
      <c r="N33" s="137" t="s">
        <v>143</v>
      </c>
      <c r="O33" s="61"/>
      <c r="R33" s="106"/>
      <c r="S33" s="108"/>
      <c r="T33" s="108"/>
      <c r="U33" s="108"/>
      <c r="V33" s="108"/>
      <c r="W33" s="105"/>
      <c r="X33" s="104"/>
      <c r="Y33" s="104"/>
      <c r="Z33" s="104"/>
    </row>
    <row r="34" spans="2:26" x14ac:dyDescent="0.55000000000000004">
      <c r="B34" s="115"/>
      <c r="C34" s="115"/>
      <c r="D34" s="132"/>
      <c r="E34" s="132"/>
      <c r="F34" s="19">
        <v>2.78294E-4</v>
      </c>
      <c r="G34" s="19">
        <v>4.001713981</v>
      </c>
      <c r="H34" s="19">
        <v>6.958201549</v>
      </c>
      <c r="I34" s="19"/>
      <c r="J34" s="19"/>
      <c r="K34" s="19"/>
      <c r="L34" s="19"/>
      <c r="M34" s="130"/>
      <c r="N34" s="137"/>
      <c r="O34" s="61"/>
      <c r="R34" s="106"/>
      <c r="S34" s="108"/>
      <c r="T34" s="108"/>
      <c r="U34" s="108"/>
      <c r="V34" s="108"/>
      <c r="W34" s="105"/>
      <c r="X34" s="104"/>
      <c r="Y34" s="104"/>
      <c r="Z34" s="104"/>
    </row>
    <row r="35" spans="2:26" x14ac:dyDescent="0.55000000000000004">
      <c r="B35" s="116" t="s">
        <v>126</v>
      </c>
      <c r="C35" s="116">
        <v>16</v>
      </c>
      <c r="D35" s="119" t="s">
        <v>58</v>
      </c>
      <c r="E35" s="119"/>
      <c r="F35" s="3" t="s">
        <v>9</v>
      </c>
      <c r="G35" s="6" t="s">
        <v>10</v>
      </c>
      <c r="H35" s="3" t="s">
        <v>11</v>
      </c>
      <c r="I35" s="3"/>
      <c r="J35" s="3"/>
      <c r="K35" s="3"/>
      <c r="L35" s="3"/>
      <c r="M35" s="148">
        <v>4.9259999999999998E-2</v>
      </c>
      <c r="N35" s="121" t="s">
        <v>144</v>
      </c>
      <c r="O35" s="61"/>
      <c r="R35" s="106"/>
      <c r="S35" s="108"/>
      <c r="T35" s="108"/>
      <c r="U35" s="108"/>
      <c r="V35" s="108"/>
      <c r="W35" s="105"/>
      <c r="X35" s="104"/>
      <c r="Y35" s="104"/>
      <c r="Z35" s="104"/>
    </row>
    <row r="36" spans="2:26" x14ac:dyDescent="0.55000000000000004">
      <c r="B36" s="118"/>
      <c r="C36" s="118"/>
      <c r="D36" s="120"/>
      <c r="E36" s="120"/>
      <c r="F36" s="32">
        <v>1.099106261</v>
      </c>
      <c r="G36" s="32">
        <v>33.298568830000001</v>
      </c>
      <c r="H36" s="32">
        <v>-2.6333725800000001</v>
      </c>
      <c r="I36" s="3"/>
      <c r="J36" s="3"/>
      <c r="K36" s="3"/>
      <c r="L36" s="3"/>
      <c r="M36" s="149"/>
      <c r="N36" s="121"/>
      <c r="O36" s="61"/>
      <c r="R36" s="106"/>
      <c r="S36" s="108"/>
      <c r="T36" s="108"/>
      <c r="U36" s="108"/>
      <c r="V36" s="108"/>
      <c r="W36" s="105"/>
      <c r="X36" s="104"/>
      <c r="Y36" s="104"/>
      <c r="Z36" s="104"/>
    </row>
    <row r="37" spans="2:26" x14ac:dyDescent="0.55000000000000004">
      <c r="B37" s="118"/>
      <c r="C37" s="118">
        <v>17</v>
      </c>
      <c r="D37" s="131" t="s">
        <v>59</v>
      </c>
      <c r="E37" s="131"/>
      <c r="F37" s="19" t="s">
        <v>6</v>
      </c>
      <c r="G37" s="19" t="s">
        <v>13</v>
      </c>
      <c r="H37" s="39" t="s">
        <v>109</v>
      </c>
      <c r="I37" s="19" t="s">
        <v>46</v>
      </c>
      <c r="J37" s="19"/>
      <c r="K37" s="19"/>
      <c r="L37" s="19"/>
      <c r="M37" s="150">
        <v>0.85058999999999996</v>
      </c>
      <c r="N37" s="133" t="s">
        <v>146</v>
      </c>
      <c r="O37" s="61"/>
    </row>
    <row r="38" spans="2:26" x14ac:dyDescent="0.55000000000000004">
      <c r="B38" s="117"/>
      <c r="C38" s="117"/>
      <c r="D38" s="132"/>
      <c r="E38" s="132"/>
      <c r="F38" s="36">
        <v>-1.6530000000000001E-4</v>
      </c>
      <c r="G38" s="19">
        <v>102.6</v>
      </c>
      <c r="H38" s="36">
        <v>2.707E+18</v>
      </c>
      <c r="I38" s="36">
        <v>1746000000000000</v>
      </c>
      <c r="J38" s="19"/>
      <c r="K38" s="19"/>
      <c r="L38" s="19"/>
      <c r="M38" s="130"/>
      <c r="N38" s="134"/>
      <c r="O38" s="61"/>
    </row>
  </sheetData>
  <mergeCells count="99">
    <mergeCell ref="P2:Z2"/>
    <mergeCell ref="B2:N2"/>
    <mergeCell ref="F3:L3"/>
    <mergeCell ref="B4:B7"/>
    <mergeCell ref="D4:D5"/>
    <mergeCell ref="E4:E5"/>
    <mergeCell ref="N4:N5"/>
    <mergeCell ref="D6:D7"/>
    <mergeCell ref="E6:E7"/>
    <mergeCell ref="N6:N7"/>
    <mergeCell ref="M4:M5"/>
    <mergeCell ref="M6:M7"/>
    <mergeCell ref="B21:B22"/>
    <mergeCell ref="D21:D22"/>
    <mergeCell ref="E21:E22"/>
    <mergeCell ref="N21:N22"/>
    <mergeCell ref="M19:M20"/>
    <mergeCell ref="M21:M22"/>
    <mergeCell ref="B9:B20"/>
    <mergeCell ref="D9:D10"/>
    <mergeCell ref="E9:E10"/>
    <mergeCell ref="N9:N10"/>
    <mergeCell ref="D11:D12"/>
    <mergeCell ref="E11:E12"/>
    <mergeCell ref="N11:N12"/>
    <mergeCell ref="D15:D16"/>
    <mergeCell ref="E15:E16"/>
    <mergeCell ref="N15:N16"/>
    <mergeCell ref="D17:D18"/>
    <mergeCell ref="E17:E18"/>
    <mergeCell ref="N17:N18"/>
    <mergeCell ref="M15:M16"/>
    <mergeCell ref="M17:M18"/>
    <mergeCell ref="D13:D14"/>
    <mergeCell ref="E13:E14"/>
    <mergeCell ref="N13:N14"/>
    <mergeCell ref="B35:B38"/>
    <mergeCell ref="D35:D36"/>
    <mergeCell ref="E35:E36"/>
    <mergeCell ref="N35:N36"/>
    <mergeCell ref="M35:M36"/>
    <mergeCell ref="M37:M38"/>
    <mergeCell ref="B29:B34"/>
    <mergeCell ref="D29:D30"/>
    <mergeCell ref="E29:E30"/>
    <mergeCell ref="N29:N30"/>
    <mergeCell ref="M29:M30"/>
    <mergeCell ref="M33:M34"/>
    <mergeCell ref="B23:B28"/>
    <mergeCell ref="D23:D24"/>
    <mergeCell ref="E23:E24"/>
    <mergeCell ref="N23:N24"/>
    <mergeCell ref="M23:M24"/>
    <mergeCell ref="M25:M26"/>
    <mergeCell ref="D25:D26"/>
    <mergeCell ref="E25:E26"/>
    <mergeCell ref="M27:M28"/>
    <mergeCell ref="AF15:AF17"/>
    <mergeCell ref="AF9:AF11"/>
    <mergeCell ref="AF3:AF5"/>
    <mergeCell ref="AF6:AF8"/>
    <mergeCell ref="N25:N26"/>
    <mergeCell ref="AF12:AF14"/>
    <mergeCell ref="D37:D38"/>
    <mergeCell ref="E37:E38"/>
    <mergeCell ref="N37:N38"/>
    <mergeCell ref="M31:M32"/>
    <mergeCell ref="D31:D32"/>
    <mergeCell ref="E31:E32"/>
    <mergeCell ref="N31:N32"/>
    <mergeCell ref="D33:D34"/>
    <mergeCell ref="E33:E34"/>
    <mergeCell ref="N33:N34"/>
    <mergeCell ref="D27:D28"/>
    <mergeCell ref="E27:E28"/>
    <mergeCell ref="N27:N28"/>
    <mergeCell ref="C4:C5"/>
    <mergeCell ref="C6:C7"/>
    <mergeCell ref="C9:C10"/>
    <mergeCell ref="C11:C12"/>
    <mergeCell ref="C13:C14"/>
    <mergeCell ref="M11:M12"/>
    <mergeCell ref="M13:M14"/>
    <mergeCell ref="C25:C26"/>
    <mergeCell ref="C27:C28"/>
    <mergeCell ref="D19:D20"/>
    <mergeCell ref="E19:E20"/>
    <mergeCell ref="N19:N20"/>
    <mergeCell ref="M9:M10"/>
    <mergeCell ref="C29:C30"/>
    <mergeCell ref="C31:C32"/>
    <mergeCell ref="C33:C34"/>
    <mergeCell ref="C35:C36"/>
    <mergeCell ref="C37:C38"/>
    <mergeCell ref="C15:C16"/>
    <mergeCell ref="C17:C18"/>
    <mergeCell ref="C19:C20"/>
    <mergeCell ref="C21:C22"/>
    <mergeCell ref="C23:C24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progId="Equation.3" shapeId="4102" r:id="rId4">
          <objectPr defaultSize="0" autoPict="0" r:id="rId5">
            <anchor moveWithCells="1" sizeWithCells="1">
              <from>
                <xdr:col>4</xdr:col>
                <xdr:colOff>38100</xdr:colOff>
                <xdr:row>20</xdr:row>
                <xdr:rowOff>27214</xdr:rowOff>
              </from>
              <to>
                <xdr:col>4</xdr:col>
                <xdr:colOff>865414</xdr:colOff>
                <xdr:row>22</xdr:row>
                <xdr:rowOff>0</xdr:rowOff>
              </to>
            </anchor>
          </objectPr>
        </oleObject>
      </mc:Choice>
      <mc:Fallback>
        <oleObject progId="Equation.3" shapeId="4102" r:id="rId4"/>
      </mc:Fallback>
    </mc:AlternateContent>
    <mc:AlternateContent xmlns:mc="http://schemas.openxmlformats.org/markup-compatibility/2006">
      <mc:Choice Requires="x14">
        <oleObject progId="Equation.3" shapeId="4097" r:id="rId6">
          <objectPr defaultSize="0" autoPict="0" r:id="rId7">
            <anchor moveWithCells="1">
              <from>
                <xdr:col>30</xdr:col>
                <xdr:colOff>38100</xdr:colOff>
                <xdr:row>8</xdr:row>
                <xdr:rowOff>59871</xdr:rowOff>
              </from>
              <to>
                <xdr:col>30</xdr:col>
                <xdr:colOff>1115786</xdr:colOff>
                <xdr:row>10</xdr:row>
                <xdr:rowOff>152400</xdr:rowOff>
              </to>
            </anchor>
          </objectPr>
        </oleObject>
      </mc:Choice>
      <mc:Fallback>
        <oleObject progId="Equation.3" shapeId="4097" r:id="rId6"/>
      </mc:Fallback>
    </mc:AlternateContent>
    <mc:AlternateContent xmlns:mc="http://schemas.openxmlformats.org/markup-compatibility/2006">
      <mc:Choice Requires="x14">
        <oleObject progId="Equation.3" shapeId="4098" r:id="rId8">
          <objectPr defaultSize="0" autoPict="0" r:id="rId9">
            <anchor moveWithCells="1">
              <from>
                <xdr:col>30</xdr:col>
                <xdr:colOff>76200</xdr:colOff>
                <xdr:row>11</xdr:row>
                <xdr:rowOff>87086</xdr:rowOff>
              </from>
              <to>
                <xdr:col>30</xdr:col>
                <xdr:colOff>1447800</xdr:colOff>
                <xdr:row>13</xdr:row>
                <xdr:rowOff>174171</xdr:rowOff>
              </to>
            </anchor>
          </objectPr>
        </oleObject>
      </mc:Choice>
      <mc:Fallback>
        <oleObject progId="Equation.3" shapeId="4098" r:id="rId8"/>
      </mc:Fallback>
    </mc:AlternateContent>
    <mc:AlternateContent xmlns:mc="http://schemas.openxmlformats.org/markup-compatibility/2006">
      <mc:Choice Requires="x14">
        <oleObject progId="Equation.3" shapeId="4099" r:id="rId10">
          <objectPr defaultSize="0" autoPict="0" r:id="rId11">
            <anchor moveWithCells="1">
              <from>
                <xdr:col>30</xdr:col>
                <xdr:colOff>125186</xdr:colOff>
                <xdr:row>14</xdr:row>
                <xdr:rowOff>48986</xdr:rowOff>
              </from>
              <to>
                <xdr:col>30</xdr:col>
                <xdr:colOff>1779814</xdr:colOff>
                <xdr:row>16</xdr:row>
                <xdr:rowOff>136071</xdr:rowOff>
              </to>
            </anchor>
          </objectPr>
        </oleObject>
      </mc:Choice>
      <mc:Fallback>
        <oleObject progId="Equation.3" shapeId="4099" r:id="rId10"/>
      </mc:Fallback>
    </mc:AlternateContent>
    <mc:AlternateContent xmlns:mc="http://schemas.openxmlformats.org/markup-compatibility/2006">
      <mc:Choice Requires="x14">
        <oleObject progId="Equation.3" shapeId="4100" r:id="rId12">
          <objectPr defaultSize="0" autoPict="0" r:id="rId13">
            <anchor moveWithCells="1">
              <from>
                <xdr:col>30</xdr:col>
                <xdr:colOff>141514</xdr:colOff>
                <xdr:row>2</xdr:row>
                <xdr:rowOff>48986</xdr:rowOff>
              </from>
              <to>
                <xdr:col>30</xdr:col>
                <xdr:colOff>1355271</xdr:colOff>
                <xdr:row>4</xdr:row>
                <xdr:rowOff>190500</xdr:rowOff>
              </to>
            </anchor>
          </objectPr>
        </oleObject>
      </mc:Choice>
      <mc:Fallback>
        <oleObject progId="Equation.3" shapeId="4100" r:id="rId12"/>
      </mc:Fallback>
    </mc:AlternateContent>
    <mc:AlternateContent xmlns:mc="http://schemas.openxmlformats.org/markup-compatibility/2006">
      <mc:Choice Requires="x14">
        <oleObject progId="Equation.3" shapeId="4101" r:id="rId14">
          <objectPr defaultSize="0" autoPict="0" r:id="rId15">
            <anchor moveWithCells="1">
              <from>
                <xdr:col>30</xdr:col>
                <xdr:colOff>125186</xdr:colOff>
                <xdr:row>5</xdr:row>
                <xdr:rowOff>114300</xdr:rowOff>
              </from>
              <to>
                <xdr:col>30</xdr:col>
                <xdr:colOff>1458686</xdr:colOff>
                <xdr:row>7</xdr:row>
                <xdr:rowOff>76200</xdr:rowOff>
              </to>
            </anchor>
          </objectPr>
        </oleObject>
      </mc:Choice>
      <mc:Fallback>
        <oleObject progId="Equation.3" shapeId="4101" r:id="rId1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F38"/>
  <sheetViews>
    <sheetView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R25" sqref="R25"/>
    </sheetView>
  </sheetViews>
  <sheetFormatPr defaultColWidth="8.86328125" defaultRowHeight="17.600000000000001" x14ac:dyDescent="0.55000000000000004"/>
  <cols>
    <col min="1" max="1" width="3.33203125" style="7" customWidth="1"/>
    <col min="2" max="2" width="10.6640625" style="33" customWidth="1"/>
    <col min="3" max="3" width="4.6640625" style="33" customWidth="1"/>
    <col min="4" max="4" width="27.53125" style="2" customWidth="1"/>
    <col min="5" max="5" width="31.86328125" style="2" customWidth="1"/>
    <col min="6" max="11" width="11.86328125" style="33" customWidth="1"/>
    <col min="12" max="12" width="8.86328125" style="33"/>
    <col min="13" max="13" width="8.1328125" style="34" customWidth="1"/>
    <col min="14" max="14" width="35.6640625" style="34" customWidth="1"/>
    <col min="15" max="15" width="5.33203125" style="62" customWidth="1"/>
    <col min="16" max="16" width="17" style="7" customWidth="1"/>
    <col min="17" max="17" width="5.1328125" style="50" customWidth="1"/>
    <col min="18" max="18" width="35.1328125" style="7" customWidth="1"/>
    <col min="19" max="19" width="12.6640625" style="8" customWidth="1"/>
    <col min="20" max="20" width="6.19921875" style="8" customWidth="1"/>
    <col min="21" max="21" width="7" style="50" customWidth="1"/>
    <col min="22" max="22" width="7.796875" style="8" customWidth="1"/>
    <col min="23" max="23" width="11.53125" style="50" customWidth="1"/>
    <col min="24" max="24" width="12.1328125" style="8" customWidth="1"/>
    <col min="25" max="27" width="8.19921875" style="8" customWidth="1"/>
    <col min="28" max="28" width="10.796875" style="8" customWidth="1"/>
    <col min="29" max="29" width="8.86328125" style="7"/>
    <col min="30" max="30" width="11" style="7" customWidth="1"/>
    <col min="31" max="31" width="35.33203125" style="7" customWidth="1"/>
    <col min="32" max="32" width="32.53125" style="7" customWidth="1"/>
    <col min="33" max="16384" width="8.86328125" style="7"/>
  </cols>
  <sheetData>
    <row r="1" spans="2:32" x14ac:dyDescent="0.55000000000000004">
      <c r="B1" s="57"/>
      <c r="C1" s="57"/>
      <c r="Q1" s="73"/>
    </row>
    <row r="2" spans="2:32" ht="51.75" customHeight="1" x14ac:dyDescent="0.65">
      <c r="B2" s="158" t="s">
        <v>153</v>
      </c>
      <c r="C2" s="158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63"/>
      <c r="P2" s="157" t="s">
        <v>154</v>
      </c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68"/>
      <c r="AD2" s="69" t="s">
        <v>89</v>
      </c>
      <c r="AE2" s="69" t="s">
        <v>121</v>
      </c>
      <c r="AF2" s="69" t="s">
        <v>120</v>
      </c>
    </row>
    <row r="3" spans="2:32" x14ac:dyDescent="0.55000000000000004">
      <c r="B3" s="60" t="s">
        <v>85</v>
      </c>
      <c r="C3" s="60" t="s">
        <v>118</v>
      </c>
      <c r="D3" s="13" t="s">
        <v>113</v>
      </c>
      <c r="E3" s="13" t="s">
        <v>121</v>
      </c>
      <c r="F3" s="160" t="s">
        <v>89</v>
      </c>
      <c r="G3" s="160"/>
      <c r="H3" s="160"/>
      <c r="I3" s="160"/>
      <c r="J3" s="160"/>
      <c r="K3" s="160"/>
      <c r="L3" s="160"/>
      <c r="M3" s="60" t="s">
        <v>107</v>
      </c>
      <c r="N3" s="60" t="s">
        <v>90</v>
      </c>
      <c r="P3" s="15" t="s">
        <v>85</v>
      </c>
      <c r="Q3" s="51" t="s">
        <v>118</v>
      </c>
      <c r="R3" s="15" t="s">
        <v>86</v>
      </c>
      <c r="S3" s="16" t="s">
        <v>60</v>
      </c>
      <c r="T3" s="16" t="s">
        <v>15</v>
      </c>
      <c r="U3" s="51" t="s">
        <v>62</v>
      </c>
      <c r="V3" s="16" t="s">
        <v>63</v>
      </c>
      <c r="W3" s="51" t="s">
        <v>91</v>
      </c>
      <c r="X3" s="16" t="s">
        <v>64</v>
      </c>
      <c r="Y3" s="16" t="s">
        <v>65</v>
      </c>
      <c r="Z3" s="16" t="s">
        <v>66</v>
      </c>
      <c r="AA3" s="24"/>
      <c r="AB3" s="56" t="s">
        <v>95</v>
      </c>
      <c r="AD3" s="58" t="s">
        <v>63</v>
      </c>
      <c r="AE3" s="47"/>
      <c r="AF3" s="140" t="s">
        <v>102</v>
      </c>
    </row>
    <row r="4" spans="2:32" x14ac:dyDescent="0.55000000000000004">
      <c r="B4" s="122" t="s">
        <v>131</v>
      </c>
      <c r="C4" s="116">
        <v>1</v>
      </c>
      <c r="D4" s="119" t="s">
        <v>67</v>
      </c>
      <c r="E4" s="119"/>
      <c r="F4" s="4" t="s">
        <v>0</v>
      </c>
      <c r="G4" s="4" t="s">
        <v>1</v>
      </c>
      <c r="H4" s="4" t="s">
        <v>5</v>
      </c>
      <c r="I4" s="4" t="s">
        <v>4</v>
      </c>
      <c r="J4" s="4" t="s">
        <v>3</v>
      </c>
      <c r="K4" s="4" t="s">
        <v>2</v>
      </c>
      <c r="L4" s="3"/>
      <c r="M4" s="148">
        <v>1.7099999999999999E-3</v>
      </c>
      <c r="N4" s="155" t="s">
        <v>150</v>
      </c>
      <c r="O4" s="61"/>
      <c r="P4" s="9" t="s">
        <v>87</v>
      </c>
      <c r="Q4" s="74">
        <v>1</v>
      </c>
      <c r="R4" s="10" t="s">
        <v>67</v>
      </c>
      <c r="S4" s="26">
        <v>25</v>
      </c>
      <c r="T4" s="26">
        <v>4</v>
      </c>
      <c r="U4" s="70">
        <v>0.99886263360000005</v>
      </c>
      <c r="V4" s="28">
        <v>0.99545053449999998</v>
      </c>
      <c r="W4" s="52">
        <v>1.6859273E-6</v>
      </c>
      <c r="X4" s="27">
        <f>S4*LN(W4/S4)+2*T4</f>
        <v>-404.80176609981743</v>
      </c>
      <c r="Y4" s="27">
        <f>-2*LN(W4/S4)+T4*LN(S4)</f>
        <v>45.899644587458198</v>
      </c>
      <c r="Z4" s="27">
        <f>-2*LN(W4/AB4)+T4*LN(AB4)</f>
        <v>27.293087852187298</v>
      </c>
      <c r="AA4" s="25"/>
      <c r="AB4" s="12">
        <f>(S4+2)/24</f>
        <v>1.125</v>
      </c>
      <c r="AD4" s="59"/>
      <c r="AE4" s="48"/>
      <c r="AF4" s="141"/>
    </row>
    <row r="5" spans="2:32" x14ac:dyDescent="0.55000000000000004">
      <c r="B5" s="118"/>
      <c r="C5" s="118"/>
      <c r="D5" s="120"/>
      <c r="E5" s="120"/>
      <c r="F5" s="72">
        <v>7.7312791000000006E-2</v>
      </c>
      <c r="G5" s="72">
        <v>25346.71744</v>
      </c>
      <c r="H5" s="78"/>
      <c r="I5" s="78"/>
      <c r="J5" s="72">
        <v>34641.082369999996</v>
      </c>
      <c r="K5" s="72">
        <v>300.368358</v>
      </c>
      <c r="L5" s="3"/>
      <c r="M5" s="125"/>
      <c r="N5" s="156"/>
      <c r="O5" s="61"/>
      <c r="P5" s="9"/>
      <c r="Q5" s="74">
        <v>2</v>
      </c>
      <c r="R5" s="9" t="s">
        <v>21</v>
      </c>
      <c r="S5" s="26">
        <v>25</v>
      </c>
      <c r="T5" s="26">
        <v>7</v>
      </c>
      <c r="U5" s="70" t="s">
        <v>135</v>
      </c>
      <c r="V5" s="27"/>
      <c r="W5" s="10"/>
      <c r="X5" s="27"/>
      <c r="Y5" s="27"/>
      <c r="Z5" s="27"/>
      <c r="AA5" s="25"/>
      <c r="AB5" s="12">
        <f t="shared" ref="AB5:AB21" si="0">(S5+2)/24</f>
        <v>1.125</v>
      </c>
      <c r="AD5" s="59"/>
      <c r="AE5" s="49"/>
      <c r="AF5" s="142"/>
    </row>
    <row r="6" spans="2:32" x14ac:dyDescent="0.55000000000000004">
      <c r="B6" s="118"/>
      <c r="C6" s="118">
        <v>2</v>
      </c>
      <c r="D6" s="131" t="s">
        <v>21</v>
      </c>
      <c r="E6" s="131"/>
      <c r="F6" s="19" t="s">
        <v>14</v>
      </c>
      <c r="G6" s="22" t="s">
        <v>1</v>
      </c>
      <c r="H6" s="22" t="s">
        <v>5</v>
      </c>
      <c r="I6" s="22" t="s">
        <v>4</v>
      </c>
      <c r="J6" s="22" t="s">
        <v>3</v>
      </c>
      <c r="K6" s="22" t="s">
        <v>2</v>
      </c>
      <c r="L6" s="22" t="s">
        <v>13</v>
      </c>
      <c r="M6" s="129"/>
      <c r="N6" s="155" t="s">
        <v>136</v>
      </c>
      <c r="O6" s="61"/>
      <c r="P6" s="9" t="s">
        <v>22</v>
      </c>
      <c r="Q6" s="74"/>
      <c r="R6" s="11"/>
      <c r="S6" s="26"/>
      <c r="T6" s="26"/>
      <c r="U6" s="70"/>
      <c r="V6" s="27"/>
      <c r="W6" s="10"/>
      <c r="X6" s="27"/>
      <c r="Y6" s="27"/>
      <c r="Z6" s="27"/>
      <c r="AA6" s="25"/>
      <c r="AB6" s="12"/>
      <c r="AD6" s="58" t="s">
        <v>94</v>
      </c>
      <c r="AE6" s="47"/>
      <c r="AF6" s="140" t="s">
        <v>103</v>
      </c>
    </row>
    <row r="7" spans="2:32" x14ac:dyDescent="0.55000000000000004">
      <c r="B7" s="117"/>
      <c r="C7" s="117"/>
      <c r="D7" s="132"/>
      <c r="E7" s="132"/>
      <c r="F7" s="19"/>
      <c r="G7" s="19"/>
      <c r="H7" s="19"/>
      <c r="I7" s="19"/>
      <c r="J7" s="19"/>
      <c r="K7" s="19"/>
      <c r="L7" s="19"/>
      <c r="M7" s="130"/>
      <c r="N7" s="156"/>
      <c r="O7" s="61"/>
      <c r="P7" s="9" t="s">
        <v>71</v>
      </c>
      <c r="Q7" s="74">
        <v>3</v>
      </c>
      <c r="R7" s="9" t="s">
        <v>23</v>
      </c>
      <c r="S7" s="26">
        <v>25</v>
      </c>
      <c r="T7" s="26">
        <v>5</v>
      </c>
      <c r="U7" s="70" t="s">
        <v>135</v>
      </c>
      <c r="V7" s="27"/>
      <c r="W7" s="53"/>
      <c r="X7" s="27"/>
      <c r="Y7" s="27"/>
      <c r="Z7" s="27"/>
      <c r="AA7" s="25"/>
      <c r="AB7" s="12">
        <f t="shared" si="0"/>
        <v>1.125</v>
      </c>
      <c r="AD7" s="59"/>
      <c r="AE7" s="48"/>
      <c r="AF7" s="141"/>
    </row>
    <row r="8" spans="2:32" s="80" customFormat="1" x14ac:dyDescent="0.55000000000000004">
      <c r="B8" s="86" t="s">
        <v>22</v>
      </c>
      <c r="C8" s="67"/>
      <c r="D8" s="18"/>
      <c r="E8" s="18"/>
      <c r="F8" s="3"/>
      <c r="G8" s="3"/>
      <c r="H8" s="3"/>
      <c r="I8" s="3"/>
      <c r="J8" s="3"/>
      <c r="K8" s="3"/>
      <c r="L8" s="3"/>
      <c r="M8" s="37"/>
      <c r="N8" s="67"/>
      <c r="O8" s="61"/>
      <c r="P8" s="9"/>
      <c r="Q8" s="10">
        <v>4</v>
      </c>
      <c r="R8" s="9" t="s">
        <v>72</v>
      </c>
      <c r="S8" s="26">
        <v>25</v>
      </c>
      <c r="T8" s="26">
        <v>5</v>
      </c>
      <c r="U8" s="70" t="s">
        <v>135</v>
      </c>
      <c r="V8" s="27"/>
      <c r="W8" s="53"/>
      <c r="X8" s="27"/>
      <c r="Y8" s="27"/>
      <c r="Z8" s="27"/>
      <c r="AA8" s="25"/>
      <c r="AB8" s="79">
        <f t="shared" si="0"/>
        <v>1.125</v>
      </c>
      <c r="AD8" s="81"/>
      <c r="AE8" s="82"/>
      <c r="AF8" s="142"/>
    </row>
    <row r="9" spans="2:32" x14ac:dyDescent="0.55000000000000004">
      <c r="B9" s="122" t="s">
        <v>129</v>
      </c>
      <c r="C9" s="122">
        <v>3</v>
      </c>
      <c r="D9" s="131" t="s">
        <v>23</v>
      </c>
      <c r="E9" s="131"/>
      <c r="F9" s="19" t="s">
        <v>48</v>
      </c>
      <c r="G9" s="19" t="s">
        <v>12</v>
      </c>
      <c r="H9" s="19" t="s">
        <v>26</v>
      </c>
      <c r="I9" s="20" t="s">
        <v>18</v>
      </c>
      <c r="J9" s="19" t="s">
        <v>49</v>
      </c>
      <c r="K9" s="19"/>
      <c r="L9" s="19"/>
      <c r="M9" s="129"/>
      <c r="N9" s="134" t="s">
        <v>138</v>
      </c>
      <c r="O9" s="61"/>
      <c r="P9" s="9"/>
      <c r="Q9" s="74">
        <v>5</v>
      </c>
      <c r="R9" s="88" t="s">
        <v>106</v>
      </c>
      <c r="S9" s="26">
        <v>25</v>
      </c>
      <c r="T9" s="30">
        <v>3</v>
      </c>
      <c r="U9" s="71">
        <v>0.98898490269999995</v>
      </c>
      <c r="V9" s="31">
        <v>0.95593961090000001</v>
      </c>
      <c r="W9" s="54">
        <v>1.6327766999999999E-5</v>
      </c>
      <c r="X9" s="31">
        <f t="shared" ref="X9:X21" si="1">S9*LN(W9/S9)+2*T9</f>
        <v>-350.03798068481132</v>
      </c>
      <c r="Y9" s="31">
        <f t="shared" ref="Y9:Y21" si="2">-2*LN(W9/S9)+T9*LN(S9)</f>
        <v>38.139665929389508</v>
      </c>
      <c r="Z9" s="31">
        <f t="shared" ref="Z9:Z21" si="3">-2*LN(W9/AB9)+T9*LN(AB9)</f>
        <v>22.634201983330421</v>
      </c>
      <c r="AA9" s="25"/>
      <c r="AB9" s="12">
        <f t="shared" si="0"/>
        <v>1.125</v>
      </c>
      <c r="AD9" s="58" t="s">
        <v>64</v>
      </c>
      <c r="AE9" s="47"/>
      <c r="AF9" s="140" t="s">
        <v>103</v>
      </c>
    </row>
    <row r="10" spans="2:32" x14ac:dyDescent="0.55000000000000004">
      <c r="B10" s="114"/>
      <c r="C10" s="123"/>
      <c r="D10" s="132"/>
      <c r="E10" s="132"/>
      <c r="F10" s="19"/>
      <c r="G10" s="19"/>
      <c r="H10" s="19"/>
      <c r="I10" s="19"/>
      <c r="J10" s="19"/>
      <c r="K10" s="19"/>
      <c r="L10" s="19"/>
      <c r="M10" s="130"/>
      <c r="N10" s="134"/>
      <c r="O10" s="61"/>
      <c r="P10" s="9"/>
      <c r="Q10" s="74">
        <v>6</v>
      </c>
      <c r="R10" s="9" t="s">
        <v>51</v>
      </c>
      <c r="S10" s="26">
        <v>25</v>
      </c>
      <c r="T10" s="26">
        <v>4</v>
      </c>
      <c r="U10" s="70">
        <v>0.94176970019999995</v>
      </c>
      <c r="V10" s="27">
        <v>0.92951068969999995</v>
      </c>
      <c r="W10" s="53">
        <v>9.3059827000000004E-4</v>
      </c>
      <c r="X10" s="27">
        <f t="shared" si="1"/>
        <v>-246.9639675609836</v>
      </c>
      <c r="Y10" s="27">
        <f t="shared" si="2"/>
        <v>33.272620704351489</v>
      </c>
      <c r="Z10" s="27">
        <f t="shared" si="3"/>
        <v>14.666063969080586</v>
      </c>
      <c r="AA10" s="25"/>
      <c r="AB10" s="12">
        <f t="shared" si="0"/>
        <v>1.125</v>
      </c>
      <c r="AD10" s="59"/>
      <c r="AE10" s="48"/>
      <c r="AF10" s="141"/>
    </row>
    <row r="11" spans="2:32" x14ac:dyDescent="0.55000000000000004">
      <c r="B11" s="114"/>
      <c r="C11" s="114">
        <v>4</v>
      </c>
      <c r="D11" s="119" t="s">
        <v>24</v>
      </c>
      <c r="E11" s="119"/>
      <c r="F11" s="3" t="s">
        <v>48</v>
      </c>
      <c r="G11" s="3" t="s">
        <v>12</v>
      </c>
      <c r="H11" s="3" t="s">
        <v>16</v>
      </c>
      <c r="I11" s="3" t="s">
        <v>18</v>
      </c>
      <c r="J11" s="3" t="s">
        <v>49</v>
      </c>
      <c r="K11" s="3"/>
      <c r="L11" s="3"/>
      <c r="M11" s="124"/>
      <c r="N11" s="156" t="s">
        <v>138</v>
      </c>
      <c r="O11" s="61"/>
      <c r="P11" s="9"/>
      <c r="Q11" s="74">
        <v>7</v>
      </c>
      <c r="R11" s="9" t="s">
        <v>52</v>
      </c>
      <c r="S11" s="26">
        <v>25</v>
      </c>
      <c r="T11" s="26">
        <v>7</v>
      </c>
      <c r="U11" s="70" t="s">
        <v>135</v>
      </c>
      <c r="V11" s="27"/>
      <c r="W11" s="10"/>
      <c r="X11" s="27"/>
      <c r="Y11" s="27"/>
      <c r="Z11" s="27"/>
      <c r="AA11" s="25"/>
      <c r="AB11" s="12">
        <f t="shared" si="0"/>
        <v>1.125</v>
      </c>
      <c r="AD11" s="59"/>
      <c r="AE11" s="49"/>
      <c r="AF11" s="142"/>
    </row>
    <row r="12" spans="2:32" x14ac:dyDescent="0.55000000000000004">
      <c r="B12" s="114"/>
      <c r="C12" s="114"/>
      <c r="D12" s="120"/>
      <c r="E12" s="120"/>
      <c r="F12" s="1"/>
      <c r="G12" s="1"/>
      <c r="H12" s="1"/>
      <c r="I12" s="1"/>
      <c r="J12" s="1"/>
      <c r="K12" s="3"/>
      <c r="L12" s="3"/>
      <c r="M12" s="125"/>
      <c r="N12" s="156"/>
      <c r="O12" s="61"/>
      <c r="P12" s="9"/>
      <c r="Q12" s="74">
        <v>8</v>
      </c>
      <c r="R12" s="9" t="s">
        <v>75</v>
      </c>
      <c r="S12" s="26">
        <v>25</v>
      </c>
      <c r="T12" s="26">
        <v>6</v>
      </c>
      <c r="U12" s="70">
        <v>0.94245214610000005</v>
      </c>
      <c r="V12" s="27">
        <v>0.92214113890000005</v>
      </c>
      <c r="W12" s="55">
        <v>9.1969187000000003E-4</v>
      </c>
      <c r="X12" s="27">
        <f t="shared" si="1"/>
        <v>-243.25869232004931</v>
      </c>
      <c r="Y12" s="27">
        <f t="shared" si="2"/>
        <v>39.733950334813144</v>
      </c>
      <c r="Z12" s="27">
        <f t="shared" si="3"/>
        <v>14.925208021118612</v>
      </c>
      <c r="AA12" s="25"/>
      <c r="AB12" s="12">
        <f t="shared" si="0"/>
        <v>1.125</v>
      </c>
      <c r="AD12" s="58" t="s">
        <v>65</v>
      </c>
      <c r="AE12" s="44"/>
      <c r="AF12" s="140" t="s">
        <v>103</v>
      </c>
    </row>
    <row r="13" spans="2:32" x14ac:dyDescent="0.55000000000000004">
      <c r="B13" s="114"/>
      <c r="C13" s="114">
        <v>5</v>
      </c>
      <c r="D13" s="144" t="s">
        <v>106</v>
      </c>
      <c r="E13" s="144"/>
      <c r="F13" s="20" t="s">
        <v>15</v>
      </c>
      <c r="G13" s="20" t="s">
        <v>10</v>
      </c>
      <c r="H13" s="20" t="s">
        <v>16</v>
      </c>
      <c r="I13" s="20"/>
      <c r="J13" s="20"/>
      <c r="K13" s="20"/>
      <c r="L13" s="21"/>
      <c r="M13" s="126">
        <v>1.102E-2</v>
      </c>
      <c r="N13" s="146" t="s">
        <v>105</v>
      </c>
      <c r="O13" s="64"/>
      <c r="P13" s="9" t="s">
        <v>32</v>
      </c>
      <c r="Q13" s="74">
        <v>9</v>
      </c>
      <c r="R13" s="9" t="s">
        <v>54</v>
      </c>
      <c r="S13" s="26">
        <v>25</v>
      </c>
      <c r="T13" s="26">
        <v>4</v>
      </c>
      <c r="U13" s="70">
        <v>0.99394636550000004</v>
      </c>
      <c r="V13" s="27">
        <v>0.97578546190000004</v>
      </c>
      <c r="W13" s="55">
        <v>8.9733509000000005E-6</v>
      </c>
      <c r="X13" s="27">
        <f t="shared" si="1"/>
        <v>-363.00318022684178</v>
      </c>
      <c r="Y13" s="27">
        <f t="shared" si="2"/>
        <v>42.555757717620146</v>
      </c>
      <c r="Z13" s="27">
        <f t="shared" si="3"/>
        <v>23.949200982349243</v>
      </c>
      <c r="AA13" s="25"/>
      <c r="AB13" s="12">
        <f t="shared" si="0"/>
        <v>1.125</v>
      </c>
      <c r="AD13" s="59"/>
      <c r="AE13" s="45"/>
      <c r="AF13" s="141"/>
    </row>
    <row r="14" spans="2:32" x14ac:dyDescent="0.55000000000000004">
      <c r="B14" s="114"/>
      <c r="C14" s="114"/>
      <c r="D14" s="145"/>
      <c r="E14" s="145"/>
      <c r="F14" s="87">
        <v>0.147268236</v>
      </c>
      <c r="G14" s="87">
        <v>39.430274869999998</v>
      </c>
      <c r="H14" s="87">
        <v>6.7867429130000003</v>
      </c>
      <c r="I14" s="19"/>
      <c r="J14" s="19"/>
      <c r="K14" s="19"/>
      <c r="L14" s="19"/>
      <c r="M14" s="127"/>
      <c r="N14" s="147"/>
      <c r="O14" s="65"/>
      <c r="P14" s="9" t="s">
        <v>78</v>
      </c>
      <c r="Q14" s="74">
        <v>10</v>
      </c>
      <c r="R14" s="9" t="s">
        <v>55</v>
      </c>
      <c r="S14" s="26">
        <v>25</v>
      </c>
      <c r="T14" s="26">
        <v>5</v>
      </c>
      <c r="U14" s="70" t="s">
        <v>135</v>
      </c>
      <c r="V14" s="27"/>
      <c r="W14" s="55"/>
      <c r="X14" s="27"/>
      <c r="Y14" s="27"/>
      <c r="Z14" s="27"/>
      <c r="AA14" s="25"/>
      <c r="AB14" s="12">
        <f t="shared" si="0"/>
        <v>1.125</v>
      </c>
      <c r="AD14" s="59"/>
      <c r="AE14" s="46"/>
      <c r="AF14" s="142"/>
    </row>
    <row r="15" spans="2:32" x14ac:dyDescent="0.55000000000000004">
      <c r="B15" s="114"/>
      <c r="C15" s="114">
        <v>6</v>
      </c>
      <c r="D15" s="119" t="s">
        <v>51</v>
      </c>
      <c r="E15" s="119"/>
      <c r="F15" s="5" t="s">
        <v>15</v>
      </c>
      <c r="G15" s="5" t="s">
        <v>10</v>
      </c>
      <c r="H15" s="5" t="s">
        <v>16</v>
      </c>
      <c r="I15" s="5" t="s">
        <v>47</v>
      </c>
      <c r="J15" s="3"/>
      <c r="K15" s="3"/>
      <c r="L15" s="3"/>
      <c r="M15" s="124">
        <v>1.9890000000000001E-2</v>
      </c>
      <c r="N15" s="156" t="s">
        <v>147</v>
      </c>
      <c r="O15" s="61"/>
      <c r="P15" s="9"/>
      <c r="Q15" s="74">
        <v>11</v>
      </c>
      <c r="R15" s="9" t="s">
        <v>57</v>
      </c>
      <c r="S15" s="26">
        <v>25</v>
      </c>
      <c r="T15" s="26">
        <v>7</v>
      </c>
      <c r="U15" s="70" t="s">
        <v>135</v>
      </c>
      <c r="V15" s="27"/>
      <c r="W15" s="83"/>
      <c r="X15" s="27"/>
      <c r="Y15" s="27"/>
      <c r="Z15" s="27"/>
      <c r="AA15" s="25"/>
      <c r="AB15" s="12">
        <f t="shared" si="0"/>
        <v>1.125</v>
      </c>
      <c r="AD15" s="58" t="s">
        <v>66</v>
      </c>
      <c r="AE15" s="44"/>
      <c r="AF15" s="140" t="s">
        <v>103</v>
      </c>
    </row>
    <row r="16" spans="2:32" x14ac:dyDescent="0.55000000000000004">
      <c r="B16" s="114"/>
      <c r="C16" s="114"/>
      <c r="D16" s="120"/>
      <c r="E16" s="120"/>
      <c r="F16" s="32">
        <v>0.154354667</v>
      </c>
      <c r="G16" s="32">
        <v>39.106741479999997</v>
      </c>
      <c r="H16" s="32">
        <v>6.4759354580000004</v>
      </c>
      <c r="I16" s="32">
        <v>2.098525E-3</v>
      </c>
      <c r="J16" s="3"/>
      <c r="K16" s="3"/>
      <c r="L16" s="3"/>
      <c r="M16" s="125"/>
      <c r="N16" s="156"/>
      <c r="O16" s="61"/>
      <c r="P16" s="9"/>
      <c r="Q16" s="74">
        <v>12</v>
      </c>
      <c r="R16" s="9" t="s">
        <v>56</v>
      </c>
      <c r="S16" s="26">
        <v>25</v>
      </c>
      <c r="T16" s="26">
        <v>6</v>
      </c>
      <c r="U16" s="70" t="s">
        <v>135</v>
      </c>
      <c r="V16" s="27"/>
      <c r="W16" s="53"/>
      <c r="X16" s="27"/>
      <c r="Y16" s="27"/>
      <c r="Z16" s="27"/>
      <c r="AA16" s="25"/>
      <c r="AB16" s="12">
        <f t="shared" si="0"/>
        <v>1.125</v>
      </c>
      <c r="AD16" s="59"/>
      <c r="AE16" s="45"/>
      <c r="AF16" s="141"/>
    </row>
    <row r="17" spans="2:32" x14ac:dyDescent="0.55000000000000004">
      <c r="B17" s="114"/>
      <c r="C17" s="114">
        <v>7</v>
      </c>
      <c r="D17" s="131" t="s">
        <v>52</v>
      </c>
      <c r="E17" s="131"/>
      <c r="F17" s="19" t="s">
        <v>6</v>
      </c>
      <c r="G17" s="19" t="s">
        <v>17</v>
      </c>
      <c r="H17" s="19" t="s">
        <v>15</v>
      </c>
      <c r="I17" s="19" t="s">
        <v>18</v>
      </c>
      <c r="J17" s="19" t="s">
        <v>39</v>
      </c>
      <c r="K17" s="19" t="s">
        <v>19</v>
      </c>
      <c r="L17" s="19" t="s">
        <v>8</v>
      </c>
      <c r="M17" s="129"/>
      <c r="N17" s="134" t="s">
        <v>136</v>
      </c>
      <c r="O17" s="61"/>
      <c r="P17" s="9" t="s">
        <v>45</v>
      </c>
      <c r="Q17" s="74">
        <v>13</v>
      </c>
      <c r="R17" s="9" t="s">
        <v>99</v>
      </c>
      <c r="S17" s="26">
        <v>25</v>
      </c>
      <c r="T17" s="26">
        <v>5</v>
      </c>
      <c r="U17" s="70" t="s">
        <v>135</v>
      </c>
      <c r="V17" s="27"/>
      <c r="W17" s="53"/>
      <c r="X17" s="27"/>
      <c r="Y17" s="27"/>
      <c r="Z17" s="27"/>
      <c r="AA17" s="25"/>
      <c r="AB17" s="12">
        <f t="shared" si="0"/>
        <v>1.125</v>
      </c>
      <c r="AD17" s="59"/>
      <c r="AE17" s="46"/>
      <c r="AF17" s="142"/>
    </row>
    <row r="18" spans="2:32" x14ac:dyDescent="0.55000000000000004">
      <c r="B18" s="114"/>
      <c r="C18" s="114"/>
      <c r="D18" s="132"/>
      <c r="E18" s="132"/>
      <c r="F18" s="19"/>
      <c r="G18" s="19"/>
      <c r="H18" s="19"/>
      <c r="I18" s="19"/>
      <c r="J18" s="19"/>
      <c r="K18" s="19"/>
      <c r="L18" s="19"/>
      <c r="M18" s="130"/>
      <c r="N18" s="134"/>
      <c r="O18" s="61"/>
      <c r="P18" s="9"/>
      <c r="Q18" s="74">
        <v>14</v>
      </c>
      <c r="R18" s="9" t="s">
        <v>100</v>
      </c>
      <c r="S18" s="26">
        <v>25</v>
      </c>
      <c r="T18" s="26">
        <v>3</v>
      </c>
      <c r="U18" s="84">
        <v>0.99724282880000004</v>
      </c>
      <c r="V18" s="31">
        <v>0.98897131530000004</v>
      </c>
      <c r="W18" s="54">
        <v>4.0869768999999996E-6</v>
      </c>
      <c r="X18" s="31">
        <f t="shared" si="1"/>
        <v>-384.66452075834599</v>
      </c>
      <c r="Y18" s="31">
        <f t="shared" si="2"/>
        <v>40.909789135272277</v>
      </c>
      <c r="Z18" s="31">
        <f t="shared" si="3"/>
        <v>25.404325189213196</v>
      </c>
      <c r="AA18" s="25"/>
      <c r="AB18" s="12">
        <f t="shared" si="0"/>
        <v>1.125</v>
      </c>
      <c r="AF18" s="14"/>
    </row>
    <row r="19" spans="2:32" x14ac:dyDescent="0.55000000000000004">
      <c r="B19" s="114"/>
      <c r="C19" s="114">
        <v>8</v>
      </c>
      <c r="D19" s="119" t="s">
        <v>53</v>
      </c>
      <c r="E19" s="119"/>
      <c r="F19" s="3" t="s">
        <v>25</v>
      </c>
      <c r="G19" s="3" t="s">
        <v>12</v>
      </c>
      <c r="H19" s="3" t="s">
        <v>26</v>
      </c>
      <c r="I19" s="3" t="s">
        <v>18</v>
      </c>
      <c r="J19" s="3" t="s">
        <v>28</v>
      </c>
      <c r="K19" s="3" t="s">
        <v>27</v>
      </c>
      <c r="L19" s="3"/>
      <c r="M19" s="124"/>
      <c r="N19" s="156" t="s">
        <v>138</v>
      </c>
      <c r="O19" s="61"/>
      <c r="P19" s="9"/>
      <c r="Q19" s="74">
        <v>15</v>
      </c>
      <c r="R19" s="9" t="s">
        <v>101</v>
      </c>
      <c r="S19" s="26">
        <v>25</v>
      </c>
      <c r="T19" s="26">
        <v>3</v>
      </c>
      <c r="U19" s="84">
        <v>0.99724282880000004</v>
      </c>
      <c r="V19" s="31">
        <v>0.98897131530000004</v>
      </c>
      <c r="W19" s="54">
        <v>4.0869768999999996E-6</v>
      </c>
      <c r="X19" s="31">
        <f t="shared" si="1"/>
        <v>-384.66452075834599</v>
      </c>
      <c r="Y19" s="31">
        <f t="shared" si="2"/>
        <v>40.909789135272277</v>
      </c>
      <c r="Z19" s="31">
        <f t="shared" si="3"/>
        <v>25.404325189213196</v>
      </c>
      <c r="AA19" s="25"/>
      <c r="AB19" s="12">
        <f t="shared" si="0"/>
        <v>1.125</v>
      </c>
    </row>
    <row r="20" spans="2:32" x14ac:dyDescent="0.55000000000000004">
      <c r="B20" s="115"/>
      <c r="C20" s="115"/>
      <c r="D20" s="120"/>
      <c r="E20" s="120"/>
      <c r="F20" s="32"/>
      <c r="G20" s="32"/>
      <c r="H20" s="32"/>
      <c r="I20" s="32"/>
      <c r="J20" s="32"/>
      <c r="K20" s="32"/>
      <c r="L20" s="3"/>
      <c r="M20" s="125"/>
      <c r="N20" s="156"/>
      <c r="O20" s="61"/>
      <c r="P20" s="9" t="s">
        <v>82</v>
      </c>
      <c r="Q20" s="74">
        <v>16</v>
      </c>
      <c r="R20" s="9" t="s">
        <v>58</v>
      </c>
      <c r="S20" s="26">
        <v>25</v>
      </c>
      <c r="T20" s="26">
        <v>3</v>
      </c>
      <c r="U20" s="84">
        <v>0.99808108399999995</v>
      </c>
      <c r="V20" s="31">
        <v>0.99232433600000003</v>
      </c>
      <c r="W20" s="54">
        <v>2.8444245000000002E-6</v>
      </c>
      <c r="X20" s="31">
        <f t="shared" si="1"/>
        <v>-393.72564051066274</v>
      </c>
      <c r="Y20" s="31">
        <f t="shared" si="2"/>
        <v>41.634678715457625</v>
      </c>
      <c r="Z20" s="31">
        <f t="shared" si="3"/>
        <v>26.129214769398537</v>
      </c>
      <c r="AA20" s="25"/>
      <c r="AB20" s="12">
        <f t="shared" si="0"/>
        <v>1.125</v>
      </c>
    </row>
    <row r="21" spans="2:32" x14ac:dyDescent="0.55000000000000004">
      <c r="B21" s="116" t="s">
        <v>125</v>
      </c>
      <c r="C21" s="116">
        <v>9</v>
      </c>
      <c r="D21" s="131" t="s">
        <v>54</v>
      </c>
      <c r="E21" s="152"/>
      <c r="F21" s="19" t="s">
        <v>9</v>
      </c>
      <c r="G21" s="39" t="s">
        <v>29</v>
      </c>
      <c r="H21" s="19" t="s">
        <v>30</v>
      </c>
      <c r="I21" s="19" t="s">
        <v>31</v>
      </c>
      <c r="J21" s="19"/>
      <c r="K21" s="19"/>
      <c r="L21" s="19"/>
      <c r="M21" s="150">
        <v>9.0699999999999999E-3</v>
      </c>
      <c r="N21" s="133" t="s">
        <v>127</v>
      </c>
      <c r="O21" s="61"/>
      <c r="P21" s="9"/>
      <c r="Q21" s="74">
        <v>17</v>
      </c>
      <c r="R21" s="9" t="s">
        <v>59</v>
      </c>
      <c r="S21" s="26">
        <v>25</v>
      </c>
      <c r="T21" s="26">
        <v>4</v>
      </c>
      <c r="U21" s="70">
        <v>0.99645212930000004</v>
      </c>
      <c r="V21" s="27">
        <v>0.98580851719999996</v>
      </c>
      <c r="W21" s="53">
        <v>5.2590371000000003E-6</v>
      </c>
      <c r="X21" s="27">
        <f t="shared" si="1"/>
        <v>-376.36096084192599</v>
      </c>
      <c r="Y21" s="27">
        <f t="shared" si="2"/>
        <v>43.624380166826882</v>
      </c>
      <c r="Z21" s="27">
        <f t="shared" si="3"/>
        <v>25.017823431555978</v>
      </c>
      <c r="AA21" s="25"/>
      <c r="AB21" s="12">
        <f t="shared" si="0"/>
        <v>1.125</v>
      </c>
    </row>
    <row r="22" spans="2:32" x14ac:dyDescent="0.55000000000000004">
      <c r="B22" s="117"/>
      <c r="C22" s="117"/>
      <c r="D22" s="132"/>
      <c r="E22" s="153"/>
      <c r="F22" s="19">
        <v>0.1103147</v>
      </c>
      <c r="G22" s="19">
        <v>4.5640409289999999</v>
      </c>
      <c r="H22" s="19">
        <v>-0.22396426</v>
      </c>
      <c r="I22" s="19">
        <v>22.829405019999999</v>
      </c>
      <c r="J22" s="19"/>
      <c r="K22" s="19"/>
      <c r="L22" s="19"/>
      <c r="M22" s="161"/>
      <c r="N22" s="134"/>
      <c r="O22" s="66"/>
      <c r="P22" s="7" t="s">
        <v>92</v>
      </c>
    </row>
    <row r="23" spans="2:32" x14ac:dyDescent="0.55000000000000004">
      <c r="B23" s="122" t="s">
        <v>130</v>
      </c>
      <c r="C23" s="116">
        <v>10</v>
      </c>
      <c r="D23" s="119" t="s">
        <v>55</v>
      </c>
      <c r="E23" s="119"/>
      <c r="F23" s="3" t="s">
        <v>7</v>
      </c>
      <c r="G23" s="38" t="s">
        <v>27</v>
      </c>
      <c r="H23" s="3" t="s">
        <v>50</v>
      </c>
      <c r="I23" s="3" t="s">
        <v>35</v>
      </c>
      <c r="J23" s="3" t="s">
        <v>36</v>
      </c>
      <c r="K23" s="3"/>
      <c r="L23" s="3"/>
      <c r="M23" s="124"/>
      <c r="N23" s="156" t="s">
        <v>138</v>
      </c>
      <c r="O23" s="61"/>
      <c r="R23" s="103"/>
      <c r="S23" s="104"/>
      <c r="T23" s="104"/>
      <c r="U23" s="105"/>
      <c r="V23" s="104"/>
      <c r="W23" s="105"/>
      <c r="X23" s="104"/>
      <c r="Y23" s="104"/>
      <c r="Z23" s="104"/>
      <c r="AA23" s="104"/>
    </row>
    <row r="24" spans="2:32" x14ac:dyDescent="0.55000000000000004">
      <c r="B24" s="118"/>
      <c r="C24" s="118"/>
      <c r="D24" s="120"/>
      <c r="E24" s="120"/>
      <c r="F24" s="1"/>
      <c r="G24" s="1"/>
      <c r="H24" s="1"/>
      <c r="I24" s="75"/>
      <c r="J24" s="75"/>
      <c r="K24" s="3"/>
      <c r="L24" s="3"/>
      <c r="M24" s="125"/>
      <c r="N24" s="156"/>
      <c r="O24" s="61"/>
      <c r="R24" s="106"/>
      <c r="S24" s="104"/>
      <c r="T24" s="107"/>
      <c r="U24" s="105"/>
      <c r="V24" s="104"/>
      <c r="W24" s="105"/>
      <c r="X24" s="104"/>
      <c r="Y24" s="104"/>
      <c r="Z24" s="104"/>
      <c r="AA24" s="107"/>
    </row>
    <row r="25" spans="2:32" x14ac:dyDescent="0.55000000000000004">
      <c r="B25" s="118"/>
      <c r="C25" s="118">
        <v>11</v>
      </c>
      <c r="D25" s="131" t="s">
        <v>57</v>
      </c>
      <c r="E25" s="131"/>
      <c r="F25" s="22" t="s">
        <v>33</v>
      </c>
      <c r="G25" s="22" t="s">
        <v>34</v>
      </c>
      <c r="H25" s="22" t="s">
        <v>27</v>
      </c>
      <c r="I25" s="22" t="s">
        <v>35</v>
      </c>
      <c r="J25" s="22" t="s">
        <v>36</v>
      </c>
      <c r="K25" s="19" t="s">
        <v>37</v>
      </c>
      <c r="L25" s="19" t="s">
        <v>13</v>
      </c>
      <c r="M25" s="129"/>
      <c r="N25" s="134" t="s">
        <v>136</v>
      </c>
      <c r="O25" s="61"/>
      <c r="R25" s="106"/>
      <c r="S25" s="108"/>
      <c r="T25" s="107"/>
      <c r="U25" s="107"/>
      <c r="V25" s="107"/>
      <c r="W25" s="107"/>
      <c r="X25" s="107"/>
      <c r="Y25" s="107"/>
      <c r="Z25" s="107"/>
      <c r="AA25" s="107"/>
    </row>
    <row r="26" spans="2:32" x14ac:dyDescent="0.55000000000000004">
      <c r="B26" s="118"/>
      <c r="C26" s="118"/>
      <c r="D26" s="132"/>
      <c r="E26" s="132"/>
      <c r="F26" s="19"/>
      <c r="G26" s="19"/>
      <c r="H26" s="19"/>
      <c r="I26" s="19"/>
      <c r="J26" s="19"/>
      <c r="K26" s="19"/>
      <c r="L26" s="23"/>
      <c r="M26" s="130"/>
      <c r="N26" s="134"/>
      <c r="O26" s="61"/>
      <c r="R26" s="106"/>
      <c r="S26" s="108"/>
      <c r="T26" s="107"/>
      <c r="U26" s="107"/>
      <c r="V26" s="107"/>
      <c r="W26" s="107"/>
      <c r="X26" s="107"/>
      <c r="Y26" s="107"/>
      <c r="Z26" s="107"/>
      <c r="AA26" s="107"/>
    </row>
    <row r="27" spans="2:32" x14ac:dyDescent="0.55000000000000004">
      <c r="B27" s="118"/>
      <c r="C27" s="118">
        <v>12</v>
      </c>
      <c r="D27" s="119" t="s">
        <v>56</v>
      </c>
      <c r="E27" s="119"/>
      <c r="F27" s="4" t="s">
        <v>38</v>
      </c>
      <c r="G27" s="4" t="s">
        <v>39</v>
      </c>
      <c r="H27" s="4" t="s">
        <v>40</v>
      </c>
      <c r="I27" s="4" t="s">
        <v>41</v>
      </c>
      <c r="J27" s="4" t="s">
        <v>42</v>
      </c>
      <c r="K27" s="3" t="s">
        <v>13</v>
      </c>
      <c r="L27" s="3"/>
      <c r="M27" s="124"/>
      <c r="N27" s="156" t="s">
        <v>136</v>
      </c>
      <c r="O27" s="61"/>
      <c r="R27" s="106"/>
      <c r="S27" s="108"/>
      <c r="T27" s="107"/>
      <c r="U27" s="107"/>
      <c r="V27" s="107"/>
      <c r="W27" s="107"/>
      <c r="X27" s="107"/>
      <c r="Y27" s="107"/>
      <c r="Z27" s="107"/>
      <c r="AA27" s="107"/>
    </row>
    <row r="28" spans="2:32" x14ac:dyDescent="0.55000000000000004">
      <c r="B28" s="117"/>
      <c r="C28" s="117"/>
      <c r="D28" s="120"/>
      <c r="E28" s="120"/>
      <c r="F28" s="32"/>
      <c r="G28" s="32"/>
      <c r="H28" s="32"/>
      <c r="I28" s="76"/>
      <c r="J28" s="32"/>
      <c r="K28" s="32"/>
      <c r="L28" s="3"/>
      <c r="M28" s="125"/>
      <c r="N28" s="156"/>
      <c r="O28" s="61"/>
      <c r="R28" s="106"/>
      <c r="S28" s="108"/>
      <c r="T28" s="107"/>
      <c r="U28" s="107"/>
      <c r="V28" s="107"/>
      <c r="W28" s="107"/>
      <c r="X28" s="107"/>
      <c r="Y28" s="107"/>
      <c r="Z28" s="107"/>
      <c r="AA28" s="107"/>
    </row>
    <row r="29" spans="2:32" x14ac:dyDescent="0.55000000000000004">
      <c r="B29" s="122" t="s">
        <v>132</v>
      </c>
      <c r="C29" s="116">
        <v>13</v>
      </c>
      <c r="D29" s="131" t="s">
        <v>97</v>
      </c>
      <c r="E29" s="131"/>
      <c r="F29" s="19" t="s">
        <v>9</v>
      </c>
      <c r="G29" s="19" t="s">
        <v>31</v>
      </c>
      <c r="H29" s="19" t="s">
        <v>10</v>
      </c>
      <c r="I29" s="19" t="s">
        <v>20</v>
      </c>
      <c r="J29" s="19" t="s">
        <v>7</v>
      </c>
      <c r="K29" s="19"/>
      <c r="L29" s="19"/>
      <c r="M29" s="129"/>
      <c r="N29" s="134" t="s">
        <v>136</v>
      </c>
      <c r="O29" s="61"/>
      <c r="R29" s="106"/>
      <c r="S29" s="104"/>
      <c r="T29" s="104"/>
      <c r="U29" s="105"/>
      <c r="V29" s="104"/>
      <c r="W29" s="105"/>
      <c r="X29" s="104"/>
      <c r="Y29" s="104"/>
      <c r="Z29" s="104"/>
      <c r="AA29" s="104"/>
    </row>
    <row r="30" spans="2:32" x14ac:dyDescent="0.55000000000000004">
      <c r="B30" s="114"/>
      <c r="C30" s="118"/>
      <c r="D30" s="145"/>
      <c r="E30" s="145"/>
      <c r="F30" s="19"/>
      <c r="G30" s="19"/>
      <c r="H30" s="77"/>
      <c r="I30" s="19"/>
      <c r="J30" s="19"/>
      <c r="K30" s="19"/>
      <c r="L30" s="19"/>
      <c r="M30" s="130"/>
      <c r="N30" s="134"/>
      <c r="O30" s="61"/>
    </row>
    <row r="31" spans="2:32" x14ac:dyDescent="0.55000000000000004">
      <c r="B31" s="114"/>
      <c r="C31" s="114">
        <v>14</v>
      </c>
      <c r="D31" s="119" t="s">
        <v>98</v>
      </c>
      <c r="E31" s="119"/>
      <c r="F31" s="3" t="s">
        <v>9</v>
      </c>
      <c r="G31" s="3" t="s">
        <v>31</v>
      </c>
      <c r="H31" s="3" t="s">
        <v>10</v>
      </c>
      <c r="I31" s="3"/>
      <c r="J31" s="3"/>
      <c r="K31" s="3"/>
      <c r="L31" s="3"/>
      <c r="M31" s="148">
        <v>2.7599999999999999E-3</v>
      </c>
      <c r="N31" s="135" t="s">
        <v>105</v>
      </c>
      <c r="O31" s="61"/>
    </row>
    <row r="32" spans="2:32" x14ac:dyDescent="0.55000000000000004">
      <c r="B32" s="114"/>
      <c r="C32" s="114"/>
      <c r="D32" s="120"/>
      <c r="E32" s="120"/>
      <c r="F32" s="32">
        <v>6.1631249999999999E-2</v>
      </c>
      <c r="G32" s="32">
        <v>32.96776595</v>
      </c>
      <c r="H32" s="32">
        <v>43.990907960000001</v>
      </c>
      <c r="I32" s="3"/>
      <c r="J32" s="3"/>
      <c r="K32" s="3"/>
      <c r="L32" s="3"/>
      <c r="M32" s="125"/>
      <c r="N32" s="135"/>
      <c r="O32" s="61"/>
    </row>
    <row r="33" spans="2:15" ht="16.5" customHeight="1" x14ac:dyDescent="0.55000000000000004">
      <c r="B33" s="114"/>
      <c r="C33" s="114">
        <v>15</v>
      </c>
      <c r="D33" s="136" t="s">
        <v>96</v>
      </c>
      <c r="E33" s="131"/>
      <c r="F33" s="19" t="s">
        <v>43</v>
      </c>
      <c r="G33" s="19" t="s">
        <v>25</v>
      </c>
      <c r="H33" s="19" t="s">
        <v>44</v>
      </c>
      <c r="I33" s="19"/>
      <c r="J33" s="19"/>
      <c r="K33" s="19"/>
      <c r="L33" s="19"/>
      <c r="M33" s="150">
        <v>2.7599999999999999E-3</v>
      </c>
      <c r="N33" s="146" t="s">
        <v>105</v>
      </c>
      <c r="O33" s="61"/>
    </row>
    <row r="34" spans="2:15" x14ac:dyDescent="0.55000000000000004">
      <c r="B34" s="115"/>
      <c r="C34" s="115"/>
      <c r="D34" s="132"/>
      <c r="E34" s="132"/>
      <c r="F34" s="19">
        <v>1.57763E-3</v>
      </c>
      <c r="G34" s="19">
        <v>4.3990907110000004</v>
      </c>
      <c r="H34" s="19">
        <v>2.9907776730000002</v>
      </c>
      <c r="I34" s="19"/>
      <c r="J34" s="19"/>
      <c r="K34" s="19"/>
      <c r="L34" s="19"/>
      <c r="M34" s="130"/>
      <c r="N34" s="146"/>
      <c r="O34" s="61"/>
    </row>
    <row r="35" spans="2:15" x14ac:dyDescent="0.55000000000000004">
      <c r="B35" s="116" t="s">
        <v>126</v>
      </c>
      <c r="C35" s="116">
        <v>16</v>
      </c>
      <c r="D35" s="119" t="s">
        <v>58</v>
      </c>
      <c r="E35" s="119"/>
      <c r="F35" s="3" t="s">
        <v>9</v>
      </c>
      <c r="G35" s="6" t="s">
        <v>10</v>
      </c>
      <c r="H35" s="3" t="s">
        <v>11</v>
      </c>
      <c r="I35" s="3"/>
      <c r="J35" s="3"/>
      <c r="K35" s="3"/>
      <c r="L35" s="3"/>
      <c r="M35" s="148">
        <v>1.92E-3</v>
      </c>
      <c r="N35" s="135" t="s">
        <v>105</v>
      </c>
      <c r="O35" s="61"/>
    </row>
    <row r="36" spans="2:15" x14ac:dyDescent="0.55000000000000004">
      <c r="B36" s="118"/>
      <c r="C36" s="118"/>
      <c r="D36" s="120"/>
      <c r="E36" s="120"/>
      <c r="F36" s="32">
        <v>6.1176816000000002E-2</v>
      </c>
      <c r="G36" s="32">
        <v>32.978728859999997</v>
      </c>
      <c r="H36" s="32">
        <v>10.83734299</v>
      </c>
      <c r="I36" s="3"/>
      <c r="J36" s="3"/>
      <c r="K36" s="3"/>
      <c r="L36" s="3"/>
      <c r="M36" s="149"/>
      <c r="N36" s="135"/>
      <c r="O36" s="61"/>
    </row>
    <row r="37" spans="2:15" x14ac:dyDescent="0.55000000000000004">
      <c r="B37" s="118"/>
      <c r="C37" s="118">
        <v>17</v>
      </c>
      <c r="D37" s="131" t="s">
        <v>59</v>
      </c>
      <c r="E37" s="131"/>
      <c r="F37" s="19" t="s">
        <v>6</v>
      </c>
      <c r="G37" s="19" t="s">
        <v>13</v>
      </c>
      <c r="H37" s="20" t="s">
        <v>39</v>
      </c>
      <c r="I37" s="19" t="s">
        <v>46</v>
      </c>
      <c r="J37" s="19"/>
      <c r="K37" s="19"/>
      <c r="L37" s="19"/>
      <c r="M37" s="129">
        <v>5.3200000000000001E-3</v>
      </c>
      <c r="N37" s="134" t="s">
        <v>104</v>
      </c>
      <c r="O37" s="61"/>
    </row>
    <row r="38" spans="2:15" x14ac:dyDescent="0.55000000000000004">
      <c r="B38" s="117"/>
      <c r="C38" s="117"/>
      <c r="D38" s="132"/>
      <c r="E38" s="132"/>
      <c r="F38" s="36">
        <v>3.3919099999999999E-5</v>
      </c>
      <c r="G38" s="19">
        <v>7.0007805589999998</v>
      </c>
      <c r="H38" s="36">
        <v>39.128005940000001</v>
      </c>
      <c r="I38" s="36">
        <v>2.3909779320000002</v>
      </c>
      <c r="J38" s="19"/>
      <c r="K38" s="19"/>
      <c r="L38" s="19"/>
      <c r="M38" s="130"/>
      <c r="N38" s="134"/>
      <c r="O38" s="61"/>
    </row>
  </sheetData>
  <mergeCells count="99">
    <mergeCell ref="AF6:AF8"/>
    <mergeCell ref="B2:N2"/>
    <mergeCell ref="P2:Z2"/>
    <mergeCell ref="F3:L3"/>
    <mergeCell ref="AF3:AF5"/>
    <mergeCell ref="B4:B7"/>
    <mergeCell ref="C4:C5"/>
    <mergeCell ref="D4:D5"/>
    <mergeCell ref="E4:E5"/>
    <mergeCell ref="M4:M5"/>
    <mergeCell ref="N4:N5"/>
    <mergeCell ref="C6:C7"/>
    <mergeCell ref="D6:D7"/>
    <mergeCell ref="E6:E7"/>
    <mergeCell ref="M6:M7"/>
    <mergeCell ref="N6:N7"/>
    <mergeCell ref="B9:B20"/>
    <mergeCell ref="C9:C10"/>
    <mergeCell ref="D9:D10"/>
    <mergeCell ref="E9:E10"/>
    <mergeCell ref="M9:M10"/>
    <mergeCell ref="M13:M14"/>
    <mergeCell ref="C15:C16"/>
    <mergeCell ref="D15:D16"/>
    <mergeCell ref="E15:E16"/>
    <mergeCell ref="M15:M16"/>
    <mergeCell ref="C19:C20"/>
    <mergeCell ref="D19:D20"/>
    <mergeCell ref="E19:E20"/>
    <mergeCell ref="M19:M20"/>
    <mergeCell ref="AF9:AF11"/>
    <mergeCell ref="C11:C12"/>
    <mergeCell ref="D11:D12"/>
    <mergeCell ref="E11:E12"/>
    <mergeCell ref="M11:M12"/>
    <mergeCell ref="N11:N12"/>
    <mergeCell ref="AF12:AF14"/>
    <mergeCell ref="C13:C14"/>
    <mergeCell ref="D13:D14"/>
    <mergeCell ref="E13:E14"/>
    <mergeCell ref="N9:N10"/>
    <mergeCell ref="N13:N14"/>
    <mergeCell ref="N15:N16"/>
    <mergeCell ref="AF15:AF17"/>
    <mergeCell ref="C17:C18"/>
    <mergeCell ref="D17:D18"/>
    <mergeCell ref="E17:E18"/>
    <mergeCell ref="M17:M18"/>
    <mergeCell ref="N17:N18"/>
    <mergeCell ref="N19:N20"/>
    <mergeCell ref="N21:N22"/>
    <mergeCell ref="B23:B28"/>
    <mergeCell ref="C23:C24"/>
    <mergeCell ref="D23:D24"/>
    <mergeCell ref="E23:E24"/>
    <mergeCell ref="M23:M24"/>
    <mergeCell ref="N23:N24"/>
    <mergeCell ref="C25:C26"/>
    <mergeCell ref="D25:D26"/>
    <mergeCell ref="E25:E26"/>
    <mergeCell ref="B21:B22"/>
    <mergeCell ref="C21:C22"/>
    <mergeCell ref="D21:D22"/>
    <mergeCell ref="E21:E22"/>
    <mergeCell ref="M21:M22"/>
    <mergeCell ref="M25:M26"/>
    <mergeCell ref="N25:N26"/>
    <mergeCell ref="C27:C28"/>
    <mergeCell ref="D27:D28"/>
    <mergeCell ref="E27:E28"/>
    <mergeCell ref="M27:M28"/>
    <mergeCell ref="N27:N28"/>
    <mergeCell ref="C31:C32"/>
    <mergeCell ref="D31:D32"/>
    <mergeCell ref="E31:E32"/>
    <mergeCell ref="M31:M32"/>
    <mergeCell ref="N31:N32"/>
    <mergeCell ref="D33:D34"/>
    <mergeCell ref="E33:E34"/>
    <mergeCell ref="M33:M34"/>
    <mergeCell ref="N33:N34"/>
    <mergeCell ref="N29:N30"/>
    <mergeCell ref="M29:M30"/>
    <mergeCell ref="B29:B34"/>
    <mergeCell ref="C29:C30"/>
    <mergeCell ref="D29:D30"/>
    <mergeCell ref="E29:E30"/>
    <mergeCell ref="N37:N38"/>
    <mergeCell ref="B35:B38"/>
    <mergeCell ref="C35:C36"/>
    <mergeCell ref="D35:D36"/>
    <mergeCell ref="E35:E36"/>
    <mergeCell ref="M35:M36"/>
    <mergeCell ref="N35:N36"/>
    <mergeCell ref="C37:C38"/>
    <mergeCell ref="D37:D38"/>
    <mergeCell ref="E37:E38"/>
    <mergeCell ref="M37:M38"/>
    <mergeCell ref="C33:C34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progId="Equation.3" shapeId="16385" r:id="rId4">
          <objectPr defaultSize="0" autoPict="0" r:id="rId5">
            <anchor moveWithCells="1">
              <from>
                <xdr:col>30</xdr:col>
                <xdr:colOff>38100</xdr:colOff>
                <xdr:row>8</xdr:row>
                <xdr:rowOff>59871</xdr:rowOff>
              </from>
              <to>
                <xdr:col>30</xdr:col>
                <xdr:colOff>1115786</xdr:colOff>
                <xdr:row>10</xdr:row>
                <xdr:rowOff>152400</xdr:rowOff>
              </to>
            </anchor>
          </objectPr>
        </oleObject>
      </mc:Choice>
      <mc:Fallback>
        <oleObject progId="Equation.3" shapeId="16385" r:id="rId4"/>
      </mc:Fallback>
    </mc:AlternateContent>
    <mc:AlternateContent xmlns:mc="http://schemas.openxmlformats.org/markup-compatibility/2006">
      <mc:Choice Requires="x14">
        <oleObject progId="Equation.3" shapeId="16386" r:id="rId6">
          <objectPr defaultSize="0" autoPict="0" r:id="rId7">
            <anchor moveWithCells="1">
              <from>
                <xdr:col>30</xdr:col>
                <xdr:colOff>76200</xdr:colOff>
                <xdr:row>11</xdr:row>
                <xdr:rowOff>87086</xdr:rowOff>
              </from>
              <to>
                <xdr:col>30</xdr:col>
                <xdr:colOff>1447800</xdr:colOff>
                <xdr:row>13</xdr:row>
                <xdr:rowOff>174171</xdr:rowOff>
              </to>
            </anchor>
          </objectPr>
        </oleObject>
      </mc:Choice>
      <mc:Fallback>
        <oleObject progId="Equation.3" shapeId="16386" r:id="rId6"/>
      </mc:Fallback>
    </mc:AlternateContent>
    <mc:AlternateContent xmlns:mc="http://schemas.openxmlformats.org/markup-compatibility/2006">
      <mc:Choice Requires="x14">
        <oleObject progId="Equation.3" shapeId="16387" r:id="rId8">
          <objectPr defaultSize="0" autoPict="0" r:id="rId9">
            <anchor moveWithCells="1">
              <from>
                <xdr:col>30</xdr:col>
                <xdr:colOff>125186</xdr:colOff>
                <xdr:row>14</xdr:row>
                <xdr:rowOff>48986</xdr:rowOff>
              </from>
              <to>
                <xdr:col>30</xdr:col>
                <xdr:colOff>1779814</xdr:colOff>
                <xdr:row>16</xdr:row>
                <xdr:rowOff>136071</xdr:rowOff>
              </to>
            </anchor>
          </objectPr>
        </oleObject>
      </mc:Choice>
      <mc:Fallback>
        <oleObject progId="Equation.3" shapeId="16387" r:id="rId8"/>
      </mc:Fallback>
    </mc:AlternateContent>
    <mc:AlternateContent xmlns:mc="http://schemas.openxmlformats.org/markup-compatibility/2006">
      <mc:Choice Requires="x14">
        <oleObject progId="Equation.3" shapeId="16388" r:id="rId10">
          <objectPr defaultSize="0" autoPict="0" r:id="rId11">
            <anchor moveWithCells="1">
              <from>
                <xdr:col>30</xdr:col>
                <xdr:colOff>141514</xdr:colOff>
                <xdr:row>2</xdr:row>
                <xdr:rowOff>48986</xdr:rowOff>
              </from>
              <to>
                <xdr:col>30</xdr:col>
                <xdr:colOff>1355271</xdr:colOff>
                <xdr:row>4</xdr:row>
                <xdr:rowOff>190500</xdr:rowOff>
              </to>
            </anchor>
          </objectPr>
        </oleObject>
      </mc:Choice>
      <mc:Fallback>
        <oleObject progId="Equation.3" shapeId="16388" r:id="rId10"/>
      </mc:Fallback>
    </mc:AlternateContent>
    <mc:AlternateContent xmlns:mc="http://schemas.openxmlformats.org/markup-compatibility/2006">
      <mc:Choice Requires="x14">
        <oleObject progId="Equation.3" shapeId="16389" r:id="rId12">
          <objectPr defaultSize="0" autoPict="0" r:id="rId13">
            <anchor moveWithCells="1">
              <from>
                <xdr:col>30</xdr:col>
                <xdr:colOff>125186</xdr:colOff>
                <xdr:row>5</xdr:row>
                <xdr:rowOff>114300</xdr:rowOff>
              </from>
              <to>
                <xdr:col>30</xdr:col>
                <xdr:colOff>1458686</xdr:colOff>
                <xdr:row>7</xdr:row>
                <xdr:rowOff>76200</xdr:rowOff>
              </to>
            </anchor>
          </objectPr>
        </oleObject>
      </mc:Choice>
      <mc:Fallback>
        <oleObject progId="Equation.3" shapeId="16389" r:id="rId12"/>
      </mc:Fallback>
    </mc:AlternateContent>
    <mc:AlternateContent xmlns:mc="http://schemas.openxmlformats.org/markup-compatibility/2006">
      <mc:Choice Requires="x14">
        <oleObject progId="Equation.3" shapeId="16390" r:id="rId14">
          <objectPr defaultSize="0" autoPict="0" r:id="rId15">
            <anchor moveWithCells="1" sizeWithCells="1">
              <from>
                <xdr:col>4</xdr:col>
                <xdr:colOff>38100</xdr:colOff>
                <xdr:row>20</xdr:row>
                <xdr:rowOff>27214</xdr:rowOff>
              </from>
              <to>
                <xdr:col>4</xdr:col>
                <xdr:colOff>865414</xdr:colOff>
                <xdr:row>22</xdr:row>
                <xdr:rowOff>0</xdr:rowOff>
              </to>
            </anchor>
          </objectPr>
        </oleObject>
      </mc:Choice>
      <mc:Fallback>
        <oleObject progId="Equation.3" shapeId="16390" r:id="rId1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F38"/>
  <sheetViews>
    <sheetView zoomScale="70" zoomScaleNormal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P26" sqref="P26"/>
    </sheetView>
  </sheetViews>
  <sheetFormatPr defaultColWidth="8.86328125" defaultRowHeight="17.600000000000001" x14ac:dyDescent="0.55000000000000004"/>
  <cols>
    <col min="1" max="1" width="3.33203125" style="7" customWidth="1"/>
    <col min="2" max="2" width="10.6640625" style="33" customWidth="1"/>
    <col min="3" max="3" width="4.6640625" style="33" customWidth="1"/>
    <col min="4" max="4" width="27.53125" style="2" customWidth="1"/>
    <col min="5" max="5" width="29.86328125" style="2" customWidth="1"/>
    <col min="6" max="11" width="11.86328125" style="33" customWidth="1"/>
    <col min="12" max="12" width="8.86328125" style="33"/>
    <col min="13" max="13" width="11.33203125" style="34" customWidth="1"/>
    <col min="14" max="14" width="34.6640625" style="34" customWidth="1"/>
    <col min="15" max="15" width="5.33203125" style="62" customWidth="1"/>
    <col min="16" max="16" width="17" style="7" customWidth="1"/>
    <col min="17" max="17" width="5.1328125" style="50" customWidth="1"/>
    <col min="18" max="18" width="32.46484375" style="7" customWidth="1"/>
    <col min="19" max="19" width="16.19921875" style="8" customWidth="1"/>
    <col min="20" max="20" width="6.19921875" style="8" customWidth="1"/>
    <col min="21" max="21" width="7.796875" style="50" customWidth="1"/>
    <col min="22" max="22" width="7.796875" style="8" customWidth="1"/>
    <col min="23" max="23" width="11.53125" style="50" customWidth="1"/>
    <col min="24" max="24" width="10.86328125" style="8" customWidth="1"/>
    <col min="25" max="27" width="8.19921875" style="8" customWidth="1"/>
    <col min="28" max="28" width="10.796875" style="8" customWidth="1"/>
    <col min="29" max="29" width="8.86328125" style="7"/>
    <col min="30" max="30" width="11" style="7" customWidth="1"/>
    <col min="31" max="31" width="35.33203125" style="7" customWidth="1"/>
    <col min="32" max="32" width="32.53125" style="7" customWidth="1"/>
    <col min="33" max="16384" width="8.86328125" style="7"/>
  </cols>
  <sheetData>
    <row r="1" spans="2:32" x14ac:dyDescent="0.55000000000000004">
      <c r="B1" s="57"/>
      <c r="C1" s="57"/>
      <c r="Q1" s="73"/>
    </row>
    <row r="2" spans="2:32" ht="51.75" customHeight="1" x14ac:dyDescent="0.65">
      <c r="B2" s="158" t="s">
        <v>155</v>
      </c>
      <c r="C2" s="158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63"/>
      <c r="P2" s="157" t="s">
        <v>134</v>
      </c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68"/>
      <c r="AD2" s="69" t="s">
        <v>89</v>
      </c>
      <c r="AE2" s="69" t="s">
        <v>121</v>
      </c>
      <c r="AF2" s="69" t="s">
        <v>120</v>
      </c>
    </row>
    <row r="3" spans="2:32" x14ac:dyDescent="0.55000000000000004">
      <c r="B3" s="60" t="s">
        <v>85</v>
      </c>
      <c r="C3" s="60" t="s">
        <v>118</v>
      </c>
      <c r="D3" s="13" t="s">
        <v>113</v>
      </c>
      <c r="E3" s="13" t="s">
        <v>121</v>
      </c>
      <c r="F3" s="160" t="s">
        <v>89</v>
      </c>
      <c r="G3" s="160"/>
      <c r="H3" s="160"/>
      <c r="I3" s="160"/>
      <c r="J3" s="160"/>
      <c r="K3" s="160"/>
      <c r="L3" s="160"/>
      <c r="M3" s="60" t="s">
        <v>107</v>
      </c>
      <c r="N3" s="60" t="s">
        <v>90</v>
      </c>
      <c r="P3" s="15" t="s">
        <v>85</v>
      </c>
      <c r="Q3" s="51" t="s">
        <v>118</v>
      </c>
      <c r="R3" s="15" t="s">
        <v>86</v>
      </c>
      <c r="S3" s="16" t="s">
        <v>60</v>
      </c>
      <c r="T3" s="16" t="s">
        <v>15</v>
      </c>
      <c r="U3" s="51" t="s">
        <v>62</v>
      </c>
      <c r="V3" s="16" t="s">
        <v>63</v>
      </c>
      <c r="W3" s="51" t="s">
        <v>91</v>
      </c>
      <c r="X3" s="16" t="s">
        <v>64</v>
      </c>
      <c r="Y3" s="16" t="s">
        <v>65</v>
      </c>
      <c r="Z3" s="16" t="s">
        <v>66</v>
      </c>
      <c r="AA3" s="24"/>
      <c r="AB3" s="56" t="s">
        <v>95</v>
      </c>
      <c r="AD3" s="58" t="s">
        <v>63</v>
      </c>
      <c r="AE3" s="47"/>
      <c r="AF3" s="140" t="s">
        <v>102</v>
      </c>
    </row>
    <row r="4" spans="2:32" x14ac:dyDescent="0.55000000000000004">
      <c r="B4" s="122" t="s">
        <v>131</v>
      </c>
      <c r="C4" s="116">
        <v>1</v>
      </c>
      <c r="D4" s="119" t="s">
        <v>67</v>
      </c>
      <c r="E4" s="119"/>
      <c r="F4" s="4" t="s">
        <v>0</v>
      </c>
      <c r="G4" s="4" t="s">
        <v>1</v>
      </c>
      <c r="H4" s="4" t="s">
        <v>5</v>
      </c>
      <c r="I4" s="4" t="s">
        <v>4</v>
      </c>
      <c r="J4" s="4" t="s">
        <v>3</v>
      </c>
      <c r="K4" s="4" t="s">
        <v>2</v>
      </c>
      <c r="L4" s="3"/>
      <c r="M4" s="124">
        <v>3.7200000000000002E-3</v>
      </c>
      <c r="N4" s="155" t="s">
        <v>148</v>
      </c>
      <c r="O4" s="61"/>
      <c r="P4" s="9" t="s">
        <v>87</v>
      </c>
      <c r="Q4" s="74">
        <v>1</v>
      </c>
      <c r="R4" s="10" t="s">
        <v>67</v>
      </c>
      <c r="S4" s="26">
        <v>20</v>
      </c>
      <c r="T4" s="26">
        <v>4</v>
      </c>
      <c r="U4" s="70">
        <v>0.99751566250000001</v>
      </c>
      <c r="V4" s="28">
        <v>0.99006265000000004</v>
      </c>
      <c r="W4" s="52">
        <v>1.2985363999999999E-5</v>
      </c>
      <c r="X4" s="27">
        <f>S4*LN(W4/S4)+2*T4</f>
        <v>-276.94839908902878</v>
      </c>
      <c r="Y4" s="27">
        <f>-2*LN(W4/S4)+T4*LN(S4)</f>
        <v>40.477769003118844</v>
      </c>
      <c r="Z4" s="27">
        <f>-2*LN(W4/AB4)+T4*LN(AB4)</f>
        <v>21.981307099857116</v>
      </c>
      <c r="AA4" s="25"/>
      <c r="AB4" s="12">
        <f>(S4+2)/24</f>
        <v>0.91666666666666663</v>
      </c>
      <c r="AD4" s="59"/>
      <c r="AE4" s="48"/>
      <c r="AF4" s="141"/>
    </row>
    <row r="5" spans="2:32" x14ac:dyDescent="0.55000000000000004">
      <c r="B5" s="118"/>
      <c r="C5" s="118"/>
      <c r="D5" s="120"/>
      <c r="E5" s="120"/>
      <c r="F5" s="72">
        <v>0.143798432</v>
      </c>
      <c r="G5" s="72">
        <v>31163.013269999999</v>
      </c>
      <c r="H5" s="72"/>
      <c r="I5" s="72"/>
      <c r="J5" s="72">
        <v>39453.07905</v>
      </c>
      <c r="K5" s="72">
        <v>299.1601311</v>
      </c>
      <c r="L5" s="3"/>
      <c r="M5" s="125"/>
      <c r="N5" s="156"/>
      <c r="O5" s="61"/>
      <c r="P5" s="9"/>
      <c r="Q5" s="74">
        <v>2</v>
      </c>
      <c r="R5" s="9" t="s">
        <v>21</v>
      </c>
      <c r="S5" s="26">
        <v>20</v>
      </c>
      <c r="T5" s="26">
        <v>7</v>
      </c>
      <c r="U5" s="70" t="s">
        <v>135</v>
      </c>
      <c r="V5" s="27"/>
      <c r="W5" s="10"/>
      <c r="X5" s="27"/>
      <c r="Y5" s="27"/>
      <c r="Z5" s="27"/>
      <c r="AA5" s="25"/>
      <c r="AB5" s="12">
        <f t="shared" ref="AB5:AB21" si="0">(S5+2)/24</f>
        <v>0.91666666666666663</v>
      </c>
      <c r="AD5" s="59"/>
      <c r="AE5" s="49"/>
      <c r="AF5" s="142"/>
    </row>
    <row r="6" spans="2:32" x14ac:dyDescent="0.55000000000000004">
      <c r="B6" s="118"/>
      <c r="C6" s="118">
        <v>2</v>
      </c>
      <c r="D6" s="131" t="s">
        <v>21</v>
      </c>
      <c r="E6" s="131"/>
      <c r="F6" s="19" t="s">
        <v>14</v>
      </c>
      <c r="G6" s="22" t="s">
        <v>1</v>
      </c>
      <c r="H6" s="22" t="s">
        <v>5</v>
      </c>
      <c r="I6" s="22" t="s">
        <v>4</v>
      </c>
      <c r="J6" s="22" t="s">
        <v>3</v>
      </c>
      <c r="K6" s="22" t="s">
        <v>2</v>
      </c>
      <c r="L6" s="22" t="s">
        <v>13</v>
      </c>
      <c r="M6" s="129"/>
      <c r="N6" s="155" t="s">
        <v>136</v>
      </c>
      <c r="O6" s="61"/>
      <c r="P6" s="9" t="s">
        <v>22</v>
      </c>
      <c r="Q6" s="74"/>
      <c r="R6" s="11"/>
      <c r="S6" s="26"/>
      <c r="T6" s="26"/>
      <c r="U6" s="70"/>
      <c r="V6" s="27"/>
      <c r="W6" s="10"/>
      <c r="X6" s="27"/>
      <c r="Y6" s="27"/>
      <c r="Z6" s="27"/>
      <c r="AA6" s="25"/>
      <c r="AB6" s="12"/>
      <c r="AD6" s="58" t="s">
        <v>94</v>
      </c>
      <c r="AE6" s="47"/>
      <c r="AF6" s="140" t="s">
        <v>103</v>
      </c>
    </row>
    <row r="7" spans="2:32" x14ac:dyDescent="0.55000000000000004">
      <c r="B7" s="117"/>
      <c r="C7" s="117"/>
      <c r="D7" s="132"/>
      <c r="E7" s="132"/>
      <c r="F7" s="19"/>
      <c r="G7" s="19"/>
      <c r="H7" s="19"/>
      <c r="I7" s="19"/>
      <c r="J7" s="19"/>
      <c r="K7" s="19"/>
      <c r="L7" s="19"/>
      <c r="M7" s="130"/>
      <c r="N7" s="156"/>
      <c r="O7" s="61"/>
      <c r="P7" s="9" t="s">
        <v>71</v>
      </c>
      <c r="Q7" s="74">
        <v>3</v>
      </c>
      <c r="R7" s="9" t="s">
        <v>23</v>
      </c>
      <c r="S7" s="26">
        <v>20</v>
      </c>
      <c r="T7" s="26">
        <v>5</v>
      </c>
      <c r="U7" s="70" t="s">
        <v>135</v>
      </c>
      <c r="V7" s="27"/>
      <c r="W7" s="53"/>
      <c r="X7" s="27"/>
      <c r="Y7" s="27"/>
      <c r="Z7" s="27"/>
      <c r="AA7" s="25"/>
      <c r="AB7" s="12">
        <f t="shared" si="0"/>
        <v>0.91666666666666663</v>
      </c>
      <c r="AD7" s="59"/>
      <c r="AE7" s="48"/>
      <c r="AF7" s="141"/>
    </row>
    <row r="8" spans="2:32" x14ac:dyDescent="0.55000000000000004">
      <c r="B8" s="86" t="s">
        <v>22</v>
      </c>
      <c r="C8" s="67"/>
      <c r="D8" s="18"/>
      <c r="E8" s="18"/>
      <c r="F8" s="3"/>
      <c r="G8" s="3"/>
      <c r="H8" s="3"/>
      <c r="I8" s="3"/>
      <c r="J8" s="3"/>
      <c r="K8" s="3"/>
      <c r="L8" s="3"/>
      <c r="M8" s="37"/>
      <c r="N8" s="67"/>
      <c r="O8" s="61"/>
      <c r="P8" s="11"/>
      <c r="Q8" s="74">
        <v>4</v>
      </c>
      <c r="R8" s="9" t="s">
        <v>72</v>
      </c>
      <c r="S8" s="26">
        <v>20</v>
      </c>
      <c r="T8" s="26">
        <v>5</v>
      </c>
      <c r="U8" s="70" t="s">
        <v>135</v>
      </c>
      <c r="V8" s="27"/>
      <c r="W8" s="53"/>
      <c r="X8" s="27"/>
      <c r="Y8" s="27"/>
      <c r="Z8" s="27"/>
      <c r="AA8" s="25"/>
      <c r="AB8" s="12">
        <f t="shared" si="0"/>
        <v>0.91666666666666663</v>
      </c>
      <c r="AD8" s="59"/>
      <c r="AE8" s="49"/>
      <c r="AF8" s="142"/>
    </row>
    <row r="9" spans="2:32" x14ac:dyDescent="0.55000000000000004">
      <c r="B9" s="122" t="s">
        <v>129</v>
      </c>
      <c r="C9" s="122">
        <v>3</v>
      </c>
      <c r="D9" s="131" t="s">
        <v>23</v>
      </c>
      <c r="E9" s="131"/>
      <c r="F9" s="19" t="s">
        <v>48</v>
      </c>
      <c r="G9" s="19" t="s">
        <v>12</v>
      </c>
      <c r="H9" s="19" t="s">
        <v>26</v>
      </c>
      <c r="I9" s="20" t="s">
        <v>18</v>
      </c>
      <c r="J9" s="19" t="s">
        <v>49</v>
      </c>
      <c r="K9" s="19"/>
      <c r="L9" s="19"/>
      <c r="M9" s="129"/>
      <c r="N9" s="134" t="s">
        <v>138</v>
      </c>
      <c r="O9" s="61"/>
      <c r="P9" s="9"/>
      <c r="Q9" s="74">
        <v>5</v>
      </c>
      <c r="R9" s="29" t="s">
        <v>106</v>
      </c>
      <c r="S9" s="26">
        <v>20</v>
      </c>
      <c r="T9" s="30">
        <v>3</v>
      </c>
      <c r="U9" s="71">
        <v>0.98258685000000001</v>
      </c>
      <c r="V9" s="31">
        <v>0.93034740010000005</v>
      </c>
      <c r="W9" s="54">
        <v>5.1423857E-3</v>
      </c>
      <c r="X9" s="31">
        <f t="shared" ref="X9:X21" si="1">S9*LN(W9/S9)+2*T9</f>
        <v>-159.31940873563354</v>
      </c>
      <c r="Y9" s="31">
        <f t="shared" ref="Y9:Y21" si="2">-2*LN(W9/S9)+T9*LN(S9)</f>
        <v>25.519137694225329</v>
      </c>
      <c r="Z9" s="31">
        <f t="shared" ref="Z9:Z21" si="3">-2*LN(W9/AB9)+T9*LN(AB9)</f>
        <v>10.105419441507221</v>
      </c>
      <c r="AA9" s="25"/>
      <c r="AB9" s="12">
        <f t="shared" si="0"/>
        <v>0.91666666666666663</v>
      </c>
      <c r="AD9" s="58" t="s">
        <v>64</v>
      </c>
      <c r="AE9" s="47"/>
      <c r="AF9" s="140" t="s">
        <v>103</v>
      </c>
    </row>
    <row r="10" spans="2:32" x14ac:dyDescent="0.55000000000000004">
      <c r="B10" s="114"/>
      <c r="C10" s="123"/>
      <c r="D10" s="132"/>
      <c r="E10" s="132"/>
      <c r="F10" s="19"/>
      <c r="G10" s="19"/>
      <c r="H10" s="19"/>
      <c r="I10" s="19"/>
      <c r="J10" s="19"/>
      <c r="K10" s="19"/>
      <c r="L10" s="19"/>
      <c r="M10" s="130"/>
      <c r="N10" s="134"/>
      <c r="O10" s="61"/>
      <c r="P10" s="9"/>
      <c r="Q10" s="74">
        <v>6</v>
      </c>
      <c r="R10" s="9" t="s">
        <v>51</v>
      </c>
      <c r="S10" s="26">
        <v>20</v>
      </c>
      <c r="T10" s="26">
        <v>4</v>
      </c>
      <c r="U10" s="70">
        <v>0.98888030729999998</v>
      </c>
      <c r="V10" s="27">
        <v>0.95552122930000005</v>
      </c>
      <c r="W10" s="53">
        <v>5.8195108999999999E-5</v>
      </c>
      <c r="X10" s="27">
        <f t="shared" si="1"/>
        <v>-246.94883036225869</v>
      </c>
      <c r="Y10" s="27">
        <f t="shared" si="2"/>
        <v>37.477812130441833</v>
      </c>
      <c r="Z10" s="27">
        <f t="shared" si="3"/>
        <v>18.981350227180105</v>
      </c>
      <c r="AA10" s="25"/>
      <c r="AB10" s="12">
        <f t="shared" si="0"/>
        <v>0.91666666666666663</v>
      </c>
      <c r="AD10" s="59"/>
      <c r="AE10" s="48"/>
      <c r="AF10" s="141"/>
    </row>
    <row r="11" spans="2:32" x14ac:dyDescent="0.55000000000000004">
      <c r="B11" s="114"/>
      <c r="C11" s="114">
        <v>4</v>
      </c>
      <c r="D11" s="119" t="s">
        <v>24</v>
      </c>
      <c r="E11" s="119"/>
      <c r="F11" s="3" t="s">
        <v>48</v>
      </c>
      <c r="G11" s="3" t="s">
        <v>12</v>
      </c>
      <c r="H11" s="3" t="s">
        <v>16</v>
      </c>
      <c r="I11" s="3" t="s">
        <v>18</v>
      </c>
      <c r="J11" s="3" t="s">
        <v>49</v>
      </c>
      <c r="K11" s="3"/>
      <c r="L11" s="3"/>
      <c r="M11" s="124"/>
      <c r="N11" s="156" t="s">
        <v>136</v>
      </c>
      <c r="O11" s="61"/>
      <c r="P11" s="9"/>
      <c r="Q11" s="74">
        <v>7</v>
      </c>
      <c r="R11" s="9" t="s">
        <v>52</v>
      </c>
      <c r="S11" s="26">
        <v>20</v>
      </c>
      <c r="T11" s="26">
        <v>7</v>
      </c>
      <c r="U11" s="70" t="s">
        <v>135</v>
      </c>
      <c r="V11" s="27"/>
      <c r="W11" s="10"/>
      <c r="X11" s="27"/>
      <c r="Y11" s="27"/>
      <c r="Z11" s="27"/>
      <c r="AA11" s="25"/>
      <c r="AB11" s="12">
        <f t="shared" si="0"/>
        <v>0.91666666666666663</v>
      </c>
      <c r="AD11" s="59"/>
      <c r="AE11" s="49"/>
      <c r="AF11" s="142"/>
    </row>
    <row r="12" spans="2:32" x14ac:dyDescent="0.55000000000000004">
      <c r="B12" s="114"/>
      <c r="C12" s="114"/>
      <c r="D12" s="120"/>
      <c r="E12" s="120"/>
      <c r="F12" s="1"/>
      <c r="G12" s="1"/>
      <c r="H12" s="1"/>
      <c r="I12" s="1"/>
      <c r="J12" s="1"/>
      <c r="K12" s="3"/>
      <c r="L12" s="3"/>
      <c r="M12" s="125"/>
      <c r="N12" s="156"/>
      <c r="O12" s="61"/>
      <c r="P12" s="9"/>
      <c r="Q12" s="74">
        <v>8</v>
      </c>
      <c r="R12" s="9" t="s">
        <v>75</v>
      </c>
      <c r="S12" s="26">
        <v>20</v>
      </c>
      <c r="T12" s="26">
        <v>6</v>
      </c>
      <c r="U12" s="70" t="s">
        <v>135</v>
      </c>
      <c r="V12" s="27"/>
      <c r="W12" s="55"/>
      <c r="X12" s="27"/>
      <c r="Y12" s="27"/>
      <c r="Z12" s="27"/>
      <c r="AA12" s="25"/>
      <c r="AB12" s="12">
        <f t="shared" si="0"/>
        <v>0.91666666666666663</v>
      </c>
      <c r="AD12" s="58" t="s">
        <v>65</v>
      </c>
      <c r="AE12" s="44"/>
      <c r="AF12" s="140" t="s">
        <v>103</v>
      </c>
    </row>
    <row r="13" spans="2:32" x14ac:dyDescent="0.55000000000000004">
      <c r="B13" s="114"/>
      <c r="C13" s="114">
        <v>5</v>
      </c>
      <c r="D13" s="144" t="s">
        <v>106</v>
      </c>
      <c r="E13" s="144"/>
      <c r="F13" s="20" t="s">
        <v>15</v>
      </c>
      <c r="G13" s="20" t="s">
        <v>10</v>
      </c>
      <c r="H13" s="20" t="s">
        <v>16</v>
      </c>
      <c r="I13" s="20"/>
      <c r="J13" s="20"/>
      <c r="K13" s="20"/>
      <c r="L13" s="20"/>
      <c r="M13" s="126">
        <v>1.7409999999999998E-2</v>
      </c>
      <c r="N13" s="146" t="s">
        <v>105</v>
      </c>
      <c r="O13" s="64"/>
      <c r="P13" s="9" t="s">
        <v>32</v>
      </c>
      <c r="Q13" s="74">
        <v>9</v>
      </c>
      <c r="R13" s="9" t="s">
        <v>54</v>
      </c>
      <c r="S13" s="26">
        <v>20</v>
      </c>
      <c r="T13" s="26">
        <v>4</v>
      </c>
      <c r="U13" s="70">
        <v>0.99233014480000004</v>
      </c>
      <c r="V13" s="27">
        <v>0.96932057930000004</v>
      </c>
      <c r="W13" s="55">
        <v>4.0140323000000002E-5</v>
      </c>
      <c r="X13" s="27">
        <f t="shared" si="1"/>
        <v>-254.37722882692754</v>
      </c>
      <c r="Y13" s="27">
        <f t="shared" si="2"/>
        <v>38.220651976908712</v>
      </c>
      <c r="Z13" s="27">
        <f t="shared" si="3"/>
        <v>19.724190073646987</v>
      </c>
      <c r="AA13" s="25"/>
      <c r="AB13" s="12">
        <f t="shared" si="0"/>
        <v>0.91666666666666663</v>
      </c>
      <c r="AD13" s="59"/>
      <c r="AE13" s="45"/>
      <c r="AF13" s="141"/>
    </row>
    <row r="14" spans="2:32" x14ac:dyDescent="0.55000000000000004">
      <c r="B14" s="114"/>
      <c r="C14" s="114"/>
      <c r="D14" s="145"/>
      <c r="E14" s="145"/>
      <c r="F14" s="87">
        <v>0.159541932</v>
      </c>
      <c r="G14" s="87">
        <v>38.901589940000001</v>
      </c>
      <c r="H14" s="87">
        <v>6.2640519509999999</v>
      </c>
      <c r="I14" s="20"/>
      <c r="J14" s="20"/>
      <c r="K14" s="20"/>
      <c r="L14" s="20"/>
      <c r="M14" s="127"/>
      <c r="N14" s="147"/>
      <c r="O14" s="65"/>
      <c r="P14" s="9" t="s">
        <v>78</v>
      </c>
      <c r="Q14" s="74">
        <v>10</v>
      </c>
      <c r="R14" s="9" t="s">
        <v>55</v>
      </c>
      <c r="S14" s="26">
        <v>20</v>
      </c>
      <c r="T14" s="26">
        <v>5</v>
      </c>
      <c r="U14" s="70">
        <v>0.97557655489999995</v>
      </c>
      <c r="V14" s="27">
        <v>0.96685389600000005</v>
      </c>
      <c r="W14" s="55">
        <v>4.2693400000000002E-4</v>
      </c>
      <c r="X14" s="27">
        <f t="shared" si="1"/>
        <v>-205.09226793962083</v>
      </c>
      <c r="Y14" s="27">
        <f t="shared" si="2"/>
        <v>36.487888161732037</v>
      </c>
      <c r="Z14" s="27">
        <f t="shared" si="3"/>
        <v>14.908682607926691</v>
      </c>
      <c r="AA14" s="25"/>
      <c r="AB14" s="12">
        <f t="shared" si="0"/>
        <v>0.91666666666666663</v>
      </c>
      <c r="AD14" s="59"/>
      <c r="AE14" s="46"/>
      <c r="AF14" s="142"/>
    </row>
    <row r="15" spans="2:32" x14ac:dyDescent="0.55000000000000004">
      <c r="B15" s="114"/>
      <c r="C15" s="114">
        <v>6</v>
      </c>
      <c r="D15" s="119" t="s">
        <v>51</v>
      </c>
      <c r="E15" s="119"/>
      <c r="F15" s="5" t="s">
        <v>15</v>
      </c>
      <c r="G15" s="5" t="s">
        <v>10</v>
      </c>
      <c r="H15" s="5" t="s">
        <v>16</v>
      </c>
      <c r="I15" s="5" t="s">
        <v>47</v>
      </c>
      <c r="J15" s="5"/>
      <c r="K15" s="5"/>
      <c r="L15" s="5"/>
      <c r="M15" s="138">
        <v>1.6629999999999999E-2</v>
      </c>
      <c r="N15" s="156" t="s">
        <v>147</v>
      </c>
      <c r="O15" s="61"/>
      <c r="P15" s="9"/>
      <c r="Q15" s="74">
        <v>11</v>
      </c>
      <c r="R15" s="9" t="s">
        <v>57</v>
      </c>
      <c r="S15" s="26">
        <v>20</v>
      </c>
      <c r="T15" s="26">
        <v>7</v>
      </c>
      <c r="U15" s="70" t="s">
        <v>135</v>
      </c>
      <c r="V15" s="27"/>
      <c r="W15" s="10"/>
      <c r="X15" s="27"/>
      <c r="Y15" s="27"/>
      <c r="Z15" s="27"/>
      <c r="AA15" s="25"/>
      <c r="AB15" s="12">
        <f t="shared" si="0"/>
        <v>0.91666666666666663</v>
      </c>
      <c r="AD15" s="58" t="s">
        <v>66</v>
      </c>
      <c r="AE15" s="44"/>
      <c r="AF15" s="140" t="s">
        <v>103</v>
      </c>
    </row>
    <row r="16" spans="2:32" x14ac:dyDescent="0.55000000000000004">
      <c r="B16" s="114"/>
      <c r="C16" s="114"/>
      <c r="D16" s="120"/>
      <c r="E16" s="120"/>
      <c r="F16" s="89">
        <v>0.13977916600000001</v>
      </c>
      <c r="G16" s="89">
        <v>39.71889616</v>
      </c>
      <c r="H16" s="89">
        <v>7.1445852600000004</v>
      </c>
      <c r="I16" s="89">
        <v>-1.44669E-2</v>
      </c>
      <c r="J16" s="5"/>
      <c r="K16" s="5"/>
      <c r="L16" s="5"/>
      <c r="M16" s="139"/>
      <c r="N16" s="156"/>
      <c r="O16" s="61"/>
      <c r="P16" s="9"/>
      <c r="Q16" s="74">
        <v>12</v>
      </c>
      <c r="R16" s="9" t="s">
        <v>56</v>
      </c>
      <c r="S16" s="26">
        <v>20</v>
      </c>
      <c r="T16" s="26">
        <v>6</v>
      </c>
      <c r="U16" s="70" t="s">
        <v>135</v>
      </c>
      <c r="V16" s="27"/>
      <c r="W16" s="53"/>
      <c r="X16" s="27"/>
      <c r="Y16" s="27"/>
      <c r="Z16" s="27"/>
      <c r="AA16" s="25"/>
      <c r="AB16" s="12">
        <f t="shared" si="0"/>
        <v>0.91666666666666663</v>
      </c>
      <c r="AD16" s="59"/>
      <c r="AE16" s="45"/>
      <c r="AF16" s="141"/>
    </row>
    <row r="17" spans="2:32" x14ac:dyDescent="0.55000000000000004">
      <c r="B17" s="114"/>
      <c r="C17" s="114">
        <v>7</v>
      </c>
      <c r="D17" s="131" t="s">
        <v>52</v>
      </c>
      <c r="E17" s="131"/>
      <c r="F17" s="19" t="s">
        <v>6</v>
      </c>
      <c r="G17" s="19" t="s">
        <v>17</v>
      </c>
      <c r="H17" s="19" t="s">
        <v>15</v>
      </c>
      <c r="I17" s="19" t="s">
        <v>18</v>
      </c>
      <c r="J17" s="19" t="s">
        <v>39</v>
      </c>
      <c r="K17" s="19" t="s">
        <v>19</v>
      </c>
      <c r="L17" s="19" t="s">
        <v>8</v>
      </c>
      <c r="M17" s="129"/>
      <c r="N17" s="134" t="s">
        <v>136</v>
      </c>
      <c r="O17" s="61"/>
      <c r="P17" s="9" t="s">
        <v>45</v>
      </c>
      <c r="Q17" s="74">
        <v>13</v>
      </c>
      <c r="R17" s="9" t="s">
        <v>99</v>
      </c>
      <c r="S17" s="26">
        <v>20</v>
      </c>
      <c r="T17" s="26">
        <v>5</v>
      </c>
      <c r="U17" s="70" t="s">
        <v>135</v>
      </c>
      <c r="V17" s="27"/>
      <c r="W17" s="53"/>
      <c r="X17" s="27"/>
      <c r="Y17" s="27"/>
      <c r="Z17" s="27"/>
      <c r="AA17" s="25"/>
      <c r="AB17" s="12">
        <f t="shared" si="0"/>
        <v>0.91666666666666663</v>
      </c>
      <c r="AD17" s="59"/>
      <c r="AE17" s="46"/>
      <c r="AF17" s="142"/>
    </row>
    <row r="18" spans="2:32" x14ac:dyDescent="0.55000000000000004">
      <c r="B18" s="114"/>
      <c r="C18" s="114"/>
      <c r="D18" s="132"/>
      <c r="E18" s="132"/>
      <c r="F18" s="19"/>
      <c r="G18" s="19"/>
      <c r="H18" s="19"/>
      <c r="I18" s="19"/>
      <c r="J18" s="19"/>
      <c r="K18" s="19"/>
      <c r="L18" s="19"/>
      <c r="M18" s="130"/>
      <c r="N18" s="134"/>
      <c r="O18" s="61"/>
      <c r="P18" s="9"/>
      <c r="Q18" s="74">
        <v>14</v>
      </c>
      <c r="R18" s="29" t="s">
        <v>100</v>
      </c>
      <c r="S18" s="26">
        <v>20</v>
      </c>
      <c r="T18" s="26">
        <v>3</v>
      </c>
      <c r="U18" s="84">
        <v>0.99418622499999998</v>
      </c>
      <c r="V18" s="31">
        <v>0.97674490020000004</v>
      </c>
      <c r="W18" s="54">
        <v>3.0426494000000001E-5</v>
      </c>
      <c r="X18" s="31">
        <f t="shared" si="1"/>
        <v>-261.91858178990566</v>
      </c>
      <c r="Y18" s="31">
        <f t="shared" si="2"/>
        <v>35.779054999652537</v>
      </c>
      <c r="Z18" s="31">
        <f t="shared" si="3"/>
        <v>20.365336746934435</v>
      </c>
      <c r="AA18" s="25"/>
      <c r="AB18" s="12">
        <f t="shared" si="0"/>
        <v>0.91666666666666663</v>
      </c>
      <c r="AF18" s="14"/>
    </row>
    <row r="19" spans="2:32" x14ac:dyDescent="0.55000000000000004">
      <c r="B19" s="114"/>
      <c r="C19" s="114">
        <v>8</v>
      </c>
      <c r="D19" s="119" t="s">
        <v>53</v>
      </c>
      <c r="E19" s="119"/>
      <c r="F19" s="3" t="s">
        <v>25</v>
      </c>
      <c r="G19" s="3" t="s">
        <v>12</v>
      </c>
      <c r="H19" s="3" t="s">
        <v>26</v>
      </c>
      <c r="I19" s="3" t="s">
        <v>18</v>
      </c>
      <c r="J19" s="3" t="s">
        <v>28</v>
      </c>
      <c r="K19" s="3" t="s">
        <v>27</v>
      </c>
      <c r="L19" s="3"/>
      <c r="M19" s="124"/>
      <c r="N19" s="156" t="s">
        <v>138</v>
      </c>
      <c r="O19" s="61"/>
      <c r="P19" s="9"/>
      <c r="Q19" s="74">
        <v>15</v>
      </c>
      <c r="R19" s="29" t="s">
        <v>101</v>
      </c>
      <c r="S19" s="26">
        <v>20</v>
      </c>
      <c r="T19" s="26">
        <v>3</v>
      </c>
      <c r="U19" s="84">
        <v>0.99418622499999998</v>
      </c>
      <c r="V19" s="31">
        <v>0.97674490020000004</v>
      </c>
      <c r="W19" s="54">
        <v>3.0426494000000001E-5</v>
      </c>
      <c r="X19" s="31">
        <f t="shared" si="1"/>
        <v>-261.91858178990566</v>
      </c>
      <c r="Y19" s="31">
        <f t="shared" si="2"/>
        <v>35.779054999652537</v>
      </c>
      <c r="Z19" s="31">
        <f t="shared" si="3"/>
        <v>20.365336746934435</v>
      </c>
      <c r="AA19" s="25"/>
      <c r="AB19" s="12">
        <f t="shared" si="0"/>
        <v>0.91666666666666663</v>
      </c>
    </row>
    <row r="20" spans="2:32" x14ac:dyDescent="0.55000000000000004">
      <c r="B20" s="115"/>
      <c r="C20" s="115"/>
      <c r="D20" s="120"/>
      <c r="E20" s="120"/>
      <c r="F20" s="32"/>
      <c r="G20" s="32"/>
      <c r="H20" s="32"/>
      <c r="I20" s="32"/>
      <c r="J20" s="32"/>
      <c r="K20" s="32"/>
      <c r="L20" s="3"/>
      <c r="M20" s="125"/>
      <c r="N20" s="156"/>
      <c r="O20" s="61"/>
      <c r="P20" s="9" t="s">
        <v>82</v>
      </c>
      <c r="Q20" s="74">
        <v>16</v>
      </c>
      <c r="R20" s="29" t="s">
        <v>58</v>
      </c>
      <c r="S20" s="26">
        <v>20</v>
      </c>
      <c r="T20" s="26">
        <v>3</v>
      </c>
      <c r="U20" s="84">
        <v>0.99587557390000003</v>
      </c>
      <c r="V20" s="31">
        <v>0.98350229550000001</v>
      </c>
      <c r="W20" s="54">
        <v>2.1585257000000001E-5</v>
      </c>
      <c r="X20" s="31">
        <f t="shared" si="1"/>
        <v>-268.78464592330425</v>
      </c>
      <c r="Y20" s="31">
        <f t="shared" si="2"/>
        <v>36.465661412992397</v>
      </c>
      <c r="Z20" s="31">
        <f t="shared" si="3"/>
        <v>21.051943160274295</v>
      </c>
      <c r="AA20" s="25"/>
      <c r="AB20" s="12">
        <f t="shared" si="0"/>
        <v>0.91666666666666663</v>
      </c>
    </row>
    <row r="21" spans="2:32" x14ac:dyDescent="0.55000000000000004">
      <c r="B21" s="116" t="s">
        <v>125</v>
      </c>
      <c r="C21" s="116">
        <v>9</v>
      </c>
      <c r="D21" s="131" t="s">
        <v>54</v>
      </c>
      <c r="E21" s="152"/>
      <c r="F21" s="19" t="s">
        <v>9</v>
      </c>
      <c r="G21" s="39" t="s">
        <v>29</v>
      </c>
      <c r="H21" s="19" t="s">
        <v>30</v>
      </c>
      <c r="I21" s="19" t="s">
        <v>31</v>
      </c>
      <c r="J21" s="19"/>
      <c r="K21" s="19"/>
      <c r="L21" s="19"/>
      <c r="M21" s="129">
        <v>1.1480000000000001E-2</v>
      </c>
      <c r="N21" s="134" t="s">
        <v>124</v>
      </c>
      <c r="O21" s="61"/>
      <c r="P21" s="9"/>
      <c r="Q21" s="74">
        <v>17</v>
      </c>
      <c r="R21" s="9" t="s">
        <v>59</v>
      </c>
      <c r="S21" s="26">
        <v>20</v>
      </c>
      <c r="T21" s="26">
        <v>4</v>
      </c>
      <c r="U21" s="70">
        <v>0.77881292280000003</v>
      </c>
      <c r="V21" s="27">
        <v>0.11525169139999999</v>
      </c>
      <c r="W21" s="53">
        <v>1.1575864999999999E-3</v>
      </c>
      <c r="X21" s="27">
        <f t="shared" si="1"/>
        <v>-187.14300636656853</v>
      </c>
      <c r="Y21" s="27">
        <f t="shared" si="2"/>
        <v>31.497229730872817</v>
      </c>
      <c r="Z21" s="27">
        <f t="shared" si="3"/>
        <v>13.000767827611092</v>
      </c>
      <c r="AA21" s="25"/>
      <c r="AB21" s="12">
        <f t="shared" si="0"/>
        <v>0.91666666666666663</v>
      </c>
    </row>
    <row r="22" spans="2:32" x14ac:dyDescent="0.55000000000000004">
      <c r="B22" s="117"/>
      <c r="C22" s="117"/>
      <c r="D22" s="132"/>
      <c r="E22" s="153"/>
      <c r="F22" s="19">
        <v>0.13786252299999999</v>
      </c>
      <c r="G22" s="19">
        <v>5.4602469200000003</v>
      </c>
      <c r="H22" s="19">
        <v>-0.25991690000000001</v>
      </c>
      <c r="I22" s="19">
        <v>21.921045679999999</v>
      </c>
      <c r="J22" s="19"/>
      <c r="K22" s="19"/>
      <c r="L22" s="19"/>
      <c r="M22" s="161"/>
      <c r="N22" s="134"/>
      <c r="O22" s="66"/>
      <c r="P22" s="7" t="s">
        <v>92</v>
      </c>
    </row>
    <row r="23" spans="2:32" x14ac:dyDescent="0.55000000000000004">
      <c r="B23" s="122" t="s">
        <v>130</v>
      </c>
      <c r="C23" s="116">
        <v>10</v>
      </c>
      <c r="D23" s="119" t="s">
        <v>55</v>
      </c>
      <c r="E23" s="119"/>
      <c r="F23" s="3" t="s">
        <v>7</v>
      </c>
      <c r="G23" s="38" t="s">
        <v>27</v>
      </c>
      <c r="H23" s="3" t="s">
        <v>50</v>
      </c>
      <c r="I23" s="3" t="s">
        <v>35</v>
      </c>
      <c r="J23" s="3" t="s">
        <v>36</v>
      </c>
      <c r="K23" s="3"/>
      <c r="L23" s="3"/>
      <c r="M23" s="124"/>
      <c r="N23" s="156" t="s">
        <v>136</v>
      </c>
      <c r="O23" s="61"/>
      <c r="R23" s="99"/>
      <c r="S23" s="24"/>
      <c r="T23" s="24"/>
      <c r="U23" s="100"/>
      <c r="V23" s="24"/>
      <c r="W23" s="100"/>
      <c r="X23" s="24"/>
      <c r="Y23" s="24"/>
      <c r="Z23" s="24"/>
    </row>
    <row r="24" spans="2:32" x14ac:dyDescent="0.55000000000000004">
      <c r="B24" s="118"/>
      <c r="C24" s="118"/>
      <c r="D24" s="120"/>
      <c r="E24" s="120"/>
      <c r="F24" s="1"/>
      <c r="G24" s="1"/>
      <c r="H24" s="1"/>
      <c r="I24" s="75"/>
      <c r="J24" s="75"/>
      <c r="K24" s="3"/>
      <c r="L24" s="3"/>
      <c r="M24" s="125"/>
      <c r="N24" s="156"/>
      <c r="O24" s="61"/>
      <c r="R24" s="98"/>
      <c r="S24" s="24"/>
      <c r="T24" s="101"/>
      <c r="U24" s="100"/>
      <c r="V24" s="24"/>
      <c r="W24" s="100"/>
      <c r="X24" s="24"/>
      <c r="Y24" s="24"/>
      <c r="Z24" s="24"/>
      <c r="AA24" s="17"/>
    </row>
    <row r="25" spans="2:32" x14ac:dyDescent="0.55000000000000004">
      <c r="B25" s="118"/>
      <c r="C25" s="118">
        <v>11</v>
      </c>
      <c r="D25" s="131" t="s">
        <v>57</v>
      </c>
      <c r="E25" s="131"/>
      <c r="F25" s="22" t="s">
        <v>33</v>
      </c>
      <c r="G25" s="22" t="s">
        <v>34</v>
      </c>
      <c r="H25" s="22" t="s">
        <v>27</v>
      </c>
      <c r="I25" s="22" t="s">
        <v>35</v>
      </c>
      <c r="J25" s="22" t="s">
        <v>36</v>
      </c>
      <c r="K25" s="19" t="s">
        <v>37</v>
      </c>
      <c r="L25" s="19" t="s">
        <v>13</v>
      </c>
      <c r="M25" s="129"/>
      <c r="N25" s="134" t="s">
        <v>136</v>
      </c>
      <c r="O25" s="61"/>
      <c r="R25" s="97"/>
      <c r="S25" s="102"/>
      <c r="T25" s="101"/>
      <c r="U25" s="101"/>
      <c r="V25" s="101"/>
      <c r="W25" s="101"/>
      <c r="X25" s="101"/>
      <c r="Y25" s="101"/>
      <c r="Z25" s="101"/>
      <c r="AA25" s="17"/>
    </row>
    <row r="26" spans="2:32" x14ac:dyDescent="0.55000000000000004">
      <c r="B26" s="118"/>
      <c r="C26" s="118"/>
      <c r="D26" s="132"/>
      <c r="E26" s="132"/>
      <c r="F26" s="19"/>
      <c r="G26" s="19"/>
      <c r="H26" s="19"/>
      <c r="I26" s="19"/>
      <c r="J26" s="19"/>
      <c r="K26" s="19"/>
      <c r="L26" s="23"/>
      <c r="M26" s="130"/>
      <c r="N26" s="134"/>
      <c r="O26" s="61"/>
      <c r="R26" s="98"/>
      <c r="S26" s="102"/>
      <c r="T26" s="101"/>
      <c r="U26" s="101"/>
      <c r="V26" s="101"/>
      <c r="W26" s="101"/>
      <c r="X26" s="101"/>
      <c r="Y26" s="101"/>
      <c r="Z26" s="101"/>
      <c r="AA26" s="17"/>
    </row>
    <row r="27" spans="2:32" x14ac:dyDescent="0.55000000000000004">
      <c r="B27" s="118"/>
      <c r="C27" s="118">
        <v>12</v>
      </c>
      <c r="D27" s="119" t="s">
        <v>56</v>
      </c>
      <c r="E27" s="119"/>
      <c r="F27" s="4" t="s">
        <v>38</v>
      </c>
      <c r="G27" s="4" t="s">
        <v>39</v>
      </c>
      <c r="H27" s="4" t="s">
        <v>40</v>
      </c>
      <c r="I27" s="4" t="s">
        <v>41</v>
      </c>
      <c r="J27" s="4" t="s">
        <v>42</v>
      </c>
      <c r="K27" s="3" t="s">
        <v>13</v>
      </c>
      <c r="L27" s="3"/>
      <c r="M27" s="124"/>
      <c r="N27" s="156" t="s">
        <v>136</v>
      </c>
      <c r="O27" s="61"/>
      <c r="R27" s="98"/>
      <c r="S27" s="102"/>
      <c r="T27" s="101"/>
      <c r="U27" s="101"/>
      <c r="V27" s="101"/>
      <c r="W27" s="101"/>
      <c r="X27" s="101"/>
      <c r="Y27" s="101"/>
      <c r="Z27" s="101"/>
      <c r="AA27" s="17"/>
    </row>
    <row r="28" spans="2:32" x14ac:dyDescent="0.55000000000000004">
      <c r="B28" s="117"/>
      <c r="C28" s="117"/>
      <c r="D28" s="120"/>
      <c r="E28" s="120"/>
      <c r="F28" s="32"/>
      <c r="G28" s="32"/>
      <c r="H28" s="32"/>
      <c r="I28" s="76"/>
      <c r="J28" s="32"/>
      <c r="K28" s="32"/>
      <c r="L28" s="3"/>
      <c r="M28" s="125"/>
      <c r="N28" s="156"/>
      <c r="O28" s="61"/>
      <c r="R28" s="98"/>
      <c r="S28" s="102"/>
      <c r="T28" s="101"/>
      <c r="U28" s="101"/>
      <c r="V28" s="101"/>
      <c r="W28" s="101"/>
      <c r="X28" s="101"/>
      <c r="Y28" s="101"/>
      <c r="Z28" s="101"/>
      <c r="AA28" s="17"/>
    </row>
    <row r="29" spans="2:32" x14ac:dyDescent="0.55000000000000004">
      <c r="B29" s="122" t="s">
        <v>132</v>
      </c>
      <c r="C29" s="116">
        <v>13</v>
      </c>
      <c r="D29" s="131" t="s">
        <v>97</v>
      </c>
      <c r="E29" s="131"/>
      <c r="F29" s="19" t="s">
        <v>9</v>
      </c>
      <c r="G29" s="19" t="s">
        <v>31</v>
      </c>
      <c r="H29" s="19" t="s">
        <v>10</v>
      </c>
      <c r="I29" s="19" t="s">
        <v>20</v>
      </c>
      <c r="J29" s="19" t="s">
        <v>7</v>
      </c>
      <c r="K29" s="19"/>
      <c r="L29" s="19"/>
      <c r="M29" s="129"/>
      <c r="N29" s="134" t="s">
        <v>136</v>
      </c>
      <c r="O29" s="61"/>
      <c r="R29" s="98"/>
      <c r="S29" s="24"/>
      <c r="T29" s="24"/>
      <c r="U29" s="100"/>
      <c r="V29" s="24"/>
      <c r="W29" s="100"/>
      <c r="X29" s="24"/>
      <c r="Y29" s="24"/>
      <c r="Z29" s="24"/>
    </row>
    <row r="30" spans="2:32" x14ac:dyDescent="0.55000000000000004">
      <c r="B30" s="114"/>
      <c r="C30" s="118"/>
      <c r="D30" s="145"/>
      <c r="E30" s="145"/>
      <c r="F30" s="19"/>
      <c r="G30" s="19"/>
      <c r="H30" s="77"/>
      <c r="I30" s="19"/>
      <c r="J30" s="19"/>
      <c r="K30" s="19"/>
      <c r="L30" s="19"/>
      <c r="M30" s="130"/>
      <c r="N30" s="134"/>
      <c r="O30" s="61"/>
    </row>
    <row r="31" spans="2:32" x14ac:dyDescent="0.55000000000000004">
      <c r="B31" s="114"/>
      <c r="C31" s="114">
        <v>14</v>
      </c>
      <c r="D31" s="119" t="s">
        <v>98</v>
      </c>
      <c r="E31" s="119"/>
      <c r="F31" s="3" t="s">
        <v>9</v>
      </c>
      <c r="G31" s="3" t="s">
        <v>31</v>
      </c>
      <c r="H31" s="3" t="s">
        <v>10</v>
      </c>
      <c r="I31" s="3"/>
      <c r="J31" s="3"/>
      <c r="K31" s="3"/>
      <c r="L31" s="3"/>
      <c r="M31" s="148">
        <v>5.8100000000000001E-3</v>
      </c>
      <c r="N31" s="135" t="s">
        <v>105</v>
      </c>
      <c r="O31" s="61"/>
    </row>
    <row r="32" spans="2:32" x14ac:dyDescent="0.55000000000000004">
      <c r="B32" s="114"/>
      <c r="C32" s="114"/>
      <c r="D32" s="120"/>
      <c r="E32" s="120"/>
      <c r="F32" s="32">
        <v>0.10814514</v>
      </c>
      <c r="G32" s="32">
        <v>32.628763069999998</v>
      </c>
      <c r="H32" s="32">
        <v>42.112068059999999</v>
      </c>
      <c r="I32" s="3"/>
      <c r="J32" s="3"/>
      <c r="K32" s="3"/>
      <c r="L32" s="3"/>
      <c r="M32" s="125"/>
      <c r="N32" s="135"/>
      <c r="O32" s="61"/>
    </row>
    <row r="33" spans="2:15" ht="16.5" customHeight="1" x14ac:dyDescent="0.55000000000000004">
      <c r="B33" s="114"/>
      <c r="C33" s="114">
        <v>15</v>
      </c>
      <c r="D33" s="136" t="s">
        <v>96</v>
      </c>
      <c r="E33" s="131"/>
      <c r="F33" s="19" t="s">
        <v>43</v>
      </c>
      <c r="G33" s="19" t="s">
        <v>25</v>
      </c>
      <c r="H33" s="19" t="s">
        <v>44</v>
      </c>
      <c r="I33" s="19"/>
      <c r="J33" s="19"/>
      <c r="K33" s="19"/>
      <c r="L33" s="19"/>
      <c r="M33" s="129">
        <v>5.8100000000000001E-3</v>
      </c>
      <c r="N33" s="146" t="s">
        <v>105</v>
      </c>
      <c r="O33" s="61"/>
    </row>
    <row r="34" spans="2:15" x14ac:dyDescent="0.55000000000000004">
      <c r="B34" s="115"/>
      <c r="C34" s="115"/>
      <c r="D34" s="132"/>
      <c r="E34" s="132"/>
      <c r="F34" s="19">
        <v>1.949512E-3</v>
      </c>
      <c r="G34" s="19">
        <v>4.211207033</v>
      </c>
      <c r="H34" s="19">
        <v>3.4406527699999998</v>
      </c>
      <c r="I34" s="19"/>
      <c r="J34" s="19"/>
      <c r="K34" s="19"/>
      <c r="L34" s="19"/>
      <c r="M34" s="130"/>
      <c r="N34" s="146"/>
      <c r="O34" s="61"/>
    </row>
    <row r="35" spans="2:15" x14ac:dyDescent="0.55000000000000004">
      <c r="B35" s="116" t="s">
        <v>126</v>
      </c>
      <c r="C35" s="116">
        <v>16</v>
      </c>
      <c r="D35" s="119" t="s">
        <v>58</v>
      </c>
      <c r="E35" s="119"/>
      <c r="F35" s="3" t="s">
        <v>9</v>
      </c>
      <c r="G35" s="6" t="s">
        <v>10</v>
      </c>
      <c r="H35" s="3" t="s">
        <v>11</v>
      </c>
      <c r="I35" s="3"/>
      <c r="J35" s="3"/>
      <c r="K35" s="3"/>
      <c r="L35" s="3"/>
      <c r="M35" s="148">
        <v>4.1200000000000004E-3</v>
      </c>
      <c r="N35" s="135" t="s">
        <v>105</v>
      </c>
      <c r="O35" s="61"/>
    </row>
    <row r="36" spans="2:15" x14ac:dyDescent="0.55000000000000004">
      <c r="B36" s="118"/>
      <c r="C36" s="118"/>
      <c r="D36" s="120"/>
      <c r="E36" s="120"/>
      <c r="F36" s="32">
        <v>0.10662737</v>
      </c>
      <c r="G36" s="32">
        <v>32.519778410000001</v>
      </c>
      <c r="H36" s="32">
        <v>9.7068547820000006</v>
      </c>
      <c r="I36" s="3"/>
      <c r="J36" s="3"/>
      <c r="K36" s="3"/>
      <c r="L36" s="3"/>
      <c r="M36" s="149"/>
      <c r="N36" s="135"/>
      <c r="O36" s="61"/>
    </row>
    <row r="37" spans="2:15" x14ac:dyDescent="0.55000000000000004">
      <c r="B37" s="118"/>
      <c r="C37" s="118">
        <v>17</v>
      </c>
      <c r="D37" s="131" t="s">
        <v>59</v>
      </c>
      <c r="E37" s="131"/>
      <c r="F37" s="19" t="s">
        <v>6</v>
      </c>
      <c r="G37" s="19" t="s">
        <v>13</v>
      </c>
      <c r="H37" s="39" t="s">
        <v>39</v>
      </c>
      <c r="I37" s="19" t="s">
        <v>46</v>
      </c>
      <c r="J37" s="19"/>
      <c r="K37" s="19"/>
      <c r="L37" s="19"/>
      <c r="M37" s="129">
        <v>0.31269000000000002</v>
      </c>
      <c r="N37" s="133" t="s">
        <v>149</v>
      </c>
      <c r="O37" s="61"/>
    </row>
    <row r="38" spans="2:15" x14ac:dyDescent="0.55000000000000004">
      <c r="B38" s="117"/>
      <c r="C38" s="117"/>
      <c r="D38" s="132"/>
      <c r="E38" s="132"/>
      <c r="F38" s="19">
        <v>1.19486E-4</v>
      </c>
      <c r="G38" s="19">
        <v>3.5766878289999999</v>
      </c>
      <c r="H38" s="36">
        <v>7.22722E+16</v>
      </c>
      <c r="I38" s="36">
        <v>-2.4181999999999998E+24</v>
      </c>
      <c r="J38" s="19"/>
      <c r="K38" s="19"/>
      <c r="L38" s="19"/>
      <c r="M38" s="130"/>
      <c r="N38" s="134"/>
      <c r="O38" s="61"/>
    </row>
  </sheetData>
  <mergeCells count="99">
    <mergeCell ref="AF6:AF8"/>
    <mergeCell ref="B2:N2"/>
    <mergeCell ref="P2:Z2"/>
    <mergeCell ref="F3:L3"/>
    <mergeCell ref="AF3:AF5"/>
    <mergeCell ref="B4:B7"/>
    <mergeCell ref="C4:C5"/>
    <mergeCell ref="D4:D5"/>
    <mergeCell ref="E4:E5"/>
    <mergeCell ref="M4:M5"/>
    <mergeCell ref="N4:N5"/>
    <mergeCell ref="C6:C7"/>
    <mergeCell ref="D6:D7"/>
    <mergeCell ref="E6:E7"/>
    <mergeCell ref="M6:M7"/>
    <mergeCell ref="N6:N7"/>
    <mergeCell ref="B9:B20"/>
    <mergeCell ref="C9:C10"/>
    <mergeCell ref="D9:D10"/>
    <mergeCell ref="E9:E10"/>
    <mergeCell ref="M9:M10"/>
    <mergeCell ref="M13:M14"/>
    <mergeCell ref="C15:C16"/>
    <mergeCell ref="D15:D16"/>
    <mergeCell ref="E15:E16"/>
    <mergeCell ref="M15:M16"/>
    <mergeCell ref="C19:C20"/>
    <mergeCell ref="D19:D20"/>
    <mergeCell ref="E19:E20"/>
    <mergeCell ref="M19:M20"/>
    <mergeCell ref="AF9:AF11"/>
    <mergeCell ref="C11:C12"/>
    <mergeCell ref="D11:D12"/>
    <mergeCell ref="E11:E12"/>
    <mergeCell ref="M11:M12"/>
    <mergeCell ref="N11:N12"/>
    <mergeCell ref="AF12:AF14"/>
    <mergeCell ref="C13:C14"/>
    <mergeCell ref="D13:D14"/>
    <mergeCell ref="E13:E14"/>
    <mergeCell ref="N9:N10"/>
    <mergeCell ref="N13:N14"/>
    <mergeCell ref="N15:N16"/>
    <mergeCell ref="AF15:AF17"/>
    <mergeCell ref="C17:C18"/>
    <mergeCell ref="D17:D18"/>
    <mergeCell ref="E17:E18"/>
    <mergeCell ref="M17:M18"/>
    <mergeCell ref="N17:N18"/>
    <mergeCell ref="N19:N20"/>
    <mergeCell ref="N21:N22"/>
    <mergeCell ref="B23:B28"/>
    <mergeCell ref="C23:C24"/>
    <mergeCell ref="D23:D24"/>
    <mergeCell ref="E23:E24"/>
    <mergeCell ref="M23:M24"/>
    <mergeCell ref="N23:N24"/>
    <mergeCell ref="C25:C26"/>
    <mergeCell ref="D25:D26"/>
    <mergeCell ref="E25:E26"/>
    <mergeCell ref="B21:B22"/>
    <mergeCell ref="C21:C22"/>
    <mergeCell ref="D21:D22"/>
    <mergeCell ref="E21:E22"/>
    <mergeCell ref="M21:M22"/>
    <mergeCell ref="M25:M26"/>
    <mergeCell ref="N25:N26"/>
    <mergeCell ref="C27:C28"/>
    <mergeCell ref="D27:D28"/>
    <mergeCell ref="E27:E28"/>
    <mergeCell ref="M27:M28"/>
    <mergeCell ref="N27:N28"/>
    <mergeCell ref="C31:C32"/>
    <mergeCell ref="D31:D32"/>
    <mergeCell ref="E31:E32"/>
    <mergeCell ref="M31:M32"/>
    <mergeCell ref="N31:N32"/>
    <mergeCell ref="D33:D34"/>
    <mergeCell ref="E33:E34"/>
    <mergeCell ref="M33:M34"/>
    <mergeCell ref="N33:N34"/>
    <mergeCell ref="N29:N30"/>
    <mergeCell ref="M29:M30"/>
    <mergeCell ref="B29:B34"/>
    <mergeCell ref="C29:C30"/>
    <mergeCell ref="D29:D30"/>
    <mergeCell ref="E29:E30"/>
    <mergeCell ref="N37:N38"/>
    <mergeCell ref="B35:B38"/>
    <mergeCell ref="C35:C36"/>
    <mergeCell ref="D35:D36"/>
    <mergeCell ref="E35:E36"/>
    <mergeCell ref="M35:M36"/>
    <mergeCell ref="N35:N36"/>
    <mergeCell ref="C37:C38"/>
    <mergeCell ref="D37:D38"/>
    <mergeCell ref="E37:E38"/>
    <mergeCell ref="M37:M38"/>
    <mergeCell ref="C33:C34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progId="Equation.3" shapeId="13313" r:id="rId4">
          <objectPr defaultSize="0" autoPict="0" r:id="rId5">
            <anchor moveWithCells="1">
              <from>
                <xdr:col>30</xdr:col>
                <xdr:colOff>38100</xdr:colOff>
                <xdr:row>8</xdr:row>
                <xdr:rowOff>59871</xdr:rowOff>
              </from>
              <to>
                <xdr:col>30</xdr:col>
                <xdr:colOff>1115786</xdr:colOff>
                <xdr:row>10</xdr:row>
                <xdr:rowOff>152400</xdr:rowOff>
              </to>
            </anchor>
          </objectPr>
        </oleObject>
      </mc:Choice>
      <mc:Fallback>
        <oleObject progId="Equation.3" shapeId="13313" r:id="rId4"/>
      </mc:Fallback>
    </mc:AlternateContent>
    <mc:AlternateContent xmlns:mc="http://schemas.openxmlformats.org/markup-compatibility/2006">
      <mc:Choice Requires="x14">
        <oleObject progId="Equation.3" shapeId="13314" r:id="rId6">
          <objectPr defaultSize="0" autoPict="0" r:id="rId7">
            <anchor moveWithCells="1">
              <from>
                <xdr:col>30</xdr:col>
                <xdr:colOff>76200</xdr:colOff>
                <xdr:row>11</xdr:row>
                <xdr:rowOff>87086</xdr:rowOff>
              </from>
              <to>
                <xdr:col>30</xdr:col>
                <xdr:colOff>1436914</xdr:colOff>
                <xdr:row>13</xdr:row>
                <xdr:rowOff>179614</xdr:rowOff>
              </to>
            </anchor>
          </objectPr>
        </oleObject>
      </mc:Choice>
      <mc:Fallback>
        <oleObject progId="Equation.3" shapeId="13314" r:id="rId6"/>
      </mc:Fallback>
    </mc:AlternateContent>
    <mc:AlternateContent xmlns:mc="http://schemas.openxmlformats.org/markup-compatibility/2006">
      <mc:Choice Requires="x14">
        <oleObject progId="Equation.3" shapeId="13315" r:id="rId8">
          <objectPr defaultSize="0" autoPict="0" r:id="rId9">
            <anchor moveWithCells="1">
              <from>
                <xdr:col>30</xdr:col>
                <xdr:colOff>125186</xdr:colOff>
                <xdr:row>14</xdr:row>
                <xdr:rowOff>48986</xdr:rowOff>
              </from>
              <to>
                <xdr:col>30</xdr:col>
                <xdr:colOff>1779814</xdr:colOff>
                <xdr:row>16</xdr:row>
                <xdr:rowOff>136071</xdr:rowOff>
              </to>
            </anchor>
          </objectPr>
        </oleObject>
      </mc:Choice>
      <mc:Fallback>
        <oleObject progId="Equation.3" shapeId="13315" r:id="rId8"/>
      </mc:Fallback>
    </mc:AlternateContent>
    <mc:AlternateContent xmlns:mc="http://schemas.openxmlformats.org/markup-compatibility/2006">
      <mc:Choice Requires="x14">
        <oleObject progId="Equation.3" shapeId="13316" r:id="rId10">
          <objectPr defaultSize="0" autoPict="0" r:id="rId11">
            <anchor moveWithCells="1">
              <from>
                <xdr:col>30</xdr:col>
                <xdr:colOff>141514</xdr:colOff>
                <xdr:row>2</xdr:row>
                <xdr:rowOff>48986</xdr:rowOff>
              </from>
              <to>
                <xdr:col>30</xdr:col>
                <xdr:colOff>1355271</xdr:colOff>
                <xdr:row>4</xdr:row>
                <xdr:rowOff>190500</xdr:rowOff>
              </to>
            </anchor>
          </objectPr>
        </oleObject>
      </mc:Choice>
      <mc:Fallback>
        <oleObject progId="Equation.3" shapeId="13316" r:id="rId10"/>
      </mc:Fallback>
    </mc:AlternateContent>
    <mc:AlternateContent xmlns:mc="http://schemas.openxmlformats.org/markup-compatibility/2006">
      <mc:Choice Requires="x14">
        <oleObject progId="Equation.3" shapeId="13317" r:id="rId12">
          <objectPr defaultSize="0" autoPict="0" r:id="rId13">
            <anchor moveWithCells="1">
              <from>
                <xdr:col>30</xdr:col>
                <xdr:colOff>125186</xdr:colOff>
                <xdr:row>5</xdr:row>
                <xdr:rowOff>114300</xdr:rowOff>
              </from>
              <to>
                <xdr:col>30</xdr:col>
                <xdr:colOff>1458686</xdr:colOff>
                <xdr:row>7</xdr:row>
                <xdr:rowOff>76200</xdr:rowOff>
              </to>
            </anchor>
          </objectPr>
        </oleObject>
      </mc:Choice>
      <mc:Fallback>
        <oleObject progId="Equation.3" shapeId="13317" r:id="rId12"/>
      </mc:Fallback>
    </mc:AlternateContent>
    <mc:AlternateContent xmlns:mc="http://schemas.openxmlformats.org/markup-compatibility/2006">
      <mc:Choice Requires="x14">
        <oleObject progId="Equation.3" shapeId="13318" r:id="rId14">
          <objectPr defaultSize="0" autoPict="0" r:id="rId15">
            <anchor moveWithCells="1" sizeWithCells="1">
              <from>
                <xdr:col>4</xdr:col>
                <xdr:colOff>38100</xdr:colOff>
                <xdr:row>20</xdr:row>
                <xdr:rowOff>27214</xdr:rowOff>
              </from>
              <to>
                <xdr:col>4</xdr:col>
                <xdr:colOff>865414</xdr:colOff>
                <xdr:row>22</xdr:row>
                <xdr:rowOff>0</xdr:rowOff>
              </to>
            </anchor>
          </objectPr>
        </oleObject>
      </mc:Choice>
      <mc:Fallback>
        <oleObject progId="Equation.3" shapeId="13318" r:id="rId1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Eggs</vt:lpstr>
      <vt:lpstr>Larvae</vt:lpstr>
      <vt:lpstr>Pupae</vt:lpstr>
    </vt:vector>
  </TitlesOfParts>
  <Company>원예연구소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김동순</dc:creator>
  <cp:lastModifiedBy>user</cp:lastModifiedBy>
  <dcterms:created xsi:type="dcterms:W3CDTF">2000-10-14T00:40:22Z</dcterms:created>
  <dcterms:modified xsi:type="dcterms:W3CDTF">2022-05-23T13:50:05Z</dcterms:modified>
</cp:coreProperties>
</file>