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  <Override PartName="/xl/charts/colors17.xml" ContentType="application/vnd.ms-office.chartcolorstyle+xml"/>
  <Override PartName="/xl/charts/colors18.xml" ContentType="application/vnd.ms-office.chartcolorstyle+xml"/>
  <Override PartName="/xl/charts/colors19.xml" ContentType="application/vnd.ms-office.chartcolorstyle+xml"/>
  <Override PartName="/xl/charts/colors2.xml" ContentType="application/vnd.ms-office.chartcolorstyle+xml"/>
  <Override PartName="/xl/charts/colors20.xml" ContentType="application/vnd.ms-office.chartcolorstyle+xml"/>
  <Override PartName="/xl/charts/colors21.xml" ContentType="application/vnd.ms-office.chartcolorstyle+xml"/>
  <Override PartName="/xl/charts/colors22.xml" ContentType="application/vnd.ms-office.chartcolorstyle+xml"/>
  <Override PartName="/xl/charts/colors23.xml" ContentType="application/vnd.ms-office.chartcolorstyle+xml"/>
  <Override PartName="/xl/charts/colors24.xml" ContentType="application/vnd.ms-office.chartcolorstyle+xml"/>
  <Override PartName="/xl/charts/colors25.xml" ContentType="application/vnd.ms-office.chartcolorstyle+xml"/>
  <Override PartName="/xl/charts/colors26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style17.xml" ContentType="application/vnd.ms-office.chartstyle+xml"/>
  <Override PartName="/xl/charts/style18.xml" ContentType="application/vnd.ms-office.chartstyle+xml"/>
  <Override PartName="/xl/charts/style19.xml" ContentType="application/vnd.ms-office.chartstyle+xml"/>
  <Override PartName="/xl/charts/style2.xml" ContentType="application/vnd.ms-office.chartstyle+xml"/>
  <Override PartName="/xl/charts/style20.xml" ContentType="application/vnd.ms-office.chartstyle+xml"/>
  <Override PartName="/xl/charts/style21.xml" ContentType="application/vnd.ms-office.chartstyle+xml"/>
  <Override PartName="/xl/charts/style22.xml" ContentType="application/vnd.ms-office.chartstyle+xml"/>
  <Override PartName="/xl/charts/style23.xml" ContentType="application/vnd.ms-office.chartstyle+xml"/>
  <Override PartName="/xl/charts/style24.xml" ContentType="application/vnd.ms-office.chartstyle+xml"/>
  <Override PartName="/xl/charts/style25.xml" ContentType="application/vnd.ms-office.chartstyle+xml"/>
  <Override PartName="/xl/charts/style26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370"/>
  </bookViews>
  <sheets>
    <sheet name="CAR绝对值" sheetId="1" r:id="rId1"/>
    <sheet name="B细胞比例" sheetId="2" r:id="rId2"/>
    <sheet name="B细胞绝对值" sheetId="3" r:id="rId3"/>
    <sheet name="CD3+CD4+T细胞比例" sheetId="4" r:id="rId4"/>
    <sheet name="CD3+CD4+T细胞与CD3+CD8+T细胞比值" sheetId="5" r:id="rId5"/>
    <sheet name="CD3+CD4+T细胞" sheetId="6" r:id="rId6"/>
    <sheet name="CD3+CD8+T细胞比例" sheetId="7" r:id="rId7"/>
    <sheet name="CD3+CD8+绝对数" sheetId="8" r:id="rId8"/>
    <sheet name="CD3+T细胞比例" sheetId="9" r:id="rId9"/>
    <sheet name="CD3+绝对数" sheetId="10" r:id="rId10"/>
    <sheet name="NK细胞比例" sheetId="11" r:id="rId11"/>
    <sheet name="NK细胞绝对数" sheetId="12" r:id="rId12"/>
  </sheets>
  <calcPr calcId="144525"/>
</workbook>
</file>

<file path=xl/sharedStrings.xml><?xml version="1.0" encoding="utf-8"?>
<sst xmlns="http://schemas.openxmlformats.org/spreadsheetml/2006/main" count="450" uniqueCount="97">
  <si>
    <t>GM-CSF日期</t>
  </si>
  <si>
    <t>8外周</t>
  </si>
  <si>
    <t>8脑脊液%</t>
  </si>
  <si>
    <t>双CAR-T以CD22扩增为主</t>
  </si>
  <si>
    <t>所以选CD22作为数值取值</t>
  </si>
  <si>
    <t>-1 week</t>
  </si>
  <si>
    <t>1 week</t>
  </si>
  <si>
    <t>2 week</t>
  </si>
  <si>
    <t>3 week</t>
  </si>
  <si>
    <t>4 week</t>
  </si>
  <si>
    <t>单因素ANOVA  无意义</t>
  </si>
  <si>
    <t>配对T 无意义</t>
  </si>
  <si>
    <t>起始的数值</t>
  </si>
  <si>
    <t>高峰的数值</t>
  </si>
  <si>
    <t>增幅</t>
  </si>
  <si>
    <t>CART峰值时间</t>
  </si>
  <si>
    <t>降到0的时间</t>
  </si>
  <si>
    <t>8外周X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</si>
  <si>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</si>
  <si>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</si>
  <si>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</si>
  <si>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</si>
  <si>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</si>
  <si>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</si>
  <si>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</si>
  <si>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</si>
  <si>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</si>
  <si>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配对样本检验</t>
  </si>
  <si>
    <t>配对差值</t>
  </si>
  <si>
    <t>t</t>
  </si>
  <si>
    <t>自由度</t>
  </si>
  <si>
    <t>显著性（双尾）</t>
  </si>
  <si>
    <t>平均值</t>
  </si>
  <si>
    <t>标准差</t>
  </si>
  <si>
    <t>标准误差平均值</t>
  </si>
  <si>
    <t>差值 95% 置信区间</t>
  </si>
  <si>
    <t>下限</t>
  </si>
  <si>
    <t>上限</t>
  </si>
  <si>
    <t>配对 1</t>
  </si>
  <si>
    <t>VAR00001 - VAR00002</t>
  </si>
  <si>
    <t>配对 2</t>
  </si>
  <si>
    <t>VAR00001 - VAR00003</t>
  </si>
  <si>
    <t>配对 3</t>
  </si>
  <si>
    <t>VAR00001 - VAR00004</t>
  </si>
  <si>
    <t>配对 4</t>
  </si>
  <si>
    <t>VAR00001 - VAR00005</t>
  </si>
  <si>
    <t>配对 5</t>
  </si>
  <si>
    <t>VAR00002 - VAR00003</t>
  </si>
  <si>
    <t>配对 6</t>
  </si>
  <si>
    <t>VAR00002 - VAR00004</t>
  </si>
  <si>
    <t>配对 7</t>
  </si>
  <si>
    <t>VAR00002 - VAR00005</t>
  </si>
  <si>
    <t>配对 8</t>
  </si>
  <si>
    <t>VAR00003 - VAR00004</t>
  </si>
  <si>
    <t>配对 9</t>
  </si>
  <si>
    <t>VAR00003 - VAR00005</t>
  </si>
  <si>
    <t>配对 10</t>
  </si>
  <si>
    <t>VAR00004 - VAR00005</t>
  </si>
  <si>
    <t>graphpad</t>
  </si>
  <si>
    <t>Table Analyzed</t>
  </si>
  <si>
    <t>Data 1</t>
  </si>
  <si>
    <t>One-way analysis of variance</t>
  </si>
  <si>
    <t>P value</t>
  </si>
  <si>
    <t>P value summary</t>
  </si>
  <si>
    <t>*</t>
  </si>
  <si>
    <t>Are means signif. different? (P &lt; 0.05)</t>
  </si>
  <si>
    <t>Yes</t>
  </si>
  <si>
    <t>Number of groups</t>
  </si>
  <si>
    <t>F</t>
  </si>
  <si>
    <t>R squared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</si>
  <si>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</si>
  <si>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</si>
  <si>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</si>
  <si>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</si>
  <si>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</si>
  <si>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</si>
  <si>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</si>
  <si>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配对样本统计</t>
  </si>
  <si>
    <t>配对样本相关性</t>
  </si>
  <si>
    <t>个案数</t>
  </si>
  <si>
    <t>相关性</t>
  </si>
  <si>
    <t>显著性</t>
  </si>
  <si>
    <t>VAR00001</t>
  </si>
  <si>
    <t>VAR00001 &amp; VAR00002</t>
  </si>
  <si>
    <t>VAR00002</t>
  </si>
  <si>
    <t>VAR00001 &amp; VAR00003</t>
  </si>
  <si>
    <t>VAR00001 &amp; VAR00004</t>
  </si>
  <si>
    <t>VAR00003</t>
  </si>
  <si>
    <t>VAR00001 &amp; VAR00005</t>
  </si>
  <si>
    <t>VAR00002 &amp; VAR00003</t>
  </si>
  <si>
    <t>VAR00004</t>
  </si>
  <si>
    <t>VAR00002 &amp; VAR00004</t>
  </si>
  <si>
    <t>VAR00002 &amp; VAR00005</t>
  </si>
  <si>
    <t>VAR00005</t>
  </si>
  <si>
    <t>VAR00003 &amp; VAR00004</t>
  </si>
  <si>
    <t>VAR00003 &amp; VAR00005</t>
  </si>
  <si>
    <t>VAR00004 &amp; VAR00005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</si>
</sst>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9"/>
      <name val="宋体"/>
      <charset val="134"/>
    </font>
    <font>
      <sz val="11"/>
      <color rgb="FFFF0000"/>
      <name val="等线"/>
      <charset val="134"/>
      <scheme val="minor"/>
    </font>
    <font>
      <sz val="10"/>
      <name val="Arial"/>
      <charset val="134"/>
    </font>
    <font>
      <sz val="10"/>
      <color rgb="FFFF0000"/>
      <name val="Arial"/>
      <charset val="134"/>
    </font>
    <font>
      <sz val="11"/>
      <color indexed="8"/>
      <name val="等线"/>
      <charset val="134"/>
    </font>
    <font>
      <b/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0" fontId="1" fillId="0" borderId="0" xfId="0" applyNumberFormat="1" applyFont="1" applyFill="1" applyBorder="1" applyAlignment="1" applyProtection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/>
    <xf numFmtId="0" fontId="1" fillId="0" borderId="0" xfId="0" applyNumberFormat="1" applyFont="1" applyFill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>
        <c:manualLayout>
          <c:xMode val="edge"/>
          <c:yMode val="edge"/>
          <c:x val="0.407192575406032"/>
          <c:y val="0.064034151547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CAR绝对值!$B$1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CAR绝对值!$B$2:$B$41</c:f>
              <c:numCache>
                <c:formatCode>General</c:formatCode>
                <c:ptCount val="40"/>
                <c:pt idx="0">
                  <c:v>0</c:v>
                </c:pt>
                <c:pt idx="2">
                  <c:v>0</c:v>
                </c:pt>
                <c:pt idx="4">
                  <c:v>0.900306</c:v>
                </c:pt>
                <c:pt idx="6">
                  <c:v>0.163585</c:v>
                </c:pt>
                <c:pt idx="9">
                  <c:v>0.193655</c:v>
                </c:pt>
                <c:pt idx="12">
                  <c:v>0.62134</c:v>
                </c:pt>
                <c:pt idx="14">
                  <c:v>1.428102</c:v>
                </c:pt>
                <c:pt idx="17">
                  <c:v>0.894754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656056"/>
        <c:axId val="288656376"/>
      </c:lineChart>
      <c:catAx>
        <c:axId val="28865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88656376"/>
        <c:crosses val="autoZero"/>
        <c:auto val="1"/>
        <c:lblAlgn val="ctr"/>
        <c:lblOffset val="100"/>
        <c:noMultiLvlLbl val="0"/>
      </c:catAx>
      <c:valAx>
        <c:axId val="28865637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88656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13922117587172"/>
          <c:y val="0.390682901005823"/>
          <c:w val="0.830083990837363"/>
          <c:h val="0.340603493912123"/>
        </c:manualLayout>
      </c:layout>
      <c:lineChart>
        <c:grouping val="standard"/>
        <c:varyColors val="0"/>
        <c:ser>
          <c:idx val="0"/>
          <c:order val="0"/>
          <c:tx>
            <c:strRef>
              <c:f>CAR绝对值!$D$1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CAR绝对值!$D$2:$D$41</c:f>
              <c:numCache>
                <c:formatCode>General</c:formatCode>
                <c:ptCount val="40"/>
                <c:pt idx="0">
                  <c:v>8.732016</c:v>
                </c:pt>
                <c:pt idx="4">
                  <c:v>0</c:v>
                </c:pt>
                <c:pt idx="7">
                  <c:v>0</c:v>
                </c:pt>
                <c:pt idx="10">
                  <c:v>0.613962</c:v>
                </c:pt>
                <c:pt idx="12">
                  <c:v>0</c:v>
                </c:pt>
                <c:pt idx="15">
                  <c:v>2.840942</c:v>
                </c:pt>
                <c:pt idx="17">
                  <c:v>0.372162</c:v>
                </c:pt>
                <c:pt idx="19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784504"/>
        <c:axId val="623781304"/>
      </c:lineChart>
      <c:catAx>
        <c:axId val="623784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23781304"/>
        <c:crosses val="autoZero"/>
        <c:auto val="1"/>
        <c:lblAlgn val="ctr"/>
        <c:lblOffset val="100"/>
        <c:noMultiLvlLbl val="0"/>
      </c:catAx>
      <c:valAx>
        <c:axId val="62378130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23784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CAR绝对值!$K$1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CAR绝对值!$K$2:$K$41</c:f>
              <c:numCache>
                <c:formatCode>General</c:formatCode>
                <c:ptCount val="40"/>
                <c:pt idx="2">
                  <c:v>0.92476</c:v>
                </c:pt>
                <c:pt idx="4">
                  <c:v>6.758804</c:v>
                </c:pt>
                <c:pt idx="6">
                  <c:v>8.068179</c:v>
                </c:pt>
                <c:pt idx="8">
                  <c:v>4.819568</c:v>
                </c:pt>
                <c:pt idx="10">
                  <c:v>2.606434</c:v>
                </c:pt>
                <c:pt idx="13">
                  <c:v>0.149598</c:v>
                </c:pt>
                <c:pt idx="16">
                  <c:v>0.16362</c:v>
                </c:pt>
                <c:pt idx="18">
                  <c:v>5.201784</c:v>
                </c:pt>
                <c:pt idx="21">
                  <c:v>3.215408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97720"/>
        <c:axId val="600498360"/>
      </c:lineChart>
      <c:catAx>
        <c:axId val="60049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0498360"/>
        <c:crosses val="autoZero"/>
        <c:auto val="1"/>
        <c:lblAlgn val="ctr"/>
        <c:lblOffset val="100"/>
        <c:noMultiLvlLbl val="0"/>
      </c:catAx>
      <c:valAx>
        <c:axId val="60049836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049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CAR绝对值!$AF$1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CAR绝对值!$AF$2:$AF$6</c:f>
              <c:numCache>
                <c:formatCode>General</c:formatCode>
                <c:ptCount val="5"/>
                <c:pt idx="0">
                  <c:v>0.0817925</c:v>
                </c:pt>
                <c:pt idx="1">
                  <c:v>0.62134</c:v>
                </c:pt>
                <c:pt idx="2">
                  <c:v>0.894754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754248"/>
        <c:axId val="657761288"/>
      </c:lineChart>
      <c:catAx>
        <c:axId val="657754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61288"/>
        <c:crosses val="autoZero"/>
        <c:auto val="1"/>
        <c:lblAlgn val="ctr"/>
        <c:lblOffset val="100"/>
        <c:noMultiLvlLbl val="0"/>
      </c:catAx>
      <c:valAx>
        <c:axId val="65776128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54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CAR绝对值!$AG$1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CAR绝对值!$AG$2:$AG$6</c:f>
              <c:numCache>
                <c:formatCode>General</c:formatCode>
                <c:ptCount val="5"/>
                <c:pt idx="0">
                  <c:v>0</c:v>
                </c:pt>
                <c:pt idx="1">
                  <c:v>6.60486</c:v>
                </c:pt>
                <c:pt idx="2">
                  <c:v>2.285201</c:v>
                </c:pt>
                <c:pt idx="3">
                  <c:v>6.307416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767048"/>
        <c:axId val="657767368"/>
      </c:lineChart>
      <c:catAx>
        <c:axId val="657767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67368"/>
        <c:crosses val="autoZero"/>
        <c:auto val="1"/>
        <c:lblAlgn val="ctr"/>
        <c:lblOffset val="100"/>
        <c:noMultiLvlLbl val="0"/>
      </c:catAx>
      <c:valAx>
        <c:axId val="65776736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67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CAR绝对值!$AH$1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CAR绝对值!$AH$2:$AH$6</c:f>
              <c:numCache>
                <c:formatCode>General</c:formatCode>
                <c:ptCount val="5"/>
                <c:pt idx="0">
                  <c:v>4.366008</c:v>
                </c:pt>
                <c:pt idx="1">
                  <c:v>0.306981</c:v>
                </c:pt>
                <c:pt idx="2">
                  <c:v>0.372162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825136"/>
        <c:axId val="505564976"/>
      </c:lineChart>
      <c:catAx>
        <c:axId val="526825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05564976"/>
        <c:crosses val="autoZero"/>
        <c:auto val="1"/>
        <c:lblAlgn val="ctr"/>
        <c:lblOffset val="100"/>
        <c:noMultiLvlLbl val="0"/>
      </c:catAx>
      <c:valAx>
        <c:axId val="5055649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2682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CAR绝对值!$AI$1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CAR绝对值!$AI$2:$AI$6</c:f>
              <c:numCache>
                <c:formatCode>General</c:formatCode>
                <c:ptCount val="5"/>
                <c:pt idx="0">
                  <c:v>158.844787</c:v>
                </c:pt>
                <c:pt idx="1">
                  <c:v>50.90166</c:v>
                </c:pt>
                <c:pt idx="2">
                  <c:v>112.550734</c:v>
                </c:pt>
                <c:pt idx="3">
                  <c:v>42.11728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407672"/>
        <c:axId val="606423032"/>
      </c:lineChart>
      <c:catAx>
        <c:axId val="606407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6423032"/>
        <c:crosses val="autoZero"/>
        <c:auto val="1"/>
        <c:lblAlgn val="ctr"/>
        <c:lblOffset val="100"/>
        <c:noMultiLvlLbl val="0"/>
      </c:catAx>
      <c:valAx>
        <c:axId val="6064230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6407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CAR绝对值!$AJ$1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CAR绝对值!$AJ$2:$AJ$6</c:f>
              <c:numCache>
                <c:formatCode>General</c:formatCode>
                <c:ptCount val="5"/>
                <c:pt idx="0">
                  <c:v>4.598704</c:v>
                </c:pt>
                <c:pt idx="1">
                  <c:v>5.198269</c:v>
                </c:pt>
                <c:pt idx="2">
                  <c:v>1.744513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822576"/>
        <c:axId val="526827056"/>
      </c:lineChart>
      <c:catAx>
        <c:axId val="526822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26827056"/>
        <c:crosses val="autoZero"/>
        <c:auto val="1"/>
        <c:lblAlgn val="ctr"/>
        <c:lblOffset val="100"/>
        <c:noMultiLvlLbl val="0"/>
      </c:catAx>
      <c:valAx>
        <c:axId val="5268270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2682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CAR绝对值!$AK$1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CAR绝对值!$AK$2:$AK$6</c:f>
              <c:numCache>
                <c:formatCode>General</c:formatCode>
                <c:ptCount val="5"/>
                <c:pt idx="0">
                  <c:v>6.758804</c:v>
                </c:pt>
                <c:pt idx="1">
                  <c:v>2.606434</c:v>
                </c:pt>
                <c:pt idx="2">
                  <c:v>3.215408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005072"/>
        <c:axId val="595560400"/>
      </c:lineChart>
      <c:catAx>
        <c:axId val="595005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95560400"/>
        <c:crosses val="autoZero"/>
        <c:auto val="1"/>
        <c:lblAlgn val="ctr"/>
        <c:lblOffset val="100"/>
        <c:noMultiLvlLbl val="0"/>
      </c:catAx>
      <c:valAx>
        <c:axId val="5955604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95005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CAR绝对值!$AL$1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CAR绝对值!$AL$2:$AL$6</c:f>
              <c:numCache>
                <c:formatCode>General</c:formatCode>
                <c:ptCount val="5"/>
                <c:pt idx="0">
                  <c:v>0.42669</c:v>
                </c:pt>
                <c:pt idx="1">
                  <c:v>4.4703</c:v>
                </c:pt>
                <c:pt idx="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518776"/>
        <c:axId val="688520376"/>
      </c:lineChart>
      <c:catAx>
        <c:axId val="688518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520376"/>
        <c:crosses val="autoZero"/>
        <c:auto val="1"/>
        <c:lblAlgn val="ctr"/>
        <c:lblOffset val="100"/>
        <c:noMultiLvlLbl val="0"/>
      </c:catAx>
      <c:valAx>
        <c:axId val="6885203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518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CAR绝对值!$AM$1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CAR绝对值!$AM$2:$AM$6</c:f>
              <c:numCache>
                <c:formatCode>General</c:formatCode>
                <c:ptCount val="5"/>
                <c:pt idx="0">
                  <c:v>0.2796625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763848"/>
        <c:axId val="657766088"/>
      </c:lineChart>
      <c:catAx>
        <c:axId val="657763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66088"/>
        <c:crosses val="autoZero"/>
        <c:auto val="1"/>
        <c:lblAlgn val="ctr"/>
        <c:lblOffset val="100"/>
        <c:noMultiLvlLbl val="0"/>
      </c:catAx>
      <c:valAx>
        <c:axId val="65776608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6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999228593468758"/>
          <c:y val="0.390924002186987"/>
          <c:w val="0.828336333247622"/>
          <c:h val="0.318972115910333"/>
        </c:manualLayout>
      </c:layout>
      <c:lineChart>
        <c:grouping val="standard"/>
        <c:varyColors val="0"/>
        <c:ser>
          <c:idx val="0"/>
          <c:order val="0"/>
          <c:tx>
            <c:strRef>
              <c:f>CAR绝对值!$C$1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CAR绝对值!$C$2:$C$41</c:f>
              <c:numCache>
                <c:formatCode>General</c:formatCode>
                <c:ptCount val="40"/>
                <c:pt idx="6">
                  <c:v>0</c:v>
                </c:pt>
                <c:pt idx="8">
                  <c:v>0</c:v>
                </c:pt>
                <c:pt idx="11">
                  <c:v>13.561632</c:v>
                </c:pt>
                <c:pt idx="13">
                  <c:v>6.60486</c:v>
                </c:pt>
                <c:pt idx="20">
                  <c:v>2.285201</c:v>
                </c:pt>
                <c:pt idx="25">
                  <c:v>6.307416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796616"/>
        <c:axId val="671798856"/>
      </c:lineChart>
      <c:catAx>
        <c:axId val="671796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1798856"/>
        <c:crosses val="autoZero"/>
        <c:auto val="1"/>
        <c:lblAlgn val="ctr"/>
        <c:lblOffset val="100"/>
        <c:noMultiLvlLbl val="0"/>
      </c:catAx>
      <c:valAx>
        <c:axId val="671798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1796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CAR绝对值!$AN$1</c:f>
              <c:strCache>
                <c:ptCount val="1"/>
                <c:pt idx="0">
                  <c:v>8脑脊液%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CAR绝对值!$AN$2:$AN$6</c:f>
              <c:numCache>
                <c:formatCode>General</c:formatCode>
                <c:ptCount val="5"/>
                <c:pt idx="0">
                  <c:v>4.43</c:v>
                </c:pt>
                <c:pt idx="1">
                  <c:v>35.78</c:v>
                </c:pt>
                <c:pt idx="2">
                  <c:v>1.38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534456"/>
        <c:axId val="688535416"/>
      </c:lineChart>
      <c:catAx>
        <c:axId val="688534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535416"/>
        <c:crosses val="autoZero"/>
        <c:auto val="1"/>
        <c:lblAlgn val="ctr"/>
        <c:lblOffset val="100"/>
        <c:noMultiLvlLbl val="0"/>
      </c:catAx>
      <c:valAx>
        <c:axId val="6885354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534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CAR绝对值!$AO$1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CAR绝对值!$AE$2:$AE$6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CAR绝对值!$AO$2:$AO$6</c:f>
              <c:numCache>
                <c:formatCode>General</c:formatCode>
                <c:ptCount val="5"/>
                <c:pt idx="0">
                  <c:v>82.835926</c:v>
                </c:pt>
                <c:pt idx="1">
                  <c:v>3.761494</c:v>
                </c:pt>
                <c:pt idx="2">
                  <c:v>0.98475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932216"/>
        <c:axId val="643932536"/>
      </c:lineChart>
      <c:catAx>
        <c:axId val="643932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932536"/>
        <c:crosses val="autoZero"/>
        <c:auto val="1"/>
        <c:lblAlgn val="ctr"/>
        <c:lblOffset val="100"/>
        <c:noMultiLvlLbl val="0"/>
      </c:catAx>
      <c:valAx>
        <c:axId val="64393253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932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B细胞绝对值!$O$9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B细胞绝对值!$O$10:$O$14</c:f>
              <c:numCache>
                <c:formatCode>General</c:formatCode>
                <c:ptCount val="5"/>
                <c:pt idx="0">
                  <c:v>0</c:v>
                </c:pt>
                <c:pt idx="1">
                  <c:v>0.89</c:v>
                </c:pt>
                <c:pt idx="2">
                  <c:v>2.69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B细胞绝对值!$P$9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B细胞绝对值!$P$10:$P$14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B细胞绝对值!$Q$9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B细胞绝对值!$Q$10:$Q$14</c:f>
              <c:numCache>
                <c:formatCode>General</c:formatCode>
                <c:ptCount val="5"/>
                <c:pt idx="0">
                  <c:v>0</c:v>
                </c:pt>
                <c:pt idx="1">
                  <c:v>0.89</c:v>
                </c:pt>
                <c:pt idx="2">
                  <c:v>4.48</c:v>
                </c:pt>
                <c:pt idx="3">
                  <c:v>17.32</c:v>
                </c:pt>
                <c:pt idx="4">
                  <c:v>16.5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B细胞绝对值!$R$9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B细胞绝对值!$R$10:$R$14</c:f>
              <c:numCache>
                <c:formatCode>General</c:formatCode>
                <c:ptCount val="5"/>
                <c:pt idx="0">
                  <c:v>0.94</c:v>
                </c:pt>
                <c:pt idx="1">
                  <c:v>0.93</c:v>
                </c:pt>
                <c:pt idx="2">
                  <c:v>7.48</c:v>
                </c:pt>
                <c:pt idx="3">
                  <c:v>4.46</c:v>
                </c:pt>
                <c:pt idx="4">
                  <c:v>1.79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B细胞绝对值!$S$9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B细胞绝对值!$S$10:$S$14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B细胞绝对值!$T$9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B细胞绝对值!$T$10:$T$14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B细胞绝对值!$U$9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B细胞绝对值!$U$10:$U$14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B细胞绝对值!$V$9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B细胞绝对值!$V$10:$V$14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B细胞绝对值!$W$9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B细胞绝对值!$N$10:$N$14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B细胞绝对值!$W$10:$W$14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931896"/>
        <c:axId val="643933496"/>
      </c:lineChart>
      <c:catAx>
        <c:axId val="643931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933496"/>
        <c:crosses val="autoZero"/>
        <c:auto val="1"/>
        <c:lblAlgn val="ctr"/>
        <c:lblOffset val="100"/>
        <c:noMultiLvlLbl val="0"/>
      </c:catAx>
      <c:valAx>
        <c:axId val="643933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931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'CD3+CD4+T细胞'!$O$9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'CD3+CD4+T细胞'!$O$10:$O$14</c:f>
              <c:numCache>
                <c:formatCode>General</c:formatCode>
                <c:ptCount val="5"/>
                <c:pt idx="0">
                  <c:v>207.955</c:v>
                </c:pt>
                <c:pt idx="1">
                  <c:v>326.6</c:v>
                </c:pt>
                <c:pt idx="2">
                  <c:v>272.49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'CD3+CD4+T细胞'!$P$9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'CD3+CD4+T细胞'!$P$10:$P$14</c:f>
              <c:numCache>
                <c:formatCode>General</c:formatCode>
                <c:ptCount val="5"/>
                <c:pt idx="0">
                  <c:v>45.57</c:v>
                </c:pt>
                <c:pt idx="1">
                  <c:v>86.49</c:v>
                </c:pt>
                <c:pt idx="2">
                  <c:v>100.64</c:v>
                </c:pt>
                <c:pt idx="3">
                  <c:v>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'CD3+CD4+T细胞'!$Q$9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'CD3+CD4+T细胞'!$Q$10:$Q$14</c:f>
              <c:numCache>
                <c:formatCode>General</c:formatCode>
                <c:ptCount val="5"/>
                <c:pt idx="0">
                  <c:v>269.805</c:v>
                </c:pt>
                <c:pt idx="1">
                  <c:v>249.16</c:v>
                </c:pt>
                <c:pt idx="2">
                  <c:v>321.79</c:v>
                </c:pt>
                <c:pt idx="3">
                  <c:v>381.12</c:v>
                </c:pt>
                <c:pt idx="4">
                  <c:v>307.08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'CD3+CD4+T细胞'!$R$9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'CD3+CD4+T细胞'!$R$10:$R$14</c:f>
              <c:numCache>
                <c:formatCode>General</c:formatCode>
                <c:ptCount val="5"/>
                <c:pt idx="0">
                  <c:v>282.54</c:v>
                </c:pt>
                <c:pt idx="1">
                  <c:v>258.22</c:v>
                </c:pt>
                <c:pt idx="2">
                  <c:v>351.77</c:v>
                </c:pt>
                <c:pt idx="3">
                  <c:v>377.45</c:v>
                </c:pt>
                <c:pt idx="4">
                  <c:v>386.53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'CD3+CD4+T细胞'!$S$9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'CD3+CD4+T细胞'!$S$10:$S$14</c:f>
              <c:numCache>
                <c:formatCode>General</c:formatCode>
                <c:ptCount val="5"/>
                <c:pt idx="0">
                  <c:v>248.29</c:v>
                </c:pt>
                <c:pt idx="1">
                  <c:v>231.76</c:v>
                </c:pt>
                <c:pt idx="2">
                  <c:v>200.21</c:v>
                </c:pt>
                <c:pt idx="3">
                  <c:v>287.73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'CD3+CD4+T细胞'!$T$9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'CD3+CD4+T细胞'!$T$10:$T$14</c:f>
              <c:numCache>
                <c:formatCode>General</c:formatCode>
                <c:ptCount val="5"/>
                <c:pt idx="0">
                  <c:v>131.35</c:v>
                </c:pt>
                <c:pt idx="1">
                  <c:v>138.94</c:v>
                </c:pt>
                <c:pt idx="2">
                  <c:v>166.12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'CD3+CD4+T细胞'!$U$9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'CD3+CD4+T细胞'!$U$10:$U$14</c:f>
              <c:numCache>
                <c:formatCode>General</c:formatCode>
                <c:ptCount val="5"/>
                <c:pt idx="0">
                  <c:v>185.37</c:v>
                </c:pt>
                <c:pt idx="1">
                  <c:v>152.31</c:v>
                </c:pt>
                <c:pt idx="2">
                  <c:v>151.62</c:v>
                </c:pt>
                <c:pt idx="3">
                  <c:v>184.975</c:v>
                </c:pt>
                <c:pt idx="4">
                  <c:v>224.13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'CD3+CD4+T细胞'!$V$9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'CD3+CD4+T细胞'!$V$10:$V$14</c:f>
              <c:numCache>
                <c:formatCode>General</c:formatCode>
                <c:ptCount val="5"/>
                <c:pt idx="0">
                  <c:v>198.54</c:v>
                </c:pt>
                <c:pt idx="1">
                  <c:v>210.8</c:v>
                </c:pt>
                <c:pt idx="2">
                  <c:v>156.34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'CD3+CD4+T细胞'!$W$9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'CD3+CD4+T细胞'!$N$10:$N$14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'CD3+CD4+T细胞'!$W$10:$W$14</c:f>
              <c:numCache>
                <c:formatCode>General</c:formatCode>
                <c:ptCount val="5"/>
                <c:pt idx="0">
                  <c:v>299.39</c:v>
                </c:pt>
                <c:pt idx="1">
                  <c:v>107.53</c:v>
                </c:pt>
                <c:pt idx="2">
                  <c:v>106.69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900856"/>
        <c:axId val="643910456"/>
      </c:lineChart>
      <c:catAx>
        <c:axId val="64390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910456"/>
        <c:crosses val="autoZero"/>
        <c:auto val="1"/>
        <c:lblAlgn val="ctr"/>
        <c:lblOffset val="100"/>
        <c:noMultiLvlLbl val="0"/>
      </c:catAx>
      <c:valAx>
        <c:axId val="643910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900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'CD3+CD8+绝对数'!$O$9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'CD3+CD8+绝对数'!$O$10:$O$14</c:f>
              <c:numCache>
                <c:formatCode>General</c:formatCode>
                <c:ptCount val="5"/>
                <c:pt idx="0">
                  <c:v>184.2</c:v>
                </c:pt>
                <c:pt idx="1">
                  <c:v>260.22</c:v>
                </c:pt>
                <c:pt idx="2">
                  <c:v>328.97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'CD3+CD8+绝对数'!$P$9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'CD3+CD8+绝对数'!$P$10:$P$14</c:f>
              <c:numCache>
                <c:formatCode>General</c:formatCode>
                <c:ptCount val="5"/>
                <c:pt idx="0">
                  <c:v>62.775</c:v>
                </c:pt>
                <c:pt idx="1">
                  <c:v>160.89</c:v>
                </c:pt>
                <c:pt idx="2">
                  <c:v>326.43</c:v>
                </c:pt>
                <c:pt idx="3">
                  <c:v>997.53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'CD3+CD8+绝对数'!$Q$9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'CD3+CD8+绝对数'!$Q$10:$Q$14</c:f>
              <c:numCache>
                <c:formatCode>General</c:formatCode>
                <c:ptCount val="5"/>
                <c:pt idx="0">
                  <c:v>763.7</c:v>
                </c:pt>
                <c:pt idx="1">
                  <c:v>693.275</c:v>
                </c:pt>
                <c:pt idx="2">
                  <c:v>855.13</c:v>
                </c:pt>
                <c:pt idx="3">
                  <c:v>929.09</c:v>
                </c:pt>
                <c:pt idx="4">
                  <c:v>671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'CD3+CD8+绝对数'!$R$9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'CD3+CD8+绝对数'!$R$10:$R$14</c:f>
              <c:numCache>
                <c:formatCode>General</c:formatCode>
                <c:ptCount val="5"/>
                <c:pt idx="0">
                  <c:v>325.58</c:v>
                </c:pt>
                <c:pt idx="1">
                  <c:v>300.16</c:v>
                </c:pt>
                <c:pt idx="2">
                  <c:v>296.58</c:v>
                </c:pt>
                <c:pt idx="3">
                  <c:v>290</c:v>
                </c:pt>
                <c:pt idx="4">
                  <c:v>313.16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'CD3+CD8+绝对数'!$S$9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'CD3+CD8+绝对数'!$S$10:$S$14</c:f>
              <c:numCache>
                <c:formatCode>General</c:formatCode>
                <c:ptCount val="5"/>
                <c:pt idx="0">
                  <c:v>188.24</c:v>
                </c:pt>
                <c:pt idx="1">
                  <c:v>228.595</c:v>
                </c:pt>
                <c:pt idx="2">
                  <c:v>311.83</c:v>
                </c:pt>
                <c:pt idx="3">
                  <c:v>402.47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'CD3+CD8+绝对数'!$T$9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'CD3+CD8+绝对数'!$T$10:$T$14</c:f>
              <c:numCache>
                <c:formatCode>General</c:formatCode>
                <c:ptCount val="5"/>
                <c:pt idx="0">
                  <c:v>319.5</c:v>
                </c:pt>
                <c:pt idx="1">
                  <c:v>244.71</c:v>
                </c:pt>
                <c:pt idx="2">
                  <c:v>214.23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'CD3+CD8+绝对数'!$U$9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'CD3+CD8+绝对数'!$U$10:$U$14</c:f>
              <c:numCache>
                <c:formatCode>General</c:formatCode>
                <c:ptCount val="5"/>
                <c:pt idx="0">
                  <c:v>553.54</c:v>
                </c:pt>
                <c:pt idx="1">
                  <c:v>472.38</c:v>
                </c:pt>
                <c:pt idx="2">
                  <c:v>473.49</c:v>
                </c:pt>
                <c:pt idx="3">
                  <c:v>573.46</c:v>
                </c:pt>
                <c:pt idx="4">
                  <c:v>706.8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'CD3+CD8+绝对数'!$V$9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'CD3+CD8+绝对数'!$V$10:$V$14</c:f>
              <c:numCache>
                <c:formatCode>General</c:formatCode>
                <c:ptCount val="5"/>
                <c:pt idx="0">
                  <c:v>202.575</c:v>
                </c:pt>
                <c:pt idx="1">
                  <c:v>244.65</c:v>
                </c:pt>
                <c:pt idx="2">
                  <c:v>241.61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'CD3+CD8+绝对数'!$W$9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'CD3+CD8+绝对数'!$N$10:$N$14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'CD3+CD8+绝对数'!$W$10:$W$14</c:f>
              <c:numCache>
                <c:formatCode>General</c:formatCode>
                <c:ptCount val="5"/>
                <c:pt idx="0">
                  <c:v>497.48</c:v>
                </c:pt>
                <c:pt idx="1">
                  <c:v>189.255</c:v>
                </c:pt>
                <c:pt idx="2">
                  <c:v>133.36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905656"/>
        <c:axId val="643906296"/>
      </c:lineChart>
      <c:catAx>
        <c:axId val="643905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906296"/>
        <c:crosses val="autoZero"/>
        <c:auto val="1"/>
        <c:lblAlgn val="ctr"/>
        <c:lblOffset val="100"/>
        <c:noMultiLvlLbl val="0"/>
      </c:catAx>
      <c:valAx>
        <c:axId val="643906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905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'CD3+绝对数'!$N$10</c:f>
              <c:strCache>
                <c:ptCount val="1"/>
                <c:pt idx="0">
                  <c:v>GM-CSF日期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'CD3+绝对数'!$N$11:$N$16</c15:sqref>
                  </c15:fullRef>
                </c:ext>
              </c:extLst>
              <c:f>'CD3+绝对数'!$N$11:$N$15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'CD3+绝对数'!$O$10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'CD3+绝对数'!$O$11:$O$16</c15:sqref>
                  </c15:fullRef>
                </c:ext>
              </c:extLst>
              <c:f>'CD3+绝对数'!$O$11:$O$15</c:f>
              <c:numCache>
                <c:formatCode>General</c:formatCode>
                <c:ptCount val="5"/>
                <c:pt idx="0">
                  <c:v>401.57</c:v>
                </c:pt>
                <c:pt idx="1">
                  <c:v>621.34</c:v>
                </c:pt>
                <c:pt idx="2">
                  <c:v>639.11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'CD3+绝对数'!$P$10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'CD3+绝对数'!$P$11:$P$16</c15:sqref>
                  </c15:fullRef>
                </c:ext>
              </c:extLst>
              <c:f>'CD3+绝对数'!$P$11:$P$15</c:f>
              <c:numCache>
                <c:formatCode>General</c:formatCode>
                <c:ptCount val="5"/>
                <c:pt idx="0">
                  <c:v>110.67</c:v>
                </c:pt>
                <c:pt idx="1">
                  <c:v>249.24</c:v>
                </c:pt>
                <c:pt idx="2">
                  <c:v>431.17</c:v>
                </c:pt>
                <c:pt idx="3">
                  <c:v>1168.04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'CD3+绝对数'!$Q$10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'CD3+绝对数'!$Q$11:$Q$16</c15:sqref>
                  </c15:fullRef>
                </c:ext>
              </c:extLst>
              <c:f>'CD3+绝对数'!$Q$11:$Q$15</c:f>
              <c:numCache>
                <c:formatCode>General</c:formatCode>
                <c:ptCount val="5"/>
                <c:pt idx="0">
                  <c:v>1058.605</c:v>
                </c:pt>
                <c:pt idx="1">
                  <c:v>975.295</c:v>
                </c:pt>
                <c:pt idx="2">
                  <c:v>1217.26</c:v>
                </c:pt>
                <c:pt idx="3">
                  <c:v>1341.21</c:v>
                </c:pt>
                <c:pt idx="4">
                  <c:v>989.08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'CD3+绝对数'!$R$10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'CD3+绝对数'!$R$11:$R$16</c15:sqref>
                  </c15:fullRef>
                </c:ext>
              </c:extLst>
              <c:f>'CD3+绝对数'!$R$11:$R$15</c:f>
              <c:numCache>
                <c:formatCode>General</c:formatCode>
                <c:ptCount val="5"/>
                <c:pt idx="0">
                  <c:v>682.03</c:v>
                </c:pt>
                <c:pt idx="1">
                  <c:v>575.16</c:v>
                </c:pt>
                <c:pt idx="2">
                  <c:v>652.09</c:v>
                </c:pt>
                <c:pt idx="3">
                  <c:v>672.8</c:v>
                </c:pt>
                <c:pt idx="4">
                  <c:v>704.16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'CD3+绝对数'!$S$10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'CD3+绝对数'!$S$11:$S$16</c15:sqref>
                  </c15:fullRef>
                </c:ext>
              </c:extLst>
              <c:f>'CD3+绝对数'!$S$11:$S$15</c:f>
              <c:numCache>
                <c:formatCode>General</c:formatCode>
                <c:ptCount val="5"/>
                <c:pt idx="0">
                  <c:v>442.8</c:v>
                </c:pt>
                <c:pt idx="1">
                  <c:v>482.045</c:v>
                </c:pt>
                <c:pt idx="2">
                  <c:v>523.56</c:v>
                </c:pt>
                <c:pt idx="3">
                  <c:v>714.4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'CD3+绝对数'!$T$10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'CD3+绝对数'!$T$11:$T$16</c15:sqref>
                  </c15:fullRef>
                </c:ext>
              </c:extLst>
              <c:f>'CD3+绝对数'!$T$11:$T$15</c:f>
              <c:numCache>
                <c:formatCode>General</c:formatCode>
                <c:ptCount val="5"/>
                <c:pt idx="0">
                  <c:v>462.38</c:v>
                </c:pt>
                <c:pt idx="1">
                  <c:v>389.02</c:v>
                </c:pt>
                <c:pt idx="2">
                  <c:v>409.05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'CD3+绝对数'!$U$10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'CD3+绝对数'!$U$11:$U$16</c15:sqref>
                  </c15:fullRef>
                </c:ext>
              </c:extLst>
              <c:f>'CD3+绝对数'!$U$11:$U$15</c:f>
              <c:numCache>
                <c:formatCode>General</c:formatCode>
                <c:ptCount val="5"/>
                <c:pt idx="0">
                  <c:v>763.03</c:v>
                </c:pt>
                <c:pt idx="1">
                  <c:v>643.59</c:v>
                </c:pt>
                <c:pt idx="2">
                  <c:v>653.49</c:v>
                </c:pt>
                <c:pt idx="3">
                  <c:v>784.465</c:v>
                </c:pt>
                <c:pt idx="4">
                  <c:v>967.2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'CD3+绝对数'!$V$10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'CD3+绝对数'!$V$11:$V$16</c15:sqref>
                  </c15:fullRef>
                </c:ext>
              </c:extLst>
              <c:f>'CD3+绝对数'!$V$11:$V$15</c:f>
              <c:numCache>
                <c:formatCode>General</c:formatCode>
                <c:ptCount val="5"/>
                <c:pt idx="0">
                  <c:v>402.465</c:v>
                </c:pt>
                <c:pt idx="1">
                  <c:v>460.815</c:v>
                </c:pt>
                <c:pt idx="2">
                  <c:v>402.39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'CD3+绝对数'!$W$10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Lit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'CD3+绝对数'!$W$11:$W$16</c15:sqref>
                  </c15:fullRef>
                </c:ext>
              </c:extLst>
              <c:f>'CD3+绝对数'!$W$11:$W$15</c:f>
              <c:numCache>
                <c:formatCode>General</c:formatCode>
                <c:ptCount val="5"/>
                <c:pt idx="0">
                  <c:v>804.04</c:v>
                </c:pt>
                <c:pt idx="1">
                  <c:v>306.995</c:v>
                </c:pt>
                <c:pt idx="2">
                  <c:v>252.5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492216"/>
        <c:axId val="688492536"/>
      </c:lineChart>
      <c:catAx>
        <c:axId val="68849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492536"/>
        <c:crosses val="autoZero"/>
        <c:auto val="1"/>
        <c:lblAlgn val="ctr"/>
        <c:lblOffset val="100"/>
        <c:noMultiLvlLbl val="0"/>
      </c:catAx>
      <c:valAx>
        <c:axId val="68849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49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NK细胞绝对数!$O$9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NK细胞绝对数!$O$10:$O$14</c:f>
              <c:numCache>
                <c:formatCode>General</c:formatCode>
                <c:ptCount val="5"/>
                <c:pt idx="0">
                  <c:v>9.4</c:v>
                </c:pt>
                <c:pt idx="1">
                  <c:v>16.91</c:v>
                </c:pt>
                <c:pt idx="2">
                  <c:v>35.85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NK细胞绝对数!$P$9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NK细胞绝对数!$P$10:$P$14</c:f>
              <c:numCache>
                <c:formatCode>General</c:formatCode>
                <c:ptCount val="5"/>
                <c:pt idx="0">
                  <c:v>8.835</c:v>
                </c:pt>
                <c:pt idx="1">
                  <c:v>12.09</c:v>
                </c:pt>
                <c:pt idx="2">
                  <c:v>17.54</c:v>
                </c:pt>
                <c:pt idx="3">
                  <c:v>41.03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NK细胞绝对数!$Q$9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NK细胞绝对数!$Q$10:$Q$14</c:f>
              <c:numCache>
                <c:formatCode>General</c:formatCode>
                <c:ptCount val="5"/>
                <c:pt idx="0">
                  <c:v>131.32</c:v>
                </c:pt>
                <c:pt idx="1">
                  <c:v>101.25</c:v>
                </c:pt>
                <c:pt idx="2">
                  <c:v>113.84</c:v>
                </c:pt>
                <c:pt idx="3">
                  <c:v>122.18</c:v>
                </c:pt>
                <c:pt idx="4">
                  <c:v>99.92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NK细胞绝对数!$R$9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NK细胞绝对数!$R$10:$R$14</c:f>
              <c:numCache>
                <c:formatCode>General</c:formatCode>
                <c:ptCount val="5"/>
                <c:pt idx="0">
                  <c:v>4.68</c:v>
                </c:pt>
                <c:pt idx="1">
                  <c:v>8.39</c:v>
                </c:pt>
                <c:pt idx="2">
                  <c:v>21.52</c:v>
                </c:pt>
                <c:pt idx="3">
                  <c:v>21.42</c:v>
                </c:pt>
                <c:pt idx="4">
                  <c:v>29.53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NK细胞绝对数!$S$9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NK细胞绝对数!$S$10:$S$14</c:f>
              <c:numCache>
                <c:formatCode>General</c:formatCode>
                <c:ptCount val="5"/>
                <c:pt idx="0">
                  <c:v>67.23</c:v>
                </c:pt>
                <c:pt idx="1">
                  <c:v>74.315</c:v>
                </c:pt>
                <c:pt idx="2">
                  <c:v>113.39</c:v>
                </c:pt>
                <c:pt idx="3">
                  <c:v>118.32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NK细胞绝对数!$T$9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NK细胞绝对数!$T$10:$T$14</c:f>
              <c:numCache>
                <c:formatCode>General</c:formatCode>
                <c:ptCount val="5"/>
                <c:pt idx="0">
                  <c:v>59.16</c:v>
                </c:pt>
                <c:pt idx="1">
                  <c:v>41.23</c:v>
                </c:pt>
                <c:pt idx="2">
                  <c:v>59.84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NK细胞绝对数!$U$9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NK细胞绝对数!$U$10:$U$14</c:f>
              <c:numCache>
                <c:formatCode>General</c:formatCode>
                <c:ptCount val="5"/>
                <c:pt idx="0">
                  <c:v>102.28</c:v>
                </c:pt>
                <c:pt idx="1">
                  <c:v>84.39</c:v>
                </c:pt>
                <c:pt idx="2">
                  <c:v>103.98</c:v>
                </c:pt>
                <c:pt idx="3">
                  <c:v>114.115</c:v>
                </c:pt>
                <c:pt idx="4">
                  <c:v>134.85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NK细胞绝对数!$V$9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NK细胞绝对数!$V$10:$V$14</c:f>
              <c:numCache>
                <c:formatCode>General</c:formatCode>
                <c:ptCount val="5"/>
                <c:pt idx="0">
                  <c:v>182.855</c:v>
                </c:pt>
                <c:pt idx="1">
                  <c:v>105.4</c:v>
                </c:pt>
                <c:pt idx="2">
                  <c:v>84.39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NK细胞绝对数!$W$9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NK细胞绝对数!$N$10:$N$14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NK细胞绝对数!$W$10:$W$14</c:f>
              <c:numCache>
                <c:formatCode>General</c:formatCode>
                <c:ptCount val="5"/>
                <c:pt idx="0">
                  <c:v>31.98</c:v>
                </c:pt>
                <c:pt idx="1">
                  <c:v>19.07</c:v>
                </c:pt>
                <c:pt idx="2">
                  <c:v>23.12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896376"/>
        <c:axId val="643898296"/>
      </c:lineChart>
      <c:catAx>
        <c:axId val="643896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898296"/>
        <c:crosses val="autoZero"/>
        <c:auto val="1"/>
        <c:lblAlgn val="ctr"/>
        <c:lblOffset val="100"/>
        <c:noMultiLvlLbl val="0"/>
      </c:catAx>
      <c:valAx>
        <c:axId val="643898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3896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423360240782661"/>
          <c:y val="0.0973553299835015"/>
          <c:w val="0.941243900549919"/>
          <c:h val="0.711945828542226"/>
        </c:manualLayout>
      </c:layout>
      <c:lineChart>
        <c:grouping val="standard"/>
        <c:varyColors val="0"/>
        <c:ser>
          <c:idx val="0"/>
          <c:order val="0"/>
          <c:tx>
            <c:strRef>
              <c:f>CAR绝对值!$B$1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CAR绝对值!$B$2:$B$41</c:f>
              <c:numCache>
                <c:formatCode>General</c:formatCode>
                <c:ptCount val="40"/>
                <c:pt idx="0">
                  <c:v>0</c:v>
                </c:pt>
                <c:pt idx="2">
                  <c:v>0</c:v>
                </c:pt>
                <c:pt idx="4">
                  <c:v>0.900306</c:v>
                </c:pt>
                <c:pt idx="6">
                  <c:v>0.163585</c:v>
                </c:pt>
                <c:pt idx="9">
                  <c:v>0.193655</c:v>
                </c:pt>
                <c:pt idx="12">
                  <c:v>0.62134</c:v>
                </c:pt>
                <c:pt idx="14">
                  <c:v>1.428102</c:v>
                </c:pt>
                <c:pt idx="17">
                  <c:v>0.894754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CAR绝对值!$C$1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CAR绝对值!$C$2:$C$41</c:f>
              <c:numCache>
                <c:formatCode>General</c:formatCode>
                <c:ptCount val="40"/>
                <c:pt idx="6">
                  <c:v>0</c:v>
                </c:pt>
                <c:pt idx="8">
                  <c:v>0</c:v>
                </c:pt>
                <c:pt idx="11">
                  <c:v>13.561632</c:v>
                </c:pt>
                <c:pt idx="13">
                  <c:v>6.60486</c:v>
                </c:pt>
                <c:pt idx="20">
                  <c:v>2.285201</c:v>
                </c:pt>
                <c:pt idx="25">
                  <c:v>6.307416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CAR绝对值!$D$1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CAR绝对值!$D$2:$D$41</c:f>
              <c:numCache>
                <c:formatCode>General</c:formatCode>
                <c:ptCount val="40"/>
                <c:pt idx="0">
                  <c:v>8.732016</c:v>
                </c:pt>
                <c:pt idx="4">
                  <c:v>0</c:v>
                </c:pt>
                <c:pt idx="7">
                  <c:v>0</c:v>
                </c:pt>
                <c:pt idx="10">
                  <c:v>0.613962</c:v>
                </c:pt>
                <c:pt idx="12">
                  <c:v>0</c:v>
                </c:pt>
                <c:pt idx="15">
                  <c:v>2.840942</c:v>
                </c:pt>
                <c:pt idx="17">
                  <c:v>0.372162</c:v>
                </c:pt>
                <c:pt idx="19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9">
                  <c:v>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CAR绝对值!$E$1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CAR绝对值!$E$2:$E$41</c:f>
              <c:numCache>
                <c:formatCode>General</c:formatCode>
                <c:ptCount val="40"/>
                <c:pt idx="3">
                  <c:v>158.844787</c:v>
                </c:pt>
                <c:pt idx="10">
                  <c:v>50.90166</c:v>
                </c:pt>
                <c:pt idx="17">
                  <c:v>112.550734</c:v>
                </c:pt>
                <c:pt idx="24">
                  <c:v>42.11728</c:v>
                </c:pt>
                <c:pt idx="33">
                  <c:v>0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CAR绝对值!$F$1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CAR绝对值!$F$2:$F$41</c:f>
              <c:numCache>
                <c:formatCode>General</c:formatCode>
                <c:ptCount val="40"/>
                <c:pt idx="0">
                  <c:v>10.1844</c:v>
                </c:pt>
                <c:pt idx="2">
                  <c:v>1.46421</c:v>
                </c:pt>
                <c:pt idx="4">
                  <c:v>4.598704</c:v>
                </c:pt>
                <c:pt idx="7">
                  <c:v>4.36914</c:v>
                </c:pt>
                <c:pt idx="10">
                  <c:v>4.284266</c:v>
                </c:pt>
                <c:pt idx="12">
                  <c:v>6.112272</c:v>
                </c:pt>
                <c:pt idx="15">
                  <c:v>1.744513</c:v>
                </c:pt>
                <c:pt idx="17">
                  <c:v>5.706804</c:v>
                </c:pt>
                <c:pt idx="19">
                  <c:v>0</c:v>
                </c:pt>
                <c:pt idx="22">
                  <c:v>0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CAR绝对值!$K$1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CAR绝对值!$K$2:$K$41</c:f>
              <c:numCache>
                <c:formatCode>General</c:formatCode>
                <c:ptCount val="40"/>
                <c:pt idx="2">
                  <c:v>0.92476</c:v>
                </c:pt>
                <c:pt idx="4">
                  <c:v>6.758804</c:v>
                </c:pt>
                <c:pt idx="6">
                  <c:v>8.068179</c:v>
                </c:pt>
                <c:pt idx="8">
                  <c:v>4.819568</c:v>
                </c:pt>
                <c:pt idx="10">
                  <c:v>2.606434</c:v>
                </c:pt>
                <c:pt idx="13">
                  <c:v>0.149598</c:v>
                </c:pt>
                <c:pt idx="16">
                  <c:v>0.16362</c:v>
                </c:pt>
                <c:pt idx="18">
                  <c:v>5.201784</c:v>
                </c:pt>
                <c:pt idx="21">
                  <c:v>3.215408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CAR绝对值!$L$1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CAR绝对值!$L$2:$L$41</c:f>
              <c:numCache>
                <c:formatCode>General</c:formatCode>
                <c:ptCount val="40"/>
                <c:pt idx="1">
                  <c:v>0</c:v>
                </c:pt>
                <c:pt idx="6">
                  <c:v>0.85338</c:v>
                </c:pt>
                <c:pt idx="9">
                  <c:v>6.059724</c:v>
                </c:pt>
                <c:pt idx="11">
                  <c:v>4.4703</c:v>
                </c:pt>
                <c:pt idx="14">
                  <c:v>2.510001</c:v>
                </c:pt>
                <c:pt idx="16">
                  <c:v>0</c:v>
                </c:pt>
                <c:pt idx="18">
                  <c:v>0</c:v>
                </c:pt>
                <c:pt idx="21">
                  <c:v>0</c:v>
                </c:pt>
              </c:numCache>
            </c:numRef>
          </c:val>
          <c:smooth val="0"/>
        </c:ser>
        <c:ser>
          <c:idx val="9"/>
          <c:order val="7"/>
          <c:tx>
            <c:strRef>
              <c:f>CAR绝对值!$M$1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CAR绝对值!$M$2:$M$41</c:f>
              <c:numCache>
                <c:formatCode>General</c:formatCode>
                <c:ptCount val="40"/>
                <c:pt idx="3">
                  <c:v>0</c:v>
                </c:pt>
                <c:pt idx="5">
                  <c:v>0.559325</c:v>
                </c:pt>
                <c:pt idx="7">
                  <c:v>0</c:v>
                </c:pt>
                <c:pt idx="10">
                  <c:v>0</c:v>
                </c:pt>
                <c:pt idx="13">
                  <c:v>0</c:v>
                </c:pt>
                <c:pt idx="19">
                  <c:v>0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CAR绝对值!$N$1</c:f>
              <c:strCache>
                <c:ptCount val="1"/>
                <c:pt idx="0">
                  <c:v>8脑脊液%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CAR绝对值!$N$2:$N$41</c:f>
              <c:numCache>
                <c:formatCode>General</c:formatCode>
                <c:ptCount val="40"/>
                <c:pt idx="0">
                  <c:v>4.43</c:v>
                </c:pt>
                <c:pt idx="13">
                  <c:v>35.78</c:v>
                </c:pt>
                <c:pt idx="17">
                  <c:v>1.38</c:v>
                </c:pt>
              </c:numCache>
            </c:numRef>
          </c:val>
          <c:smooth val="0"/>
        </c:ser>
        <c:ser>
          <c:idx val="12"/>
          <c:order val="9"/>
          <c:tx>
            <c:strRef>
              <c:f>CAR绝对值!$O$1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CAR绝对值!$O$2:$O$41</c:f>
              <c:numCache>
                <c:formatCode>General</c:formatCode>
                <c:ptCount val="40"/>
                <c:pt idx="0">
                  <c:v>82.835926</c:v>
                </c:pt>
                <c:pt idx="3">
                  <c:v>96.247408</c:v>
                </c:pt>
                <c:pt idx="6">
                  <c:v>54.111892</c:v>
                </c:pt>
                <c:pt idx="10">
                  <c:v>2.553628</c:v>
                </c:pt>
                <c:pt idx="14">
                  <c:v>4.96936</c:v>
                </c:pt>
                <c:pt idx="17">
                  <c:v>0.98475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785416"/>
        <c:axId val="671790216"/>
      </c:lineChart>
      <c:catAx>
        <c:axId val="6717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1790216"/>
        <c:crosses val="autoZero"/>
        <c:auto val="1"/>
        <c:lblAlgn val="ctr"/>
        <c:lblOffset val="100"/>
        <c:noMultiLvlLbl val="0"/>
      </c:catAx>
      <c:valAx>
        <c:axId val="671790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17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CAR绝对值!$E$1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CAR绝对值!$E$2:$E$41</c:f>
              <c:numCache>
                <c:formatCode>General</c:formatCode>
                <c:ptCount val="40"/>
                <c:pt idx="3">
                  <c:v>158.844787</c:v>
                </c:pt>
                <c:pt idx="10">
                  <c:v>50.90166</c:v>
                </c:pt>
                <c:pt idx="17">
                  <c:v>112.550734</c:v>
                </c:pt>
                <c:pt idx="24">
                  <c:v>42.11728</c:v>
                </c:pt>
                <c:pt idx="3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036496"/>
        <c:axId val="603036816"/>
      </c:lineChart>
      <c:catAx>
        <c:axId val="60303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3036816"/>
        <c:crosses val="autoZero"/>
        <c:auto val="1"/>
        <c:lblAlgn val="ctr"/>
        <c:lblOffset val="100"/>
        <c:noMultiLvlLbl val="0"/>
      </c:catAx>
      <c:valAx>
        <c:axId val="6030368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303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CAR绝对值!$F$1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CAR绝对值!$F$2:$F$41</c:f>
              <c:numCache>
                <c:formatCode>General</c:formatCode>
                <c:ptCount val="40"/>
                <c:pt idx="0">
                  <c:v>10.1844</c:v>
                </c:pt>
                <c:pt idx="2">
                  <c:v>1.46421</c:v>
                </c:pt>
                <c:pt idx="4">
                  <c:v>4.598704</c:v>
                </c:pt>
                <c:pt idx="7">
                  <c:v>4.36914</c:v>
                </c:pt>
                <c:pt idx="10">
                  <c:v>4.284266</c:v>
                </c:pt>
                <c:pt idx="12">
                  <c:v>6.112272</c:v>
                </c:pt>
                <c:pt idx="15">
                  <c:v>1.744513</c:v>
                </c:pt>
                <c:pt idx="17">
                  <c:v>5.706804</c:v>
                </c:pt>
                <c:pt idx="19">
                  <c:v>0</c:v>
                </c:pt>
                <c:pt idx="2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589392"/>
        <c:axId val="623822264"/>
      </c:lineChart>
      <c:catAx>
        <c:axId val="38358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23822264"/>
        <c:crosses val="autoZero"/>
        <c:auto val="1"/>
        <c:lblAlgn val="ctr"/>
        <c:lblOffset val="100"/>
        <c:noMultiLvlLbl val="0"/>
      </c:catAx>
      <c:valAx>
        <c:axId val="6238222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8358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27252819159378"/>
          <c:y val="0.403782461929369"/>
          <c:w val="0.792809126006064"/>
          <c:h val="0.355821177576453"/>
        </c:manualLayout>
      </c:layout>
      <c:lineChart>
        <c:grouping val="standard"/>
        <c:varyColors val="0"/>
        <c:ser>
          <c:idx val="0"/>
          <c:order val="0"/>
          <c:tx>
            <c:strRef>
              <c:f>CAR绝对值!$L$1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CAR绝对值!$L$2:$L$41</c:f>
              <c:numCache>
                <c:formatCode>General</c:formatCode>
                <c:ptCount val="40"/>
                <c:pt idx="1">
                  <c:v>0</c:v>
                </c:pt>
                <c:pt idx="6">
                  <c:v>0.85338</c:v>
                </c:pt>
                <c:pt idx="9">
                  <c:v>6.059724</c:v>
                </c:pt>
                <c:pt idx="11">
                  <c:v>4.4703</c:v>
                </c:pt>
                <c:pt idx="14">
                  <c:v>2.510001</c:v>
                </c:pt>
                <c:pt idx="16">
                  <c:v>0</c:v>
                </c:pt>
                <c:pt idx="18">
                  <c:v>0</c:v>
                </c:pt>
                <c:pt idx="2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855496"/>
        <c:axId val="671860296"/>
      </c:lineChart>
      <c:catAx>
        <c:axId val="671855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1860296"/>
        <c:crosses val="autoZero"/>
        <c:auto val="1"/>
        <c:lblAlgn val="ctr"/>
        <c:lblOffset val="100"/>
        <c:noMultiLvlLbl val="0"/>
      </c:catAx>
      <c:valAx>
        <c:axId val="67186029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1855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CAR绝对值!$M$1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CAR绝对值!$M$2:$M$41</c:f>
              <c:numCache>
                <c:formatCode>General</c:formatCode>
                <c:ptCount val="40"/>
                <c:pt idx="3">
                  <c:v>0</c:v>
                </c:pt>
                <c:pt idx="5">
                  <c:v>0.559325</c:v>
                </c:pt>
                <c:pt idx="7">
                  <c:v>0</c:v>
                </c:pt>
                <c:pt idx="10">
                  <c:v>0</c:v>
                </c:pt>
                <c:pt idx="13">
                  <c:v>0</c:v>
                </c:pt>
                <c:pt idx="1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782216"/>
        <c:axId val="671780936"/>
      </c:lineChart>
      <c:catAx>
        <c:axId val="67178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1780936"/>
        <c:crosses val="autoZero"/>
        <c:auto val="1"/>
        <c:lblAlgn val="ctr"/>
        <c:lblOffset val="100"/>
        <c:noMultiLvlLbl val="0"/>
      </c:catAx>
      <c:valAx>
        <c:axId val="67178093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1782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20613810741688"/>
          <c:y val="0.386977236633139"/>
          <c:w val="0.82925831202046"/>
          <c:h val="0.338485971413446"/>
        </c:manualLayout>
      </c:layout>
      <c:lineChart>
        <c:grouping val="standard"/>
        <c:varyColors val="0"/>
        <c:ser>
          <c:idx val="0"/>
          <c:order val="0"/>
          <c:tx>
            <c:strRef>
              <c:f>CAR绝对值!$N$1</c:f>
              <c:strCache>
                <c:ptCount val="1"/>
                <c:pt idx="0">
                  <c:v>8脑脊液%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CAR绝对值!$N$2:$N$41</c:f>
              <c:numCache>
                <c:formatCode>General</c:formatCode>
                <c:ptCount val="40"/>
                <c:pt idx="0">
                  <c:v>4.43</c:v>
                </c:pt>
                <c:pt idx="13">
                  <c:v>35.78</c:v>
                </c:pt>
                <c:pt idx="17">
                  <c:v>1.38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439608"/>
        <c:axId val="615440888"/>
      </c:lineChart>
      <c:catAx>
        <c:axId val="615439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15440888"/>
        <c:crosses val="autoZero"/>
        <c:auto val="1"/>
        <c:lblAlgn val="ctr"/>
        <c:lblOffset val="100"/>
        <c:noMultiLvlLbl val="0"/>
      </c:catAx>
      <c:valAx>
        <c:axId val="61544088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15439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929371905134219"/>
          <c:y val="0.38981288981289"/>
          <c:w val="0.84972634870993"/>
          <c:h val="0.352598752598753"/>
        </c:manualLayout>
      </c:layout>
      <c:lineChart>
        <c:grouping val="standard"/>
        <c:varyColors val="0"/>
        <c:ser>
          <c:idx val="0"/>
          <c:order val="0"/>
          <c:tx>
            <c:strRef>
              <c:f>CAR绝对值!$O$1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CAR绝对值!$A$2:$A$41</c:f>
              <c:numCache>
                <c:formatCode>General</c:formatCode>
                <c:ptCount val="40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23</c:v>
                </c:pt>
                <c:pt idx="31">
                  <c:v>24</c:v>
                </c:pt>
                <c:pt idx="32">
                  <c:v>25</c:v>
                </c:pt>
                <c:pt idx="33">
                  <c:v>26</c:v>
                </c:pt>
                <c:pt idx="34">
                  <c:v>27</c:v>
                </c:pt>
                <c:pt idx="35">
                  <c:v>28</c:v>
                </c:pt>
                <c:pt idx="36">
                  <c:v>29</c:v>
                </c:pt>
                <c:pt idx="37">
                  <c:v>30</c:v>
                </c:pt>
                <c:pt idx="38">
                  <c:v>31</c:v>
                </c:pt>
              </c:numCache>
            </c:numRef>
          </c:cat>
          <c:val>
            <c:numRef>
              <c:f>CAR绝对值!$O$2:$O$41</c:f>
              <c:numCache>
                <c:formatCode>General</c:formatCode>
                <c:ptCount val="40"/>
                <c:pt idx="0">
                  <c:v>82.835926</c:v>
                </c:pt>
                <c:pt idx="3">
                  <c:v>96.247408</c:v>
                </c:pt>
                <c:pt idx="6">
                  <c:v>54.111892</c:v>
                </c:pt>
                <c:pt idx="10">
                  <c:v>2.553628</c:v>
                </c:pt>
                <c:pt idx="14">
                  <c:v>4.96936</c:v>
                </c:pt>
                <c:pt idx="17">
                  <c:v>0.98475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601528"/>
        <c:axId val="624601848"/>
      </c:lineChart>
      <c:catAx>
        <c:axId val="62460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24601848"/>
        <c:crosses val="autoZero"/>
        <c:auto val="1"/>
        <c:lblAlgn val="ctr"/>
        <c:lblOffset val="100"/>
        <c:noMultiLvlLbl val="0"/>
      </c:catAx>
      <c:valAx>
        <c:axId val="62460184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24601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20" Type="http://schemas.openxmlformats.org/officeDocument/2006/relationships/chart" Target="../charts/chart20.xml"/><Relationship Id="rId2" Type="http://schemas.openxmlformats.org/officeDocument/2006/relationships/chart" Target="../charts/chart2.xml"/><Relationship Id="rId19" Type="http://schemas.openxmlformats.org/officeDocument/2006/relationships/chart" Target="../charts/chart19.xml"/><Relationship Id="rId18" Type="http://schemas.openxmlformats.org/officeDocument/2006/relationships/chart" Target="../charts/chart18.xml"/><Relationship Id="rId17" Type="http://schemas.openxmlformats.org/officeDocument/2006/relationships/chart" Target="../charts/chart17.xml"/><Relationship Id="rId16" Type="http://schemas.openxmlformats.org/officeDocument/2006/relationships/chart" Target="../charts/chart16.xml"/><Relationship Id="rId15" Type="http://schemas.openxmlformats.org/officeDocument/2006/relationships/chart" Target="../charts/chart15.xml"/><Relationship Id="rId14" Type="http://schemas.openxmlformats.org/officeDocument/2006/relationships/chart" Target="../charts/chart14.xml"/><Relationship Id="rId13" Type="http://schemas.openxmlformats.org/officeDocument/2006/relationships/chart" Target="../charts/chart13.xml"/><Relationship Id="rId12" Type="http://schemas.openxmlformats.org/officeDocument/2006/relationships/chart" Target="../charts/chart12.xml"/><Relationship Id="rId11" Type="http://schemas.openxmlformats.org/officeDocument/2006/relationships/chart" Target="../charts/chart11.xml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558800</xdr:colOff>
      <xdr:row>10</xdr:row>
      <xdr:rowOff>82550</xdr:rowOff>
    </xdr:from>
    <xdr:to>
      <xdr:col>22</xdr:col>
      <xdr:colOff>273685</xdr:colOff>
      <xdr:row>17</xdr:row>
      <xdr:rowOff>128905</xdr:rowOff>
    </xdr:to>
    <xdr:graphicFrame>
      <xdr:nvGraphicFramePr>
        <xdr:cNvPr id="3" name="图表 2"/>
        <xdr:cNvGraphicFramePr/>
      </xdr:nvGraphicFramePr>
      <xdr:xfrm>
        <a:off x="14871700" y="1860550"/>
        <a:ext cx="2915285" cy="12909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558165</xdr:colOff>
      <xdr:row>17</xdr:row>
      <xdr:rowOff>98425</xdr:rowOff>
    </xdr:from>
    <xdr:to>
      <xdr:col>22</xdr:col>
      <xdr:colOff>278765</xdr:colOff>
      <xdr:row>24</xdr:row>
      <xdr:rowOff>50800</xdr:rowOff>
    </xdr:to>
    <xdr:graphicFrame>
      <xdr:nvGraphicFramePr>
        <xdr:cNvPr id="4" name="图表 3"/>
        <xdr:cNvGraphicFramePr/>
      </xdr:nvGraphicFramePr>
      <xdr:xfrm>
        <a:off x="14871065" y="3121025"/>
        <a:ext cx="2921000" cy="11969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419100</xdr:colOff>
      <xdr:row>44</xdr:row>
      <xdr:rowOff>0</xdr:rowOff>
    </xdr:from>
    <xdr:to>
      <xdr:col>16</xdr:col>
      <xdr:colOff>400050</xdr:colOff>
      <xdr:row>72</xdr:row>
      <xdr:rowOff>165100</xdr:rowOff>
    </xdr:to>
    <xdr:graphicFrame>
      <xdr:nvGraphicFramePr>
        <xdr:cNvPr id="5" name="图表 4"/>
        <xdr:cNvGraphicFramePr/>
      </xdr:nvGraphicFramePr>
      <xdr:xfrm>
        <a:off x="419100" y="7823200"/>
        <a:ext cx="12858750" cy="5143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558800</xdr:colOff>
      <xdr:row>31</xdr:row>
      <xdr:rowOff>60325</xdr:rowOff>
    </xdr:from>
    <xdr:to>
      <xdr:col>22</xdr:col>
      <xdr:colOff>292100</xdr:colOff>
      <xdr:row>38</xdr:row>
      <xdr:rowOff>50800</xdr:rowOff>
    </xdr:to>
    <xdr:graphicFrame>
      <xdr:nvGraphicFramePr>
        <xdr:cNvPr id="7" name="图表 6"/>
        <xdr:cNvGraphicFramePr/>
      </xdr:nvGraphicFramePr>
      <xdr:xfrm>
        <a:off x="14871700" y="5572125"/>
        <a:ext cx="2933700" cy="1235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574040</xdr:colOff>
      <xdr:row>38</xdr:row>
      <xdr:rowOff>71755</xdr:rowOff>
    </xdr:from>
    <xdr:to>
      <xdr:col>22</xdr:col>
      <xdr:colOff>283845</xdr:colOff>
      <xdr:row>45</xdr:row>
      <xdr:rowOff>149225</xdr:rowOff>
    </xdr:to>
    <xdr:graphicFrame>
      <xdr:nvGraphicFramePr>
        <xdr:cNvPr id="8" name="图表 7"/>
        <xdr:cNvGraphicFramePr/>
      </xdr:nvGraphicFramePr>
      <xdr:xfrm>
        <a:off x="14886940" y="6828155"/>
        <a:ext cx="2910205" cy="13220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282575</xdr:colOff>
      <xdr:row>17</xdr:row>
      <xdr:rowOff>99695</xdr:rowOff>
    </xdr:from>
    <xdr:to>
      <xdr:col>25</xdr:col>
      <xdr:colOff>593725</xdr:colOff>
      <xdr:row>24</xdr:row>
      <xdr:rowOff>80645</xdr:rowOff>
    </xdr:to>
    <xdr:graphicFrame>
      <xdr:nvGraphicFramePr>
        <xdr:cNvPr id="10" name="图表 9"/>
        <xdr:cNvGraphicFramePr/>
      </xdr:nvGraphicFramePr>
      <xdr:xfrm>
        <a:off x="17795875" y="3122295"/>
        <a:ext cx="2628900" cy="12255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279400</xdr:colOff>
      <xdr:row>24</xdr:row>
      <xdr:rowOff>69215</xdr:rowOff>
    </xdr:from>
    <xdr:to>
      <xdr:col>25</xdr:col>
      <xdr:colOff>609600</xdr:colOff>
      <xdr:row>31</xdr:row>
      <xdr:rowOff>57150</xdr:rowOff>
    </xdr:to>
    <xdr:graphicFrame>
      <xdr:nvGraphicFramePr>
        <xdr:cNvPr id="11" name="图表 10"/>
        <xdr:cNvGraphicFramePr/>
      </xdr:nvGraphicFramePr>
      <xdr:xfrm>
        <a:off x="17792700" y="4336415"/>
        <a:ext cx="2647950" cy="12325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297815</xdr:colOff>
      <xdr:row>38</xdr:row>
      <xdr:rowOff>66040</xdr:rowOff>
    </xdr:from>
    <xdr:to>
      <xdr:col>25</xdr:col>
      <xdr:colOff>601980</xdr:colOff>
      <xdr:row>45</xdr:row>
      <xdr:rowOff>131445</xdr:rowOff>
    </xdr:to>
    <xdr:graphicFrame>
      <xdr:nvGraphicFramePr>
        <xdr:cNvPr id="12" name="图表 11"/>
        <xdr:cNvGraphicFramePr/>
      </xdr:nvGraphicFramePr>
      <xdr:xfrm>
        <a:off x="17811115" y="6822440"/>
        <a:ext cx="2621915" cy="13100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304800</xdr:colOff>
      <xdr:row>31</xdr:row>
      <xdr:rowOff>50800</xdr:rowOff>
    </xdr:from>
    <xdr:to>
      <xdr:col>25</xdr:col>
      <xdr:colOff>606425</xdr:colOff>
      <xdr:row>38</xdr:row>
      <xdr:rowOff>69850</xdr:rowOff>
    </xdr:to>
    <xdr:graphicFrame>
      <xdr:nvGraphicFramePr>
        <xdr:cNvPr id="15" name="图表 14"/>
        <xdr:cNvGraphicFramePr/>
      </xdr:nvGraphicFramePr>
      <xdr:xfrm>
        <a:off x="17818100" y="5562600"/>
        <a:ext cx="2619375" cy="1263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549275</xdr:colOff>
      <xdr:row>24</xdr:row>
      <xdr:rowOff>57150</xdr:rowOff>
    </xdr:from>
    <xdr:to>
      <xdr:col>22</xdr:col>
      <xdr:colOff>287655</xdr:colOff>
      <xdr:row>31</xdr:row>
      <xdr:rowOff>53975</xdr:rowOff>
    </xdr:to>
    <xdr:graphicFrame>
      <xdr:nvGraphicFramePr>
        <xdr:cNvPr id="16" name="图表 15"/>
        <xdr:cNvGraphicFramePr/>
      </xdr:nvGraphicFramePr>
      <xdr:xfrm>
        <a:off x="14862175" y="4324350"/>
        <a:ext cx="2938780" cy="12414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295910</xdr:colOff>
      <xdr:row>10</xdr:row>
      <xdr:rowOff>109855</xdr:rowOff>
    </xdr:from>
    <xdr:to>
      <xdr:col>25</xdr:col>
      <xdr:colOff>589280</xdr:colOff>
      <xdr:row>17</xdr:row>
      <xdr:rowOff>107950</xdr:rowOff>
    </xdr:to>
    <xdr:graphicFrame>
      <xdr:nvGraphicFramePr>
        <xdr:cNvPr id="17" name="图表 16"/>
        <xdr:cNvGraphicFramePr/>
      </xdr:nvGraphicFramePr>
      <xdr:xfrm>
        <a:off x="17809210" y="1887855"/>
        <a:ext cx="2611120" cy="12426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31</xdr:col>
      <xdr:colOff>239060</xdr:colOff>
      <xdr:row>9</xdr:row>
      <xdr:rowOff>178547</xdr:rowOff>
    </xdr:from>
    <xdr:to>
      <xdr:col>34</xdr:col>
      <xdr:colOff>552824</xdr:colOff>
      <xdr:row>18</xdr:row>
      <xdr:rowOff>126999</xdr:rowOff>
    </xdr:to>
    <xdr:graphicFrame>
      <xdr:nvGraphicFramePr>
        <xdr:cNvPr id="2" name="图表 1"/>
        <xdr:cNvGraphicFramePr/>
      </xdr:nvGraphicFramePr>
      <xdr:xfrm>
        <a:off x="24870410" y="1778000"/>
        <a:ext cx="2466340" cy="1548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35</xdr:col>
      <xdr:colOff>22411</xdr:colOff>
      <xdr:row>10</xdr:row>
      <xdr:rowOff>6725</xdr:rowOff>
    </xdr:from>
    <xdr:to>
      <xdr:col>38</xdr:col>
      <xdr:colOff>321234</xdr:colOff>
      <xdr:row>19</xdr:row>
      <xdr:rowOff>7471</xdr:rowOff>
    </xdr:to>
    <xdr:graphicFrame>
      <xdr:nvGraphicFramePr>
        <xdr:cNvPr id="6" name="图表 5"/>
        <xdr:cNvGraphicFramePr/>
      </xdr:nvGraphicFramePr>
      <xdr:xfrm>
        <a:off x="27606625" y="1784350"/>
        <a:ext cx="2387600" cy="16008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38</xdr:col>
      <xdr:colOff>470648</xdr:colOff>
      <xdr:row>10</xdr:row>
      <xdr:rowOff>14939</xdr:rowOff>
    </xdr:from>
    <xdr:to>
      <xdr:col>42</xdr:col>
      <xdr:colOff>179294</xdr:colOff>
      <xdr:row>18</xdr:row>
      <xdr:rowOff>179293</xdr:rowOff>
    </xdr:to>
    <xdr:graphicFrame>
      <xdr:nvGraphicFramePr>
        <xdr:cNvPr id="9" name="图表 8"/>
        <xdr:cNvGraphicFramePr/>
      </xdr:nvGraphicFramePr>
      <xdr:xfrm>
        <a:off x="30144085" y="1792605"/>
        <a:ext cx="2451735" cy="15855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42</xdr:col>
      <xdr:colOff>246529</xdr:colOff>
      <xdr:row>10</xdr:row>
      <xdr:rowOff>14942</xdr:rowOff>
    </xdr:from>
    <xdr:to>
      <xdr:col>45</xdr:col>
      <xdr:colOff>582706</xdr:colOff>
      <xdr:row>19</xdr:row>
      <xdr:rowOff>747</xdr:rowOff>
    </xdr:to>
    <xdr:graphicFrame>
      <xdr:nvGraphicFramePr>
        <xdr:cNvPr id="13" name="图表 12"/>
        <xdr:cNvGraphicFramePr/>
      </xdr:nvGraphicFramePr>
      <xdr:xfrm>
        <a:off x="32663130" y="1792605"/>
        <a:ext cx="2393315" cy="15862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31</xdr:col>
      <xdr:colOff>239059</xdr:colOff>
      <xdr:row>19</xdr:row>
      <xdr:rowOff>103843</xdr:rowOff>
    </xdr:from>
    <xdr:to>
      <xdr:col>34</xdr:col>
      <xdr:colOff>537883</xdr:colOff>
      <xdr:row>28</xdr:row>
      <xdr:rowOff>67236</xdr:rowOff>
    </xdr:to>
    <xdr:graphicFrame>
      <xdr:nvGraphicFramePr>
        <xdr:cNvPr id="18" name="图表 17"/>
        <xdr:cNvGraphicFramePr/>
      </xdr:nvGraphicFramePr>
      <xdr:xfrm>
        <a:off x="24870410" y="3481705"/>
        <a:ext cx="2451735" cy="15633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35</xdr:col>
      <xdr:colOff>14940</xdr:colOff>
      <xdr:row>19</xdr:row>
      <xdr:rowOff>119528</xdr:rowOff>
    </xdr:from>
    <xdr:to>
      <xdr:col>38</xdr:col>
      <xdr:colOff>351116</xdr:colOff>
      <xdr:row>28</xdr:row>
      <xdr:rowOff>44824</xdr:rowOff>
    </xdr:to>
    <xdr:graphicFrame>
      <xdr:nvGraphicFramePr>
        <xdr:cNvPr id="19" name="图表 18"/>
        <xdr:cNvGraphicFramePr/>
      </xdr:nvGraphicFramePr>
      <xdr:xfrm>
        <a:off x="27599005" y="3497580"/>
        <a:ext cx="2425065" cy="15252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38</xdr:col>
      <xdr:colOff>440763</xdr:colOff>
      <xdr:row>19</xdr:row>
      <xdr:rowOff>127000</xdr:rowOff>
    </xdr:from>
    <xdr:to>
      <xdr:col>42</xdr:col>
      <xdr:colOff>201706</xdr:colOff>
      <xdr:row>28</xdr:row>
      <xdr:rowOff>59765</xdr:rowOff>
    </xdr:to>
    <xdr:graphicFrame>
      <xdr:nvGraphicFramePr>
        <xdr:cNvPr id="20" name="图表 19"/>
        <xdr:cNvGraphicFramePr/>
      </xdr:nvGraphicFramePr>
      <xdr:xfrm>
        <a:off x="30114240" y="3505200"/>
        <a:ext cx="2503805" cy="15328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42</xdr:col>
      <xdr:colOff>268941</xdr:colOff>
      <xdr:row>19</xdr:row>
      <xdr:rowOff>141942</xdr:rowOff>
    </xdr:from>
    <xdr:to>
      <xdr:col>45</xdr:col>
      <xdr:colOff>582707</xdr:colOff>
      <xdr:row>28</xdr:row>
      <xdr:rowOff>1</xdr:rowOff>
    </xdr:to>
    <xdr:graphicFrame>
      <xdr:nvGraphicFramePr>
        <xdr:cNvPr id="21" name="图表 20"/>
        <xdr:cNvGraphicFramePr/>
      </xdr:nvGraphicFramePr>
      <xdr:xfrm>
        <a:off x="32685355" y="3519805"/>
        <a:ext cx="2371090" cy="14585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246529</xdr:colOff>
      <xdr:row>29</xdr:row>
      <xdr:rowOff>22411</xdr:rowOff>
    </xdr:from>
    <xdr:to>
      <xdr:col>34</xdr:col>
      <xdr:colOff>522942</xdr:colOff>
      <xdr:row>37</xdr:row>
      <xdr:rowOff>119530</xdr:rowOff>
    </xdr:to>
    <xdr:graphicFrame>
      <xdr:nvGraphicFramePr>
        <xdr:cNvPr id="22" name="图表 21"/>
        <xdr:cNvGraphicFramePr/>
      </xdr:nvGraphicFramePr>
      <xdr:xfrm>
        <a:off x="24878030" y="5178425"/>
        <a:ext cx="2428875" cy="15195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35</xdr:col>
      <xdr:colOff>23495</xdr:colOff>
      <xdr:row>29</xdr:row>
      <xdr:rowOff>58420</xdr:rowOff>
    </xdr:from>
    <xdr:to>
      <xdr:col>38</xdr:col>
      <xdr:colOff>359670</xdr:colOff>
      <xdr:row>38</xdr:row>
      <xdr:rowOff>151</xdr:rowOff>
    </xdr:to>
    <xdr:graphicFrame>
      <xdr:nvGraphicFramePr>
        <xdr:cNvPr id="24" name="图表 23"/>
        <xdr:cNvGraphicFramePr/>
      </xdr:nvGraphicFramePr>
      <xdr:xfrm>
        <a:off x="27607895" y="5214620"/>
        <a:ext cx="2425065" cy="15417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403860</xdr:colOff>
      <xdr:row>31</xdr:row>
      <xdr:rowOff>92075</xdr:rowOff>
    </xdr:from>
    <xdr:to>
      <xdr:col>26</xdr:col>
      <xdr:colOff>484679</xdr:colOff>
      <xdr:row>63</xdr:row>
      <xdr:rowOff>26265</xdr:rowOff>
    </xdr:to>
    <xdr:graphicFrame>
      <xdr:nvGraphicFramePr>
        <xdr:cNvPr id="2" name="图表 1"/>
        <xdr:cNvGraphicFramePr/>
      </xdr:nvGraphicFramePr>
      <xdr:xfrm>
        <a:off x="8633460" y="5603875"/>
        <a:ext cx="9681845" cy="5623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600363</xdr:colOff>
      <xdr:row>19</xdr:row>
      <xdr:rowOff>34636</xdr:rowOff>
    </xdr:from>
    <xdr:to>
      <xdr:col>26</xdr:col>
      <xdr:colOff>161636</xdr:colOff>
      <xdr:row>42</xdr:row>
      <xdr:rowOff>107373</xdr:rowOff>
    </xdr:to>
    <xdr:graphicFrame>
      <xdr:nvGraphicFramePr>
        <xdr:cNvPr id="2" name="图表 1"/>
        <xdr:cNvGraphicFramePr/>
      </xdr:nvGraphicFramePr>
      <xdr:xfrm>
        <a:off x="8829675" y="3412490"/>
        <a:ext cx="9162415" cy="41624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473364</xdr:colOff>
      <xdr:row>23</xdr:row>
      <xdr:rowOff>150090</xdr:rowOff>
    </xdr:from>
    <xdr:to>
      <xdr:col>24</xdr:col>
      <xdr:colOff>473364</xdr:colOff>
      <xdr:row>53</xdr:row>
      <xdr:rowOff>165100</xdr:rowOff>
    </xdr:to>
    <xdr:graphicFrame>
      <xdr:nvGraphicFramePr>
        <xdr:cNvPr id="2" name="图表 1"/>
        <xdr:cNvGraphicFramePr/>
      </xdr:nvGraphicFramePr>
      <xdr:xfrm>
        <a:off x="8016875" y="4239260"/>
        <a:ext cx="8915400" cy="534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484909</xdr:colOff>
      <xdr:row>29</xdr:row>
      <xdr:rowOff>103908</xdr:rowOff>
    </xdr:from>
    <xdr:to>
      <xdr:col>27</xdr:col>
      <xdr:colOff>138546</xdr:colOff>
      <xdr:row>55</xdr:row>
      <xdr:rowOff>165099</xdr:rowOff>
    </xdr:to>
    <xdr:graphicFrame>
      <xdr:nvGraphicFramePr>
        <xdr:cNvPr id="3" name="图表 2"/>
        <xdr:cNvGraphicFramePr/>
      </xdr:nvGraphicFramePr>
      <xdr:xfrm>
        <a:off x="9399905" y="5259705"/>
        <a:ext cx="9255125" cy="4683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356870</xdr:colOff>
      <xdr:row>27</xdr:row>
      <xdr:rowOff>57150</xdr:rowOff>
    </xdr:from>
    <xdr:to>
      <xdr:col>25</xdr:col>
      <xdr:colOff>276052</xdr:colOff>
      <xdr:row>53</xdr:row>
      <xdr:rowOff>49067</xdr:rowOff>
    </xdr:to>
    <xdr:graphicFrame>
      <xdr:nvGraphicFramePr>
        <xdr:cNvPr id="2" name="图表 1"/>
        <xdr:cNvGraphicFramePr/>
      </xdr:nvGraphicFramePr>
      <xdr:xfrm>
        <a:off x="7214870" y="4857750"/>
        <a:ext cx="10205720" cy="46145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94"/>
  <sheetViews>
    <sheetView tabSelected="1" zoomScale="70" zoomScaleNormal="70" workbookViewId="0">
      <selection activeCell="P106" sqref="P106"/>
    </sheetView>
  </sheetViews>
  <sheetFormatPr defaultColWidth="9" defaultRowHeight="14"/>
  <cols>
    <col min="2" max="2" width="9.41666666666667"/>
    <col min="3" max="3" width="12.6666666666667"/>
    <col min="4" max="4" width="10.5"/>
    <col min="5" max="6" width="9.41666666666667"/>
    <col min="7" max="13" width="11.5833333333333"/>
    <col min="14" max="14" width="8.66666666666667" customWidth="1"/>
    <col min="15" max="18" width="9.41666666666667"/>
    <col min="19" max="22" width="10.5"/>
    <col min="23" max="24" width="9.41666666666667"/>
    <col min="25" max="28" width="11.5833333333333"/>
    <col min="29" max="34" width="9.41666666666667"/>
    <col min="35" max="35" width="10.5"/>
    <col min="36" max="36" width="9.41666666666667"/>
  </cols>
  <sheetData>
    <row r="1" spans="1:41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K1">
        <v>6</v>
      </c>
      <c r="L1">
        <v>7</v>
      </c>
      <c r="M1" s="1" t="s">
        <v>1</v>
      </c>
      <c r="N1" t="s">
        <v>2</v>
      </c>
      <c r="O1" s="1">
        <v>9</v>
      </c>
      <c r="P1" s="1"/>
      <c r="Q1" t="s">
        <v>3</v>
      </c>
      <c r="R1" t="s">
        <v>0</v>
      </c>
      <c r="S1">
        <v>1</v>
      </c>
      <c r="T1">
        <v>2</v>
      </c>
      <c r="U1">
        <v>3</v>
      </c>
      <c r="V1">
        <v>4</v>
      </c>
      <c r="W1">
        <v>5</v>
      </c>
      <c r="X1">
        <v>6</v>
      </c>
      <c r="Y1">
        <v>7</v>
      </c>
      <c r="Z1" s="1" t="s">
        <v>1</v>
      </c>
      <c r="AA1" t="s">
        <v>2</v>
      </c>
      <c r="AB1" s="1">
        <v>9</v>
      </c>
      <c r="AC1" s="1"/>
      <c r="AE1" t="s">
        <v>0</v>
      </c>
      <c r="AF1">
        <v>1</v>
      </c>
      <c r="AG1">
        <v>2</v>
      </c>
      <c r="AH1">
        <v>3</v>
      </c>
      <c r="AI1">
        <v>4</v>
      </c>
      <c r="AJ1">
        <v>5</v>
      </c>
      <c r="AK1">
        <v>6</v>
      </c>
      <c r="AL1">
        <v>7</v>
      </c>
      <c r="AM1" t="s">
        <v>1</v>
      </c>
      <c r="AN1" t="s">
        <v>2</v>
      </c>
      <c r="AO1">
        <v>9</v>
      </c>
    </row>
    <row r="2" spans="1:42">
      <c r="A2">
        <v>-7</v>
      </c>
      <c r="B2">
        <v>0</v>
      </c>
      <c r="D2">
        <v>8.732016</v>
      </c>
      <c r="F2">
        <v>10.1844</v>
      </c>
      <c r="N2">
        <v>4.43</v>
      </c>
      <c r="O2" s="2">
        <v>82.835926</v>
      </c>
      <c r="P2" s="2"/>
      <c r="Q2" t="s">
        <v>4</v>
      </c>
      <c r="R2" s="3" t="s">
        <v>5</v>
      </c>
      <c r="S2" s="4">
        <f>MEDIAN(B2:B8)</f>
        <v>0.0817925</v>
      </c>
      <c r="T2" s="4">
        <f>MEDIAN(C2:C8)</f>
        <v>0</v>
      </c>
      <c r="U2" s="4">
        <f>MEDIAN(D2:D8)</f>
        <v>4.366008</v>
      </c>
      <c r="V2" s="4">
        <f>MEDIAN(E2:E8)</f>
        <v>158.844787</v>
      </c>
      <c r="W2" s="4">
        <f>MEDIAN(F2:F8)</f>
        <v>4.598704</v>
      </c>
      <c r="X2" s="4">
        <f>MEDIAN(K2:K8)</f>
        <v>6.758804</v>
      </c>
      <c r="Y2" s="4">
        <f>MEDIAN(L2:L8)</f>
        <v>0.42669</v>
      </c>
      <c r="Z2" s="4">
        <f>MEDIAN(M2:M8)</f>
        <v>0.2796625</v>
      </c>
      <c r="AA2" s="4">
        <f>MEDIAN(N2:N8)</f>
        <v>4.43</v>
      </c>
      <c r="AB2" s="4">
        <f>MEDIAN(O2:O8)</f>
        <v>82.835926</v>
      </c>
      <c r="AC2" s="4"/>
      <c r="AE2" t="s">
        <v>5</v>
      </c>
      <c r="AF2">
        <v>0.0817925</v>
      </c>
      <c r="AG2">
        <v>0</v>
      </c>
      <c r="AH2">
        <v>4.366008</v>
      </c>
      <c r="AI2">
        <v>158.844787</v>
      </c>
      <c r="AJ2">
        <v>4.598704</v>
      </c>
      <c r="AK2">
        <v>6.758804</v>
      </c>
      <c r="AL2">
        <v>0.42669</v>
      </c>
      <c r="AM2">
        <v>0.2796625</v>
      </c>
      <c r="AN2">
        <v>4.43</v>
      </c>
      <c r="AO2" s="5">
        <v>82.835926</v>
      </c>
      <c r="AP2" s="5"/>
    </row>
    <row r="3" spans="1:42">
      <c r="A3">
        <v>-6</v>
      </c>
      <c r="L3">
        <v>0</v>
      </c>
      <c r="O3" s="2"/>
      <c r="P3" s="2"/>
      <c r="R3" s="4" t="s">
        <v>6</v>
      </c>
      <c r="S3" s="4">
        <f>MEDIAN(B10:B16)</f>
        <v>0.62134</v>
      </c>
      <c r="T3" s="4">
        <f>MEDIAN(C10:C16)</f>
        <v>6.60486</v>
      </c>
      <c r="U3" s="4">
        <f>MEDIAN(D10:D16)</f>
        <v>0.306981</v>
      </c>
      <c r="V3" s="4">
        <f>MEDIAN(E10:E16)</f>
        <v>50.90166</v>
      </c>
      <c r="W3" s="4">
        <f>MEDIAN(F10:F16)</f>
        <v>5.198269</v>
      </c>
      <c r="X3" s="4">
        <f>MEDIAN(K10:K16)</f>
        <v>2.606434</v>
      </c>
      <c r="Y3" s="4">
        <f>MEDIAN(L10:L16)</f>
        <v>4.4703</v>
      </c>
      <c r="Z3" s="4">
        <f>MEDIAN(M10:M16)</f>
        <v>0</v>
      </c>
      <c r="AA3" s="4">
        <f>MEDIAN(N10:N16)</f>
        <v>35.78</v>
      </c>
      <c r="AB3" s="4">
        <f>MEDIAN(O10:O16)</f>
        <v>3.761494</v>
      </c>
      <c r="AC3" s="4"/>
      <c r="AE3" t="s">
        <v>6</v>
      </c>
      <c r="AF3">
        <v>0.62134</v>
      </c>
      <c r="AG3">
        <v>6.60486</v>
      </c>
      <c r="AH3">
        <v>0.306981</v>
      </c>
      <c r="AI3">
        <v>50.90166</v>
      </c>
      <c r="AJ3">
        <v>5.198269</v>
      </c>
      <c r="AK3">
        <v>2.606434</v>
      </c>
      <c r="AL3">
        <v>4.4703</v>
      </c>
      <c r="AM3">
        <v>0</v>
      </c>
      <c r="AN3">
        <v>35.78</v>
      </c>
      <c r="AO3" s="5">
        <v>3.761494</v>
      </c>
      <c r="AP3" s="5"/>
    </row>
    <row r="4" spans="1:42">
      <c r="A4">
        <v>-5</v>
      </c>
      <c r="B4">
        <v>0</v>
      </c>
      <c r="F4">
        <v>1.46421</v>
      </c>
      <c r="K4">
        <v>0.92476</v>
      </c>
      <c r="O4" s="2"/>
      <c r="P4" s="2"/>
      <c r="R4" s="4" t="s">
        <v>7</v>
      </c>
      <c r="S4" s="4">
        <f>MEDIAN(B17:B23)</f>
        <v>0.894754</v>
      </c>
      <c r="T4" s="4">
        <f>MEDIAN(C17:C23)</f>
        <v>2.285201</v>
      </c>
      <c r="U4" s="4">
        <f>MEDIAN(D17:D23)</f>
        <v>0.372162</v>
      </c>
      <c r="V4" s="4">
        <f>MEDIAN(E17:E23)</f>
        <v>112.550734</v>
      </c>
      <c r="W4" s="4">
        <f>MEDIAN(F17:F23)</f>
        <v>1.744513</v>
      </c>
      <c r="X4" s="4">
        <f>MEDIAN(K17:K23)</f>
        <v>3.215408</v>
      </c>
      <c r="Y4" s="4">
        <f>MEDIAN(L17:L23)</f>
        <v>0</v>
      </c>
      <c r="Z4" s="4">
        <f>MEDIAN(M17:M23)</f>
        <v>0</v>
      </c>
      <c r="AA4" s="4">
        <f>MEDIAN(N17:N23)</f>
        <v>1.38</v>
      </c>
      <c r="AB4" s="4">
        <f>MEDIAN(O17:O23)</f>
        <v>0.98475</v>
      </c>
      <c r="AC4" s="4"/>
      <c r="AE4" t="s">
        <v>7</v>
      </c>
      <c r="AF4">
        <v>0.894754</v>
      </c>
      <c r="AG4">
        <v>2.285201</v>
      </c>
      <c r="AH4">
        <v>0.372162</v>
      </c>
      <c r="AI4">
        <v>112.550734</v>
      </c>
      <c r="AJ4">
        <v>1.744513</v>
      </c>
      <c r="AK4">
        <v>3.215408</v>
      </c>
      <c r="AL4">
        <v>0</v>
      </c>
      <c r="AM4">
        <v>0</v>
      </c>
      <c r="AN4">
        <v>1.38</v>
      </c>
      <c r="AO4" s="5">
        <v>0.98475</v>
      </c>
      <c r="AP4" s="5"/>
    </row>
    <row r="5" spans="1:42">
      <c r="A5">
        <v>-4</v>
      </c>
      <c r="E5">
        <v>158.844787</v>
      </c>
      <c r="M5">
        <v>0</v>
      </c>
      <c r="O5" s="2">
        <v>96.247408</v>
      </c>
      <c r="P5" s="2"/>
      <c r="R5" s="4" t="s">
        <v>8</v>
      </c>
      <c r="S5" s="4" t="e">
        <f>MEDIAN(B24:B30)</f>
        <v>#NUM!</v>
      </c>
      <c r="T5" s="4">
        <f>MEDIAN(C24:C30)</f>
        <v>6.307416</v>
      </c>
      <c r="U5" s="4">
        <f>MEDIAN(D24:D30)</f>
        <v>0</v>
      </c>
      <c r="V5" s="4">
        <f>MEDIAN(E24:E30)</f>
        <v>42.11728</v>
      </c>
      <c r="W5" s="4">
        <f>MEDIAN(F24:F30)</f>
        <v>0</v>
      </c>
      <c r="X5" s="4" t="e">
        <f>MEDIAN(K24:K30)</f>
        <v>#NUM!</v>
      </c>
      <c r="Y5" s="4" t="e">
        <f>MEDIAN(L24:L30)</f>
        <v>#NUM!</v>
      </c>
      <c r="Z5" s="4" t="e">
        <f>MEDIAN(M24:M30)</f>
        <v>#NUM!</v>
      </c>
      <c r="AA5" s="4" t="e">
        <f>MEDIAN(N24:N30)</f>
        <v>#NUM!</v>
      </c>
      <c r="AB5" s="4" t="e">
        <f>MEDIAN(O24:O30)</f>
        <v>#NUM!</v>
      </c>
      <c r="AC5" s="4"/>
      <c r="AE5" t="s">
        <v>8</v>
      </c>
      <c r="AG5">
        <v>6.307416</v>
      </c>
      <c r="AH5">
        <v>0</v>
      </c>
      <c r="AI5">
        <v>42.11728</v>
      </c>
      <c r="AJ5">
        <v>0</v>
      </c>
      <c r="AO5" s="5"/>
      <c r="AP5" s="5"/>
    </row>
    <row r="6" spans="1:42">
      <c r="A6">
        <v>-3</v>
      </c>
      <c r="B6">
        <v>0.900306</v>
      </c>
      <c r="D6">
        <v>0</v>
      </c>
      <c r="F6">
        <v>4.598704</v>
      </c>
      <c r="K6">
        <v>6.758804</v>
      </c>
      <c r="O6" s="11"/>
      <c r="P6" s="11"/>
      <c r="R6" s="4" t="s">
        <v>9</v>
      </c>
      <c r="S6" s="4" t="e">
        <f>MEDIAN(B31:B37)</f>
        <v>#NUM!</v>
      </c>
      <c r="T6" s="4" t="e">
        <f>MEDIAN(C31:C37)</f>
        <v>#NUM!</v>
      </c>
      <c r="U6" s="4">
        <f>MEDIAN(D31:D37)</f>
        <v>0</v>
      </c>
      <c r="V6" s="4">
        <f>MEDIAN(E31:E37)</f>
        <v>0</v>
      </c>
      <c r="W6" s="4" t="e">
        <f>MEDIAN(F31:F37)</f>
        <v>#NUM!</v>
      </c>
      <c r="X6" s="4" t="e">
        <f>MEDIAN(K31:K37)</f>
        <v>#NUM!</v>
      </c>
      <c r="Y6" s="4" t="e">
        <f>MEDIAN(L31:L37)</f>
        <v>#NUM!</v>
      </c>
      <c r="Z6" s="4" t="e">
        <f t="shared" ref="Z6:AB6" si="0">MEDIAN(M31:M37)</f>
        <v>#NUM!</v>
      </c>
      <c r="AA6" s="4" t="e">
        <f t="shared" si="0"/>
        <v>#NUM!</v>
      </c>
      <c r="AB6" s="4" t="e">
        <f t="shared" si="0"/>
        <v>#NUM!</v>
      </c>
      <c r="AC6" s="4"/>
      <c r="AE6" t="s">
        <v>9</v>
      </c>
      <c r="AH6">
        <v>0</v>
      </c>
      <c r="AI6">
        <v>0</v>
      </c>
      <c r="AP6" s="5"/>
    </row>
    <row r="7" spans="1:16">
      <c r="A7">
        <v>-2</v>
      </c>
      <c r="M7">
        <v>0.559325</v>
      </c>
      <c r="O7" s="11"/>
      <c r="P7" s="11"/>
    </row>
    <row r="8" spans="1:16">
      <c r="A8">
        <v>-1</v>
      </c>
      <c r="B8">
        <v>0.163585</v>
      </c>
      <c r="C8">
        <v>0</v>
      </c>
      <c r="K8">
        <v>8.068179</v>
      </c>
      <c r="L8">
        <v>0.85338</v>
      </c>
      <c r="O8" s="2">
        <v>54.111892</v>
      </c>
      <c r="P8" s="2"/>
    </row>
    <row r="9" spans="1:16">
      <c r="A9">
        <v>0</v>
      </c>
      <c r="D9">
        <v>0</v>
      </c>
      <c r="F9">
        <v>4.36914</v>
      </c>
      <c r="M9">
        <v>0</v>
      </c>
      <c r="O9" s="2"/>
      <c r="P9" s="2"/>
    </row>
    <row r="10" spans="1:16">
      <c r="A10">
        <v>1</v>
      </c>
      <c r="C10">
        <v>0</v>
      </c>
      <c r="K10">
        <v>4.819568</v>
      </c>
      <c r="O10" s="2"/>
      <c r="P10" s="2"/>
    </row>
    <row r="11" spans="1:16">
      <c r="A11">
        <v>2</v>
      </c>
      <c r="B11">
        <v>0.193655</v>
      </c>
      <c r="L11">
        <v>6.059724</v>
      </c>
      <c r="O11" s="2"/>
      <c r="P11" s="2"/>
    </row>
    <row r="12" spans="1:16">
      <c r="A12">
        <v>3</v>
      </c>
      <c r="D12">
        <v>0.613962</v>
      </c>
      <c r="E12">
        <v>50.90166</v>
      </c>
      <c r="F12">
        <v>4.284266</v>
      </c>
      <c r="K12">
        <v>2.606434</v>
      </c>
      <c r="M12">
        <v>0</v>
      </c>
      <c r="O12" s="2">
        <v>2.553628</v>
      </c>
      <c r="P12" s="2"/>
    </row>
    <row r="13" spans="1:16">
      <c r="A13">
        <v>4</v>
      </c>
      <c r="C13">
        <v>13.561632</v>
      </c>
      <c r="L13">
        <v>4.4703</v>
      </c>
      <c r="O13" s="2"/>
      <c r="P13" s="2"/>
    </row>
    <row r="14" spans="1:16">
      <c r="A14">
        <v>5</v>
      </c>
      <c r="B14">
        <v>0.62134</v>
      </c>
      <c r="D14">
        <v>0</v>
      </c>
      <c r="F14">
        <v>6.112272</v>
      </c>
      <c r="O14" s="2"/>
      <c r="P14" s="2"/>
    </row>
    <row r="15" spans="1:16">
      <c r="A15">
        <v>6</v>
      </c>
      <c r="C15">
        <v>6.60486</v>
      </c>
      <c r="K15">
        <v>0.149598</v>
      </c>
      <c r="M15">
        <v>0</v>
      </c>
      <c r="N15">
        <v>35.78</v>
      </c>
      <c r="O15" s="2"/>
      <c r="P15" s="2"/>
    </row>
    <row r="16" spans="1:16">
      <c r="A16">
        <v>7</v>
      </c>
      <c r="B16">
        <v>1.428102</v>
      </c>
      <c r="L16">
        <v>2.510001</v>
      </c>
      <c r="O16" s="2">
        <v>4.96936</v>
      </c>
      <c r="P16" s="2"/>
    </row>
    <row r="17" spans="1:16">
      <c r="A17">
        <v>8</v>
      </c>
      <c r="D17">
        <v>2.840942</v>
      </c>
      <c r="F17">
        <v>1.744513</v>
      </c>
      <c r="O17" s="2"/>
      <c r="P17" s="2"/>
    </row>
    <row r="18" spans="1:16">
      <c r="A18">
        <v>9</v>
      </c>
      <c r="K18">
        <v>0.16362</v>
      </c>
      <c r="L18">
        <v>0</v>
      </c>
      <c r="O18" s="2"/>
      <c r="P18" s="2"/>
    </row>
    <row r="19" spans="1:16">
      <c r="A19">
        <v>10</v>
      </c>
      <c r="B19">
        <v>0.894754</v>
      </c>
      <c r="D19">
        <v>0.372162</v>
      </c>
      <c r="E19">
        <v>112.550734</v>
      </c>
      <c r="F19">
        <v>5.706804</v>
      </c>
      <c r="N19">
        <v>1.38</v>
      </c>
      <c r="O19" s="2">
        <v>0.98475</v>
      </c>
      <c r="P19" s="2"/>
    </row>
    <row r="20" spans="1:12">
      <c r="A20">
        <v>11</v>
      </c>
      <c r="K20">
        <v>5.201784</v>
      </c>
      <c r="L20">
        <v>0</v>
      </c>
    </row>
    <row r="21" spans="1:13">
      <c r="A21">
        <v>12</v>
      </c>
      <c r="D21">
        <v>0</v>
      </c>
      <c r="F21">
        <v>0</v>
      </c>
      <c r="M21">
        <v>0</v>
      </c>
    </row>
    <row r="22" spans="1:3">
      <c r="A22">
        <v>13</v>
      </c>
      <c r="C22">
        <v>2.285201</v>
      </c>
    </row>
    <row r="23" spans="1:12">
      <c r="A23">
        <v>14</v>
      </c>
      <c r="K23">
        <v>3.215408</v>
      </c>
      <c r="L23">
        <v>0</v>
      </c>
    </row>
    <row r="24" spans="1:6">
      <c r="A24">
        <v>15</v>
      </c>
      <c r="D24">
        <v>0</v>
      </c>
      <c r="F24">
        <v>0</v>
      </c>
    </row>
    <row r="25" spans="1:1">
      <c r="A25">
        <v>16</v>
      </c>
    </row>
    <row r="26" spans="1:5">
      <c r="A26">
        <v>17</v>
      </c>
      <c r="D26">
        <v>0</v>
      </c>
      <c r="E26">
        <v>42.11728</v>
      </c>
    </row>
    <row r="27" spans="1:3">
      <c r="A27">
        <v>18</v>
      </c>
      <c r="C27">
        <v>6.307416</v>
      </c>
    </row>
    <row r="28" spans="1:4">
      <c r="A28">
        <v>19</v>
      </c>
      <c r="D28">
        <v>0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0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0</v>
      </c>
    </row>
    <row r="36" spans="1:1">
      <c r="A36">
        <v>27</v>
      </c>
    </row>
    <row r="37" spans="1:1">
      <c r="A37">
        <v>28</v>
      </c>
    </row>
    <row r="38" spans="1:1">
      <c r="A38">
        <v>29</v>
      </c>
    </row>
    <row r="39" spans="1:1">
      <c r="A39">
        <v>30</v>
      </c>
    </row>
    <row r="40" spans="1:1">
      <c r="A40">
        <v>31</v>
      </c>
    </row>
    <row r="42" spans="34:39">
      <c r="AH42" t="s">
        <v>0</v>
      </c>
      <c r="AI42" t="s">
        <v>5</v>
      </c>
      <c r="AJ42" t="s">
        <v>6</v>
      </c>
      <c r="AK42" t="s">
        <v>7</v>
      </c>
      <c r="AL42" t="s">
        <v>8</v>
      </c>
      <c r="AM42" t="s">
        <v>9</v>
      </c>
    </row>
    <row r="43" spans="2:37">
      <c r="B43" t="s">
        <v>10</v>
      </c>
      <c r="AH43">
        <v>1</v>
      </c>
      <c r="AI43">
        <v>0.0817925</v>
      </c>
      <c r="AJ43">
        <v>0.62134</v>
      </c>
      <c r="AK43">
        <v>0.894754</v>
      </c>
    </row>
    <row r="44" spans="34:42">
      <c r="AH44">
        <v>2</v>
      </c>
      <c r="AI44">
        <v>0</v>
      </c>
      <c r="AJ44">
        <v>6.60486</v>
      </c>
      <c r="AK44">
        <v>2.285201</v>
      </c>
      <c r="AL44">
        <v>6.307416</v>
      </c>
      <c r="AP44" t="s">
        <v>11</v>
      </c>
    </row>
    <row r="45" spans="34:39">
      <c r="AH45">
        <v>3</v>
      </c>
      <c r="AI45">
        <v>4.366008</v>
      </c>
      <c r="AJ45">
        <v>0.306981</v>
      </c>
      <c r="AK45">
        <v>0.372162</v>
      </c>
      <c r="AL45">
        <v>0</v>
      </c>
      <c r="AM45">
        <v>0</v>
      </c>
    </row>
    <row r="46" spans="34:39">
      <c r="AH46">
        <v>4</v>
      </c>
      <c r="AI46">
        <v>158.844787</v>
      </c>
      <c r="AJ46">
        <v>50.90166</v>
      </c>
      <c r="AK46">
        <v>112.550734</v>
      </c>
      <c r="AL46">
        <v>42.11728</v>
      </c>
      <c r="AM46">
        <v>0</v>
      </c>
    </row>
    <row r="47" spans="34:38">
      <c r="AH47">
        <v>5</v>
      </c>
      <c r="AI47">
        <v>4.598704</v>
      </c>
      <c r="AJ47">
        <v>5.198269</v>
      </c>
      <c r="AK47">
        <v>1.744513</v>
      </c>
      <c r="AL47">
        <v>0</v>
      </c>
    </row>
    <row r="48" spans="34:37">
      <c r="AH48">
        <v>6</v>
      </c>
      <c r="AI48">
        <v>6.758804</v>
      </c>
      <c r="AJ48">
        <v>2.606434</v>
      </c>
      <c r="AK48">
        <v>3.215408</v>
      </c>
    </row>
    <row r="49" spans="34:37">
      <c r="AH49">
        <v>7</v>
      </c>
      <c r="AI49">
        <v>0.42669</v>
      </c>
      <c r="AJ49">
        <v>4.4703</v>
      </c>
      <c r="AK49">
        <v>0</v>
      </c>
    </row>
    <row r="50" spans="34:37">
      <c r="AH50" t="s">
        <v>1</v>
      </c>
      <c r="AI50">
        <v>0.2796625</v>
      </c>
      <c r="AJ50">
        <v>0</v>
      </c>
      <c r="AK50">
        <v>0</v>
      </c>
    </row>
    <row r="51" spans="34:37">
      <c r="AH51">
        <v>9</v>
      </c>
      <c r="AI51" s="5">
        <v>82.835926</v>
      </c>
      <c r="AJ51" s="5">
        <v>3.761494</v>
      </c>
      <c r="AK51" s="5">
        <v>0.98475</v>
      </c>
    </row>
    <row r="52" spans="38:38">
      <c r="AL52" s="5"/>
    </row>
    <row r="54" spans="34:37">
      <c r="AH54" t="s">
        <v>2</v>
      </c>
      <c r="AI54">
        <v>4.43</v>
      </c>
      <c r="AJ54">
        <v>35.78</v>
      </c>
      <c r="AK54">
        <v>1.38</v>
      </c>
    </row>
    <row r="78" spans="1:44">
      <c r="A78" t="s">
        <v>12</v>
      </c>
      <c r="B78" t="s">
        <v>13</v>
      </c>
      <c r="C78" t="s">
        <v>14</v>
      </c>
      <c r="D78" t="s">
        <v>14</v>
      </c>
      <c r="E78" t="s">
        <v>15</v>
      </c>
      <c r="H78" t="s">
        <v>16</v>
      </c>
      <c r="J78" t="s">
        <v>0</v>
      </c>
      <c r="K78">
        <v>-7</v>
      </c>
      <c r="L78">
        <v>-6</v>
      </c>
      <c r="M78">
        <v>-5</v>
      </c>
      <c r="N78">
        <v>-4</v>
      </c>
      <c r="O78">
        <v>-3</v>
      </c>
      <c r="P78">
        <v>-2</v>
      </c>
      <c r="Q78">
        <v>-1</v>
      </c>
      <c r="R78">
        <v>0</v>
      </c>
      <c r="S78">
        <v>1</v>
      </c>
      <c r="T78">
        <v>2</v>
      </c>
      <c r="U78">
        <v>3</v>
      </c>
      <c r="V78">
        <v>4</v>
      </c>
      <c r="W78">
        <v>5</v>
      </c>
      <c r="X78">
        <v>6</v>
      </c>
      <c r="Y78">
        <v>7</v>
      </c>
      <c r="Z78">
        <v>8</v>
      </c>
      <c r="AA78">
        <v>9</v>
      </c>
      <c r="AB78">
        <v>10</v>
      </c>
      <c r="AC78">
        <v>11</v>
      </c>
      <c r="AD78">
        <v>12</v>
      </c>
      <c r="AE78">
        <v>13</v>
      </c>
      <c r="AF78">
        <v>14</v>
      </c>
      <c r="AG78">
        <v>15</v>
      </c>
      <c r="AH78">
        <v>16</v>
      </c>
      <c r="AI78">
        <v>17</v>
      </c>
      <c r="AJ78">
        <v>18</v>
      </c>
      <c r="AK78">
        <v>19</v>
      </c>
      <c r="AL78">
        <v>20</v>
      </c>
      <c r="AM78">
        <v>21</v>
      </c>
      <c r="AN78">
        <v>22</v>
      </c>
      <c r="AO78">
        <v>23</v>
      </c>
      <c r="AP78">
        <v>24</v>
      </c>
      <c r="AQ78">
        <v>25</v>
      </c>
      <c r="AR78">
        <v>26</v>
      </c>
    </row>
    <row r="79" spans="1:28">
      <c r="A79">
        <v>0.163585</v>
      </c>
      <c r="B79">
        <v>1.428102</v>
      </c>
      <c r="C79">
        <f t="shared" ref="C79:C85" si="1">B79-A79</f>
        <v>1.264517</v>
      </c>
      <c r="D79">
        <v>1.264517</v>
      </c>
      <c r="E79">
        <v>7</v>
      </c>
      <c r="J79">
        <v>1</v>
      </c>
      <c r="K79">
        <v>0</v>
      </c>
      <c r="M79">
        <v>0</v>
      </c>
      <c r="O79">
        <v>0.900306</v>
      </c>
      <c r="Q79">
        <v>0.163585</v>
      </c>
      <c r="T79">
        <v>0.193655</v>
      </c>
      <c r="W79">
        <v>0.62134</v>
      </c>
      <c r="Y79">
        <v>1.428102</v>
      </c>
      <c r="AB79">
        <v>0.894754</v>
      </c>
    </row>
    <row r="80" spans="1:36">
      <c r="A80">
        <v>0</v>
      </c>
      <c r="B80">
        <v>13.561632</v>
      </c>
      <c r="C80">
        <f t="shared" si="1"/>
        <v>13.561632</v>
      </c>
      <c r="D80">
        <v>13.561632</v>
      </c>
      <c r="E80">
        <v>4</v>
      </c>
      <c r="J80">
        <v>2</v>
      </c>
      <c r="Q80">
        <v>0</v>
      </c>
      <c r="S80">
        <v>0</v>
      </c>
      <c r="V80">
        <v>13.561632</v>
      </c>
      <c r="X80">
        <v>6.60486</v>
      </c>
      <c r="AE80">
        <v>2.285201</v>
      </c>
      <c r="AJ80">
        <v>6.307416</v>
      </c>
    </row>
    <row r="81" spans="1:40">
      <c r="A81">
        <v>0</v>
      </c>
      <c r="B81">
        <v>2.840942</v>
      </c>
      <c r="C81">
        <f t="shared" si="1"/>
        <v>2.840942</v>
      </c>
      <c r="D81">
        <v>2.840942</v>
      </c>
      <c r="E81">
        <v>8</v>
      </c>
      <c r="H81">
        <v>12</v>
      </c>
      <c r="J81">
        <v>3</v>
      </c>
      <c r="K81">
        <v>8.732016</v>
      </c>
      <c r="O81">
        <v>0</v>
      </c>
      <c r="R81">
        <v>0</v>
      </c>
      <c r="U81">
        <v>0.613962</v>
      </c>
      <c r="W81">
        <v>0</v>
      </c>
      <c r="Z81">
        <v>2.840942</v>
      </c>
      <c r="AB81">
        <v>0.372162</v>
      </c>
      <c r="AD81">
        <v>0</v>
      </c>
      <c r="AG81">
        <v>0</v>
      </c>
      <c r="AI81">
        <v>0</v>
      </c>
      <c r="AK81">
        <v>0</v>
      </c>
      <c r="AN81">
        <v>0</v>
      </c>
    </row>
    <row r="82" spans="1:44">
      <c r="A82">
        <v>50.90166</v>
      </c>
      <c r="B82">
        <v>112.550734</v>
      </c>
      <c r="C82">
        <f t="shared" si="1"/>
        <v>61.649074</v>
      </c>
      <c r="D82">
        <v>61.649074</v>
      </c>
      <c r="E82">
        <v>10</v>
      </c>
      <c r="H82">
        <v>26</v>
      </c>
      <c r="J82">
        <v>4</v>
      </c>
      <c r="N82">
        <v>158.844787</v>
      </c>
      <c r="U82">
        <v>50.90166</v>
      </c>
      <c r="AB82">
        <v>112.550734</v>
      </c>
      <c r="AI82">
        <v>42.11728</v>
      </c>
      <c r="AR82">
        <v>0</v>
      </c>
    </row>
    <row r="83" spans="1:33">
      <c r="A83">
        <v>4.36914</v>
      </c>
      <c r="B83">
        <v>6.112272</v>
      </c>
      <c r="C83">
        <f t="shared" si="1"/>
        <v>1.743132</v>
      </c>
      <c r="D83">
        <v>1.743132</v>
      </c>
      <c r="E83">
        <v>5</v>
      </c>
      <c r="H83">
        <v>12</v>
      </c>
      <c r="J83">
        <v>5</v>
      </c>
      <c r="K83">
        <v>10.1844</v>
      </c>
      <c r="M83">
        <v>1.46421</v>
      </c>
      <c r="O83">
        <v>4.598704</v>
      </c>
      <c r="R83">
        <v>4.36914</v>
      </c>
      <c r="U83">
        <v>4.284266</v>
      </c>
      <c r="W83">
        <v>6.112272</v>
      </c>
      <c r="Z83">
        <v>1.744513</v>
      </c>
      <c r="AB83">
        <v>5.706804</v>
      </c>
      <c r="AD83">
        <v>0</v>
      </c>
      <c r="AG83">
        <v>0</v>
      </c>
    </row>
    <row r="84" spans="1:32">
      <c r="A84">
        <v>4.819568</v>
      </c>
      <c r="B84">
        <v>5.201784</v>
      </c>
      <c r="C84">
        <f t="shared" si="1"/>
        <v>0.382216</v>
      </c>
      <c r="D84">
        <v>0.382216</v>
      </c>
      <c r="E84">
        <v>11</v>
      </c>
      <c r="H84">
        <v>77</v>
      </c>
      <c r="J84">
        <v>6</v>
      </c>
      <c r="M84">
        <v>0.92476</v>
      </c>
      <c r="O84">
        <v>6.758804</v>
      </c>
      <c r="Q84">
        <v>8.068179</v>
      </c>
      <c r="S84">
        <v>4.819568</v>
      </c>
      <c r="U84">
        <v>2.606434</v>
      </c>
      <c r="X84">
        <v>0.149598</v>
      </c>
      <c r="AA84">
        <v>0.16362</v>
      </c>
      <c r="AC84">
        <v>5.201784</v>
      </c>
      <c r="AF84">
        <v>3.215408</v>
      </c>
    </row>
    <row r="85" spans="1:32">
      <c r="A85">
        <v>0.85338</v>
      </c>
      <c r="B85">
        <v>6.059724</v>
      </c>
      <c r="C85">
        <f t="shared" si="1"/>
        <v>5.206344</v>
      </c>
      <c r="D85">
        <v>5.206344</v>
      </c>
      <c r="E85">
        <v>2</v>
      </c>
      <c r="H85">
        <v>9</v>
      </c>
      <c r="J85">
        <v>7</v>
      </c>
      <c r="L85">
        <v>0</v>
      </c>
      <c r="Q85">
        <v>0.85338</v>
      </c>
      <c r="T85">
        <v>6.059724</v>
      </c>
      <c r="V85">
        <v>4.4703</v>
      </c>
      <c r="Y85">
        <v>2.510001</v>
      </c>
      <c r="AA85">
        <v>0</v>
      </c>
      <c r="AC85">
        <v>0</v>
      </c>
      <c r="AF85">
        <v>0</v>
      </c>
    </row>
    <row r="86" spans="1:5">
      <c r="A86">
        <f>MEDIAN(A79:A85)</f>
        <v>0.85338</v>
      </c>
      <c r="B86">
        <f>MEDIAN(B79:B85)</f>
        <v>6.059724</v>
      </c>
      <c r="D86">
        <f>MEDIAN(C79:C85)</f>
        <v>2.840942</v>
      </c>
      <c r="E86">
        <f>MEDIAN(E79:E85)</f>
        <v>7</v>
      </c>
    </row>
    <row r="87" spans="1:5">
      <c r="A87">
        <f>MIN(A79:A85)</f>
        <v>0</v>
      </c>
      <c r="B87">
        <f>MIN(B79:B85)</f>
        <v>1.428102</v>
      </c>
      <c r="D87">
        <f>MIN(C79:C85)</f>
        <v>0.382216</v>
      </c>
      <c r="E87">
        <f>MIN(E79:E85)</f>
        <v>2</v>
      </c>
    </row>
    <row r="88" spans="1:5">
      <c r="A88">
        <f>MAX(A79:A85)</f>
        <v>50.90166</v>
      </c>
      <c r="B88">
        <f>MAX(B79:B85)</f>
        <v>112.550734</v>
      </c>
      <c r="D88">
        <f>MAX(C79:C85)</f>
        <v>61.649074</v>
      </c>
      <c r="E88">
        <f>MAX(E79:E85)</f>
        <v>11</v>
      </c>
    </row>
    <row r="91" spans="10:30">
      <c r="J91" s="1" t="s">
        <v>1</v>
      </c>
      <c r="N91">
        <v>0</v>
      </c>
      <c r="P91">
        <v>0.559325</v>
      </c>
      <c r="R91">
        <v>0</v>
      </c>
      <c r="U91">
        <v>0</v>
      </c>
      <c r="X91">
        <v>0</v>
      </c>
      <c r="AD91">
        <v>0</v>
      </c>
    </row>
    <row r="92" s="6" customFormat="1" spans="1:28">
      <c r="A92" s="6">
        <v>4.43</v>
      </c>
      <c r="B92" s="6">
        <v>35.78</v>
      </c>
      <c r="E92" s="6">
        <v>6</v>
      </c>
      <c r="J92" s="6" t="s">
        <v>2</v>
      </c>
      <c r="K92" s="6">
        <v>4.43</v>
      </c>
      <c r="X92" s="6">
        <v>35.78</v>
      </c>
      <c r="AB92" s="6">
        <v>1.38</v>
      </c>
    </row>
    <row r="93" spans="7:28">
      <c r="G93" s="12"/>
      <c r="H93" s="12"/>
      <c r="I93" s="12"/>
      <c r="J93" s="1">
        <v>9</v>
      </c>
      <c r="K93" s="2">
        <v>82.835926</v>
      </c>
      <c r="L93" s="2"/>
      <c r="M93" s="2"/>
      <c r="N93" s="2">
        <v>96.247408</v>
      </c>
      <c r="O93" s="11"/>
      <c r="P93" s="11"/>
      <c r="Q93" s="2">
        <v>54.111892</v>
      </c>
      <c r="R93" s="2"/>
      <c r="S93" s="2"/>
      <c r="T93" s="2"/>
      <c r="U93" s="2">
        <v>2.553628</v>
      </c>
      <c r="V93" s="2"/>
      <c r="W93" s="2"/>
      <c r="X93" s="2"/>
      <c r="Y93" s="2">
        <v>4.96936</v>
      </c>
      <c r="Z93" s="2"/>
      <c r="AA93" s="2"/>
      <c r="AB93" s="2">
        <v>0.98475</v>
      </c>
    </row>
    <row r="94" customHeight="1"/>
  </sheetData>
  <pageMargins left="0.7" right="0.7" top="0.75" bottom="0.75" header="0.3" footer="0.3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3"/>
  <sheetViews>
    <sheetView zoomScale="55" zoomScaleNormal="55" topLeftCell="Q1" workbookViewId="0">
      <selection activeCell="AD44" sqref="AD44"/>
    </sheetView>
  </sheetViews>
  <sheetFormatPr defaultColWidth="9" defaultRowHeight="14"/>
  <cols>
    <col min="31" max="33" width="10.5"/>
    <col min="34" max="34" width="11.5833333333333"/>
    <col min="35" max="35" width="10.5"/>
  </cols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</row>
    <row r="2" spans="1:23">
      <c r="A2">
        <v>-7</v>
      </c>
      <c r="B2">
        <v>263.05</v>
      </c>
      <c r="D2">
        <v>1064.88</v>
      </c>
      <c r="F2">
        <v>442.8</v>
      </c>
      <c r="J2" s="2">
        <v>679.54</v>
      </c>
      <c r="N2" s="3" t="s">
        <v>5</v>
      </c>
      <c r="O2" s="4">
        <f t="shared" ref="O2:W2" si="0">MEDIAN(B2:B8)</f>
        <v>401.57</v>
      </c>
      <c r="P2" s="4">
        <f t="shared" si="0"/>
        <v>110.67</v>
      </c>
      <c r="Q2" s="4">
        <f t="shared" si="0"/>
        <v>1058.605</v>
      </c>
      <c r="R2" s="4">
        <f t="shared" si="0"/>
        <v>682.03</v>
      </c>
      <c r="S2" s="4">
        <f t="shared" si="0"/>
        <v>442.8</v>
      </c>
      <c r="T2" s="4">
        <f t="shared" si="0"/>
        <v>462.38</v>
      </c>
      <c r="U2" s="4">
        <f t="shared" si="0"/>
        <v>763.03</v>
      </c>
      <c r="V2" s="4">
        <f t="shared" si="0"/>
        <v>402.465</v>
      </c>
      <c r="W2" s="4">
        <f t="shared" si="0"/>
        <v>804.04</v>
      </c>
    </row>
    <row r="3" spans="1:23">
      <c r="A3">
        <v>-6</v>
      </c>
      <c r="C3">
        <v>81.84</v>
      </c>
      <c r="H3">
        <v>750.26</v>
      </c>
      <c r="J3" s="2"/>
      <c r="N3" s="4" t="s">
        <v>6</v>
      </c>
      <c r="O3" s="4">
        <f t="shared" ref="O3:W3" si="1">MEDIAN(B10:B16)</f>
        <v>621.34</v>
      </c>
      <c r="P3" s="4">
        <f t="shared" si="1"/>
        <v>249.24</v>
      </c>
      <c r="Q3" s="4">
        <f t="shared" si="1"/>
        <v>975.295</v>
      </c>
      <c r="R3" s="4">
        <f t="shared" si="1"/>
        <v>575.16</v>
      </c>
      <c r="S3" s="4">
        <f t="shared" si="1"/>
        <v>482.045</v>
      </c>
      <c r="T3" s="4">
        <f t="shared" si="1"/>
        <v>389.02</v>
      </c>
      <c r="U3" s="4">
        <f t="shared" si="1"/>
        <v>643.59</v>
      </c>
      <c r="V3" s="4">
        <f t="shared" si="1"/>
        <v>460.815</v>
      </c>
      <c r="W3" s="4">
        <f t="shared" si="1"/>
        <v>306.995</v>
      </c>
    </row>
    <row r="4" spans="1:23">
      <c r="A4">
        <v>-5</v>
      </c>
      <c r="B4">
        <v>475.97</v>
      </c>
      <c r="F4">
        <v>542.3</v>
      </c>
      <c r="G4">
        <v>462.38</v>
      </c>
      <c r="J4" s="2"/>
      <c r="N4" s="4" t="s">
        <v>7</v>
      </c>
      <c r="O4" s="4">
        <f t="shared" ref="O4:W4" si="2">MEDIAN(B17:B23)</f>
        <v>639.11</v>
      </c>
      <c r="P4" s="4">
        <f t="shared" si="2"/>
        <v>431.17</v>
      </c>
      <c r="Q4" s="4">
        <f t="shared" si="2"/>
        <v>1217.26</v>
      </c>
      <c r="R4" s="4">
        <f t="shared" si="2"/>
        <v>652.09</v>
      </c>
      <c r="S4" s="4">
        <f t="shared" si="2"/>
        <v>523.56</v>
      </c>
      <c r="T4" s="4">
        <f t="shared" si="2"/>
        <v>409.05</v>
      </c>
      <c r="U4" s="4">
        <f t="shared" si="2"/>
        <v>653.49</v>
      </c>
      <c r="V4" s="4">
        <f t="shared" si="2"/>
        <v>402.39</v>
      </c>
      <c r="W4" s="4">
        <f t="shared" si="2"/>
        <v>252.5</v>
      </c>
    </row>
    <row r="5" spans="1:23">
      <c r="A5">
        <v>-4</v>
      </c>
      <c r="E5">
        <v>682.03</v>
      </c>
      <c r="I5">
        <v>374.68</v>
      </c>
      <c r="J5" s="2">
        <v>1019.57</v>
      </c>
      <c r="N5" s="4" t="s">
        <v>8</v>
      </c>
      <c r="O5" s="4" t="e">
        <f t="shared" ref="O5:V5" si="3">MEDIAN(B24:B30)</f>
        <v>#NUM!</v>
      </c>
      <c r="P5" s="4">
        <f t="shared" si="3"/>
        <v>1168.04</v>
      </c>
      <c r="Q5" s="4">
        <f t="shared" si="3"/>
        <v>1341.21</v>
      </c>
      <c r="R5" s="4">
        <f t="shared" si="3"/>
        <v>672.8</v>
      </c>
      <c r="S5" s="4">
        <f t="shared" si="3"/>
        <v>714.4</v>
      </c>
      <c r="T5" s="4" t="e">
        <f t="shared" si="3"/>
        <v>#NUM!</v>
      </c>
      <c r="U5" s="4">
        <f t="shared" si="3"/>
        <v>784.465</v>
      </c>
      <c r="V5" s="4" t="e">
        <f t="shared" si="3"/>
        <v>#NUM!</v>
      </c>
      <c r="W5" s="4" t="e">
        <f>MEDIAN(K24:K30)</f>
        <v>#NUM!</v>
      </c>
    </row>
    <row r="6" spans="1:23">
      <c r="A6">
        <v>-3</v>
      </c>
      <c r="B6">
        <v>500.17</v>
      </c>
      <c r="C6">
        <v>110.67</v>
      </c>
      <c r="D6">
        <v>1052.33</v>
      </c>
      <c r="F6">
        <v>433.84</v>
      </c>
      <c r="G6">
        <v>572.78</v>
      </c>
      <c r="J6" s="2"/>
      <c r="N6" s="4" t="s">
        <v>9</v>
      </c>
      <c r="O6" s="4" t="e">
        <f t="shared" ref="O6:V6" si="4">MEDIAN(B31:B37)</f>
        <v>#NUM!</v>
      </c>
      <c r="P6" s="4" t="e">
        <f t="shared" si="4"/>
        <v>#NUM!</v>
      </c>
      <c r="Q6" s="4">
        <f t="shared" si="4"/>
        <v>989.08</v>
      </c>
      <c r="R6" s="4">
        <f t="shared" si="4"/>
        <v>704.16</v>
      </c>
      <c r="S6" s="4" t="e">
        <f t="shared" si="4"/>
        <v>#NUM!</v>
      </c>
      <c r="T6" s="4" t="e">
        <f t="shared" si="4"/>
        <v>#NUM!</v>
      </c>
      <c r="U6" s="4">
        <f t="shared" si="4"/>
        <v>967.2</v>
      </c>
      <c r="V6" s="4" t="e">
        <f t="shared" si="4"/>
        <v>#NUM!</v>
      </c>
      <c r="W6" s="4" t="e">
        <f>MEDIAN(K31:K37)</f>
        <v>#NUM!</v>
      </c>
    </row>
    <row r="7" spans="1:10">
      <c r="A7">
        <v>-2</v>
      </c>
      <c r="C7">
        <v>110.67</v>
      </c>
      <c r="I7">
        <v>430.25</v>
      </c>
      <c r="J7" s="2"/>
    </row>
    <row r="8" spans="1:10">
      <c r="A8">
        <v>-1</v>
      </c>
      <c r="B8">
        <v>327.17</v>
      </c>
      <c r="C8">
        <v>170.19</v>
      </c>
      <c r="G8">
        <v>368.41</v>
      </c>
      <c r="H8">
        <v>775.8</v>
      </c>
      <c r="J8" s="2">
        <v>804.04</v>
      </c>
    </row>
    <row r="9" spans="1:34">
      <c r="A9">
        <v>0</v>
      </c>
      <c r="D9">
        <v>1049.73</v>
      </c>
      <c r="F9">
        <v>485.46</v>
      </c>
      <c r="I9">
        <v>397.05</v>
      </c>
      <c r="J9" s="2"/>
      <c r="AC9" t="s">
        <v>0</v>
      </c>
      <c r="AD9" t="s">
        <v>5</v>
      </c>
      <c r="AE9" t="s">
        <v>6</v>
      </c>
      <c r="AF9" t="s">
        <v>7</v>
      </c>
      <c r="AG9" t="s">
        <v>8</v>
      </c>
      <c r="AH9" t="s">
        <v>9</v>
      </c>
    </row>
    <row r="10" spans="1:32">
      <c r="A10">
        <v>1</v>
      </c>
      <c r="C10">
        <v>215.76</v>
      </c>
      <c r="G10">
        <v>512.72</v>
      </c>
      <c r="J10" s="2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1</v>
      </c>
      <c r="W10" s="5">
        <v>9</v>
      </c>
      <c r="AC10">
        <v>1</v>
      </c>
      <c r="AD10">
        <v>401.57</v>
      </c>
      <c r="AE10">
        <v>621.34</v>
      </c>
      <c r="AF10">
        <v>639.11</v>
      </c>
    </row>
    <row r="11" spans="1:33">
      <c r="A11">
        <v>2</v>
      </c>
      <c r="B11">
        <v>276.65</v>
      </c>
      <c r="H11">
        <v>696.52</v>
      </c>
      <c r="J11" s="2"/>
      <c r="N11" t="s">
        <v>5</v>
      </c>
      <c r="O11">
        <v>401.57</v>
      </c>
      <c r="P11">
        <v>110.67</v>
      </c>
      <c r="Q11">
        <v>1058.605</v>
      </c>
      <c r="R11">
        <v>682.03</v>
      </c>
      <c r="S11">
        <v>442.8</v>
      </c>
      <c r="T11">
        <v>462.38</v>
      </c>
      <c r="U11">
        <v>763.03</v>
      </c>
      <c r="V11">
        <v>402.465</v>
      </c>
      <c r="W11" s="5">
        <v>804.04</v>
      </c>
      <c r="AC11">
        <v>2</v>
      </c>
      <c r="AD11">
        <v>110.67</v>
      </c>
      <c r="AE11">
        <v>249.24</v>
      </c>
      <c r="AF11">
        <v>431.17</v>
      </c>
      <c r="AG11">
        <v>1168.04</v>
      </c>
    </row>
    <row r="12" spans="1:34">
      <c r="A12">
        <v>3</v>
      </c>
      <c r="D12">
        <v>1023.27</v>
      </c>
      <c r="E12">
        <v>575.16</v>
      </c>
      <c r="F12">
        <v>437.17</v>
      </c>
      <c r="G12">
        <v>389.02</v>
      </c>
      <c r="I12">
        <v>451.77</v>
      </c>
      <c r="J12" s="2">
        <v>331.64</v>
      </c>
      <c r="N12" t="s">
        <v>6</v>
      </c>
      <c r="O12">
        <v>621.34</v>
      </c>
      <c r="P12">
        <v>249.24</v>
      </c>
      <c r="Q12">
        <v>975.295</v>
      </c>
      <c r="R12">
        <v>575.16</v>
      </c>
      <c r="S12">
        <v>482.045</v>
      </c>
      <c r="T12">
        <v>389.02</v>
      </c>
      <c r="U12">
        <v>643.59</v>
      </c>
      <c r="V12">
        <v>460.815</v>
      </c>
      <c r="W12" s="5">
        <v>306.995</v>
      </c>
      <c r="AC12">
        <v>3</v>
      </c>
      <c r="AD12">
        <v>1058.605</v>
      </c>
      <c r="AE12">
        <v>975.295</v>
      </c>
      <c r="AF12">
        <v>1217.26</v>
      </c>
      <c r="AG12">
        <v>1341.21</v>
      </c>
      <c r="AH12">
        <v>989.08</v>
      </c>
    </row>
    <row r="13" spans="1:34">
      <c r="A13">
        <v>4</v>
      </c>
      <c r="C13">
        <v>273.42</v>
      </c>
      <c r="H13">
        <v>596.04</v>
      </c>
      <c r="J13" s="2"/>
      <c r="N13" t="s">
        <v>7</v>
      </c>
      <c r="O13">
        <v>639.11</v>
      </c>
      <c r="P13">
        <v>431.17</v>
      </c>
      <c r="Q13">
        <v>1217.26</v>
      </c>
      <c r="R13">
        <v>652.09</v>
      </c>
      <c r="S13">
        <v>523.56</v>
      </c>
      <c r="T13">
        <v>409.05</v>
      </c>
      <c r="U13">
        <v>653.49</v>
      </c>
      <c r="V13">
        <v>402.39</v>
      </c>
      <c r="W13" s="5">
        <v>252.5</v>
      </c>
      <c r="AC13">
        <v>4</v>
      </c>
      <c r="AD13">
        <v>682.03</v>
      </c>
      <c r="AE13">
        <v>575.16</v>
      </c>
      <c r="AF13">
        <v>652.09</v>
      </c>
      <c r="AG13">
        <v>672.8</v>
      </c>
      <c r="AH13">
        <v>704.16</v>
      </c>
    </row>
    <row r="14" spans="1:33">
      <c r="A14">
        <v>5</v>
      </c>
      <c r="B14">
        <v>621.34</v>
      </c>
      <c r="D14">
        <v>927.32</v>
      </c>
      <c r="F14">
        <v>526.92</v>
      </c>
      <c r="J14" s="2"/>
      <c r="N14" t="s">
        <v>8</v>
      </c>
      <c r="P14">
        <v>1168.04</v>
      </c>
      <c r="Q14">
        <v>1341.21</v>
      </c>
      <c r="R14">
        <v>672.8</v>
      </c>
      <c r="S14">
        <v>714.4</v>
      </c>
      <c r="U14">
        <v>784.465</v>
      </c>
      <c r="W14" s="5"/>
      <c r="AC14">
        <v>5</v>
      </c>
      <c r="AD14">
        <v>442.8</v>
      </c>
      <c r="AE14">
        <v>482.045</v>
      </c>
      <c r="AF14">
        <v>523.56</v>
      </c>
      <c r="AG14">
        <v>714.4</v>
      </c>
    </row>
    <row r="15" spans="1:32">
      <c r="A15">
        <v>6</v>
      </c>
      <c r="C15">
        <v>249.24</v>
      </c>
      <c r="G15">
        <v>249.33</v>
      </c>
      <c r="I15">
        <v>469.86</v>
      </c>
      <c r="J15" s="2"/>
      <c r="N15" t="s">
        <v>9</v>
      </c>
      <c r="Q15">
        <v>989.08</v>
      </c>
      <c r="R15">
        <v>704.16</v>
      </c>
      <c r="U15">
        <v>967.2</v>
      </c>
      <c r="W15" s="5"/>
      <c r="AC15">
        <v>6</v>
      </c>
      <c r="AD15">
        <v>462.38</v>
      </c>
      <c r="AE15">
        <v>389.02</v>
      </c>
      <c r="AF15">
        <v>409.05</v>
      </c>
    </row>
    <row r="16" spans="1:34">
      <c r="A16">
        <v>7</v>
      </c>
      <c r="B16">
        <v>840.06</v>
      </c>
      <c r="H16">
        <v>643.59</v>
      </c>
      <c r="J16" s="2">
        <v>282.35</v>
      </c>
      <c r="AC16">
        <v>7</v>
      </c>
      <c r="AD16">
        <v>763.03</v>
      </c>
      <c r="AE16">
        <v>643.59</v>
      </c>
      <c r="AF16">
        <v>653.49</v>
      </c>
      <c r="AG16">
        <v>784.465</v>
      </c>
      <c r="AH16">
        <v>967.2</v>
      </c>
    </row>
    <row r="17" spans="1:32">
      <c r="A17">
        <v>8</v>
      </c>
      <c r="C17">
        <v>283.65</v>
      </c>
      <c r="D17">
        <v>1092.67</v>
      </c>
      <c r="F17">
        <v>471.49</v>
      </c>
      <c r="J17" s="2"/>
      <c r="AC17" t="s">
        <v>1</v>
      </c>
      <c r="AD17">
        <v>402.465</v>
      </c>
      <c r="AE17">
        <v>460.815</v>
      </c>
      <c r="AF17">
        <v>402.39</v>
      </c>
    </row>
    <row r="18" spans="1:34">
      <c r="A18">
        <v>9</v>
      </c>
      <c r="G18">
        <v>409.05</v>
      </c>
      <c r="H18">
        <v>653.49</v>
      </c>
      <c r="J18" s="2"/>
      <c r="AC18" s="5">
        <v>9</v>
      </c>
      <c r="AD18" s="5">
        <v>804.04</v>
      </c>
      <c r="AE18" s="5">
        <v>306.995</v>
      </c>
      <c r="AF18" s="5">
        <v>252.5</v>
      </c>
      <c r="AG18" s="5"/>
      <c r="AH18" s="5"/>
    </row>
    <row r="19" spans="1:10">
      <c r="A19">
        <v>10</v>
      </c>
      <c r="B19">
        <v>639.11</v>
      </c>
      <c r="D19">
        <v>1240.54</v>
      </c>
      <c r="E19">
        <v>652.09</v>
      </c>
      <c r="F19">
        <v>523.56</v>
      </c>
      <c r="J19" s="2">
        <v>252.5</v>
      </c>
    </row>
    <row r="20" spans="1:8">
      <c r="A20">
        <v>11</v>
      </c>
      <c r="C20">
        <v>455.7</v>
      </c>
      <c r="G20">
        <v>309.63</v>
      </c>
      <c r="H20">
        <v>795.97</v>
      </c>
    </row>
    <row r="21" spans="1:29">
      <c r="A21">
        <v>12</v>
      </c>
      <c r="D21">
        <v>1217.26</v>
      </c>
      <c r="F21">
        <v>742.19</v>
      </c>
      <c r="I21">
        <v>402.39</v>
      </c>
      <c r="AC21" t="s">
        <v>27</v>
      </c>
    </row>
    <row r="22" spans="1:38">
      <c r="A22">
        <v>13</v>
      </c>
      <c r="C22">
        <v>431.17</v>
      </c>
      <c r="AE22" t="s">
        <v>28</v>
      </c>
      <c r="AJ22" t="s">
        <v>29</v>
      </c>
      <c r="AK22" t="s">
        <v>30</v>
      </c>
      <c r="AL22" t="s">
        <v>31</v>
      </c>
    </row>
    <row r="23" spans="1:34">
      <c r="A23">
        <v>14</v>
      </c>
      <c r="G23">
        <v>423.08</v>
      </c>
      <c r="H23">
        <v>502.86</v>
      </c>
      <c r="AE23" t="s">
        <v>32</v>
      </c>
      <c r="AF23" t="s">
        <v>33</v>
      </c>
      <c r="AG23" t="s">
        <v>34</v>
      </c>
      <c r="AH23" t="s">
        <v>35</v>
      </c>
    </row>
    <row r="24" spans="1:35">
      <c r="A24">
        <v>15</v>
      </c>
      <c r="D24">
        <v>1043.37</v>
      </c>
      <c r="F24">
        <v>714.4</v>
      </c>
      <c r="AH24" t="s">
        <v>36</v>
      </c>
      <c r="AI24" t="s">
        <v>37</v>
      </c>
    </row>
    <row r="25" spans="1:38">
      <c r="A25">
        <v>16</v>
      </c>
      <c r="H25">
        <v>774.27</v>
      </c>
      <c r="AC25" t="s">
        <v>38</v>
      </c>
      <c r="AD25" t="s">
        <v>39</v>
      </c>
      <c r="AE25">
        <v>47.12111</v>
      </c>
      <c r="AF25">
        <v>205.40353</v>
      </c>
      <c r="AG25">
        <v>68.46784</v>
      </c>
      <c r="AH25">
        <v>-110.76602</v>
      </c>
      <c r="AI25">
        <v>205.00824</v>
      </c>
      <c r="AJ25">
        <v>0.688</v>
      </c>
      <c r="AK25">
        <v>8</v>
      </c>
      <c r="AL25">
        <v>0.511</v>
      </c>
    </row>
    <row r="26" spans="1:38">
      <c r="A26">
        <v>17</v>
      </c>
      <c r="D26">
        <v>1576.55</v>
      </c>
      <c r="E26">
        <v>672.8</v>
      </c>
      <c r="AC26" t="s">
        <v>40</v>
      </c>
      <c r="AD26" t="s">
        <v>41</v>
      </c>
      <c r="AE26">
        <v>-5.89222</v>
      </c>
      <c r="AF26">
        <v>252.60208</v>
      </c>
      <c r="AG26">
        <v>84.20069</v>
      </c>
      <c r="AH26">
        <v>-200.05937</v>
      </c>
      <c r="AI26">
        <v>188.27493</v>
      </c>
      <c r="AJ26">
        <v>-0.07</v>
      </c>
      <c r="AK26">
        <v>8</v>
      </c>
      <c r="AL26">
        <v>0.946</v>
      </c>
    </row>
    <row r="27" spans="1:38">
      <c r="A27">
        <v>18</v>
      </c>
      <c r="C27">
        <v>1168.04</v>
      </c>
      <c r="H27">
        <v>794.66</v>
      </c>
      <c r="AC27" t="s">
        <v>42</v>
      </c>
      <c r="AD27" t="s">
        <v>43</v>
      </c>
      <c r="AE27">
        <v>-324.756</v>
      </c>
      <c r="AF27">
        <v>431.53094</v>
      </c>
      <c r="AG27">
        <v>192.9865</v>
      </c>
      <c r="AH27">
        <v>-860.57244</v>
      </c>
      <c r="AI27">
        <v>211.06044</v>
      </c>
      <c r="AJ27">
        <v>-1.683</v>
      </c>
      <c r="AK27">
        <v>4</v>
      </c>
      <c r="AL27">
        <v>0.168</v>
      </c>
    </row>
    <row r="28" spans="1:38">
      <c r="A28">
        <v>19</v>
      </c>
      <c r="D28">
        <v>1341.21</v>
      </c>
      <c r="AC28" t="s">
        <v>44</v>
      </c>
      <c r="AD28" t="s">
        <v>45</v>
      </c>
      <c r="AE28">
        <v>-52.25833</v>
      </c>
      <c r="AF28">
        <v>139.31269</v>
      </c>
      <c r="AG28">
        <v>80.43222</v>
      </c>
      <c r="AH28">
        <v>-398.33024</v>
      </c>
      <c r="AI28">
        <v>293.81357</v>
      </c>
      <c r="AJ28">
        <v>-0.65</v>
      </c>
      <c r="AK28">
        <v>2</v>
      </c>
      <c r="AL28">
        <v>0.583</v>
      </c>
    </row>
    <row r="29" spans="1:38">
      <c r="A29">
        <v>20</v>
      </c>
      <c r="AC29" t="s">
        <v>46</v>
      </c>
      <c r="AD29" t="s">
        <v>47</v>
      </c>
      <c r="AE29">
        <v>-53.01333</v>
      </c>
      <c r="AF29">
        <v>100.74209</v>
      </c>
      <c r="AG29">
        <v>33.5807</v>
      </c>
      <c r="AH29">
        <v>-130.45056</v>
      </c>
      <c r="AI29">
        <v>24.42389</v>
      </c>
      <c r="AJ29">
        <v>-1.579</v>
      </c>
      <c r="AK29">
        <v>8</v>
      </c>
      <c r="AL29">
        <v>0.153</v>
      </c>
    </row>
    <row r="30" spans="1:38">
      <c r="A30">
        <v>21</v>
      </c>
      <c r="AC30" t="s">
        <v>48</v>
      </c>
      <c r="AD30" t="s">
        <v>49</v>
      </c>
      <c r="AE30">
        <v>-351.117</v>
      </c>
      <c r="AF30">
        <v>333.55647</v>
      </c>
      <c r="AG30">
        <v>149.17099</v>
      </c>
      <c r="AH30">
        <v>-765.28206</v>
      </c>
      <c r="AI30">
        <v>63.04806</v>
      </c>
      <c r="AJ30">
        <v>-2.354</v>
      </c>
      <c r="AK30">
        <v>4</v>
      </c>
      <c r="AL30">
        <v>0.078</v>
      </c>
    </row>
    <row r="31" spans="1:38">
      <c r="A31">
        <v>22</v>
      </c>
      <c r="D31">
        <v>989.08</v>
      </c>
      <c r="AC31" t="s">
        <v>50</v>
      </c>
      <c r="AD31" t="s">
        <v>51</v>
      </c>
      <c r="AE31">
        <v>-155.465</v>
      </c>
      <c r="AF31">
        <v>156.59879</v>
      </c>
      <c r="AG31">
        <v>90.41235</v>
      </c>
      <c r="AH31">
        <v>-544.47795</v>
      </c>
      <c r="AI31">
        <v>233.54795</v>
      </c>
      <c r="AJ31">
        <v>-1.72</v>
      </c>
      <c r="AK31">
        <v>2</v>
      </c>
      <c r="AL31">
        <v>0.228</v>
      </c>
    </row>
    <row r="32" spans="1:38">
      <c r="A32">
        <v>23</v>
      </c>
      <c r="AC32" t="s">
        <v>52</v>
      </c>
      <c r="AD32" t="s">
        <v>53</v>
      </c>
      <c r="AE32">
        <v>-240.669</v>
      </c>
      <c r="AF32">
        <v>284.04948</v>
      </c>
      <c r="AG32">
        <v>127.03079</v>
      </c>
      <c r="AH32">
        <v>-593.36301</v>
      </c>
      <c r="AI32">
        <v>112.02501</v>
      </c>
      <c r="AJ32">
        <v>-1.895</v>
      </c>
      <c r="AK32">
        <v>4</v>
      </c>
      <c r="AL32">
        <v>0.131</v>
      </c>
    </row>
    <row r="33" spans="1:38">
      <c r="A33">
        <v>24</v>
      </c>
      <c r="AC33" t="s">
        <v>54</v>
      </c>
      <c r="AD33" t="s">
        <v>55</v>
      </c>
      <c r="AE33">
        <v>-45.86667</v>
      </c>
      <c r="AF33">
        <v>270.99825</v>
      </c>
      <c r="AG33">
        <v>156.46092</v>
      </c>
      <c r="AH33">
        <v>-719.06365</v>
      </c>
      <c r="AI33">
        <v>627.33032</v>
      </c>
      <c r="AJ33">
        <v>-0.293</v>
      </c>
      <c r="AK33">
        <v>2</v>
      </c>
      <c r="AL33">
        <v>0.797</v>
      </c>
    </row>
    <row r="34" spans="1:38">
      <c r="A34">
        <v>25</v>
      </c>
      <c r="AC34" t="s">
        <v>56</v>
      </c>
      <c r="AD34" t="s">
        <v>57</v>
      </c>
      <c r="AE34">
        <v>46.01167</v>
      </c>
      <c r="AF34">
        <v>275.69897</v>
      </c>
      <c r="AG34">
        <v>159.17488</v>
      </c>
      <c r="AH34">
        <v>-638.86255</v>
      </c>
      <c r="AI34">
        <v>730.88588</v>
      </c>
      <c r="AJ34">
        <v>0.289</v>
      </c>
      <c r="AK34">
        <v>2</v>
      </c>
      <c r="AL34">
        <v>0.8</v>
      </c>
    </row>
    <row r="35" spans="1:5">
      <c r="A35">
        <v>26</v>
      </c>
      <c r="E35">
        <v>704.16</v>
      </c>
    </row>
    <row r="36" spans="1:1">
      <c r="A36">
        <v>27</v>
      </c>
    </row>
    <row r="37" spans="1:8">
      <c r="A37">
        <v>28</v>
      </c>
      <c r="H37">
        <v>967.2</v>
      </c>
    </row>
    <row r="38" spans="1:30">
      <c r="A38">
        <v>29</v>
      </c>
      <c r="AD38" t="s">
        <v>58</v>
      </c>
    </row>
    <row r="39" spans="1:33">
      <c r="A39">
        <v>30</v>
      </c>
      <c r="H39">
        <v>652.35</v>
      </c>
      <c r="AD39" s="7" t="s">
        <v>59</v>
      </c>
      <c r="AE39" s="8" t="s">
        <v>60</v>
      </c>
      <c r="AF39" s="8"/>
      <c r="AG39" s="8"/>
    </row>
    <row r="40" spans="1:33">
      <c r="A40">
        <v>31</v>
      </c>
      <c r="E40">
        <v>770.87</v>
      </c>
      <c r="AD40" s="7"/>
      <c r="AE40" s="8"/>
      <c r="AF40" s="8"/>
      <c r="AG40" s="8"/>
    </row>
    <row r="41" spans="30:33">
      <c r="AD41" s="7" t="s">
        <v>61</v>
      </c>
      <c r="AE41" s="8"/>
      <c r="AF41" s="8"/>
      <c r="AG41" s="8"/>
    </row>
    <row r="42" spans="30:33">
      <c r="AD42" s="7" t="s">
        <v>62</v>
      </c>
      <c r="AE42" s="9">
        <v>0.0322</v>
      </c>
      <c r="AF42" s="8"/>
      <c r="AG42" s="8"/>
    </row>
    <row r="43" spans="2:33">
      <c r="B43" t="s">
        <v>10</v>
      </c>
      <c r="AD43" s="7" t="s">
        <v>63</v>
      </c>
      <c r="AE43" s="9" t="s">
        <v>64</v>
      </c>
      <c r="AF43" s="8"/>
      <c r="AG43" s="8"/>
    </row>
    <row r="44" spans="30:33">
      <c r="AD44" s="7" t="s">
        <v>65</v>
      </c>
      <c r="AE44" s="9" t="s">
        <v>66</v>
      </c>
      <c r="AF44" s="8"/>
      <c r="AG44" s="8"/>
    </row>
    <row r="45" spans="30:33">
      <c r="AD45" s="7" t="s">
        <v>67</v>
      </c>
      <c r="AE45" s="8">
        <v>5</v>
      </c>
      <c r="AF45" s="8"/>
      <c r="AG45" s="8"/>
    </row>
    <row r="46" spans="30:33">
      <c r="AD46" s="7" t="s">
        <v>68</v>
      </c>
      <c r="AE46" s="8">
        <v>3.043</v>
      </c>
      <c r="AF46" s="8"/>
      <c r="AG46" s="8"/>
    </row>
    <row r="47" spans="30:33">
      <c r="AD47" s="7" t="s">
        <v>69</v>
      </c>
      <c r="AE47" s="8">
        <v>0.2887</v>
      </c>
      <c r="AF47" s="8"/>
      <c r="AG47" s="8"/>
    </row>
    <row r="48" spans="30:33">
      <c r="AD48" s="7"/>
      <c r="AE48" s="8"/>
      <c r="AF48" s="8"/>
      <c r="AG48" s="8"/>
    </row>
    <row r="49" spans="30:33">
      <c r="AD49" s="7" t="s">
        <v>70</v>
      </c>
      <c r="AE49" s="8" t="s">
        <v>71</v>
      </c>
      <c r="AF49" s="8" t="s">
        <v>72</v>
      </c>
      <c r="AG49" s="8" t="s">
        <v>73</v>
      </c>
    </row>
    <row r="50" spans="30:33">
      <c r="AD50" s="7" t="s">
        <v>74</v>
      </c>
      <c r="AE50" s="8">
        <v>827100</v>
      </c>
      <c r="AF50" s="8">
        <v>4</v>
      </c>
      <c r="AG50" s="8">
        <v>206800</v>
      </c>
    </row>
    <row r="51" spans="30:33">
      <c r="AD51" s="7" t="s">
        <v>75</v>
      </c>
      <c r="AE51" s="8">
        <v>2038000</v>
      </c>
      <c r="AF51" s="8">
        <v>30</v>
      </c>
      <c r="AG51" s="8">
        <v>67940</v>
      </c>
    </row>
    <row r="52" spans="30:33">
      <c r="AD52" s="7" t="s">
        <v>76</v>
      </c>
      <c r="AE52" s="8">
        <v>2865000</v>
      </c>
      <c r="AF52" s="8">
        <v>34</v>
      </c>
      <c r="AG52" s="8"/>
    </row>
    <row r="53" spans="30:33">
      <c r="AD53" s="7"/>
      <c r="AE53" s="8"/>
      <c r="AF53" s="8"/>
      <c r="AG53" s="8"/>
    </row>
  </sheetData>
  <pageMargins left="0.7" right="0.7" top="0.75" bottom="0.75" header="0.3" footer="0.3"/>
  <pageSetup paperSize="9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55" zoomScaleNormal="55" workbookViewId="0">
      <selection activeCell="Y21" sqref="Y21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</row>
    <row r="2" spans="1:23">
      <c r="A2">
        <v>-7</v>
      </c>
      <c r="B2">
        <v>4.82</v>
      </c>
      <c r="D2">
        <v>11.09</v>
      </c>
      <c r="F2">
        <v>13.02</v>
      </c>
      <c r="J2" s="2">
        <v>4.47</v>
      </c>
      <c r="N2" s="3" t="s">
        <v>5</v>
      </c>
      <c r="O2" s="4">
        <f t="shared" ref="O2:W2" si="0">MEDIAN(B2:B8)</f>
        <v>2.35</v>
      </c>
      <c r="P2" s="4">
        <f t="shared" si="0"/>
        <v>8.04</v>
      </c>
      <c r="Q2" s="4">
        <f t="shared" si="0"/>
        <v>10.985</v>
      </c>
      <c r="R2" s="4">
        <f t="shared" si="0"/>
        <v>0.68</v>
      </c>
      <c r="S2" s="4">
        <f t="shared" si="0"/>
        <v>11.87</v>
      </c>
      <c r="T2" s="4">
        <f t="shared" si="0"/>
        <v>11.83</v>
      </c>
      <c r="U2" s="4">
        <f t="shared" si="0"/>
        <v>11.705</v>
      </c>
      <c r="V2" s="4">
        <f t="shared" si="0"/>
        <v>30.625</v>
      </c>
      <c r="W2" s="4">
        <f t="shared" si="0"/>
        <v>4.47</v>
      </c>
    </row>
    <row r="3" spans="1:23">
      <c r="A3">
        <v>-6</v>
      </c>
      <c r="C3">
        <v>8.33</v>
      </c>
      <c r="H3">
        <v>10.85</v>
      </c>
      <c r="J3" s="2"/>
      <c r="N3" s="4" t="s">
        <v>6</v>
      </c>
      <c r="O3" s="4">
        <f t="shared" ref="O3:W3" si="1">MEDIAN(B10:B16)</f>
        <v>2.17</v>
      </c>
      <c r="P3" s="4">
        <f t="shared" si="1"/>
        <v>5.26</v>
      </c>
      <c r="Q3" s="4">
        <f t="shared" si="1"/>
        <v>9.345</v>
      </c>
      <c r="R3" s="4">
        <f t="shared" si="1"/>
        <v>1.43</v>
      </c>
      <c r="S3" s="4">
        <f t="shared" si="1"/>
        <v>13.48</v>
      </c>
      <c r="T3" s="4">
        <f t="shared" si="1"/>
        <v>12.48</v>
      </c>
      <c r="U3" s="4">
        <f t="shared" si="1"/>
        <v>12.32</v>
      </c>
      <c r="V3" s="4">
        <f t="shared" si="1"/>
        <v>18.565</v>
      </c>
      <c r="W3" s="4">
        <f t="shared" si="1"/>
        <v>5.96</v>
      </c>
    </row>
    <row r="4" spans="1:23">
      <c r="A4">
        <v>-5</v>
      </c>
      <c r="B4">
        <v>3.1</v>
      </c>
      <c r="F4">
        <v>11.65</v>
      </c>
      <c r="G4">
        <v>9.67</v>
      </c>
      <c r="J4" s="2"/>
      <c r="N4" s="4" t="s">
        <v>7</v>
      </c>
      <c r="O4" s="4">
        <f t="shared" ref="O4:W4" si="2">MEDIAN(B17:B23)</f>
        <v>5.29</v>
      </c>
      <c r="P4" s="4">
        <f t="shared" si="2"/>
        <v>4.29</v>
      </c>
      <c r="Q4" s="4">
        <f t="shared" si="2"/>
        <v>9.39</v>
      </c>
      <c r="R4" s="4">
        <f t="shared" si="2"/>
        <v>3.16</v>
      </c>
      <c r="S4" s="4">
        <f t="shared" si="2"/>
        <v>16.19</v>
      </c>
      <c r="T4" s="4">
        <f t="shared" si="2"/>
        <v>12.67</v>
      </c>
      <c r="U4" s="4">
        <f t="shared" si="2"/>
        <v>12.6</v>
      </c>
      <c r="V4" s="4">
        <f t="shared" si="2"/>
        <v>17.09</v>
      </c>
      <c r="W4" s="4">
        <f t="shared" si="2"/>
        <v>8.39</v>
      </c>
    </row>
    <row r="5" spans="1:23">
      <c r="A5">
        <v>-4</v>
      </c>
      <c r="E5">
        <v>0.68</v>
      </c>
      <c r="I5">
        <v>27.09</v>
      </c>
      <c r="J5" s="2">
        <v>1.86</v>
      </c>
      <c r="N5" s="4" t="s">
        <v>8</v>
      </c>
      <c r="O5" s="4" t="e">
        <f t="shared" ref="O5:V5" si="3">MEDIAN(B24:B30)</f>
        <v>#NUM!</v>
      </c>
      <c r="P5" s="4">
        <f t="shared" si="3"/>
        <v>3.39</v>
      </c>
      <c r="Q5" s="4">
        <f t="shared" si="3"/>
        <v>8.23</v>
      </c>
      <c r="R5" s="4">
        <f t="shared" si="3"/>
        <v>3.04</v>
      </c>
      <c r="S5" s="4">
        <f t="shared" si="3"/>
        <v>14.16</v>
      </c>
      <c r="T5" s="4" t="e">
        <f t="shared" si="3"/>
        <v>#NUM!</v>
      </c>
      <c r="U5" s="4">
        <f t="shared" si="3"/>
        <v>12.605</v>
      </c>
      <c r="V5" s="4" t="e">
        <f t="shared" si="3"/>
        <v>#NUM!</v>
      </c>
      <c r="W5" s="4" t="e">
        <f>MEDIAN(K24:K30)</f>
        <v>#NUM!</v>
      </c>
    </row>
    <row r="6" spans="1:23">
      <c r="A6">
        <v>-3</v>
      </c>
      <c r="B6">
        <v>0.71</v>
      </c>
      <c r="C6">
        <v>19.59</v>
      </c>
      <c r="D6">
        <v>10.88</v>
      </c>
      <c r="F6">
        <v>11.87</v>
      </c>
      <c r="G6">
        <v>11.83</v>
      </c>
      <c r="J6" s="2"/>
      <c r="N6" s="4" t="s">
        <v>9</v>
      </c>
      <c r="O6" s="4" t="e">
        <f t="shared" ref="O6:V6" si="4">MEDIAN(B31:B37)</f>
        <v>#NUM!</v>
      </c>
      <c r="P6" s="4" t="e">
        <f t="shared" si="4"/>
        <v>#NUM!</v>
      </c>
      <c r="Q6" s="4">
        <f t="shared" si="4"/>
        <v>9.01</v>
      </c>
      <c r="R6" s="4">
        <f t="shared" si="4"/>
        <v>4.01</v>
      </c>
      <c r="S6" s="4" t="e">
        <f t="shared" si="4"/>
        <v>#NUM!</v>
      </c>
      <c r="T6" s="4" t="e">
        <f t="shared" si="4"/>
        <v>#NUM!</v>
      </c>
      <c r="U6" s="4">
        <f t="shared" si="4"/>
        <v>12.18</v>
      </c>
      <c r="V6" s="4" t="e">
        <f t="shared" si="4"/>
        <v>#NUM!</v>
      </c>
      <c r="W6" s="4" t="e">
        <f>MEDIAN(K31:K37)</f>
        <v>#NUM!</v>
      </c>
    </row>
    <row r="7" spans="1:10">
      <c r="A7">
        <v>-2</v>
      </c>
      <c r="C7">
        <v>7.75</v>
      </c>
      <c r="I7">
        <v>34.16</v>
      </c>
      <c r="J7" s="2"/>
    </row>
    <row r="8" spans="1:10">
      <c r="A8">
        <v>-1</v>
      </c>
      <c r="B8">
        <v>1.6</v>
      </c>
      <c r="C8">
        <v>4.69</v>
      </c>
      <c r="G8">
        <v>13.78</v>
      </c>
      <c r="H8">
        <v>12.56</v>
      </c>
      <c r="J8" s="2">
        <v>4.84</v>
      </c>
    </row>
    <row r="9" spans="1:10">
      <c r="A9">
        <v>0</v>
      </c>
      <c r="D9">
        <v>7.79</v>
      </c>
      <c r="F9">
        <v>18.01</v>
      </c>
      <c r="I9">
        <v>16.94</v>
      </c>
      <c r="J9" s="2"/>
    </row>
    <row r="10" spans="1:23">
      <c r="A10">
        <v>1</v>
      </c>
      <c r="C10">
        <v>5.26</v>
      </c>
      <c r="G10">
        <v>12.48</v>
      </c>
      <c r="J10" s="2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1</v>
      </c>
      <c r="W10" s="5">
        <v>9</v>
      </c>
    </row>
    <row r="11" spans="1:23">
      <c r="A11">
        <v>2</v>
      </c>
      <c r="B11">
        <v>2.17</v>
      </c>
      <c r="H11">
        <v>8.91</v>
      </c>
      <c r="J11" s="2"/>
      <c r="N11" t="s">
        <v>5</v>
      </c>
      <c r="O11">
        <v>2.35</v>
      </c>
      <c r="P11">
        <v>8.04</v>
      </c>
      <c r="Q11">
        <v>10.985</v>
      </c>
      <c r="R11">
        <v>0.68</v>
      </c>
      <c r="S11">
        <v>11.87</v>
      </c>
      <c r="T11">
        <v>11.83</v>
      </c>
      <c r="U11">
        <v>11.705</v>
      </c>
      <c r="V11">
        <v>30.625</v>
      </c>
      <c r="W11" s="5">
        <v>4.47</v>
      </c>
    </row>
    <row r="12" spans="1:23">
      <c r="A12">
        <v>3</v>
      </c>
      <c r="D12">
        <v>10.12</v>
      </c>
      <c r="E12">
        <v>1.43</v>
      </c>
      <c r="F12">
        <v>15.31</v>
      </c>
      <c r="G12">
        <v>9.58</v>
      </c>
      <c r="I12">
        <v>19.33</v>
      </c>
      <c r="J12" s="2">
        <v>3.37</v>
      </c>
      <c r="N12" t="s">
        <v>6</v>
      </c>
      <c r="O12">
        <v>2.17</v>
      </c>
      <c r="P12">
        <v>5.26</v>
      </c>
      <c r="Q12">
        <v>9.345</v>
      </c>
      <c r="R12">
        <v>1.43</v>
      </c>
      <c r="S12">
        <v>13.48</v>
      </c>
      <c r="T12">
        <v>12.48</v>
      </c>
      <c r="U12">
        <v>12.32</v>
      </c>
      <c r="V12">
        <v>18.565</v>
      </c>
      <c r="W12" s="5">
        <v>5.96</v>
      </c>
    </row>
    <row r="13" spans="1:23">
      <c r="A13">
        <v>4</v>
      </c>
      <c r="C13">
        <v>9.54</v>
      </c>
      <c r="H13">
        <v>12.32</v>
      </c>
      <c r="J13" s="2"/>
      <c r="N13" t="s">
        <v>7</v>
      </c>
      <c r="O13">
        <v>5.29</v>
      </c>
      <c r="P13">
        <v>4.29</v>
      </c>
      <c r="Q13">
        <v>9.39</v>
      </c>
      <c r="R13">
        <v>3.16</v>
      </c>
      <c r="S13">
        <v>16.19</v>
      </c>
      <c r="T13">
        <v>12.67</v>
      </c>
      <c r="U13">
        <v>12.6</v>
      </c>
      <c r="V13">
        <v>17.09</v>
      </c>
      <c r="W13" s="5">
        <v>8.39</v>
      </c>
    </row>
    <row r="14" spans="1:23">
      <c r="A14">
        <v>5</v>
      </c>
      <c r="B14">
        <v>3.67</v>
      </c>
      <c r="D14">
        <v>8.57</v>
      </c>
      <c r="F14">
        <v>11.65</v>
      </c>
      <c r="J14" s="2"/>
      <c r="N14" t="s">
        <v>8</v>
      </c>
      <c r="P14">
        <v>3.39</v>
      </c>
      <c r="Q14">
        <v>8.23</v>
      </c>
      <c r="R14">
        <v>3.04</v>
      </c>
      <c r="S14">
        <v>14.16</v>
      </c>
      <c r="U14">
        <v>12.605</v>
      </c>
      <c r="W14" s="5"/>
    </row>
    <row r="15" spans="1:23">
      <c r="A15">
        <v>6</v>
      </c>
      <c r="C15">
        <v>4.63</v>
      </c>
      <c r="G15">
        <v>13.77</v>
      </c>
      <c r="I15">
        <v>17.8</v>
      </c>
      <c r="J15" s="2"/>
      <c r="N15" t="s">
        <v>9</v>
      </c>
      <c r="Q15">
        <v>9.01</v>
      </c>
      <c r="R15">
        <v>4.01</v>
      </c>
      <c r="U15">
        <v>12.18</v>
      </c>
      <c r="W15" s="5"/>
    </row>
    <row r="16" spans="1:10">
      <c r="A16">
        <v>7</v>
      </c>
      <c r="B16">
        <v>1.97</v>
      </c>
      <c r="H16">
        <v>12.42</v>
      </c>
      <c r="J16" s="2">
        <v>8.55</v>
      </c>
    </row>
    <row r="17" spans="1:10">
      <c r="A17">
        <v>8</v>
      </c>
      <c r="C17">
        <v>5.28</v>
      </c>
      <c r="D17">
        <v>9.39</v>
      </c>
      <c r="F17">
        <v>16.19</v>
      </c>
      <c r="J17" s="2"/>
    </row>
    <row r="18" spans="1:10">
      <c r="A18">
        <v>9</v>
      </c>
      <c r="G18">
        <v>12.67</v>
      </c>
      <c r="H18">
        <v>10.71</v>
      </c>
      <c r="J18" s="2"/>
    </row>
    <row r="19" spans="1:10">
      <c r="A19">
        <v>10</v>
      </c>
      <c r="B19">
        <v>5.29</v>
      </c>
      <c r="D19">
        <v>9.88</v>
      </c>
      <c r="E19">
        <v>3.16</v>
      </c>
      <c r="F19">
        <v>17.58</v>
      </c>
      <c r="J19" s="2">
        <v>8.39</v>
      </c>
    </row>
    <row r="20" spans="1:8">
      <c r="A20">
        <v>11</v>
      </c>
      <c r="C20">
        <v>4.29</v>
      </c>
      <c r="G20">
        <v>11.36</v>
      </c>
      <c r="H20">
        <v>12.6</v>
      </c>
    </row>
    <row r="21" spans="1:9">
      <c r="A21">
        <v>12</v>
      </c>
      <c r="D21">
        <v>7.77</v>
      </c>
      <c r="F21">
        <v>13.6</v>
      </c>
      <c r="I21">
        <v>17.09</v>
      </c>
    </row>
    <row r="22" spans="1:3">
      <c r="A22">
        <v>13</v>
      </c>
      <c r="C22">
        <v>3.9</v>
      </c>
    </row>
    <row r="23" spans="1:8">
      <c r="A23">
        <v>14</v>
      </c>
      <c r="G23">
        <v>15.84</v>
      </c>
      <c r="H23">
        <v>16.96</v>
      </c>
    </row>
    <row r="24" spans="1:6">
      <c r="A24">
        <v>15</v>
      </c>
      <c r="D24">
        <v>8.28</v>
      </c>
      <c r="F24">
        <v>14.16</v>
      </c>
    </row>
    <row r="25" spans="1:8">
      <c r="A25">
        <v>16</v>
      </c>
      <c r="H25">
        <v>13.73</v>
      </c>
    </row>
    <row r="26" spans="1:5">
      <c r="A26">
        <v>17</v>
      </c>
      <c r="D26">
        <v>8.16</v>
      </c>
      <c r="E26">
        <v>3.04</v>
      </c>
    </row>
    <row r="27" spans="1:8">
      <c r="A27">
        <v>18</v>
      </c>
      <c r="C27">
        <v>3.39</v>
      </c>
      <c r="H27">
        <v>11.48</v>
      </c>
    </row>
    <row r="28" spans="1:4">
      <c r="A28">
        <v>19</v>
      </c>
      <c r="D28">
        <v>8.23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9.01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4.01</v>
      </c>
    </row>
    <row r="36" spans="1:1">
      <c r="A36">
        <v>27</v>
      </c>
    </row>
    <row r="37" spans="1:8">
      <c r="A37">
        <v>28</v>
      </c>
      <c r="H37">
        <v>12.18</v>
      </c>
    </row>
    <row r="38" spans="1:1">
      <c r="A38">
        <v>29</v>
      </c>
    </row>
    <row r="39" spans="1:8">
      <c r="A39">
        <v>30</v>
      </c>
      <c r="H39">
        <v>13.3</v>
      </c>
    </row>
    <row r="40" spans="1:5">
      <c r="A40">
        <v>31</v>
      </c>
      <c r="E40">
        <v>2.21</v>
      </c>
    </row>
  </sheetData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68"/>
  <sheetViews>
    <sheetView zoomScale="55" zoomScaleNormal="55" workbookViewId="0">
      <selection activeCell="L58" sqref="L58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</row>
    <row r="2" spans="1:23">
      <c r="A2">
        <v>-7</v>
      </c>
      <c r="B2">
        <v>13.42</v>
      </c>
      <c r="D2">
        <v>133.56</v>
      </c>
      <c r="F2">
        <v>67.23</v>
      </c>
      <c r="J2" s="2">
        <v>31.98</v>
      </c>
      <c r="N2" s="3" t="s">
        <v>5</v>
      </c>
      <c r="O2" s="4">
        <f t="shared" ref="O2:W2" si="0">MEDIAN(B2:B8)</f>
        <v>9.4</v>
      </c>
      <c r="P2" s="4">
        <f t="shared" si="0"/>
        <v>8.835</v>
      </c>
      <c r="Q2" s="4">
        <f t="shared" si="0"/>
        <v>131.32</v>
      </c>
      <c r="R2" s="4">
        <f t="shared" si="0"/>
        <v>4.68</v>
      </c>
      <c r="S2" s="4">
        <f t="shared" si="0"/>
        <v>67.23</v>
      </c>
      <c r="T2" s="4">
        <f t="shared" si="0"/>
        <v>59.16</v>
      </c>
      <c r="U2" s="4">
        <f t="shared" si="0"/>
        <v>102.28</v>
      </c>
      <c r="V2" s="4">
        <f t="shared" si="0"/>
        <v>182.855</v>
      </c>
      <c r="W2" s="4">
        <f t="shared" si="0"/>
        <v>31.98</v>
      </c>
    </row>
    <row r="3" spans="1:23">
      <c r="A3">
        <v>-6</v>
      </c>
      <c r="C3">
        <v>7.44</v>
      </c>
      <c r="H3">
        <v>92.33</v>
      </c>
      <c r="J3" s="2"/>
      <c r="N3" s="4" t="s">
        <v>6</v>
      </c>
      <c r="O3" s="4">
        <f t="shared" ref="O3:W3" si="1">MEDIAN(B10:B16)</f>
        <v>16.91</v>
      </c>
      <c r="P3" s="4">
        <f t="shared" si="1"/>
        <v>12.09</v>
      </c>
      <c r="Q3" s="4">
        <f t="shared" si="1"/>
        <v>101.25</v>
      </c>
      <c r="R3" s="4">
        <f t="shared" si="1"/>
        <v>8.39</v>
      </c>
      <c r="S3" s="4">
        <f t="shared" si="1"/>
        <v>74.315</v>
      </c>
      <c r="T3" s="4">
        <f t="shared" si="1"/>
        <v>41.23</v>
      </c>
      <c r="U3" s="4">
        <f t="shared" si="1"/>
        <v>84.39</v>
      </c>
      <c r="V3" s="4">
        <f t="shared" si="1"/>
        <v>105.4</v>
      </c>
      <c r="W3" s="4">
        <f t="shared" si="1"/>
        <v>19.07</v>
      </c>
    </row>
    <row r="4" spans="1:23">
      <c r="A4">
        <v>-5</v>
      </c>
      <c r="B4">
        <v>15.24</v>
      </c>
      <c r="F4">
        <v>72.61</v>
      </c>
      <c r="G4">
        <v>49.7</v>
      </c>
      <c r="J4" s="2"/>
      <c r="N4" s="4" t="s">
        <v>7</v>
      </c>
      <c r="O4" s="4">
        <f t="shared" ref="O4:W4" si="2">MEDIAN(B17:B23)</f>
        <v>35.85</v>
      </c>
      <c r="P4" s="4">
        <f t="shared" si="2"/>
        <v>17.54</v>
      </c>
      <c r="Q4" s="4">
        <f t="shared" si="2"/>
        <v>113.84</v>
      </c>
      <c r="R4" s="4">
        <f t="shared" si="2"/>
        <v>21.52</v>
      </c>
      <c r="S4" s="4">
        <f t="shared" si="2"/>
        <v>113.39</v>
      </c>
      <c r="T4" s="4">
        <f t="shared" si="2"/>
        <v>59.84</v>
      </c>
      <c r="U4" s="4">
        <f t="shared" si="2"/>
        <v>103.98</v>
      </c>
      <c r="V4" s="4">
        <f t="shared" si="2"/>
        <v>84.39</v>
      </c>
      <c r="W4" s="4">
        <f t="shared" si="2"/>
        <v>23.12</v>
      </c>
    </row>
    <row r="5" spans="1:23">
      <c r="A5">
        <v>-4</v>
      </c>
      <c r="E5">
        <v>4.68</v>
      </c>
      <c r="I5">
        <v>142.52</v>
      </c>
      <c r="J5" s="2">
        <v>19.44</v>
      </c>
      <c r="N5" s="4" t="s">
        <v>8</v>
      </c>
      <c r="O5" s="4" t="e">
        <f t="shared" ref="O5:V5" si="3">MEDIAN(B24:B30)</f>
        <v>#NUM!</v>
      </c>
      <c r="P5" s="4">
        <f t="shared" si="3"/>
        <v>41.03</v>
      </c>
      <c r="Q5" s="4">
        <f t="shared" si="3"/>
        <v>122.18</v>
      </c>
      <c r="R5" s="4">
        <f t="shared" si="3"/>
        <v>21.42</v>
      </c>
      <c r="S5" s="4">
        <f t="shared" si="3"/>
        <v>118.32</v>
      </c>
      <c r="T5" s="4" t="e">
        <f t="shared" si="3"/>
        <v>#NUM!</v>
      </c>
      <c r="U5" s="4">
        <f t="shared" si="3"/>
        <v>114.115</v>
      </c>
      <c r="V5" s="4" t="e">
        <f t="shared" si="3"/>
        <v>#NUM!</v>
      </c>
      <c r="W5" s="4" t="e">
        <f>MEDIAN(K24:K30)</f>
        <v>#NUM!</v>
      </c>
    </row>
    <row r="6" spans="1:23">
      <c r="A6">
        <v>-3</v>
      </c>
      <c r="B6">
        <v>3.59</v>
      </c>
      <c r="C6">
        <v>26.97</v>
      </c>
      <c r="D6">
        <v>129.08</v>
      </c>
      <c r="F6">
        <v>59.16</v>
      </c>
      <c r="G6">
        <v>77.09</v>
      </c>
      <c r="J6" s="2"/>
      <c r="N6" s="4" t="s">
        <v>9</v>
      </c>
      <c r="O6" s="4" t="e">
        <f t="shared" ref="O6:V6" si="4">MEDIAN(B31:B37)</f>
        <v>#NUM!</v>
      </c>
      <c r="P6" s="4" t="e">
        <f t="shared" si="4"/>
        <v>#NUM!</v>
      </c>
      <c r="Q6" s="4">
        <f t="shared" si="4"/>
        <v>99.92</v>
      </c>
      <c r="R6" s="4">
        <f t="shared" si="4"/>
        <v>29.53</v>
      </c>
      <c r="S6" s="4" t="e">
        <f t="shared" si="4"/>
        <v>#NUM!</v>
      </c>
      <c r="T6" s="4" t="e">
        <f t="shared" si="4"/>
        <v>#NUM!</v>
      </c>
      <c r="U6" s="4">
        <f t="shared" si="4"/>
        <v>134.85</v>
      </c>
      <c r="V6" s="4" t="e">
        <f t="shared" si="4"/>
        <v>#NUM!</v>
      </c>
      <c r="W6" s="4" t="e">
        <f>MEDIAN(K31:K37)</f>
        <v>#NUM!</v>
      </c>
    </row>
    <row r="7" spans="1:10">
      <c r="A7">
        <v>-2</v>
      </c>
      <c r="C7">
        <v>9.3</v>
      </c>
      <c r="I7">
        <v>223.19</v>
      </c>
      <c r="J7" s="2"/>
    </row>
    <row r="8" spans="1:34">
      <c r="A8">
        <v>-1</v>
      </c>
      <c r="B8">
        <v>5.38</v>
      </c>
      <c r="C8">
        <v>8.37</v>
      </c>
      <c r="G8">
        <v>59.16</v>
      </c>
      <c r="H8">
        <v>112.23</v>
      </c>
      <c r="J8" s="2">
        <v>41.23</v>
      </c>
      <c r="AC8" t="s">
        <v>0</v>
      </c>
      <c r="AD8" t="s">
        <v>5</v>
      </c>
      <c r="AE8" t="s">
        <v>6</v>
      </c>
      <c r="AF8" t="s">
        <v>7</v>
      </c>
      <c r="AG8" t="s">
        <v>8</v>
      </c>
      <c r="AH8" t="s">
        <v>9</v>
      </c>
    </row>
    <row r="9" spans="1:32">
      <c r="A9">
        <v>0</v>
      </c>
      <c r="D9">
        <v>89.39</v>
      </c>
      <c r="F9">
        <v>107.39</v>
      </c>
      <c r="I9">
        <v>82.24</v>
      </c>
      <c r="J9" s="2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1</v>
      </c>
      <c r="W9" s="5">
        <v>9</v>
      </c>
      <c r="AC9">
        <v>1</v>
      </c>
      <c r="AD9">
        <v>9.4</v>
      </c>
      <c r="AE9">
        <v>16.91</v>
      </c>
      <c r="AF9">
        <v>35.85</v>
      </c>
    </row>
    <row r="10" spans="1:33">
      <c r="A10">
        <v>1</v>
      </c>
      <c r="C10">
        <v>12.09</v>
      </c>
      <c r="G10">
        <v>73.5</v>
      </c>
      <c r="J10" s="2"/>
      <c r="N10" t="s">
        <v>5</v>
      </c>
      <c r="O10">
        <v>9.4</v>
      </c>
      <c r="P10">
        <v>8.835</v>
      </c>
      <c r="Q10">
        <v>131.32</v>
      </c>
      <c r="R10">
        <v>4.68</v>
      </c>
      <c r="S10">
        <v>67.23</v>
      </c>
      <c r="T10">
        <v>59.16</v>
      </c>
      <c r="U10">
        <v>102.28</v>
      </c>
      <c r="V10">
        <v>182.855</v>
      </c>
      <c r="W10" s="5">
        <v>31.98</v>
      </c>
      <c r="AC10">
        <v>2</v>
      </c>
      <c r="AD10">
        <v>8.835</v>
      </c>
      <c r="AE10">
        <v>12.09</v>
      </c>
      <c r="AF10">
        <v>17.54</v>
      </c>
      <c r="AG10">
        <v>41.03</v>
      </c>
    </row>
    <row r="11" spans="1:34">
      <c r="A11">
        <v>2</v>
      </c>
      <c r="B11">
        <v>6.21</v>
      </c>
      <c r="H11">
        <v>68.58</v>
      </c>
      <c r="J11" s="2"/>
      <c r="N11" t="s">
        <v>6</v>
      </c>
      <c r="O11">
        <v>16.91</v>
      </c>
      <c r="P11">
        <v>12.09</v>
      </c>
      <c r="Q11">
        <v>101.25</v>
      </c>
      <c r="R11">
        <v>8.39</v>
      </c>
      <c r="S11">
        <v>74.315</v>
      </c>
      <c r="T11">
        <v>41.23</v>
      </c>
      <c r="U11">
        <v>84.39</v>
      </c>
      <c r="V11">
        <v>105.4</v>
      </c>
      <c r="W11" s="5">
        <v>19.07</v>
      </c>
      <c r="AC11">
        <v>3</v>
      </c>
      <c r="AD11">
        <v>131.32</v>
      </c>
      <c r="AE11">
        <v>101.25</v>
      </c>
      <c r="AF11">
        <v>113.84</v>
      </c>
      <c r="AG11">
        <v>122.18</v>
      </c>
      <c r="AH11">
        <v>99.92</v>
      </c>
    </row>
    <row r="12" spans="1:34">
      <c r="A12">
        <v>3</v>
      </c>
      <c r="D12">
        <v>115.37</v>
      </c>
      <c r="E12">
        <v>8.39</v>
      </c>
      <c r="F12">
        <v>79.02</v>
      </c>
      <c r="G12">
        <v>41.23</v>
      </c>
      <c r="I12">
        <v>108.46</v>
      </c>
      <c r="J12" s="2">
        <v>11.59</v>
      </c>
      <c r="N12" t="s">
        <v>7</v>
      </c>
      <c r="O12">
        <v>35.85</v>
      </c>
      <c r="P12">
        <v>17.54</v>
      </c>
      <c r="Q12">
        <v>113.84</v>
      </c>
      <c r="R12">
        <v>21.52</v>
      </c>
      <c r="S12">
        <v>113.39</v>
      </c>
      <c r="T12">
        <v>59.84</v>
      </c>
      <c r="U12">
        <v>103.98</v>
      </c>
      <c r="V12">
        <v>84.39</v>
      </c>
      <c r="W12" s="5">
        <v>23.12</v>
      </c>
      <c r="AC12">
        <v>4</v>
      </c>
      <c r="AD12">
        <v>4.68</v>
      </c>
      <c r="AE12">
        <v>8.39</v>
      </c>
      <c r="AF12">
        <v>21.52</v>
      </c>
      <c r="AG12">
        <v>21.42</v>
      </c>
      <c r="AH12">
        <v>29.53</v>
      </c>
    </row>
    <row r="13" spans="1:33">
      <c r="A13">
        <v>4</v>
      </c>
      <c r="C13">
        <v>28.83</v>
      </c>
      <c r="H13">
        <v>84.39</v>
      </c>
      <c r="J13" s="2"/>
      <c r="N13" t="s">
        <v>8</v>
      </c>
      <c r="P13">
        <v>41.03</v>
      </c>
      <c r="Q13">
        <v>122.18</v>
      </c>
      <c r="R13">
        <v>21.42</v>
      </c>
      <c r="S13">
        <v>118.32</v>
      </c>
      <c r="U13">
        <v>114.115</v>
      </c>
      <c r="W13" s="5"/>
      <c r="AC13">
        <v>5</v>
      </c>
      <c r="AD13">
        <v>67.23</v>
      </c>
      <c r="AE13">
        <v>74.315</v>
      </c>
      <c r="AF13">
        <v>113.39</v>
      </c>
      <c r="AG13">
        <v>118.32</v>
      </c>
    </row>
    <row r="14" spans="1:32">
      <c r="A14">
        <v>5</v>
      </c>
      <c r="B14">
        <v>23.9</v>
      </c>
      <c r="D14">
        <v>87.13</v>
      </c>
      <c r="F14">
        <v>69.61</v>
      </c>
      <c r="J14" s="2"/>
      <c r="N14" t="s">
        <v>9</v>
      </c>
      <c r="Q14">
        <v>99.92</v>
      </c>
      <c r="R14">
        <v>29.53</v>
      </c>
      <c r="U14">
        <v>134.85</v>
      </c>
      <c r="W14" s="5"/>
      <c r="AC14">
        <v>6</v>
      </c>
      <c r="AD14">
        <v>59.16</v>
      </c>
      <c r="AE14">
        <v>41.23</v>
      </c>
      <c r="AF14">
        <v>59.84</v>
      </c>
    </row>
    <row r="15" spans="1:34">
      <c r="A15">
        <v>6</v>
      </c>
      <c r="C15">
        <v>12.09</v>
      </c>
      <c r="G15">
        <v>40.1</v>
      </c>
      <c r="I15">
        <v>102.34</v>
      </c>
      <c r="J15" s="2"/>
      <c r="AC15">
        <v>7</v>
      </c>
      <c r="AD15">
        <v>102.28</v>
      </c>
      <c r="AE15">
        <v>84.39</v>
      </c>
      <c r="AF15">
        <v>103.98</v>
      </c>
      <c r="AG15">
        <v>114.115</v>
      </c>
      <c r="AH15">
        <v>134.85</v>
      </c>
    </row>
    <row r="16" spans="1:32">
      <c r="A16">
        <v>7</v>
      </c>
      <c r="B16">
        <v>16.91</v>
      </c>
      <c r="H16">
        <v>91.43</v>
      </c>
      <c r="J16" s="2">
        <v>26.55</v>
      </c>
      <c r="AC16" t="s">
        <v>1</v>
      </c>
      <c r="AD16">
        <v>182.855</v>
      </c>
      <c r="AE16">
        <v>105.4</v>
      </c>
      <c r="AF16">
        <v>84.39</v>
      </c>
    </row>
    <row r="17" spans="1:34">
      <c r="A17">
        <v>8</v>
      </c>
      <c r="C17">
        <v>15.81</v>
      </c>
      <c r="D17">
        <v>113.84</v>
      </c>
      <c r="F17">
        <v>91.43</v>
      </c>
      <c r="J17" s="2"/>
      <c r="AC17" s="5">
        <v>9</v>
      </c>
      <c r="AD17" s="5">
        <v>31.98</v>
      </c>
      <c r="AE17" s="5">
        <v>19.07</v>
      </c>
      <c r="AF17" s="5">
        <v>23.12</v>
      </c>
      <c r="AG17" s="5"/>
      <c r="AH17" s="5"/>
    </row>
    <row r="18" spans="1:10">
      <c r="A18">
        <v>9</v>
      </c>
      <c r="G18">
        <v>59.84</v>
      </c>
      <c r="H18">
        <v>78.92</v>
      </c>
      <c r="J18" s="2"/>
    </row>
    <row r="19" spans="1:10">
      <c r="A19">
        <v>10</v>
      </c>
      <c r="B19">
        <v>35.85</v>
      </c>
      <c r="D19">
        <v>138.13</v>
      </c>
      <c r="E19">
        <v>21.52</v>
      </c>
      <c r="F19">
        <v>113.39</v>
      </c>
      <c r="J19" s="2">
        <v>23.12</v>
      </c>
    </row>
    <row r="20" spans="1:8">
      <c r="A20">
        <v>11</v>
      </c>
      <c r="C20">
        <v>20.46</v>
      </c>
      <c r="G20">
        <v>40.15</v>
      </c>
      <c r="H20">
        <v>116.53</v>
      </c>
    </row>
    <row r="21" spans="1:9">
      <c r="A21">
        <v>12</v>
      </c>
      <c r="D21">
        <v>103.08</v>
      </c>
      <c r="F21">
        <v>120.11</v>
      </c>
      <c r="I21">
        <v>84.39</v>
      </c>
    </row>
    <row r="22" spans="1:29">
      <c r="A22">
        <v>13</v>
      </c>
      <c r="C22">
        <v>17.54</v>
      </c>
      <c r="AC22" t="s">
        <v>27</v>
      </c>
    </row>
    <row r="23" spans="1:38">
      <c r="A23">
        <v>14</v>
      </c>
      <c r="G23">
        <v>79.78</v>
      </c>
      <c r="H23">
        <v>103.98</v>
      </c>
      <c r="AE23" t="s">
        <v>28</v>
      </c>
      <c r="AJ23" t="s">
        <v>29</v>
      </c>
      <c r="AK23" t="s">
        <v>30</v>
      </c>
      <c r="AL23" t="s">
        <v>31</v>
      </c>
    </row>
    <row r="24" spans="1:34">
      <c r="A24">
        <v>15</v>
      </c>
      <c r="D24">
        <v>95.01</v>
      </c>
      <c r="F24">
        <v>118.32</v>
      </c>
      <c r="AE24" t="s">
        <v>32</v>
      </c>
      <c r="AF24" t="s">
        <v>33</v>
      </c>
      <c r="AG24" t="s">
        <v>34</v>
      </c>
      <c r="AH24" t="s">
        <v>35</v>
      </c>
    </row>
    <row r="25" spans="1:35">
      <c r="A25">
        <v>16</v>
      </c>
      <c r="H25">
        <v>124.03</v>
      </c>
      <c r="AH25" t="s">
        <v>36</v>
      </c>
      <c r="AI25" t="s">
        <v>37</v>
      </c>
    </row>
    <row r="26" spans="1:38">
      <c r="A26">
        <v>17</v>
      </c>
      <c r="D26">
        <v>142.36</v>
      </c>
      <c r="E26">
        <v>21.42</v>
      </c>
      <c r="AC26" t="s">
        <v>38</v>
      </c>
      <c r="AD26" t="s">
        <v>39</v>
      </c>
      <c r="AE26">
        <v>14.96611</v>
      </c>
      <c r="AF26">
        <v>26.98792</v>
      </c>
      <c r="AG26">
        <v>8.99597</v>
      </c>
      <c r="AH26">
        <v>-5.77864</v>
      </c>
      <c r="AI26">
        <v>35.71086</v>
      </c>
      <c r="AJ26">
        <v>1.664</v>
      </c>
      <c r="AK26">
        <v>8</v>
      </c>
      <c r="AL26">
        <v>0.135</v>
      </c>
    </row>
    <row r="27" spans="1:38">
      <c r="A27">
        <v>18</v>
      </c>
      <c r="C27">
        <v>41.03</v>
      </c>
      <c r="H27">
        <v>104.2</v>
      </c>
      <c r="AC27" t="s">
        <v>40</v>
      </c>
      <c r="AD27" t="s">
        <v>41</v>
      </c>
      <c r="AE27">
        <v>2.69667</v>
      </c>
      <c r="AF27">
        <v>40.63099</v>
      </c>
      <c r="AG27">
        <v>13.54366</v>
      </c>
      <c r="AH27">
        <v>-28.53508</v>
      </c>
      <c r="AI27">
        <v>33.92841</v>
      </c>
      <c r="AJ27">
        <v>0.199</v>
      </c>
      <c r="AK27">
        <v>8</v>
      </c>
      <c r="AL27">
        <v>0.847</v>
      </c>
    </row>
    <row r="28" spans="1:38">
      <c r="A28">
        <v>19</v>
      </c>
      <c r="D28">
        <v>122.18</v>
      </c>
      <c r="AC28" t="s">
        <v>42</v>
      </c>
      <c r="AD28" t="s">
        <v>43</v>
      </c>
      <c r="AE28">
        <v>-20.544</v>
      </c>
      <c r="AF28">
        <v>22.58462</v>
      </c>
      <c r="AG28">
        <v>10.10015</v>
      </c>
      <c r="AH28">
        <v>-48.58651</v>
      </c>
      <c r="AI28">
        <v>7.49851</v>
      </c>
      <c r="AJ28">
        <v>-2.034</v>
      </c>
      <c r="AK28">
        <v>4</v>
      </c>
      <c r="AL28">
        <v>0.112</v>
      </c>
    </row>
    <row r="29" spans="1:38">
      <c r="A29">
        <v>20</v>
      </c>
      <c r="AC29" t="s">
        <v>44</v>
      </c>
      <c r="AD29" t="s">
        <v>45</v>
      </c>
      <c r="AE29">
        <v>-8.67333</v>
      </c>
      <c r="AF29">
        <v>34.91853</v>
      </c>
      <c r="AG29">
        <v>20.16022</v>
      </c>
      <c r="AH29">
        <v>-95.41577</v>
      </c>
      <c r="AI29">
        <v>78.0691</v>
      </c>
      <c r="AJ29">
        <v>-0.43</v>
      </c>
      <c r="AK29">
        <v>2</v>
      </c>
      <c r="AL29">
        <v>0.709</v>
      </c>
    </row>
    <row r="30" spans="1:38">
      <c r="A30">
        <v>21</v>
      </c>
      <c r="AC30" t="s">
        <v>46</v>
      </c>
      <c r="AD30" t="s">
        <v>47</v>
      </c>
      <c r="AE30">
        <v>-12.26944</v>
      </c>
      <c r="AF30">
        <v>16.12163</v>
      </c>
      <c r="AG30">
        <v>5.37388</v>
      </c>
      <c r="AH30">
        <v>-24.66163</v>
      </c>
      <c r="AI30">
        <v>0.12274</v>
      </c>
      <c r="AJ30">
        <v>-2.283</v>
      </c>
      <c r="AK30">
        <v>8</v>
      </c>
      <c r="AL30">
        <v>0.052</v>
      </c>
    </row>
    <row r="31" spans="1:38">
      <c r="A31">
        <v>22</v>
      </c>
      <c r="D31">
        <v>99.92</v>
      </c>
      <c r="AC31" t="s">
        <v>48</v>
      </c>
      <c r="AD31" s="6" t="s">
        <v>49</v>
      </c>
      <c r="AE31">
        <v>-27.326</v>
      </c>
      <c r="AF31">
        <v>11.53076</v>
      </c>
      <c r="AG31">
        <v>5.15671</v>
      </c>
      <c r="AH31">
        <v>-41.64333</v>
      </c>
      <c r="AI31">
        <v>-13.00867</v>
      </c>
      <c r="AJ31">
        <v>-5.299</v>
      </c>
      <c r="AK31">
        <v>4</v>
      </c>
      <c r="AL31" s="6">
        <v>0.006</v>
      </c>
    </row>
    <row r="32" spans="1:38">
      <c r="A32">
        <v>23</v>
      </c>
      <c r="AC32" t="s">
        <v>50</v>
      </c>
      <c r="AD32" t="s">
        <v>51</v>
      </c>
      <c r="AE32">
        <v>-23.42333</v>
      </c>
      <c r="AF32">
        <v>25.97039</v>
      </c>
      <c r="AG32">
        <v>14.99401</v>
      </c>
      <c r="AH32">
        <v>-87.93736</v>
      </c>
      <c r="AI32">
        <v>41.0907</v>
      </c>
      <c r="AJ32">
        <v>-1.562</v>
      </c>
      <c r="AK32">
        <v>2</v>
      </c>
      <c r="AL32">
        <v>0.259</v>
      </c>
    </row>
    <row r="33" spans="1:38">
      <c r="A33">
        <v>24</v>
      </c>
      <c r="AC33" t="s">
        <v>52</v>
      </c>
      <c r="AD33" t="s">
        <v>53</v>
      </c>
      <c r="AE33">
        <v>-9.359</v>
      </c>
      <c r="AF33">
        <v>8.80929</v>
      </c>
      <c r="AG33">
        <v>3.93963</v>
      </c>
      <c r="AH33">
        <v>-20.29718</v>
      </c>
      <c r="AI33">
        <v>1.57918</v>
      </c>
      <c r="AJ33">
        <v>-2.376</v>
      </c>
      <c r="AK33">
        <v>4</v>
      </c>
      <c r="AL33">
        <v>0.076</v>
      </c>
    </row>
    <row r="34" spans="1:38">
      <c r="A34">
        <v>25</v>
      </c>
      <c r="AC34" t="s">
        <v>54</v>
      </c>
      <c r="AD34" t="s">
        <v>55</v>
      </c>
      <c r="AE34">
        <v>-8.32</v>
      </c>
      <c r="AF34">
        <v>22.39661</v>
      </c>
      <c r="AG34">
        <v>12.93069</v>
      </c>
      <c r="AH34">
        <v>-63.95626</v>
      </c>
      <c r="AI34">
        <v>47.31626</v>
      </c>
      <c r="AJ34">
        <v>-0.643</v>
      </c>
      <c r="AK34">
        <v>2</v>
      </c>
      <c r="AL34">
        <v>0.586</v>
      </c>
    </row>
    <row r="35" spans="1:38">
      <c r="A35">
        <v>26</v>
      </c>
      <c r="E35">
        <v>29.53</v>
      </c>
      <c r="AC35" t="s">
        <v>56</v>
      </c>
      <c r="AD35" t="s">
        <v>57</v>
      </c>
      <c r="AE35">
        <v>-2.195</v>
      </c>
      <c r="AF35">
        <v>22.09939</v>
      </c>
      <c r="AG35">
        <v>12.75909</v>
      </c>
      <c r="AH35">
        <v>-57.09292</v>
      </c>
      <c r="AI35">
        <v>52.70292</v>
      </c>
      <c r="AJ35">
        <v>-0.172</v>
      </c>
      <c r="AK35">
        <v>2</v>
      </c>
      <c r="AL35">
        <v>0.879</v>
      </c>
    </row>
    <row r="36" spans="1:1">
      <c r="A36">
        <v>27</v>
      </c>
    </row>
    <row r="37" spans="1:8">
      <c r="A37">
        <v>28</v>
      </c>
      <c r="H37">
        <v>134.85</v>
      </c>
    </row>
    <row r="38" spans="1:1">
      <c r="A38">
        <v>29</v>
      </c>
    </row>
    <row r="39" spans="1:8">
      <c r="A39">
        <v>30</v>
      </c>
      <c r="H39">
        <v>100.08</v>
      </c>
    </row>
    <row r="40" spans="1:5">
      <c r="A40">
        <v>31</v>
      </c>
      <c r="E40">
        <v>17.93</v>
      </c>
    </row>
    <row r="43" spans="2:2">
      <c r="B43" t="s">
        <v>10</v>
      </c>
    </row>
    <row r="47" spans="29:44">
      <c r="AC47" t="s">
        <v>77</v>
      </c>
      <c r="AL47" t="s">
        <v>78</v>
      </c>
      <c r="AR47" t="s">
        <v>27</v>
      </c>
    </row>
    <row r="48" spans="31:53">
      <c r="AE48" t="s">
        <v>32</v>
      </c>
      <c r="AF48" t="s">
        <v>79</v>
      </c>
      <c r="AG48" t="s">
        <v>33</v>
      </c>
      <c r="AH48" t="s">
        <v>34</v>
      </c>
      <c r="AN48" t="s">
        <v>79</v>
      </c>
      <c r="AO48" t="s">
        <v>80</v>
      </c>
      <c r="AP48" t="s">
        <v>81</v>
      </c>
      <c r="AT48" t="s">
        <v>28</v>
      </c>
      <c r="AY48" t="s">
        <v>29</v>
      </c>
      <c r="AZ48" t="s">
        <v>30</v>
      </c>
      <c r="BA48" t="s">
        <v>31</v>
      </c>
    </row>
    <row r="49" spans="29:49">
      <c r="AC49" t="s">
        <v>38</v>
      </c>
      <c r="AD49" t="s">
        <v>82</v>
      </c>
      <c r="AE49">
        <v>66.4156</v>
      </c>
      <c r="AF49">
        <v>9</v>
      </c>
      <c r="AG49">
        <v>61.92099</v>
      </c>
      <c r="AH49">
        <v>20.64033</v>
      </c>
      <c r="AL49" t="s">
        <v>38</v>
      </c>
      <c r="AM49" t="s">
        <v>83</v>
      </c>
      <c r="AN49">
        <v>9</v>
      </c>
      <c r="AO49">
        <v>0.951</v>
      </c>
      <c r="AP49">
        <v>0</v>
      </c>
      <c r="AT49" t="s">
        <v>32</v>
      </c>
      <c r="AU49" t="s">
        <v>33</v>
      </c>
      <c r="AV49" t="s">
        <v>34</v>
      </c>
      <c r="AW49" t="s">
        <v>35</v>
      </c>
    </row>
    <row r="50" spans="30:50">
      <c r="AD50" t="s">
        <v>84</v>
      </c>
      <c r="AE50">
        <v>51.4494</v>
      </c>
      <c r="AF50">
        <v>9</v>
      </c>
      <c r="AG50">
        <v>39.91834</v>
      </c>
      <c r="AH50">
        <v>13.30611</v>
      </c>
      <c r="AL50" t="s">
        <v>40</v>
      </c>
      <c r="AM50" t="s">
        <v>85</v>
      </c>
      <c r="AN50">
        <v>9</v>
      </c>
      <c r="AO50">
        <v>0.761</v>
      </c>
      <c r="AP50">
        <v>0.017</v>
      </c>
      <c r="AW50" t="s">
        <v>36</v>
      </c>
      <c r="AX50" t="s">
        <v>37</v>
      </c>
    </row>
    <row r="51" spans="29:53">
      <c r="AC51" t="s">
        <v>40</v>
      </c>
      <c r="AD51" t="s">
        <v>82</v>
      </c>
      <c r="AE51">
        <v>66.4156</v>
      </c>
      <c r="AF51">
        <v>9</v>
      </c>
      <c r="AG51">
        <v>61.92099</v>
      </c>
      <c r="AH51">
        <v>20.64033</v>
      </c>
      <c r="AL51" t="s">
        <v>42</v>
      </c>
      <c r="AM51" t="s">
        <v>86</v>
      </c>
      <c r="AN51">
        <v>5</v>
      </c>
      <c r="AO51">
        <v>0.917</v>
      </c>
      <c r="AP51">
        <v>0.028</v>
      </c>
      <c r="AR51" t="s">
        <v>38</v>
      </c>
      <c r="AS51" t="s">
        <v>39</v>
      </c>
      <c r="AT51">
        <v>14.96611</v>
      </c>
      <c r="AU51">
        <v>26.98792</v>
      </c>
      <c r="AV51">
        <v>8.99597</v>
      </c>
      <c r="AW51">
        <v>-5.77864</v>
      </c>
      <c r="AX51">
        <v>35.71086</v>
      </c>
      <c r="AY51">
        <v>1.664</v>
      </c>
      <c r="AZ51">
        <v>8</v>
      </c>
      <c r="BA51">
        <v>0.135</v>
      </c>
    </row>
    <row r="52" spans="30:53">
      <c r="AD52" t="s">
        <v>87</v>
      </c>
      <c r="AE52">
        <v>63.7189</v>
      </c>
      <c r="AF52">
        <v>9</v>
      </c>
      <c r="AG52">
        <v>40.89747</v>
      </c>
      <c r="AH52">
        <v>13.63249</v>
      </c>
      <c r="AL52" t="s">
        <v>44</v>
      </c>
      <c r="AM52" t="s">
        <v>88</v>
      </c>
      <c r="AN52">
        <v>3</v>
      </c>
      <c r="AO52">
        <v>0.851</v>
      </c>
      <c r="AP52">
        <v>0.352</v>
      </c>
      <c r="AR52" t="s">
        <v>40</v>
      </c>
      <c r="AS52" t="s">
        <v>41</v>
      </c>
      <c r="AT52">
        <v>2.69667</v>
      </c>
      <c r="AU52">
        <v>40.63099</v>
      </c>
      <c r="AV52">
        <v>13.54366</v>
      </c>
      <c r="AW52">
        <v>-28.53508</v>
      </c>
      <c r="AX52">
        <v>33.92841</v>
      </c>
      <c r="AY52">
        <v>0.199</v>
      </c>
      <c r="AZ52">
        <v>8</v>
      </c>
      <c r="BA52">
        <v>0.847</v>
      </c>
    </row>
    <row r="53" spans="29:53">
      <c r="AC53" t="s">
        <v>42</v>
      </c>
      <c r="AD53" t="s">
        <v>82</v>
      </c>
      <c r="AE53">
        <v>62.869</v>
      </c>
      <c r="AF53">
        <v>5</v>
      </c>
      <c r="AG53">
        <v>56.04333</v>
      </c>
      <c r="AH53">
        <v>25.06334</v>
      </c>
      <c r="AL53" t="s">
        <v>46</v>
      </c>
      <c r="AM53" t="s">
        <v>89</v>
      </c>
      <c r="AN53">
        <v>9</v>
      </c>
      <c r="AO53">
        <v>0.921</v>
      </c>
      <c r="AP53">
        <v>0</v>
      </c>
      <c r="AR53" t="s">
        <v>42</v>
      </c>
      <c r="AS53" t="s">
        <v>43</v>
      </c>
      <c r="AT53">
        <v>-20.544</v>
      </c>
      <c r="AU53">
        <v>22.58462</v>
      </c>
      <c r="AV53">
        <v>10.10015</v>
      </c>
      <c r="AW53">
        <v>-48.58651</v>
      </c>
      <c r="AX53">
        <v>7.49851</v>
      </c>
      <c r="AY53">
        <v>-2.034</v>
      </c>
      <c r="AZ53">
        <v>4</v>
      </c>
      <c r="BA53">
        <v>0.112</v>
      </c>
    </row>
    <row r="54" spans="30:53">
      <c r="AD54" t="s">
        <v>90</v>
      </c>
      <c r="AE54">
        <v>83.413</v>
      </c>
      <c r="AF54">
        <v>5</v>
      </c>
      <c r="AG54">
        <v>48.22718</v>
      </c>
      <c r="AH54">
        <v>21.56785</v>
      </c>
      <c r="AL54" t="s">
        <v>48</v>
      </c>
      <c r="AM54" t="s">
        <v>91</v>
      </c>
      <c r="AN54">
        <v>5</v>
      </c>
      <c r="AO54">
        <v>0.975</v>
      </c>
      <c r="AP54">
        <v>0.005</v>
      </c>
      <c r="AR54" t="s">
        <v>44</v>
      </c>
      <c r="AS54" t="s">
        <v>45</v>
      </c>
      <c r="AT54">
        <v>-8.67333</v>
      </c>
      <c r="AU54">
        <v>34.91853</v>
      </c>
      <c r="AV54">
        <v>20.16022</v>
      </c>
      <c r="AW54">
        <v>-95.41577</v>
      </c>
      <c r="AX54">
        <v>78.0691</v>
      </c>
      <c r="AY54">
        <v>-0.43</v>
      </c>
      <c r="AZ54">
        <v>2</v>
      </c>
      <c r="BA54">
        <v>0.709</v>
      </c>
    </row>
    <row r="55" spans="29:53">
      <c r="AC55" t="s">
        <v>44</v>
      </c>
      <c r="AD55" t="s">
        <v>82</v>
      </c>
      <c r="AE55">
        <v>79.4267</v>
      </c>
      <c r="AF55">
        <v>3</v>
      </c>
      <c r="AG55">
        <v>66.341</v>
      </c>
      <c r="AH55">
        <v>38.302</v>
      </c>
      <c r="AL55" t="s">
        <v>50</v>
      </c>
      <c r="AM55" t="s">
        <v>92</v>
      </c>
      <c r="AN55">
        <v>3</v>
      </c>
      <c r="AO55">
        <v>0.876</v>
      </c>
      <c r="AP55">
        <v>0.32</v>
      </c>
      <c r="AR55" t="s">
        <v>46</v>
      </c>
      <c r="AS55" t="s">
        <v>47</v>
      </c>
      <c r="AT55">
        <v>-12.26944</v>
      </c>
      <c r="AU55">
        <v>16.12163</v>
      </c>
      <c r="AV55">
        <v>5.37388</v>
      </c>
      <c r="AW55">
        <v>-24.66163</v>
      </c>
      <c r="AX55">
        <v>0.12274</v>
      </c>
      <c r="AY55">
        <v>-2.283</v>
      </c>
      <c r="AZ55">
        <v>8</v>
      </c>
      <c r="BA55">
        <v>0.052</v>
      </c>
    </row>
    <row r="56" spans="30:53">
      <c r="AD56" t="s">
        <v>93</v>
      </c>
      <c r="AE56">
        <v>88.1</v>
      </c>
      <c r="AF56">
        <v>3</v>
      </c>
      <c r="AG56">
        <v>53.64569</v>
      </c>
      <c r="AH56">
        <v>30.97235</v>
      </c>
      <c r="AL56" t="s">
        <v>52</v>
      </c>
      <c r="AM56" t="s">
        <v>94</v>
      </c>
      <c r="AN56">
        <v>5</v>
      </c>
      <c r="AO56">
        <v>0.985</v>
      </c>
      <c r="AP56">
        <v>0.002</v>
      </c>
      <c r="AR56" s="6" t="s">
        <v>48</v>
      </c>
      <c r="AS56" s="6" t="s">
        <v>49</v>
      </c>
      <c r="AT56">
        <v>-27.326</v>
      </c>
      <c r="AU56">
        <v>11.53076</v>
      </c>
      <c r="AV56">
        <v>5.15671</v>
      </c>
      <c r="AW56">
        <v>-41.64333</v>
      </c>
      <c r="AX56">
        <v>-13.00867</v>
      </c>
      <c r="AY56">
        <v>-5.299</v>
      </c>
      <c r="AZ56">
        <v>4</v>
      </c>
      <c r="BA56" s="6">
        <v>0.006</v>
      </c>
    </row>
    <row r="57" spans="29:53">
      <c r="AC57" t="s">
        <v>46</v>
      </c>
      <c r="AD57" t="s">
        <v>84</v>
      </c>
      <c r="AE57">
        <v>51.4494</v>
      </c>
      <c r="AF57">
        <v>9</v>
      </c>
      <c r="AG57">
        <v>39.91834</v>
      </c>
      <c r="AH57">
        <v>13.30611</v>
      </c>
      <c r="AL57" t="s">
        <v>54</v>
      </c>
      <c r="AM57" t="s">
        <v>95</v>
      </c>
      <c r="AN57">
        <v>3</v>
      </c>
      <c r="AO57">
        <v>0.909</v>
      </c>
      <c r="AP57">
        <v>0.273</v>
      </c>
      <c r="AR57" t="s">
        <v>50</v>
      </c>
      <c r="AS57" t="s">
        <v>51</v>
      </c>
      <c r="AT57">
        <v>-23.42333</v>
      </c>
      <c r="AU57">
        <v>25.97039</v>
      </c>
      <c r="AV57">
        <v>14.99401</v>
      </c>
      <c r="AW57">
        <v>-87.93736</v>
      </c>
      <c r="AX57">
        <v>41.0907</v>
      </c>
      <c r="AY57">
        <v>-1.562</v>
      </c>
      <c r="AZ57">
        <v>2</v>
      </c>
      <c r="BA57">
        <v>0.259</v>
      </c>
    </row>
    <row r="58" spans="30:53">
      <c r="AD58" t="s">
        <v>87</v>
      </c>
      <c r="AE58">
        <v>63.7189</v>
      </c>
      <c r="AF58">
        <v>9</v>
      </c>
      <c r="AG58">
        <v>40.89747</v>
      </c>
      <c r="AH58">
        <v>13.63249</v>
      </c>
      <c r="AL58" t="s">
        <v>56</v>
      </c>
      <c r="AM58" t="s">
        <v>96</v>
      </c>
      <c r="AN58">
        <v>3</v>
      </c>
      <c r="AO58">
        <v>0.92</v>
      </c>
      <c r="AP58">
        <v>0.257</v>
      </c>
      <c r="AR58" t="s">
        <v>52</v>
      </c>
      <c r="AS58" t="s">
        <v>53</v>
      </c>
      <c r="AT58">
        <v>-9.359</v>
      </c>
      <c r="AU58">
        <v>8.80929</v>
      </c>
      <c r="AV58">
        <v>3.93963</v>
      </c>
      <c r="AW58">
        <v>-20.29718</v>
      </c>
      <c r="AX58">
        <v>1.57918</v>
      </c>
      <c r="AY58">
        <v>-2.376</v>
      </c>
      <c r="AZ58">
        <v>4</v>
      </c>
      <c r="BA58">
        <v>0.076</v>
      </c>
    </row>
    <row r="59" spans="29:53">
      <c r="AC59" s="6" t="s">
        <v>48</v>
      </c>
      <c r="AD59" s="6" t="s">
        <v>84</v>
      </c>
      <c r="AE59" s="6">
        <v>56.087</v>
      </c>
      <c r="AF59">
        <v>5</v>
      </c>
      <c r="AG59">
        <v>42.96439</v>
      </c>
      <c r="AH59">
        <v>19.21426</v>
      </c>
      <c r="AR59" t="s">
        <v>54</v>
      </c>
      <c r="AS59" t="s">
        <v>55</v>
      </c>
      <c r="AT59">
        <v>-8.32</v>
      </c>
      <c r="AU59">
        <v>22.39661</v>
      </c>
      <c r="AV59">
        <v>12.93069</v>
      </c>
      <c r="AW59">
        <v>-63.95626</v>
      </c>
      <c r="AX59">
        <v>47.31626</v>
      </c>
      <c r="AY59">
        <v>-0.643</v>
      </c>
      <c r="AZ59">
        <v>2</v>
      </c>
      <c r="BA59">
        <v>0.586</v>
      </c>
    </row>
    <row r="60" spans="29:53">
      <c r="AC60" s="6"/>
      <c r="AD60" s="6" t="s">
        <v>90</v>
      </c>
      <c r="AE60" s="6">
        <v>83.413</v>
      </c>
      <c r="AF60">
        <v>5</v>
      </c>
      <c r="AG60">
        <v>48.22718</v>
      </c>
      <c r="AH60">
        <v>21.56785</v>
      </c>
      <c r="AR60" t="s">
        <v>56</v>
      </c>
      <c r="AS60" t="s">
        <v>57</v>
      </c>
      <c r="AT60">
        <v>-2.195</v>
      </c>
      <c r="AU60">
        <v>22.09939</v>
      </c>
      <c r="AV60">
        <v>12.75909</v>
      </c>
      <c r="AW60">
        <v>-57.09292</v>
      </c>
      <c r="AX60">
        <v>52.70292</v>
      </c>
      <c r="AY60">
        <v>-0.172</v>
      </c>
      <c r="AZ60">
        <v>2</v>
      </c>
      <c r="BA60">
        <v>0.879</v>
      </c>
    </row>
    <row r="61" spans="29:34">
      <c r="AC61" t="s">
        <v>50</v>
      </c>
      <c r="AD61" t="s">
        <v>84</v>
      </c>
      <c r="AE61">
        <v>64.6767</v>
      </c>
      <c r="AF61">
        <v>3</v>
      </c>
      <c r="AG61">
        <v>49.46925</v>
      </c>
      <c r="AH61">
        <v>28.56108</v>
      </c>
    </row>
    <row r="62" spans="30:34">
      <c r="AD62" t="s">
        <v>93</v>
      </c>
      <c r="AE62">
        <v>88.1</v>
      </c>
      <c r="AF62">
        <v>3</v>
      </c>
      <c r="AG62">
        <v>53.64569</v>
      </c>
      <c r="AH62">
        <v>30.97235</v>
      </c>
    </row>
    <row r="63" spans="29:34">
      <c r="AC63" t="s">
        <v>52</v>
      </c>
      <c r="AD63" t="s">
        <v>87</v>
      </c>
      <c r="AE63">
        <v>74.054</v>
      </c>
      <c r="AF63">
        <v>5</v>
      </c>
      <c r="AG63">
        <v>49.94864</v>
      </c>
      <c r="AH63">
        <v>22.33771</v>
      </c>
    </row>
    <row r="64" spans="30:34">
      <c r="AD64" t="s">
        <v>90</v>
      </c>
      <c r="AE64">
        <v>83.413</v>
      </c>
      <c r="AF64">
        <v>5</v>
      </c>
      <c r="AG64">
        <v>48.22718</v>
      </c>
      <c r="AH64">
        <v>21.56785</v>
      </c>
    </row>
    <row r="65" spans="29:34">
      <c r="AC65" t="s">
        <v>54</v>
      </c>
      <c r="AD65" t="s">
        <v>87</v>
      </c>
      <c r="AE65">
        <v>79.78</v>
      </c>
      <c r="AF65">
        <v>3</v>
      </c>
      <c r="AG65">
        <v>50.69493</v>
      </c>
      <c r="AH65">
        <v>29.26873</v>
      </c>
    </row>
    <row r="66" spans="30:34">
      <c r="AD66" t="s">
        <v>93</v>
      </c>
      <c r="AE66">
        <v>88.1</v>
      </c>
      <c r="AF66">
        <v>3</v>
      </c>
      <c r="AG66">
        <v>53.64569</v>
      </c>
      <c r="AH66">
        <v>30.97235</v>
      </c>
    </row>
    <row r="67" spans="29:34">
      <c r="AC67" t="s">
        <v>56</v>
      </c>
      <c r="AD67" t="s">
        <v>90</v>
      </c>
      <c r="AE67">
        <v>85.905</v>
      </c>
      <c r="AF67">
        <v>3</v>
      </c>
      <c r="AG67">
        <v>55.99105</v>
      </c>
      <c r="AH67">
        <v>32.32645</v>
      </c>
    </row>
    <row r="68" spans="30:34">
      <c r="AD68" t="s">
        <v>93</v>
      </c>
      <c r="AE68">
        <v>88.1</v>
      </c>
      <c r="AF68">
        <v>3</v>
      </c>
      <c r="AG68">
        <v>53.64569</v>
      </c>
      <c r="AH68">
        <v>30.97235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6"/>
  <sheetViews>
    <sheetView zoomScale="55" zoomScaleNormal="55" workbookViewId="0">
      <selection activeCell="Y29" sqref="Y29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</row>
    <row r="2" spans="1:23">
      <c r="A2">
        <v>-7</v>
      </c>
      <c r="B2">
        <v>0.32</v>
      </c>
      <c r="D2">
        <v>0</v>
      </c>
      <c r="F2">
        <v>0</v>
      </c>
      <c r="J2" s="2">
        <v>0</v>
      </c>
      <c r="N2" s="3" t="s">
        <v>5</v>
      </c>
      <c r="O2" s="4">
        <f t="shared" ref="O2:W2" si="0">MEDIAN(B2:B8)</f>
        <v>0</v>
      </c>
      <c r="P2" s="4">
        <f t="shared" si="0"/>
        <v>0</v>
      </c>
      <c r="Q2" s="4">
        <f t="shared" si="0"/>
        <v>0</v>
      </c>
      <c r="R2" s="4">
        <f t="shared" si="0"/>
        <v>0.14</v>
      </c>
      <c r="S2" s="4">
        <f t="shared" si="0"/>
        <v>0</v>
      </c>
      <c r="T2" s="4">
        <f t="shared" si="0"/>
        <v>0</v>
      </c>
      <c r="U2" s="4">
        <f t="shared" si="0"/>
        <v>0</v>
      </c>
      <c r="V2" s="4">
        <f t="shared" si="0"/>
        <v>0</v>
      </c>
      <c r="W2" s="4">
        <f t="shared" si="0"/>
        <v>0</v>
      </c>
    </row>
    <row r="3" spans="1:23">
      <c r="A3">
        <v>-6</v>
      </c>
      <c r="C3">
        <v>0</v>
      </c>
      <c r="H3">
        <v>0</v>
      </c>
      <c r="J3" s="2"/>
      <c r="N3" s="4" t="s">
        <v>6</v>
      </c>
      <c r="O3" s="4">
        <f t="shared" ref="O3:W3" si="1">MEDIAN(B10:B16)</f>
        <v>0.14</v>
      </c>
      <c r="P3" s="4">
        <f t="shared" si="1"/>
        <v>0</v>
      </c>
      <c r="Q3" s="4">
        <f t="shared" si="1"/>
        <v>0.085</v>
      </c>
      <c r="R3" s="4">
        <f t="shared" si="1"/>
        <v>0.16</v>
      </c>
      <c r="S3" s="4">
        <f t="shared" si="1"/>
        <v>0</v>
      </c>
      <c r="T3" s="4">
        <f t="shared" si="1"/>
        <v>0</v>
      </c>
      <c r="U3" s="4">
        <f t="shared" si="1"/>
        <v>0</v>
      </c>
      <c r="V3" s="4">
        <f t="shared" si="1"/>
        <v>0</v>
      </c>
      <c r="W3" s="4">
        <f t="shared" si="1"/>
        <v>0</v>
      </c>
    </row>
    <row r="4" spans="1:23">
      <c r="A4">
        <v>-5</v>
      </c>
      <c r="B4">
        <v>0</v>
      </c>
      <c r="F4">
        <v>0</v>
      </c>
      <c r="G4">
        <v>0</v>
      </c>
      <c r="J4" s="2"/>
      <c r="N4" s="4" t="s">
        <v>7</v>
      </c>
      <c r="O4" s="4">
        <f t="shared" ref="O4:W4" si="2">MEDIAN(B17:B23)</f>
        <v>0.4</v>
      </c>
      <c r="P4" s="4">
        <f t="shared" si="2"/>
        <v>0</v>
      </c>
      <c r="Q4" s="4">
        <f t="shared" si="2"/>
        <v>0.34</v>
      </c>
      <c r="R4" s="4">
        <f t="shared" si="2"/>
        <v>1.1</v>
      </c>
      <c r="S4" s="4">
        <f t="shared" si="2"/>
        <v>0</v>
      </c>
      <c r="T4" s="4">
        <f t="shared" si="2"/>
        <v>0</v>
      </c>
      <c r="U4" s="4">
        <f t="shared" si="2"/>
        <v>0</v>
      </c>
      <c r="V4" s="4">
        <f t="shared" si="2"/>
        <v>0</v>
      </c>
      <c r="W4" s="4">
        <f t="shared" si="2"/>
        <v>0</v>
      </c>
    </row>
    <row r="5" spans="1:23">
      <c r="A5">
        <v>-4</v>
      </c>
      <c r="E5">
        <v>0.14</v>
      </c>
      <c r="I5">
        <v>0</v>
      </c>
      <c r="J5" s="2">
        <v>0</v>
      </c>
      <c r="N5" s="4" t="s">
        <v>8</v>
      </c>
      <c r="O5" s="4" t="e">
        <f t="shared" ref="O5:W5" si="3">MEDIAN(B24:B30)</f>
        <v>#NUM!</v>
      </c>
      <c r="P5" s="4">
        <f t="shared" si="3"/>
        <v>0</v>
      </c>
      <c r="Q5" s="4">
        <f t="shared" si="3"/>
        <v>1.17</v>
      </c>
      <c r="R5" s="4">
        <f t="shared" si="3"/>
        <v>0.63</v>
      </c>
      <c r="S5" s="4">
        <f t="shared" si="3"/>
        <v>0</v>
      </c>
      <c r="T5" s="4" t="e">
        <f t="shared" si="3"/>
        <v>#NUM!</v>
      </c>
      <c r="U5" s="4">
        <f t="shared" si="3"/>
        <v>0</v>
      </c>
      <c r="V5" s="4" t="e">
        <f t="shared" si="3"/>
        <v>#NUM!</v>
      </c>
      <c r="W5" s="4" t="e">
        <f t="shared" si="3"/>
        <v>#NUM!</v>
      </c>
    </row>
    <row r="6" spans="1:23">
      <c r="A6">
        <v>-3</v>
      </c>
      <c r="B6">
        <v>0</v>
      </c>
      <c r="C6">
        <v>0</v>
      </c>
      <c r="D6">
        <v>0</v>
      </c>
      <c r="F6">
        <v>0</v>
      </c>
      <c r="G6">
        <v>0</v>
      </c>
      <c r="J6" s="2"/>
      <c r="N6" s="4" t="s">
        <v>9</v>
      </c>
      <c r="O6" s="4" t="e">
        <f t="shared" ref="O6:W6" si="4">MEDIAN(B31:B37)</f>
        <v>#NUM!</v>
      </c>
      <c r="P6" s="4" t="e">
        <f t="shared" si="4"/>
        <v>#NUM!</v>
      </c>
      <c r="Q6" s="4">
        <f t="shared" si="4"/>
        <v>1.49</v>
      </c>
      <c r="R6" s="4">
        <f t="shared" si="4"/>
        <v>0.24</v>
      </c>
      <c r="S6" s="4" t="e">
        <f t="shared" si="4"/>
        <v>#NUM!</v>
      </c>
      <c r="T6" s="4" t="e">
        <f t="shared" si="4"/>
        <v>#NUM!</v>
      </c>
      <c r="U6" s="4">
        <f t="shared" si="4"/>
        <v>0</v>
      </c>
      <c r="V6" s="4" t="e">
        <f t="shared" si="4"/>
        <v>#NUM!</v>
      </c>
      <c r="W6" s="4" t="e">
        <f t="shared" si="4"/>
        <v>#NUM!</v>
      </c>
    </row>
    <row r="7" spans="1:10">
      <c r="A7">
        <v>-2</v>
      </c>
      <c r="C7">
        <v>0</v>
      </c>
      <c r="I7">
        <v>0</v>
      </c>
      <c r="J7" s="2"/>
    </row>
    <row r="8" spans="1:10">
      <c r="A8">
        <v>-1</v>
      </c>
      <c r="B8">
        <v>0</v>
      </c>
      <c r="C8">
        <v>0</v>
      </c>
      <c r="G8">
        <v>0</v>
      </c>
      <c r="H8">
        <v>0</v>
      </c>
      <c r="J8" s="2">
        <v>0</v>
      </c>
    </row>
    <row r="9" spans="1:23">
      <c r="A9">
        <v>0</v>
      </c>
      <c r="D9">
        <v>0</v>
      </c>
      <c r="F9">
        <v>0</v>
      </c>
      <c r="I9">
        <v>0</v>
      </c>
      <c r="J9" s="2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1</v>
      </c>
      <c r="W9">
        <v>9</v>
      </c>
    </row>
    <row r="10" spans="1:23">
      <c r="A10">
        <v>1</v>
      </c>
      <c r="C10">
        <v>0</v>
      </c>
      <c r="G10">
        <v>0</v>
      </c>
      <c r="J10" s="2"/>
      <c r="N10" t="s">
        <v>5</v>
      </c>
      <c r="O10">
        <v>0</v>
      </c>
      <c r="P10">
        <v>0</v>
      </c>
      <c r="Q10">
        <v>0</v>
      </c>
      <c r="R10">
        <v>0.14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>
      <c r="A11">
        <v>2</v>
      </c>
      <c r="B11">
        <v>0.31</v>
      </c>
      <c r="H11">
        <v>0</v>
      </c>
      <c r="J11" s="2"/>
      <c r="N11" t="s">
        <v>6</v>
      </c>
      <c r="O11">
        <v>0.14</v>
      </c>
      <c r="P11">
        <v>0</v>
      </c>
      <c r="Q11">
        <v>0.085</v>
      </c>
      <c r="R11">
        <v>0.16</v>
      </c>
      <c r="S11">
        <v>0</v>
      </c>
      <c r="T11">
        <v>0</v>
      </c>
      <c r="U11">
        <v>0</v>
      </c>
      <c r="V11">
        <v>0</v>
      </c>
      <c r="W11">
        <v>0</v>
      </c>
    </row>
    <row r="12" spans="1:23">
      <c r="A12">
        <v>3</v>
      </c>
      <c r="D12">
        <v>0.08</v>
      </c>
      <c r="E12">
        <v>0.16</v>
      </c>
      <c r="F12">
        <v>0</v>
      </c>
      <c r="G12">
        <v>0</v>
      </c>
      <c r="I12">
        <v>0</v>
      </c>
      <c r="J12" s="2">
        <v>0</v>
      </c>
      <c r="N12" t="s">
        <v>7</v>
      </c>
      <c r="O12">
        <v>0.4</v>
      </c>
      <c r="P12">
        <v>0</v>
      </c>
      <c r="Q12">
        <v>0.34</v>
      </c>
      <c r="R12">
        <v>1.1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1">
      <c r="A13">
        <v>4</v>
      </c>
      <c r="C13">
        <v>0</v>
      </c>
      <c r="H13">
        <v>0</v>
      </c>
      <c r="J13" s="2"/>
      <c r="N13" t="s">
        <v>8</v>
      </c>
      <c r="P13">
        <v>0</v>
      </c>
      <c r="Q13">
        <v>1.17</v>
      </c>
      <c r="R13">
        <v>0.63</v>
      </c>
      <c r="S13">
        <v>0</v>
      </c>
      <c r="U13">
        <v>0</v>
      </c>
    </row>
    <row r="14" spans="1:21">
      <c r="A14">
        <v>5</v>
      </c>
      <c r="B14">
        <v>0.14</v>
      </c>
      <c r="D14">
        <v>0.09</v>
      </c>
      <c r="F14">
        <v>0</v>
      </c>
      <c r="J14" s="2"/>
      <c r="N14" t="s">
        <v>9</v>
      </c>
      <c r="Q14">
        <v>1.49</v>
      </c>
      <c r="R14">
        <v>0.24</v>
      </c>
      <c r="U14">
        <v>0</v>
      </c>
    </row>
    <row r="15" spans="1:10">
      <c r="A15">
        <v>6</v>
      </c>
      <c r="C15">
        <v>0</v>
      </c>
      <c r="G15">
        <v>0</v>
      </c>
      <c r="I15">
        <v>0</v>
      </c>
      <c r="J15" s="2"/>
    </row>
    <row r="16" spans="1:10">
      <c r="A16">
        <v>7</v>
      </c>
      <c r="B16">
        <v>0</v>
      </c>
      <c r="H16">
        <v>0</v>
      </c>
      <c r="J16" s="2">
        <v>0</v>
      </c>
    </row>
    <row r="17" spans="1:10">
      <c r="A17">
        <v>8</v>
      </c>
      <c r="C17">
        <v>0</v>
      </c>
      <c r="D17">
        <v>0.3</v>
      </c>
      <c r="F17">
        <v>0</v>
      </c>
      <c r="J17" s="2"/>
    </row>
    <row r="18" spans="1:10">
      <c r="A18">
        <v>9</v>
      </c>
      <c r="G18">
        <v>0</v>
      </c>
      <c r="H18">
        <v>0</v>
      </c>
      <c r="J18" s="2"/>
    </row>
    <row r="19" spans="1:10">
      <c r="A19">
        <v>10</v>
      </c>
      <c r="B19">
        <v>0.4</v>
      </c>
      <c r="D19">
        <v>0.5</v>
      </c>
      <c r="E19">
        <v>1.1</v>
      </c>
      <c r="F19">
        <v>0</v>
      </c>
      <c r="J19" s="2">
        <v>0</v>
      </c>
    </row>
    <row r="20" spans="1:8">
      <c r="A20">
        <v>11</v>
      </c>
      <c r="C20">
        <v>0</v>
      </c>
      <c r="G20">
        <v>0</v>
      </c>
      <c r="H20">
        <v>0</v>
      </c>
    </row>
    <row r="21" spans="1:9">
      <c r="A21">
        <v>12</v>
      </c>
      <c r="D21">
        <v>0.34</v>
      </c>
      <c r="F21">
        <v>0</v>
      </c>
      <c r="I21">
        <v>0</v>
      </c>
    </row>
    <row r="22" spans="1:3">
      <c r="A22">
        <v>13</v>
      </c>
      <c r="C22">
        <v>0.21</v>
      </c>
    </row>
    <row r="23" spans="1:8">
      <c r="A23">
        <v>14</v>
      </c>
      <c r="G23">
        <v>0.18</v>
      </c>
      <c r="H23">
        <v>0</v>
      </c>
    </row>
    <row r="24" spans="1:6">
      <c r="A24">
        <v>15</v>
      </c>
      <c r="D24">
        <v>0.7</v>
      </c>
      <c r="F24">
        <v>0</v>
      </c>
    </row>
    <row r="25" spans="1:8">
      <c r="A25">
        <v>16</v>
      </c>
      <c r="H25">
        <v>0</v>
      </c>
    </row>
    <row r="26" spans="1:5">
      <c r="A26">
        <v>17</v>
      </c>
      <c r="D26">
        <v>1.36</v>
      </c>
      <c r="E26">
        <v>0.63</v>
      </c>
    </row>
    <row r="27" spans="1:8">
      <c r="A27">
        <v>18</v>
      </c>
      <c r="C27">
        <v>0</v>
      </c>
      <c r="H27">
        <v>0</v>
      </c>
    </row>
    <row r="28" spans="1:4">
      <c r="A28">
        <v>19</v>
      </c>
      <c r="D28">
        <v>1.17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1.49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0.24</v>
      </c>
    </row>
    <row r="36" spans="1:1">
      <c r="A36">
        <v>27</v>
      </c>
    </row>
    <row r="37" spans="1:8">
      <c r="A37">
        <v>28</v>
      </c>
      <c r="H37">
        <v>0</v>
      </c>
    </row>
    <row r="38" spans="1:1">
      <c r="A38">
        <v>29</v>
      </c>
    </row>
    <row r="39" spans="1:8">
      <c r="A39">
        <v>30</v>
      </c>
      <c r="H39">
        <v>0</v>
      </c>
    </row>
    <row r="40" spans="1:5">
      <c r="A40">
        <v>31</v>
      </c>
      <c r="E40">
        <v>3.09</v>
      </c>
    </row>
    <row r="46" spans="2:2">
      <c r="B46" t="s">
        <v>10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5"/>
  <sheetViews>
    <sheetView zoomScale="55" zoomScaleNormal="55" workbookViewId="0">
      <selection activeCell="Z23" sqref="Z23"/>
    </sheetView>
  </sheetViews>
  <sheetFormatPr defaultColWidth="9" defaultRowHeight="14"/>
  <sheetData>
    <row r="1" spans="1:2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K1" s="1"/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  <c r="X1" s="1"/>
    </row>
    <row r="2" spans="1:24">
      <c r="A2">
        <v>-7</v>
      </c>
      <c r="B2">
        <v>0.89</v>
      </c>
      <c r="D2">
        <v>0</v>
      </c>
      <c r="F2">
        <v>0</v>
      </c>
      <c r="J2" s="2">
        <v>0</v>
      </c>
      <c r="K2" s="2"/>
      <c r="N2" s="3" t="s">
        <v>5</v>
      </c>
      <c r="O2" s="4">
        <f>MEDIAN(B2:B8)</f>
        <v>0</v>
      </c>
      <c r="P2" s="4">
        <f>MEDIAN(C2:C8)</f>
        <v>0</v>
      </c>
      <c r="Q2" s="4">
        <f t="shared" ref="Q2:W2" si="0">MEDIAN(D2:D8)</f>
        <v>0</v>
      </c>
      <c r="R2" s="4">
        <f t="shared" si="0"/>
        <v>0.94</v>
      </c>
      <c r="S2" s="4">
        <f t="shared" si="0"/>
        <v>0</v>
      </c>
      <c r="T2" s="4">
        <f t="shared" si="0"/>
        <v>0</v>
      </c>
      <c r="U2" s="4">
        <f t="shared" si="0"/>
        <v>0</v>
      </c>
      <c r="V2" s="4">
        <f t="shared" si="0"/>
        <v>0</v>
      </c>
      <c r="W2" s="4">
        <f t="shared" si="0"/>
        <v>0</v>
      </c>
      <c r="X2" s="4"/>
    </row>
    <row r="3" spans="1:24">
      <c r="A3">
        <v>-6</v>
      </c>
      <c r="C3">
        <v>0</v>
      </c>
      <c r="H3">
        <v>0</v>
      </c>
      <c r="J3" s="2"/>
      <c r="K3" s="2"/>
      <c r="N3" s="4" t="s">
        <v>6</v>
      </c>
      <c r="O3" s="4">
        <f>MEDIAN(B10:B16)</f>
        <v>0.89</v>
      </c>
      <c r="P3" s="4">
        <f>MEDIAN(C10:C16)</f>
        <v>0</v>
      </c>
      <c r="Q3" s="4">
        <f t="shared" ref="Q3:W3" si="1">MEDIAN(D10:D16)</f>
        <v>0.89</v>
      </c>
      <c r="R3" s="4">
        <f t="shared" si="1"/>
        <v>0.93</v>
      </c>
      <c r="S3" s="4">
        <f t="shared" si="1"/>
        <v>0</v>
      </c>
      <c r="T3" s="4">
        <f t="shared" si="1"/>
        <v>0</v>
      </c>
      <c r="U3" s="4">
        <f t="shared" si="1"/>
        <v>0</v>
      </c>
      <c r="V3" s="4">
        <f t="shared" si="1"/>
        <v>0</v>
      </c>
      <c r="W3" s="4">
        <f t="shared" si="1"/>
        <v>0</v>
      </c>
      <c r="X3" s="4"/>
    </row>
    <row r="4" spans="1:24">
      <c r="A4">
        <v>-5</v>
      </c>
      <c r="B4">
        <v>0</v>
      </c>
      <c r="F4">
        <v>0</v>
      </c>
      <c r="G4">
        <v>0</v>
      </c>
      <c r="J4" s="2"/>
      <c r="K4" s="2"/>
      <c r="N4" s="4" t="s">
        <v>7</v>
      </c>
      <c r="O4" s="4">
        <f>MEDIAN(B17:B23)</f>
        <v>2.69</v>
      </c>
      <c r="P4" s="4">
        <f>MEDIAN(C17:C23)</f>
        <v>0</v>
      </c>
      <c r="Q4" s="4">
        <f t="shared" ref="Q4:W4" si="2">MEDIAN(D17:D23)</f>
        <v>4.48</v>
      </c>
      <c r="R4" s="4">
        <f t="shared" si="2"/>
        <v>7.48</v>
      </c>
      <c r="S4" s="4">
        <f t="shared" si="2"/>
        <v>0</v>
      </c>
      <c r="T4" s="4">
        <f t="shared" si="2"/>
        <v>0</v>
      </c>
      <c r="U4" s="4">
        <f t="shared" si="2"/>
        <v>0</v>
      </c>
      <c r="V4" s="4">
        <f t="shared" si="2"/>
        <v>0</v>
      </c>
      <c r="W4" s="4">
        <f t="shared" si="2"/>
        <v>0</v>
      </c>
      <c r="X4" s="4"/>
    </row>
    <row r="5" spans="1:24">
      <c r="A5">
        <v>-4</v>
      </c>
      <c r="E5">
        <v>0.94</v>
      </c>
      <c r="I5">
        <v>0</v>
      </c>
      <c r="J5" s="2">
        <v>0</v>
      </c>
      <c r="K5" s="2"/>
      <c r="N5" s="4" t="s">
        <v>8</v>
      </c>
      <c r="O5" s="4" t="e">
        <f>MEDIAN(B24:B30)</f>
        <v>#NUM!</v>
      </c>
      <c r="P5" s="4">
        <f>MEDIAN(C24:C30)</f>
        <v>0</v>
      </c>
      <c r="Q5" s="4">
        <f t="shared" ref="Q5:W5" si="3">MEDIAN(D24:D30)</f>
        <v>17.32</v>
      </c>
      <c r="R5" s="4">
        <f t="shared" si="3"/>
        <v>4.46</v>
      </c>
      <c r="S5" s="4">
        <f t="shared" si="3"/>
        <v>0</v>
      </c>
      <c r="T5" s="4" t="e">
        <f t="shared" si="3"/>
        <v>#NUM!</v>
      </c>
      <c r="U5" s="4">
        <f t="shared" si="3"/>
        <v>0</v>
      </c>
      <c r="V5" s="4" t="e">
        <f t="shared" si="3"/>
        <v>#NUM!</v>
      </c>
      <c r="W5" s="4" t="e">
        <f t="shared" si="3"/>
        <v>#NUM!</v>
      </c>
      <c r="X5" s="4"/>
    </row>
    <row r="6" spans="1:24">
      <c r="A6">
        <v>-3</v>
      </c>
      <c r="B6">
        <v>0</v>
      </c>
      <c r="C6">
        <v>0</v>
      </c>
      <c r="D6">
        <v>0</v>
      </c>
      <c r="F6">
        <v>0</v>
      </c>
      <c r="G6">
        <v>0</v>
      </c>
      <c r="J6" s="2"/>
      <c r="K6" s="2"/>
      <c r="N6" s="4" t="s">
        <v>9</v>
      </c>
      <c r="O6" s="4" t="e">
        <f t="shared" ref="O6:U6" si="4">MEDIAN(B31:B37)</f>
        <v>#NUM!</v>
      </c>
      <c r="P6" s="4" t="e">
        <f t="shared" si="4"/>
        <v>#NUM!</v>
      </c>
      <c r="Q6" s="4">
        <f t="shared" si="4"/>
        <v>16.5</v>
      </c>
      <c r="R6" s="4">
        <f t="shared" si="4"/>
        <v>1.79</v>
      </c>
      <c r="S6" s="4" t="e">
        <f t="shared" si="4"/>
        <v>#NUM!</v>
      </c>
      <c r="T6" s="4" t="e">
        <f t="shared" si="4"/>
        <v>#NUM!</v>
      </c>
      <c r="U6" s="4">
        <f t="shared" si="4"/>
        <v>0</v>
      </c>
      <c r="V6" s="4" t="e">
        <f t="shared" ref="V6:W6" si="5">MEDIAN(I31:I37)</f>
        <v>#NUM!</v>
      </c>
      <c r="W6" s="4" t="e">
        <f t="shared" si="5"/>
        <v>#NUM!</v>
      </c>
      <c r="X6" s="4"/>
    </row>
    <row r="7" spans="1:11">
      <c r="A7">
        <v>-2</v>
      </c>
      <c r="C7">
        <v>0</v>
      </c>
      <c r="I7">
        <v>0</v>
      </c>
      <c r="J7" s="2"/>
      <c r="K7" s="2"/>
    </row>
    <row r="8" spans="1:11">
      <c r="A8">
        <v>-1</v>
      </c>
      <c r="B8">
        <v>0</v>
      </c>
      <c r="C8">
        <v>0</v>
      </c>
      <c r="G8">
        <v>0</v>
      </c>
      <c r="H8">
        <v>0</v>
      </c>
      <c r="J8" s="2">
        <v>0</v>
      </c>
      <c r="K8" s="2"/>
    </row>
    <row r="9" spans="1:23">
      <c r="A9">
        <v>0</v>
      </c>
      <c r="D9">
        <v>0</v>
      </c>
      <c r="F9">
        <v>0</v>
      </c>
      <c r="I9">
        <v>0</v>
      </c>
      <c r="J9" s="2"/>
      <c r="K9" s="2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1</v>
      </c>
      <c r="W9">
        <v>9</v>
      </c>
    </row>
    <row r="10" spans="1:23">
      <c r="A10">
        <v>1</v>
      </c>
      <c r="C10">
        <v>0</v>
      </c>
      <c r="G10">
        <v>0</v>
      </c>
      <c r="J10" s="2"/>
      <c r="K10" s="2"/>
      <c r="N10" t="s">
        <v>5</v>
      </c>
      <c r="O10">
        <v>0</v>
      </c>
      <c r="P10">
        <v>0</v>
      </c>
      <c r="Q10">
        <v>0</v>
      </c>
      <c r="R10">
        <v>0.94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>
      <c r="A11">
        <v>2</v>
      </c>
      <c r="B11">
        <v>0.89</v>
      </c>
      <c r="H11">
        <v>0</v>
      </c>
      <c r="J11" s="2"/>
      <c r="K11" s="2"/>
      <c r="N11" t="s">
        <v>6</v>
      </c>
      <c r="O11">
        <v>0.89</v>
      </c>
      <c r="P11">
        <v>0</v>
      </c>
      <c r="Q11">
        <v>0.89</v>
      </c>
      <c r="R11">
        <v>0.93</v>
      </c>
      <c r="S11">
        <v>0</v>
      </c>
      <c r="T11">
        <v>0</v>
      </c>
      <c r="U11">
        <v>0</v>
      </c>
      <c r="V11">
        <v>0</v>
      </c>
      <c r="W11">
        <v>0</v>
      </c>
    </row>
    <row r="12" spans="1:23">
      <c r="A12">
        <v>3</v>
      </c>
      <c r="D12">
        <v>0.89</v>
      </c>
      <c r="E12">
        <v>0.93</v>
      </c>
      <c r="F12">
        <v>0</v>
      </c>
      <c r="G12">
        <v>0</v>
      </c>
      <c r="I12">
        <v>0</v>
      </c>
      <c r="J12" s="2">
        <v>0</v>
      </c>
      <c r="K12" s="2"/>
      <c r="N12" t="s">
        <v>7</v>
      </c>
      <c r="O12">
        <v>2.69</v>
      </c>
      <c r="P12">
        <v>0</v>
      </c>
      <c r="Q12">
        <v>4.48</v>
      </c>
      <c r="R12">
        <v>7.48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1">
      <c r="A13">
        <v>4</v>
      </c>
      <c r="C13">
        <v>0</v>
      </c>
      <c r="H13">
        <v>0</v>
      </c>
      <c r="J13" s="2"/>
      <c r="K13" s="2"/>
      <c r="N13" t="s">
        <v>8</v>
      </c>
      <c r="P13">
        <v>0</v>
      </c>
      <c r="Q13">
        <v>17.32</v>
      </c>
      <c r="R13">
        <v>4.46</v>
      </c>
      <c r="S13">
        <v>0</v>
      </c>
      <c r="U13">
        <v>0</v>
      </c>
    </row>
    <row r="14" spans="1:21">
      <c r="A14">
        <v>5</v>
      </c>
      <c r="B14">
        <v>0.89</v>
      </c>
      <c r="D14">
        <v>0.89</v>
      </c>
      <c r="F14">
        <v>0</v>
      </c>
      <c r="J14" s="2"/>
      <c r="K14" s="2"/>
      <c r="N14" t="s">
        <v>9</v>
      </c>
      <c r="Q14">
        <v>16.5</v>
      </c>
      <c r="R14">
        <v>1.79</v>
      </c>
      <c r="U14">
        <v>0</v>
      </c>
    </row>
    <row r="15" spans="1:11">
      <c r="A15">
        <v>6</v>
      </c>
      <c r="C15">
        <v>0</v>
      </c>
      <c r="G15">
        <v>0</v>
      </c>
      <c r="I15">
        <v>0</v>
      </c>
      <c r="J15" s="2"/>
      <c r="K15" s="2"/>
    </row>
    <row r="16" spans="1:11">
      <c r="A16">
        <v>7</v>
      </c>
      <c r="B16">
        <v>0</v>
      </c>
      <c r="H16">
        <v>0</v>
      </c>
      <c r="J16" s="2">
        <v>0</v>
      </c>
      <c r="K16" s="2"/>
    </row>
    <row r="17" spans="1:11">
      <c r="A17">
        <v>8</v>
      </c>
      <c r="C17">
        <v>0</v>
      </c>
      <c r="D17">
        <v>3.59</v>
      </c>
      <c r="F17">
        <v>0</v>
      </c>
      <c r="J17" s="2"/>
      <c r="K17" s="2"/>
    </row>
    <row r="18" spans="1:11">
      <c r="A18">
        <v>9</v>
      </c>
      <c r="G18">
        <v>0</v>
      </c>
      <c r="H18">
        <v>0</v>
      </c>
      <c r="J18" s="2"/>
      <c r="K18" s="2"/>
    </row>
    <row r="19" spans="1:11">
      <c r="A19">
        <v>10</v>
      </c>
      <c r="B19">
        <v>2.69</v>
      </c>
      <c r="D19">
        <v>6.95</v>
      </c>
      <c r="E19">
        <v>7.48</v>
      </c>
      <c r="F19">
        <v>0</v>
      </c>
      <c r="J19" s="2">
        <v>0</v>
      </c>
      <c r="K19" s="2"/>
    </row>
    <row r="20" spans="1:8">
      <c r="A20">
        <v>11</v>
      </c>
      <c r="C20">
        <v>0</v>
      </c>
      <c r="G20">
        <v>0</v>
      </c>
      <c r="H20">
        <v>0</v>
      </c>
    </row>
    <row r="21" spans="1:9">
      <c r="A21">
        <v>12</v>
      </c>
      <c r="D21">
        <v>4.48</v>
      </c>
      <c r="F21">
        <v>0</v>
      </c>
      <c r="I21">
        <v>0</v>
      </c>
    </row>
    <row r="22" spans="1:3">
      <c r="A22">
        <v>13</v>
      </c>
      <c r="C22">
        <v>0.92</v>
      </c>
    </row>
    <row r="23" spans="1:8">
      <c r="A23">
        <v>14</v>
      </c>
      <c r="G23">
        <v>0.9</v>
      </c>
      <c r="H23">
        <v>0</v>
      </c>
    </row>
    <row r="24" spans="1:6">
      <c r="A24">
        <v>15</v>
      </c>
      <c r="D24">
        <v>8.07</v>
      </c>
      <c r="F24">
        <v>0</v>
      </c>
    </row>
    <row r="25" spans="1:8">
      <c r="A25">
        <v>16</v>
      </c>
      <c r="H25">
        <v>0</v>
      </c>
    </row>
    <row r="26" spans="1:5">
      <c r="A26">
        <v>17</v>
      </c>
      <c r="D26">
        <v>23.73</v>
      </c>
      <c r="E26">
        <v>4.46</v>
      </c>
    </row>
    <row r="27" spans="1:8">
      <c r="A27">
        <v>18</v>
      </c>
      <c r="C27">
        <v>0</v>
      </c>
      <c r="H27">
        <v>0</v>
      </c>
    </row>
    <row r="28" spans="1:4">
      <c r="A28">
        <v>19</v>
      </c>
      <c r="D28">
        <v>17.32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16.5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1.79</v>
      </c>
    </row>
    <row r="36" spans="1:1">
      <c r="A36">
        <v>27</v>
      </c>
    </row>
    <row r="37" spans="1:8">
      <c r="A37">
        <v>28</v>
      </c>
      <c r="H37">
        <v>0</v>
      </c>
    </row>
    <row r="38" spans="1:1">
      <c r="A38">
        <v>29</v>
      </c>
    </row>
    <row r="39" spans="1:8">
      <c r="A39">
        <v>30</v>
      </c>
      <c r="H39">
        <v>0</v>
      </c>
    </row>
    <row r="40" spans="1:5">
      <c r="A40">
        <v>31</v>
      </c>
      <c r="E40">
        <v>25.1</v>
      </c>
    </row>
    <row r="45" spans="2:2">
      <c r="B45" t="s">
        <v>10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0"/>
  <sheetViews>
    <sheetView zoomScale="55" zoomScaleNormal="55" workbookViewId="0">
      <selection activeCell="R56" sqref="R56"/>
    </sheetView>
  </sheetViews>
  <sheetFormatPr defaultColWidth="9" defaultRowHeight="14"/>
  <sheetData>
    <row r="1" spans="1:2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K1" s="1"/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  <c r="X1" s="1"/>
    </row>
    <row r="2" spans="1:24">
      <c r="A2">
        <v>-7</v>
      </c>
      <c r="B2">
        <v>43.73</v>
      </c>
      <c r="D2">
        <v>23.44</v>
      </c>
      <c r="F2">
        <v>48.09</v>
      </c>
      <c r="J2" s="2">
        <v>34.29</v>
      </c>
      <c r="K2" s="2"/>
      <c r="M2" s="3"/>
      <c r="N2" s="3" t="s">
        <v>5</v>
      </c>
      <c r="O2" s="4">
        <f>MEDIAN(B2:B8)</f>
        <v>49.855</v>
      </c>
      <c r="P2" s="4">
        <f>MEDIAN(C2:C8)</f>
        <v>36.445</v>
      </c>
      <c r="Q2" s="4">
        <f t="shared" ref="Q2:V2" si="0">MEDIAN(D2:D8)</f>
        <v>22.56</v>
      </c>
      <c r="R2" s="4">
        <f t="shared" si="0"/>
        <v>41.09</v>
      </c>
      <c r="S2" s="4">
        <f t="shared" si="0"/>
        <v>47.84</v>
      </c>
      <c r="T2" s="4">
        <f t="shared" si="0"/>
        <v>27.65</v>
      </c>
      <c r="U2" s="4">
        <f t="shared" si="0"/>
        <v>21.24</v>
      </c>
      <c r="V2" s="4">
        <f t="shared" si="0"/>
        <v>33.97</v>
      </c>
      <c r="W2" s="4">
        <f>MEDIAN(J2:J10)</f>
        <v>35.12</v>
      </c>
      <c r="X2" s="4"/>
    </row>
    <row r="3" spans="1:24">
      <c r="A3">
        <v>-6</v>
      </c>
      <c r="C3">
        <v>36.46</v>
      </c>
      <c r="H3">
        <v>20.55</v>
      </c>
      <c r="J3" s="2"/>
      <c r="K3" s="2"/>
      <c r="M3" s="4"/>
      <c r="N3" s="4" t="s">
        <v>6</v>
      </c>
      <c r="O3" s="4">
        <f>MEDIAN(B10:B16)</f>
        <v>50.2</v>
      </c>
      <c r="P3" s="4">
        <f>MEDIAN(C10:C16)</f>
        <v>33.1</v>
      </c>
      <c r="Q3" s="4">
        <f t="shared" ref="Q3:V3" si="1">MEDIAN(D10:D16)</f>
        <v>23.15</v>
      </c>
      <c r="R3" s="4">
        <f t="shared" si="1"/>
        <v>44.11</v>
      </c>
      <c r="S3" s="4">
        <f t="shared" si="1"/>
        <v>41.465</v>
      </c>
      <c r="T3" s="4">
        <f t="shared" si="1"/>
        <v>32.29</v>
      </c>
      <c r="U3" s="4">
        <f t="shared" si="1"/>
        <v>19.79</v>
      </c>
      <c r="V3" s="4">
        <f t="shared" si="1"/>
        <v>37.13</v>
      </c>
      <c r="W3" s="4">
        <f>MEDIAN(J9:J16)</f>
        <v>32.715</v>
      </c>
      <c r="X3" s="4"/>
    </row>
    <row r="4" spans="1:24">
      <c r="A4">
        <v>-5</v>
      </c>
      <c r="B4">
        <v>49.09</v>
      </c>
      <c r="F4">
        <v>47.34</v>
      </c>
      <c r="G4">
        <v>25.56</v>
      </c>
      <c r="J4" s="2"/>
      <c r="K4" s="2"/>
      <c r="M4" s="4"/>
      <c r="N4" s="4" t="s">
        <v>7</v>
      </c>
      <c r="O4" s="4">
        <f>MEDIAN(B17:B23)</f>
        <v>40.21</v>
      </c>
      <c r="P4" s="4">
        <f>MEDIAN(C17:C23)</f>
        <v>26.9</v>
      </c>
      <c r="Q4" s="4">
        <f t="shared" ref="Q4:W4" si="2">MEDIAN(D17:D23)</f>
        <v>24.09</v>
      </c>
      <c r="R4" s="4">
        <f t="shared" si="2"/>
        <v>51.65</v>
      </c>
      <c r="S4" s="4">
        <f t="shared" si="2"/>
        <v>32.86</v>
      </c>
      <c r="T4" s="4">
        <f t="shared" si="2"/>
        <v>37.88</v>
      </c>
      <c r="U4" s="4">
        <f t="shared" si="2"/>
        <v>19.38</v>
      </c>
      <c r="V4" s="4">
        <f t="shared" si="2"/>
        <v>31.65</v>
      </c>
      <c r="W4" s="4">
        <f t="shared" si="2"/>
        <v>38.71</v>
      </c>
      <c r="X4" s="4"/>
    </row>
    <row r="5" spans="1:24">
      <c r="A5">
        <v>-4</v>
      </c>
      <c r="E5">
        <v>41.09</v>
      </c>
      <c r="I5">
        <v>36.8</v>
      </c>
      <c r="J5" s="2">
        <v>40.98</v>
      </c>
      <c r="K5" s="2"/>
      <c r="M5" s="4"/>
      <c r="N5" s="4" t="s">
        <v>8</v>
      </c>
      <c r="O5" s="4" t="e">
        <f>MEDIAN(B24:B30)</f>
        <v>#NUM!</v>
      </c>
      <c r="P5" s="4">
        <f>MEDIAN(C24:C30)</f>
        <v>13.62</v>
      </c>
      <c r="Q5" s="4">
        <f t="shared" ref="Q5:W5" si="3">MEDIAN(D24:D30)</f>
        <v>25.23</v>
      </c>
      <c r="R5" s="4">
        <f t="shared" si="3"/>
        <v>53.54</v>
      </c>
      <c r="S5" s="4">
        <f t="shared" si="3"/>
        <v>34.44</v>
      </c>
      <c r="T5" s="4" t="e">
        <f t="shared" si="3"/>
        <v>#NUM!</v>
      </c>
      <c r="U5" s="4">
        <f t="shared" si="3"/>
        <v>20.425</v>
      </c>
      <c r="V5" s="4" t="e">
        <f t="shared" si="3"/>
        <v>#NUM!</v>
      </c>
      <c r="W5" s="4" t="e">
        <f t="shared" si="3"/>
        <v>#NUM!</v>
      </c>
      <c r="X5" s="4"/>
    </row>
    <row r="6" spans="1:24">
      <c r="A6">
        <v>-3</v>
      </c>
      <c r="B6">
        <v>50.62</v>
      </c>
      <c r="C6">
        <v>34.46</v>
      </c>
      <c r="D6">
        <v>21.68</v>
      </c>
      <c r="F6">
        <v>47.84</v>
      </c>
      <c r="G6">
        <v>27.65</v>
      </c>
      <c r="J6" s="2"/>
      <c r="K6" s="2"/>
      <c r="M6" s="4"/>
      <c r="N6" s="4" t="s">
        <v>9</v>
      </c>
      <c r="O6" s="4" t="e">
        <f t="shared" ref="O6:U6" si="4">MEDIAN(B31:B37)</f>
        <v>#NUM!</v>
      </c>
      <c r="P6" s="4" t="e">
        <f t="shared" si="4"/>
        <v>#NUM!</v>
      </c>
      <c r="Q6" s="4">
        <f t="shared" si="4"/>
        <v>27.69</v>
      </c>
      <c r="R6" s="4">
        <f t="shared" si="4"/>
        <v>52.49</v>
      </c>
      <c r="S6" s="4" t="e">
        <f t="shared" si="4"/>
        <v>#NUM!</v>
      </c>
      <c r="T6" s="4" t="e">
        <f t="shared" si="4"/>
        <v>#NUM!</v>
      </c>
      <c r="U6" s="4">
        <f t="shared" si="4"/>
        <v>20.25</v>
      </c>
      <c r="V6" s="4" t="e">
        <f t="shared" ref="V6:W6" si="5">MEDIAN(I31:I37)</f>
        <v>#NUM!</v>
      </c>
      <c r="W6" s="4" t="e">
        <f t="shared" si="5"/>
        <v>#NUM!</v>
      </c>
      <c r="X6" s="4"/>
    </row>
    <row r="7" spans="1:11">
      <c r="A7">
        <v>-2</v>
      </c>
      <c r="C7">
        <v>36.43</v>
      </c>
      <c r="I7">
        <v>31.14</v>
      </c>
      <c r="J7" s="2"/>
      <c r="K7" s="2"/>
    </row>
    <row r="8" spans="1:11">
      <c r="A8">
        <v>-1</v>
      </c>
      <c r="B8">
        <v>52.14</v>
      </c>
      <c r="C8">
        <v>40.1</v>
      </c>
      <c r="G8">
        <v>29.02</v>
      </c>
      <c r="H8">
        <v>21.93</v>
      </c>
      <c r="J8" s="2">
        <v>35.12</v>
      </c>
      <c r="K8" s="2"/>
    </row>
    <row r="9" spans="1:23">
      <c r="A9">
        <v>0</v>
      </c>
      <c r="D9">
        <v>23.44</v>
      </c>
      <c r="F9">
        <v>42.71</v>
      </c>
      <c r="I9">
        <v>41.35</v>
      </c>
      <c r="J9" s="2"/>
      <c r="K9" s="2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1</v>
      </c>
      <c r="W9" s="5">
        <v>9</v>
      </c>
    </row>
    <row r="10" spans="1:23">
      <c r="A10">
        <v>1</v>
      </c>
      <c r="C10">
        <v>35.22</v>
      </c>
      <c r="G10">
        <v>29.22</v>
      </c>
      <c r="J10" s="2"/>
      <c r="K10" s="2"/>
      <c r="N10" t="s">
        <v>5</v>
      </c>
      <c r="O10">
        <v>49.855</v>
      </c>
      <c r="P10">
        <v>36.445</v>
      </c>
      <c r="Q10">
        <v>22.56</v>
      </c>
      <c r="R10">
        <v>41.09</v>
      </c>
      <c r="S10">
        <v>47.84</v>
      </c>
      <c r="T10">
        <v>27.65</v>
      </c>
      <c r="U10">
        <v>21.24</v>
      </c>
      <c r="V10">
        <v>33.97</v>
      </c>
      <c r="W10" s="5">
        <v>35.12</v>
      </c>
    </row>
    <row r="11" spans="1:23">
      <c r="A11">
        <v>2</v>
      </c>
      <c r="B11">
        <v>56.21</v>
      </c>
      <c r="H11">
        <v>19.79</v>
      </c>
      <c r="J11" s="2"/>
      <c r="K11" s="2"/>
      <c r="N11" t="s">
        <v>6</v>
      </c>
      <c r="O11">
        <v>50.2</v>
      </c>
      <c r="P11">
        <v>33.1</v>
      </c>
      <c r="Q11">
        <v>23.15</v>
      </c>
      <c r="R11">
        <v>44.11</v>
      </c>
      <c r="S11">
        <v>41.465</v>
      </c>
      <c r="T11">
        <v>32.29</v>
      </c>
      <c r="U11">
        <v>19.79</v>
      </c>
      <c r="V11">
        <v>37.13</v>
      </c>
      <c r="W11" s="5">
        <v>32.715</v>
      </c>
    </row>
    <row r="12" spans="1:23">
      <c r="A12">
        <v>3</v>
      </c>
      <c r="D12">
        <v>22.33</v>
      </c>
      <c r="E12">
        <v>44.11</v>
      </c>
      <c r="F12">
        <v>39.27</v>
      </c>
      <c r="G12">
        <v>32.29</v>
      </c>
      <c r="I12">
        <v>38.66</v>
      </c>
      <c r="J12" s="2">
        <v>35.23</v>
      </c>
      <c r="K12" s="2"/>
      <c r="N12" t="s">
        <v>7</v>
      </c>
      <c r="O12">
        <v>40.21</v>
      </c>
      <c r="P12">
        <v>26.9</v>
      </c>
      <c r="Q12">
        <v>24.09</v>
      </c>
      <c r="R12">
        <v>51.65</v>
      </c>
      <c r="S12">
        <v>32.86</v>
      </c>
      <c r="T12">
        <v>37.88</v>
      </c>
      <c r="U12">
        <v>19.38</v>
      </c>
      <c r="V12">
        <v>31.65</v>
      </c>
      <c r="W12" s="5">
        <v>38.71</v>
      </c>
    </row>
    <row r="13" spans="1:21">
      <c r="A13">
        <v>4</v>
      </c>
      <c r="C13">
        <v>30.15</v>
      </c>
      <c r="H13">
        <v>19.07</v>
      </c>
      <c r="J13" s="2"/>
      <c r="K13" s="2"/>
      <c r="N13" t="s">
        <v>8</v>
      </c>
      <c r="P13">
        <v>13.62</v>
      </c>
      <c r="Q13">
        <v>25.23</v>
      </c>
      <c r="R13">
        <v>53.54</v>
      </c>
      <c r="S13">
        <v>34.44</v>
      </c>
      <c r="U13">
        <v>20.425</v>
      </c>
    </row>
    <row r="14" spans="1:21">
      <c r="A14">
        <v>5</v>
      </c>
      <c r="B14">
        <v>50.2</v>
      </c>
      <c r="D14">
        <v>23.97</v>
      </c>
      <c r="F14">
        <v>43.66</v>
      </c>
      <c r="J14" s="2"/>
      <c r="K14" s="2"/>
      <c r="N14" t="s">
        <v>9</v>
      </c>
      <c r="Q14">
        <v>27.69</v>
      </c>
      <c r="R14">
        <v>52.49</v>
      </c>
      <c r="U14">
        <v>20.25</v>
      </c>
    </row>
    <row r="15" spans="1:11">
      <c r="A15">
        <v>6</v>
      </c>
      <c r="C15">
        <v>33.1</v>
      </c>
      <c r="G15">
        <v>34.43</v>
      </c>
      <c r="I15">
        <v>35.6</v>
      </c>
      <c r="J15" s="2"/>
      <c r="K15" s="2"/>
    </row>
    <row r="16" spans="1:11">
      <c r="A16">
        <v>7</v>
      </c>
      <c r="B16">
        <v>42.59</v>
      </c>
      <c r="H16">
        <v>21.32</v>
      </c>
      <c r="J16" s="2">
        <v>30.2</v>
      </c>
      <c r="K16" s="2"/>
    </row>
    <row r="17" spans="1:11">
      <c r="A17">
        <v>8</v>
      </c>
      <c r="C17">
        <v>27.33</v>
      </c>
      <c r="D17">
        <v>24.09</v>
      </c>
      <c r="F17">
        <v>32.86</v>
      </c>
      <c r="J17" s="2"/>
      <c r="K17" s="2"/>
    </row>
    <row r="18" spans="1:11">
      <c r="A18">
        <v>9</v>
      </c>
      <c r="G18">
        <v>35.16</v>
      </c>
      <c r="H18">
        <v>20.58</v>
      </c>
      <c r="J18" s="2"/>
      <c r="K18" s="2"/>
    </row>
    <row r="19" spans="1:11">
      <c r="A19">
        <v>10</v>
      </c>
      <c r="B19">
        <v>40.21</v>
      </c>
      <c r="D19">
        <v>23.8</v>
      </c>
      <c r="E19">
        <v>51.65</v>
      </c>
      <c r="F19">
        <v>31.04</v>
      </c>
      <c r="J19" s="2">
        <v>38.71</v>
      </c>
      <c r="K19" s="2"/>
    </row>
    <row r="20" spans="1:8">
      <c r="A20">
        <v>11</v>
      </c>
      <c r="C20">
        <v>26.9</v>
      </c>
      <c r="G20">
        <v>37.88</v>
      </c>
      <c r="H20">
        <v>19.38</v>
      </c>
    </row>
    <row r="21" spans="1:9">
      <c r="A21">
        <v>12</v>
      </c>
      <c r="D21">
        <v>24.26</v>
      </c>
      <c r="F21">
        <v>34.31</v>
      </c>
      <c r="I21">
        <v>31.65</v>
      </c>
    </row>
    <row r="22" spans="1:3">
      <c r="A22">
        <v>13</v>
      </c>
      <c r="C22">
        <v>22.38</v>
      </c>
    </row>
    <row r="23" spans="1:8">
      <c r="A23">
        <v>14</v>
      </c>
      <c r="G23">
        <v>39.15</v>
      </c>
      <c r="H23">
        <v>17.84</v>
      </c>
    </row>
    <row r="24" spans="1:6">
      <c r="A24">
        <v>15</v>
      </c>
      <c r="D24">
        <v>25.23</v>
      </c>
      <c r="F24">
        <v>34.44</v>
      </c>
    </row>
    <row r="25" spans="1:8">
      <c r="A25">
        <v>16</v>
      </c>
      <c r="H25">
        <v>20.69</v>
      </c>
    </row>
    <row r="26" spans="1:5">
      <c r="A26">
        <v>17</v>
      </c>
      <c r="D26">
        <v>22.26</v>
      </c>
      <c r="E26">
        <v>53.54</v>
      </c>
    </row>
    <row r="27" spans="1:8">
      <c r="A27">
        <v>18</v>
      </c>
      <c r="C27">
        <v>13.62</v>
      </c>
      <c r="H27">
        <v>20.16</v>
      </c>
    </row>
    <row r="28" spans="1:4">
      <c r="A28">
        <v>19</v>
      </c>
      <c r="D28">
        <v>25.68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27.69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52.49</v>
      </c>
    </row>
    <row r="36" spans="1:1">
      <c r="A36">
        <v>27</v>
      </c>
    </row>
    <row r="37" spans="1:8">
      <c r="A37">
        <v>28</v>
      </c>
      <c r="H37">
        <v>20.25</v>
      </c>
    </row>
    <row r="38" spans="1:1">
      <c r="A38">
        <v>29</v>
      </c>
    </row>
    <row r="39" spans="1:8">
      <c r="A39">
        <v>30</v>
      </c>
      <c r="H39">
        <v>20.94</v>
      </c>
    </row>
    <row r="40" spans="1:5">
      <c r="A40">
        <v>31</v>
      </c>
      <c r="E40">
        <v>43.93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0"/>
  <sheetViews>
    <sheetView zoomScale="55" zoomScaleNormal="55" workbookViewId="0">
      <selection activeCell="M60" sqref="M60"/>
    </sheetView>
  </sheetViews>
  <sheetFormatPr defaultColWidth="9" defaultRowHeight="14"/>
  <sheetData>
    <row r="1" spans="1:24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  <c r="X1" s="1"/>
    </row>
    <row r="2" spans="1:24">
      <c r="A2">
        <v>-7</v>
      </c>
      <c r="B2">
        <v>0.93</v>
      </c>
      <c r="D2">
        <v>0.37</v>
      </c>
      <c r="F2">
        <v>1.32</v>
      </c>
      <c r="J2" s="2">
        <v>0.59</v>
      </c>
      <c r="N2" s="3" t="s">
        <v>5</v>
      </c>
      <c r="O2" s="4">
        <f>MEDIAN(B2:B8)</f>
        <v>1.09</v>
      </c>
      <c r="P2" s="4">
        <f>MEDIAN(C2:C8)</f>
        <v>0.71</v>
      </c>
      <c r="Q2" s="4">
        <f t="shared" ref="Q2:W2" si="0">MEDIAN(D2:D8)</f>
        <v>0.35</v>
      </c>
      <c r="R2" s="4">
        <f t="shared" si="0"/>
        <v>0.87</v>
      </c>
      <c r="S2" s="4">
        <f t="shared" si="0"/>
        <v>1.28</v>
      </c>
      <c r="T2" s="4">
        <f t="shared" si="0"/>
        <v>0.49</v>
      </c>
      <c r="U2" s="4">
        <f t="shared" si="0"/>
        <v>0.335</v>
      </c>
      <c r="V2" s="4">
        <f t="shared" si="0"/>
        <v>0.985</v>
      </c>
      <c r="W2" s="4">
        <f t="shared" si="0"/>
        <v>0.6</v>
      </c>
      <c r="X2" s="4"/>
    </row>
    <row r="3" spans="1:24">
      <c r="A3">
        <v>-6</v>
      </c>
      <c r="C3">
        <v>0.67</v>
      </c>
      <c r="H3">
        <v>0.32</v>
      </c>
      <c r="J3" s="2"/>
      <c r="N3" s="4" t="s">
        <v>6</v>
      </c>
      <c r="O3" s="4">
        <f>MEDIAN(B10:B16)</f>
        <v>1.26</v>
      </c>
      <c r="P3" s="4">
        <f>MEDIAN(C10:C16)</f>
        <v>0.54</v>
      </c>
      <c r="Q3" s="4">
        <f t="shared" ref="Q3:W3" si="1">MEDIAN(D10:D16)</f>
        <v>0.36</v>
      </c>
      <c r="R3" s="4">
        <f t="shared" si="1"/>
        <v>0.86</v>
      </c>
      <c r="S3" s="4">
        <f t="shared" si="1"/>
        <v>1.01</v>
      </c>
      <c r="T3" s="4">
        <f t="shared" si="1"/>
        <v>0.57</v>
      </c>
      <c r="U3" s="4">
        <f t="shared" si="1"/>
        <v>0.29</v>
      </c>
      <c r="V3" s="4">
        <f t="shared" si="1"/>
        <v>0.87</v>
      </c>
      <c r="W3" s="4">
        <f t="shared" si="1"/>
        <v>0.57</v>
      </c>
      <c r="X3" s="4"/>
    </row>
    <row r="4" spans="1:24">
      <c r="A4">
        <v>-5</v>
      </c>
      <c r="B4">
        <v>1.08</v>
      </c>
      <c r="F4">
        <v>1.26</v>
      </c>
      <c r="G4">
        <v>0.41</v>
      </c>
      <c r="J4" s="2"/>
      <c r="N4" s="4" t="s">
        <v>7</v>
      </c>
      <c r="O4" s="4">
        <f>MEDIAN(B17:B23)</f>
        <v>0.83</v>
      </c>
      <c r="P4" s="4">
        <f>MEDIAN(C17:C23)</f>
        <v>0.39</v>
      </c>
      <c r="Q4" s="4">
        <f t="shared" ref="Q4:W4" si="2">MEDIAN(D17:D23)</f>
        <v>0.39</v>
      </c>
      <c r="R4" s="4">
        <f t="shared" si="2"/>
        <v>1.19</v>
      </c>
      <c r="S4" s="4">
        <f t="shared" si="2"/>
        <v>0.67</v>
      </c>
      <c r="T4" s="4">
        <f t="shared" si="2"/>
        <v>0.77</v>
      </c>
      <c r="U4" s="4">
        <f t="shared" si="2"/>
        <v>0.3</v>
      </c>
      <c r="V4" s="4">
        <f t="shared" si="2"/>
        <v>0.65</v>
      </c>
      <c r="W4" s="4">
        <f t="shared" si="2"/>
        <v>0.8</v>
      </c>
      <c r="X4" s="4"/>
    </row>
    <row r="5" spans="1:24">
      <c r="A5">
        <v>-4</v>
      </c>
      <c r="E5">
        <v>0.87</v>
      </c>
      <c r="I5">
        <v>1.05</v>
      </c>
      <c r="J5" s="2">
        <v>0.74</v>
      </c>
      <c r="N5" s="4" t="s">
        <v>8</v>
      </c>
      <c r="O5" s="4" t="e">
        <f>MEDIAN(B24:B30)</f>
        <v>#NUM!</v>
      </c>
      <c r="P5" s="4">
        <f>MEDIAN(C24:C30)</f>
        <v>0.17</v>
      </c>
      <c r="Q5" s="4">
        <f t="shared" ref="Q5:W5" si="3">MEDIAN(D24:D30)</f>
        <v>0.4</v>
      </c>
      <c r="R5" s="4">
        <f t="shared" si="3"/>
        <v>1.3</v>
      </c>
      <c r="S5" s="4">
        <f t="shared" si="3"/>
        <v>0.71</v>
      </c>
      <c r="T5" s="4" t="e">
        <f t="shared" si="3"/>
        <v>#NUM!</v>
      </c>
      <c r="U5" s="4">
        <f t="shared" si="3"/>
        <v>0.32</v>
      </c>
      <c r="V5" s="4" t="e">
        <f t="shared" si="3"/>
        <v>#NUM!</v>
      </c>
      <c r="W5" s="4" t="e">
        <f t="shared" si="3"/>
        <v>#NUM!</v>
      </c>
      <c r="X5" s="4"/>
    </row>
    <row r="6" spans="1:24">
      <c r="A6">
        <v>-3</v>
      </c>
      <c r="B6">
        <v>1.1</v>
      </c>
      <c r="C6">
        <v>0.8</v>
      </c>
      <c r="D6">
        <v>0.33</v>
      </c>
      <c r="F6">
        <v>1.28</v>
      </c>
      <c r="G6">
        <v>0.49</v>
      </c>
      <c r="J6" s="2"/>
      <c r="N6" s="4" t="s">
        <v>9</v>
      </c>
      <c r="O6" s="4" t="e">
        <f t="shared" ref="O6:U6" si="4">MEDIAN(B31:B37)</f>
        <v>#NUM!</v>
      </c>
      <c r="P6" s="4" t="e">
        <f t="shared" si="4"/>
        <v>#NUM!</v>
      </c>
      <c r="Q6" s="4">
        <f t="shared" si="4"/>
        <v>0.46</v>
      </c>
      <c r="R6" s="4">
        <f t="shared" si="4"/>
        <v>1.23</v>
      </c>
      <c r="S6" s="4" t="e">
        <f t="shared" si="4"/>
        <v>#NUM!</v>
      </c>
      <c r="T6" s="4" t="e">
        <f t="shared" si="4"/>
        <v>#NUM!</v>
      </c>
      <c r="U6" s="4">
        <f t="shared" si="4"/>
        <v>0.32</v>
      </c>
      <c r="V6" s="4" t="e">
        <f t="shared" ref="V6:W6" si="5">MEDIAN(I31:I37)</f>
        <v>#NUM!</v>
      </c>
      <c r="W6" s="4" t="e">
        <f t="shared" si="5"/>
        <v>#NUM!</v>
      </c>
      <c r="X6" s="4"/>
    </row>
    <row r="7" spans="1:10">
      <c r="A7">
        <v>-2</v>
      </c>
      <c r="C7">
        <v>0.66</v>
      </c>
      <c r="I7">
        <v>0.92</v>
      </c>
      <c r="J7" s="2"/>
    </row>
    <row r="8" spans="1:10">
      <c r="A8">
        <v>-1</v>
      </c>
      <c r="B8">
        <v>1.21</v>
      </c>
      <c r="C8">
        <v>0.75</v>
      </c>
      <c r="G8">
        <v>0.52</v>
      </c>
      <c r="H8">
        <v>0.35</v>
      </c>
      <c r="J8" s="2">
        <v>0.6</v>
      </c>
    </row>
    <row r="9" spans="1:10">
      <c r="A9">
        <v>0</v>
      </c>
      <c r="D9">
        <v>0.37</v>
      </c>
      <c r="F9">
        <v>1.2</v>
      </c>
      <c r="I9">
        <v>1.07</v>
      </c>
      <c r="J9" s="2"/>
    </row>
    <row r="10" spans="1:23">
      <c r="A10">
        <v>1</v>
      </c>
      <c r="C10">
        <v>0.58</v>
      </c>
      <c r="G10">
        <v>0.51</v>
      </c>
      <c r="J10" s="2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1</v>
      </c>
      <c r="W10" s="5">
        <v>9</v>
      </c>
    </row>
    <row r="11" spans="1:23">
      <c r="A11">
        <v>2</v>
      </c>
      <c r="B11">
        <v>1.46</v>
      </c>
      <c r="H11">
        <v>0.28</v>
      </c>
      <c r="J11" s="2"/>
      <c r="N11" t="s">
        <v>5</v>
      </c>
      <c r="O11">
        <v>1.09</v>
      </c>
      <c r="P11">
        <v>0.71</v>
      </c>
      <c r="Q11">
        <v>0.35</v>
      </c>
      <c r="R11">
        <v>0.87</v>
      </c>
      <c r="S11">
        <v>1.28</v>
      </c>
      <c r="T11">
        <v>0.49</v>
      </c>
      <c r="U11">
        <v>0.335</v>
      </c>
      <c r="V11">
        <v>0.985</v>
      </c>
      <c r="W11" s="5">
        <v>0.6</v>
      </c>
    </row>
    <row r="12" spans="1:23">
      <c r="A12">
        <v>3</v>
      </c>
      <c r="D12">
        <v>0.35</v>
      </c>
      <c r="E12">
        <v>0.86</v>
      </c>
      <c r="F12">
        <v>0.97</v>
      </c>
      <c r="G12">
        <v>0.57</v>
      </c>
      <c r="I12">
        <v>0.96</v>
      </c>
      <c r="J12" s="2">
        <v>0.6</v>
      </c>
      <c r="N12" t="s">
        <v>6</v>
      </c>
      <c r="O12">
        <v>1.26</v>
      </c>
      <c r="P12">
        <v>0.54</v>
      </c>
      <c r="Q12">
        <v>0.36</v>
      </c>
      <c r="R12">
        <v>0.86</v>
      </c>
      <c r="S12">
        <v>1.01</v>
      </c>
      <c r="T12">
        <v>0.57</v>
      </c>
      <c r="U12">
        <v>0.29</v>
      </c>
      <c r="V12">
        <v>0.87</v>
      </c>
      <c r="W12" s="5">
        <v>0.57</v>
      </c>
    </row>
    <row r="13" spans="1:23">
      <c r="A13">
        <v>4</v>
      </c>
      <c r="C13">
        <v>0.51</v>
      </c>
      <c r="H13">
        <v>0.29</v>
      </c>
      <c r="J13" s="2"/>
      <c r="N13" t="s">
        <v>7</v>
      </c>
      <c r="O13">
        <v>0.83</v>
      </c>
      <c r="P13">
        <v>0.39</v>
      </c>
      <c r="Q13">
        <v>0.39</v>
      </c>
      <c r="R13">
        <v>1.19</v>
      </c>
      <c r="S13">
        <v>0.67</v>
      </c>
      <c r="T13">
        <v>0.77</v>
      </c>
      <c r="U13">
        <v>0.3</v>
      </c>
      <c r="V13">
        <v>0.65</v>
      </c>
      <c r="W13" s="5">
        <v>0.8</v>
      </c>
    </row>
    <row r="14" spans="1:21">
      <c r="A14">
        <v>5</v>
      </c>
      <c r="B14">
        <v>1.26</v>
      </c>
      <c r="D14">
        <v>0.37</v>
      </c>
      <c r="F14">
        <v>1.05</v>
      </c>
      <c r="J14" s="2"/>
      <c r="N14" t="s">
        <v>8</v>
      </c>
      <c r="P14">
        <v>0.17</v>
      </c>
      <c r="Q14">
        <v>0.4</v>
      </c>
      <c r="R14">
        <v>1.3</v>
      </c>
      <c r="S14">
        <v>0.71</v>
      </c>
      <c r="U14">
        <v>0.32</v>
      </c>
    </row>
    <row r="15" spans="1:21">
      <c r="A15">
        <v>6</v>
      </c>
      <c r="C15">
        <v>0.54</v>
      </c>
      <c r="G15">
        <v>0.71</v>
      </c>
      <c r="I15">
        <v>0.78</v>
      </c>
      <c r="J15" s="2"/>
      <c r="N15" t="s">
        <v>9</v>
      </c>
      <c r="Q15">
        <v>0.46</v>
      </c>
      <c r="R15">
        <v>1.23</v>
      </c>
      <c r="U15">
        <v>0.32</v>
      </c>
    </row>
    <row r="16" spans="1:10">
      <c r="A16">
        <v>7</v>
      </c>
      <c r="B16">
        <v>0.88</v>
      </c>
      <c r="H16">
        <v>0.33</v>
      </c>
      <c r="J16" s="2">
        <v>0.54</v>
      </c>
    </row>
    <row r="17" spans="1:10">
      <c r="A17">
        <v>8</v>
      </c>
      <c r="C17">
        <v>0.41</v>
      </c>
      <c r="D17">
        <v>0.39</v>
      </c>
      <c r="F17">
        <v>0.67</v>
      </c>
      <c r="J17" s="2"/>
    </row>
    <row r="18" spans="1:10">
      <c r="A18">
        <v>9</v>
      </c>
      <c r="G18">
        <v>0.7</v>
      </c>
      <c r="H18">
        <v>0.32</v>
      </c>
      <c r="J18" s="2"/>
    </row>
    <row r="19" spans="1:10">
      <c r="A19">
        <v>10</v>
      </c>
      <c r="B19">
        <v>0.83</v>
      </c>
      <c r="D19">
        <v>0.39</v>
      </c>
      <c r="E19">
        <v>1.19</v>
      </c>
      <c r="F19">
        <v>0.64</v>
      </c>
      <c r="J19" s="2">
        <v>0.8</v>
      </c>
    </row>
    <row r="20" spans="1:8">
      <c r="A20">
        <v>11</v>
      </c>
      <c r="C20">
        <v>0.39</v>
      </c>
      <c r="G20">
        <v>0.77</v>
      </c>
      <c r="H20">
        <v>0.3</v>
      </c>
    </row>
    <row r="21" spans="1:9">
      <c r="A21">
        <v>12</v>
      </c>
      <c r="D21">
        <v>0.38</v>
      </c>
      <c r="F21">
        <v>0.71</v>
      </c>
      <c r="I21">
        <v>0.65</v>
      </c>
    </row>
    <row r="22" spans="1:3">
      <c r="A22">
        <v>13</v>
      </c>
      <c r="C22">
        <v>0.31</v>
      </c>
    </row>
    <row r="23" spans="1:8">
      <c r="A23">
        <v>14</v>
      </c>
      <c r="G23">
        <v>0.92</v>
      </c>
      <c r="H23">
        <v>0.29</v>
      </c>
    </row>
    <row r="24" spans="1:6">
      <c r="A24">
        <v>15</v>
      </c>
      <c r="D24">
        <v>0.4</v>
      </c>
      <c r="F24">
        <v>0.71</v>
      </c>
    </row>
    <row r="25" spans="1:8">
      <c r="A25">
        <v>16</v>
      </c>
      <c r="H25">
        <v>0.33</v>
      </c>
    </row>
    <row r="26" spans="1:5">
      <c r="A26">
        <v>17</v>
      </c>
      <c r="D26">
        <v>0.34</v>
      </c>
      <c r="E26">
        <v>1.3</v>
      </c>
    </row>
    <row r="27" spans="1:8">
      <c r="A27">
        <v>18</v>
      </c>
      <c r="C27">
        <v>0.17</v>
      </c>
      <c r="H27">
        <v>0.31</v>
      </c>
    </row>
    <row r="28" spans="1:4">
      <c r="A28">
        <v>19</v>
      </c>
      <c r="D28">
        <v>0.41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0.46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1.23</v>
      </c>
    </row>
    <row r="36" spans="1:1">
      <c r="A36">
        <v>27</v>
      </c>
    </row>
    <row r="37" spans="1:8">
      <c r="A37">
        <v>28</v>
      </c>
      <c r="H37">
        <v>0.32</v>
      </c>
    </row>
    <row r="38" spans="1:1">
      <c r="A38">
        <v>29</v>
      </c>
    </row>
    <row r="39" spans="1:8">
      <c r="A39">
        <v>30</v>
      </c>
      <c r="H39">
        <v>0.33</v>
      </c>
    </row>
    <row r="40" spans="1:5">
      <c r="A40">
        <v>31</v>
      </c>
      <c r="E40">
        <v>0.91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0"/>
  <sheetViews>
    <sheetView zoomScale="55" zoomScaleNormal="55" topLeftCell="A4" workbookViewId="0">
      <selection activeCell="L65" sqref="L65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</row>
    <row r="2" spans="1:23">
      <c r="A2">
        <v>-7</v>
      </c>
      <c r="B2">
        <v>121.68</v>
      </c>
      <c r="D2">
        <v>282.35</v>
      </c>
      <c r="F2">
        <v>248.29</v>
      </c>
      <c r="J2" s="2">
        <v>245.17</v>
      </c>
      <c r="N2" s="3" t="s">
        <v>5</v>
      </c>
      <c r="O2" s="4">
        <f t="shared" ref="O2:W2" si="0">MEDIAN(B2:B8)</f>
        <v>207.955</v>
      </c>
      <c r="P2" s="4">
        <f t="shared" si="0"/>
        <v>45.57</v>
      </c>
      <c r="Q2" s="4">
        <f t="shared" si="0"/>
        <v>269.805</v>
      </c>
      <c r="R2" s="4">
        <f t="shared" si="0"/>
        <v>282.54</v>
      </c>
      <c r="S2" s="4">
        <f t="shared" si="0"/>
        <v>248.29</v>
      </c>
      <c r="T2" s="4">
        <f t="shared" si="0"/>
        <v>131.35</v>
      </c>
      <c r="U2" s="4">
        <f t="shared" si="0"/>
        <v>185.37</v>
      </c>
      <c r="V2" s="4">
        <f t="shared" si="0"/>
        <v>198.54</v>
      </c>
      <c r="W2" s="4">
        <f t="shared" si="0"/>
        <v>299.39</v>
      </c>
    </row>
    <row r="3" spans="1:23">
      <c r="A3">
        <v>-6</v>
      </c>
      <c r="C3">
        <v>32.55</v>
      </c>
      <c r="H3">
        <v>174.79</v>
      </c>
      <c r="J3" s="2"/>
      <c r="N3" s="4" t="s">
        <v>6</v>
      </c>
      <c r="O3" s="4">
        <f t="shared" ref="O3:W3" si="1">MEDIAN(B10:B16)</f>
        <v>326.6</v>
      </c>
      <c r="P3" s="4">
        <f t="shared" si="1"/>
        <v>86.49</v>
      </c>
      <c r="Q3" s="4">
        <f t="shared" si="1"/>
        <v>249.16</v>
      </c>
      <c r="R3" s="4">
        <f t="shared" si="1"/>
        <v>258.22</v>
      </c>
      <c r="S3" s="4">
        <f t="shared" si="1"/>
        <v>231.76</v>
      </c>
      <c r="T3" s="4">
        <f t="shared" si="1"/>
        <v>138.94</v>
      </c>
      <c r="U3" s="4">
        <f t="shared" si="1"/>
        <v>152.31</v>
      </c>
      <c r="V3" s="4">
        <f t="shared" si="1"/>
        <v>210.8</v>
      </c>
      <c r="W3" s="4">
        <f t="shared" si="1"/>
        <v>107.53</v>
      </c>
    </row>
    <row r="4" spans="1:23">
      <c r="A4">
        <v>-5</v>
      </c>
      <c r="B4">
        <v>241.12</v>
      </c>
      <c r="F4">
        <v>294.9</v>
      </c>
      <c r="G4">
        <v>131.35</v>
      </c>
      <c r="J4" s="2"/>
      <c r="N4" s="4" t="s">
        <v>7</v>
      </c>
      <c r="O4" s="4">
        <f t="shared" ref="O4:W4" si="2">MEDIAN(B17:B23)</f>
        <v>272.49</v>
      </c>
      <c r="P4" s="4">
        <f t="shared" si="2"/>
        <v>100.64</v>
      </c>
      <c r="Q4" s="4">
        <f t="shared" si="2"/>
        <v>321.79</v>
      </c>
      <c r="R4" s="4">
        <f t="shared" si="2"/>
        <v>351.77</v>
      </c>
      <c r="S4" s="4">
        <f t="shared" si="2"/>
        <v>200.21</v>
      </c>
      <c r="T4" s="4">
        <f t="shared" si="2"/>
        <v>166.12</v>
      </c>
      <c r="U4" s="4">
        <f t="shared" si="2"/>
        <v>151.62</v>
      </c>
      <c r="V4" s="4">
        <f t="shared" si="2"/>
        <v>156.34</v>
      </c>
      <c r="W4" s="4">
        <f t="shared" si="2"/>
        <v>106.69</v>
      </c>
    </row>
    <row r="5" spans="1:23">
      <c r="A5">
        <v>-4</v>
      </c>
      <c r="E5">
        <v>282.54</v>
      </c>
      <c r="I5">
        <v>193.61</v>
      </c>
      <c r="J5" s="2">
        <v>427.62</v>
      </c>
      <c r="N5" s="4" t="s">
        <v>8</v>
      </c>
      <c r="O5" s="4" t="e">
        <f t="shared" ref="O5:V5" si="3">MEDIAN(B24:B30)</f>
        <v>#NUM!</v>
      </c>
      <c r="P5" s="4">
        <f t="shared" si="3"/>
        <v>165</v>
      </c>
      <c r="Q5" s="4">
        <f t="shared" si="3"/>
        <v>381.12</v>
      </c>
      <c r="R5" s="4">
        <f t="shared" si="3"/>
        <v>377.45</v>
      </c>
      <c r="S5" s="4">
        <f t="shared" si="3"/>
        <v>287.73</v>
      </c>
      <c r="T5" s="4" t="e">
        <f t="shared" si="3"/>
        <v>#NUM!</v>
      </c>
      <c r="U5" s="4">
        <f t="shared" si="3"/>
        <v>184.975</v>
      </c>
      <c r="V5" s="4" t="e">
        <f t="shared" si="3"/>
        <v>#NUM!</v>
      </c>
      <c r="W5" s="4" t="e">
        <f>MEDIAN(K24:K30)</f>
        <v>#NUM!</v>
      </c>
    </row>
    <row r="6" spans="1:23">
      <c r="A6">
        <v>-3</v>
      </c>
      <c r="B6">
        <v>256.36</v>
      </c>
      <c r="C6">
        <v>47.43</v>
      </c>
      <c r="D6">
        <v>257.26</v>
      </c>
      <c r="F6">
        <v>238.43</v>
      </c>
      <c r="G6">
        <v>180.17</v>
      </c>
      <c r="J6" s="2"/>
      <c r="N6" s="4" t="s">
        <v>9</v>
      </c>
      <c r="O6" s="4" t="e">
        <f t="shared" ref="O6:V6" si="4">MEDIAN(B31:B37)</f>
        <v>#NUM!</v>
      </c>
      <c r="P6" s="4" t="e">
        <f t="shared" si="4"/>
        <v>#NUM!</v>
      </c>
      <c r="Q6" s="4">
        <f t="shared" si="4"/>
        <v>307.08</v>
      </c>
      <c r="R6" s="4">
        <f t="shared" si="4"/>
        <v>386.53</v>
      </c>
      <c r="S6" s="4" t="e">
        <f t="shared" si="4"/>
        <v>#NUM!</v>
      </c>
      <c r="T6" s="4" t="e">
        <f t="shared" si="4"/>
        <v>#NUM!</v>
      </c>
      <c r="U6" s="4">
        <f t="shared" si="4"/>
        <v>224.13</v>
      </c>
      <c r="V6" s="4" t="e">
        <f t="shared" si="4"/>
        <v>#NUM!</v>
      </c>
      <c r="W6" s="4" t="e">
        <f>MEDIAN(K31:K37)</f>
        <v>#NUM!</v>
      </c>
    </row>
    <row r="7" spans="1:10">
      <c r="A7">
        <v>-2</v>
      </c>
      <c r="C7">
        <v>43.71</v>
      </c>
      <c r="I7">
        <v>203.47</v>
      </c>
      <c r="J7" s="2"/>
    </row>
    <row r="8" spans="1:10">
      <c r="A8">
        <v>-1</v>
      </c>
      <c r="B8">
        <v>174.79</v>
      </c>
      <c r="C8">
        <v>71.61</v>
      </c>
      <c r="G8">
        <v>124.59</v>
      </c>
      <c r="H8">
        <v>195.95</v>
      </c>
      <c r="J8" s="2">
        <v>299.39</v>
      </c>
    </row>
    <row r="9" spans="1:33">
      <c r="A9">
        <v>0</v>
      </c>
      <c r="D9">
        <v>269.07</v>
      </c>
      <c r="F9">
        <v>254.71</v>
      </c>
      <c r="I9">
        <v>200.74</v>
      </c>
      <c r="J9" s="2"/>
      <c r="N9" t="s">
        <v>0</v>
      </c>
      <c r="O9" s="10" t="s">
        <v>18</v>
      </c>
      <c r="P9" s="10" t="s">
        <v>19</v>
      </c>
      <c r="Q9" s="10" t="s">
        <v>20</v>
      </c>
      <c r="R9" s="10" t="s">
        <v>21</v>
      </c>
      <c r="S9" s="10" t="s">
        <v>22</v>
      </c>
      <c r="T9" s="10" t="s">
        <v>23</v>
      </c>
      <c r="U9" s="10" t="s">
        <v>24</v>
      </c>
      <c r="V9" s="10" t="s">
        <v>25</v>
      </c>
      <c r="W9" s="10" t="s">
        <v>26</v>
      </c>
      <c r="AB9" t="s">
        <v>0</v>
      </c>
      <c r="AC9" t="s">
        <v>5</v>
      </c>
      <c r="AD9" t="s">
        <v>6</v>
      </c>
      <c r="AE9" t="s">
        <v>7</v>
      </c>
      <c r="AF9" t="s">
        <v>8</v>
      </c>
      <c r="AG9" t="s">
        <v>9</v>
      </c>
    </row>
    <row r="10" spans="1:31">
      <c r="A10">
        <v>1</v>
      </c>
      <c r="C10">
        <v>80.91</v>
      </c>
      <c r="G10">
        <v>172.1</v>
      </c>
      <c r="J10" s="2"/>
      <c r="N10" t="s">
        <v>5</v>
      </c>
      <c r="O10">
        <v>207.955</v>
      </c>
      <c r="P10">
        <v>45.57</v>
      </c>
      <c r="Q10">
        <v>269.805</v>
      </c>
      <c r="R10">
        <v>282.54</v>
      </c>
      <c r="S10">
        <v>248.29</v>
      </c>
      <c r="T10">
        <v>131.35</v>
      </c>
      <c r="U10">
        <v>185.37</v>
      </c>
      <c r="V10">
        <v>198.54</v>
      </c>
      <c r="W10" s="5">
        <v>299.39</v>
      </c>
      <c r="AB10" s="10" t="s">
        <v>18</v>
      </c>
      <c r="AC10">
        <v>207.955</v>
      </c>
      <c r="AD10">
        <v>326.6</v>
      </c>
      <c r="AE10">
        <v>272.49</v>
      </c>
    </row>
    <row r="11" spans="1:32">
      <c r="A11">
        <v>2</v>
      </c>
      <c r="B11">
        <v>160.49</v>
      </c>
      <c r="H11">
        <v>152.31</v>
      </c>
      <c r="J11" s="2"/>
      <c r="N11" t="s">
        <v>6</v>
      </c>
      <c r="O11">
        <v>326.6</v>
      </c>
      <c r="P11">
        <v>86.49</v>
      </c>
      <c r="Q11">
        <v>249.16</v>
      </c>
      <c r="R11">
        <v>258.22</v>
      </c>
      <c r="S11">
        <v>231.76</v>
      </c>
      <c r="T11">
        <v>138.94</v>
      </c>
      <c r="U11">
        <v>152.31</v>
      </c>
      <c r="V11">
        <v>210.8</v>
      </c>
      <c r="W11" s="5">
        <v>107.53</v>
      </c>
      <c r="AB11" s="10" t="s">
        <v>19</v>
      </c>
      <c r="AC11">
        <v>45.57</v>
      </c>
      <c r="AD11">
        <v>86.49</v>
      </c>
      <c r="AE11">
        <v>100.64</v>
      </c>
      <c r="AF11">
        <v>165</v>
      </c>
    </row>
    <row r="12" spans="1:33">
      <c r="A12">
        <v>3</v>
      </c>
      <c r="D12">
        <v>254.71</v>
      </c>
      <c r="E12">
        <v>258.22</v>
      </c>
      <c r="F12">
        <v>202.7</v>
      </c>
      <c r="G12">
        <v>138.94</v>
      </c>
      <c r="I12">
        <v>216.92</v>
      </c>
      <c r="J12" s="2">
        <v>121.24</v>
      </c>
      <c r="N12" t="s">
        <v>7</v>
      </c>
      <c r="O12">
        <v>272.49</v>
      </c>
      <c r="P12">
        <v>100.64</v>
      </c>
      <c r="Q12">
        <v>321.79</v>
      </c>
      <c r="R12">
        <v>351.77</v>
      </c>
      <c r="S12">
        <v>200.21</v>
      </c>
      <c r="T12">
        <v>166.12</v>
      </c>
      <c r="U12">
        <v>151.62</v>
      </c>
      <c r="V12">
        <v>156.34</v>
      </c>
      <c r="W12" s="5">
        <v>106.69</v>
      </c>
      <c r="AB12" s="10" t="s">
        <v>20</v>
      </c>
      <c r="AC12">
        <v>269.805</v>
      </c>
      <c r="AD12">
        <v>249.16</v>
      </c>
      <c r="AE12">
        <v>321.79</v>
      </c>
      <c r="AF12">
        <v>381.12</v>
      </c>
      <c r="AG12">
        <v>307.08</v>
      </c>
    </row>
    <row r="13" spans="1:33">
      <c r="A13">
        <v>4</v>
      </c>
      <c r="C13">
        <v>91.14</v>
      </c>
      <c r="H13">
        <v>130.58</v>
      </c>
      <c r="J13" s="2"/>
      <c r="N13" t="s">
        <v>8</v>
      </c>
      <c r="P13">
        <v>165</v>
      </c>
      <c r="Q13">
        <v>381.12</v>
      </c>
      <c r="R13">
        <v>377.45</v>
      </c>
      <c r="S13">
        <v>287.73</v>
      </c>
      <c r="U13">
        <v>184.975</v>
      </c>
      <c r="AB13" s="10" t="s">
        <v>21</v>
      </c>
      <c r="AC13">
        <v>282.54</v>
      </c>
      <c r="AD13">
        <v>258.22</v>
      </c>
      <c r="AE13">
        <v>351.77</v>
      </c>
      <c r="AF13">
        <v>377.45</v>
      </c>
      <c r="AG13">
        <v>386.53</v>
      </c>
    </row>
    <row r="14" spans="1:32">
      <c r="A14">
        <v>5</v>
      </c>
      <c r="B14">
        <v>326.6</v>
      </c>
      <c r="D14">
        <v>243.61</v>
      </c>
      <c r="F14">
        <v>260.82</v>
      </c>
      <c r="J14" s="2"/>
      <c r="N14" t="s">
        <v>9</v>
      </c>
      <c r="Q14">
        <v>307.08</v>
      </c>
      <c r="R14">
        <v>386.53</v>
      </c>
      <c r="U14">
        <v>224.13</v>
      </c>
      <c r="AB14" s="10" t="s">
        <v>22</v>
      </c>
      <c r="AC14">
        <v>248.29</v>
      </c>
      <c r="AD14">
        <v>231.76</v>
      </c>
      <c r="AE14">
        <v>200.21</v>
      </c>
      <c r="AF14">
        <v>287.73</v>
      </c>
    </row>
    <row r="15" spans="1:31">
      <c r="A15">
        <v>6</v>
      </c>
      <c r="C15">
        <v>86.49</v>
      </c>
      <c r="G15">
        <v>100.26</v>
      </c>
      <c r="I15">
        <v>204.68</v>
      </c>
      <c r="J15" s="2"/>
      <c r="AB15" s="10" t="s">
        <v>23</v>
      </c>
      <c r="AC15">
        <v>131.35</v>
      </c>
      <c r="AD15">
        <v>138.94</v>
      </c>
      <c r="AE15">
        <v>166.12</v>
      </c>
    </row>
    <row r="16" spans="1:33">
      <c r="A16">
        <v>7</v>
      </c>
      <c r="B16">
        <v>365.75</v>
      </c>
      <c r="H16">
        <v>156.86</v>
      </c>
      <c r="J16" s="2">
        <v>93.82</v>
      </c>
      <c r="AB16" s="10" t="s">
        <v>24</v>
      </c>
      <c r="AC16">
        <v>185.37</v>
      </c>
      <c r="AD16">
        <v>152.31</v>
      </c>
      <c r="AE16">
        <v>151.62</v>
      </c>
      <c r="AF16">
        <v>184.975</v>
      </c>
      <c r="AG16">
        <v>224.13</v>
      </c>
    </row>
    <row r="17" spans="1:31">
      <c r="A17">
        <v>8</v>
      </c>
      <c r="C17">
        <v>81.84</v>
      </c>
      <c r="D17">
        <v>292.21</v>
      </c>
      <c r="F17">
        <v>185.55</v>
      </c>
      <c r="J17" s="2"/>
      <c r="AB17" s="10" t="s">
        <v>25</v>
      </c>
      <c r="AC17">
        <v>198.54</v>
      </c>
      <c r="AD17">
        <v>210.8</v>
      </c>
      <c r="AE17">
        <v>156.34</v>
      </c>
    </row>
    <row r="18" spans="1:31">
      <c r="A18">
        <v>9</v>
      </c>
      <c r="G18">
        <v>166.12</v>
      </c>
      <c r="H18">
        <v>151.62</v>
      </c>
      <c r="J18" s="2"/>
      <c r="AB18" s="10" t="s">
        <v>26</v>
      </c>
      <c r="AC18" s="5">
        <v>299.39</v>
      </c>
      <c r="AD18" s="5">
        <v>107.53</v>
      </c>
      <c r="AE18" s="5">
        <v>106.69</v>
      </c>
    </row>
    <row r="19" spans="1:10">
      <c r="A19">
        <v>10</v>
      </c>
      <c r="B19">
        <v>272.49</v>
      </c>
      <c r="D19">
        <v>332.72</v>
      </c>
      <c r="E19">
        <v>351.77</v>
      </c>
      <c r="F19">
        <v>200.21</v>
      </c>
      <c r="J19" s="2">
        <v>106.69</v>
      </c>
    </row>
    <row r="20" spans="1:8">
      <c r="A20">
        <v>11</v>
      </c>
      <c r="C20">
        <v>128.34</v>
      </c>
      <c r="G20">
        <v>133.85</v>
      </c>
      <c r="H20">
        <v>179.27</v>
      </c>
    </row>
    <row r="21" spans="1:9">
      <c r="A21">
        <v>12</v>
      </c>
      <c r="D21">
        <v>321.79</v>
      </c>
      <c r="F21">
        <v>302.97</v>
      </c>
      <c r="I21">
        <v>156.34</v>
      </c>
    </row>
    <row r="22" spans="1:3">
      <c r="A22">
        <v>13</v>
      </c>
      <c r="C22">
        <v>100.64</v>
      </c>
    </row>
    <row r="23" spans="1:8">
      <c r="A23">
        <v>14</v>
      </c>
      <c r="G23">
        <v>197.2</v>
      </c>
      <c r="H23">
        <v>109.36</v>
      </c>
    </row>
    <row r="24" spans="1:6">
      <c r="A24">
        <v>15</v>
      </c>
      <c r="D24">
        <v>289.53</v>
      </c>
      <c r="F24">
        <v>287.73</v>
      </c>
    </row>
    <row r="25" spans="1:8">
      <c r="A25">
        <v>16</v>
      </c>
      <c r="H25">
        <v>186.92</v>
      </c>
    </row>
    <row r="26" spans="1:5">
      <c r="A26">
        <v>17</v>
      </c>
      <c r="D26">
        <v>388.42</v>
      </c>
      <c r="E26">
        <v>377.45</v>
      </c>
    </row>
    <row r="27" spans="1:8">
      <c r="A27">
        <v>18</v>
      </c>
      <c r="C27">
        <v>165</v>
      </c>
      <c r="H27">
        <v>183.03</v>
      </c>
    </row>
    <row r="28" spans="1:4">
      <c r="A28">
        <v>19</v>
      </c>
      <c r="D28">
        <v>381.12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307.08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386.53</v>
      </c>
    </row>
    <row r="36" spans="1:1">
      <c r="A36">
        <v>27</v>
      </c>
    </row>
    <row r="37" spans="1:8">
      <c r="A37">
        <v>28</v>
      </c>
      <c r="H37">
        <v>224.13</v>
      </c>
    </row>
    <row r="38" spans="1:1">
      <c r="A38">
        <v>29</v>
      </c>
    </row>
    <row r="39" spans="1:8">
      <c r="A39">
        <v>30</v>
      </c>
      <c r="H39">
        <v>157.53</v>
      </c>
    </row>
    <row r="40" spans="1:5">
      <c r="A40">
        <v>31</v>
      </c>
      <c r="E40">
        <v>356.75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0"/>
  <sheetViews>
    <sheetView zoomScale="55" zoomScaleNormal="55" workbookViewId="0">
      <selection activeCell="U54" sqref="U54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</row>
    <row r="2" spans="1:23">
      <c r="A2">
        <v>-7</v>
      </c>
      <c r="B2">
        <v>46.95</v>
      </c>
      <c r="D2">
        <v>62.8</v>
      </c>
      <c r="F2">
        <v>36.46</v>
      </c>
      <c r="J2" s="2">
        <v>58.14</v>
      </c>
      <c r="N2" s="3" t="s">
        <v>5</v>
      </c>
      <c r="O2" s="4">
        <f t="shared" ref="O2:W2" si="0">MEDIAN(B2:B8)</f>
        <v>45.82</v>
      </c>
      <c r="P2" s="4">
        <f t="shared" si="0"/>
        <v>53.91</v>
      </c>
      <c r="Q2" s="4">
        <f t="shared" si="0"/>
        <v>63.875</v>
      </c>
      <c r="R2" s="4">
        <f t="shared" si="0"/>
        <v>47.35</v>
      </c>
      <c r="S2" s="4">
        <f t="shared" si="0"/>
        <v>37.41</v>
      </c>
      <c r="T2" s="4">
        <f t="shared" si="0"/>
        <v>56.53</v>
      </c>
      <c r="U2" s="4">
        <f t="shared" si="0"/>
        <v>63.52</v>
      </c>
      <c r="V2" s="4">
        <f t="shared" si="0"/>
        <v>34.4</v>
      </c>
      <c r="W2" s="4">
        <f t="shared" si="0"/>
        <v>58.14</v>
      </c>
    </row>
    <row r="3" spans="1:23">
      <c r="A3">
        <v>-6</v>
      </c>
      <c r="C3">
        <v>54.17</v>
      </c>
      <c r="H3">
        <v>65.23</v>
      </c>
      <c r="J3" s="2"/>
      <c r="N3" s="4" t="s">
        <v>6</v>
      </c>
      <c r="O3" s="4">
        <f t="shared" ref="O3:W3" si="1">MEDIAN(B10:B16)</f>
        <v>40</v>
      </c>
      <c r="P3" s="4">
        <f t="shared" si="1"/>
        <v>60.32</v>
      </c>
      <c r="Q3" s="4">
        <f t="shared" si="1"/>
        <v>64.3</v>
      </c>
      <c r="R3" s="4">
        <f t="shared" si="1"/>
        <v>51.27</v>
      </c>
      <c r="S3" s="4">
        <f t="shared" si="1"/>
        <v>41.01</v>
      </c>
      <c r="T3" s="4">
        <f t="shared" si="1"/>
        <v>56.88</v>
      </c>
      <c r="U3" s="4">
        <f t="shared" si="1"/>
        <v>65.76</v>
      </c>
      <c r="V3" s="4">
        <f t="shared" si="1"/>
        <v>43.045</v>
      </c>
      <c r="W3" s="4">
        <f t="shared" si="1"/>
        <v>57.74</v>
      </c>
    </row>
    <row r="4" spans="1:23">
      <c r="A4">
        <v>-5</v>
      </c>
      <c r="B4">
        <v>45.62</v>
      </c>
      <c r="F4">
        <v>37.55</v>
      </c>
      <c r="G4">
        <v>62.18</v>
      </c>
      <c r="J4" s="2"/>
      <c r="N4" s="4" t="s">
        <v>7</v>
      </c>
      <c r="O4" s="4">
        <f t="shared" ref="O4:W4" si="2">MEDIAN(B17:B23)</f>
        <v>48.54</v>
      </c>
      <c r="P4" s="4">
        <f t="shared" si="2"/>
        <v>68.42</v>
      </c>
      <c r="Q4" s="4">
        <f t="shared" si="2"/>
        <v>62.45</v>
      </c>
      <c r="R4" s="4">
        <f t="shared" si="2"/>
        <v>43.54</v>
      </c>
      <c r="S4" s="4">
        <f t="shared" si="2"/>
        <v>48.43</v>
      </c>
      <c r="T4" s="4">
        <f t="shared" si="2"/>
        <v>48.99</v>
      </c>
      <c r="U4" s="4">
        <f t="shared" si="2"/>
        <v>64.26</v>
      </c>
      <c r="V4" s="4">
        <f t="shared" si="2"/>
        <v>48.92</v>
      </c>
      <c r="W4" s="4">
        <f t="shared" si="2"/>
        <v>48.39</v>
      </c>
    </row>
    <row r="5" spans="1:23">
      <c r="A5">
        <v>-4</v>
      </c>
      <c r="E5">
        <v>47.35</v>
      </c>
      <c r="I5">
        <v>34.92</v>
      </c>
      <c r="J5" s="2">
        <v>55.21</v>
      </c>
      <c r="N5" s="4" t="s">
        <v>8</v>
      </c>
      <c r="O5" s="4" t="e">
        <f t="shared" ref="O5:V5" si="3">MEDIAN(B24:B30)</f>
        <v>#NUM!</v>
      </c>
      <c r="P5" s="4">
        <f t="shared" si="3"/>
        <v>82.32</v>
      </c>
      <c r="Q5" s="4">
        <f t="shared" si="3"/>
        <v>62.73</v>
      </c>
      <c r="R5" s="4">
        <f t="shared" si="3"/>
        <v>41.14</v>
      </c>
      <c r="S5" s="4">
        <f t="shared" si="3"/>
        <v>48.18</v>
      </c>
      <c r="T5" s="4" t="e">
        <f t="shared" si="3"/>
        <v>#NUM!</v>
      </c>
      <c r="U5" s="4">
        <f t="shared" si="3"/>
        <v>63.31</v>
      </c>
      <c r="V5" s="4" t="e">
        <f t="shared" si="3"/>
        <v>#NUM!</v>
      </c>
      <c r="W5" s="4" t="e">
        <f>MEDIAN(K24:K30)</f>
        <v>#NUM!</v>
      </c>
    </row>
    <row r="6" spans="1:23">
      <c r="A6">
        <v>-3</v>
      </c>
      <c r="B6">
        <v>46.02</v>
      </c>
      <c r="C6">
        <v>43.24</v>
      </c>
      <c r="D6">
        <v>64.95</v>
      </c>
      <c r="F6">
        <v>37.41</v>
      </c>
      <c r="G6">
        <v>56.53</v>
      </c>
      <c r="J6" s="2"/>
      <c r="N6" s="4" t="s">
        <v>9</v>
      </c>
      <c r="O6" s="4" t="e">
        <f t="shared" ref="O6:V6" si="4">MEDIAN(B31:B37)</f>
        <v>#NUM!</v>
      </c>
      <c r="P6" s="4" t="e">
        <f t="shared" si="4"/>
        <v>#NUM!</v>
      </c>
      <c r="Q6" s="4">
        <f t="shared" si="4"/>
        <v>60.5</v>
      </c>
      <c r="R6" s="4">
        <f t="shared" si="4"/>
        <v>42.53</v>
      </c>
      <c r="S6" s="4" t="e">
        <f t="shared" si="4"/>
        <v>#NUM!</v>
      </c>
      <c r="T6" s="4" t="e">
        <f t="shared" si="4"/>
        <v>#NUM!</v>
      </c>
      <c r="U6" s="4">
        <f t="shared" si="4"/>
        <v>63.87</v>
      </c>
      <c r="V6" s="4" t="e">
        <f t="shared" si="4"/>
        <v>#NUM!</v>
      </c>
      <c r="W6" s="4" t="e">
        <f>MEDIAN(K31:K37)</f>
        <v>#NUM!</v>
      </c>
    </row>
    <row r="7" spans="1:10">
      <c r="A7">
        <v>-2</v>
      </c>
      <c r="C7">
        <v>55.04</v>
      </c>
      <c r="I7">
        <v>33.88</v>
      </c>
      <c r="J7" s="2"/>
    </row>
    <row r="8" spans="1:10">
      <c r="A8">
        <v>-1</v>
      </c>
      <c r="B8">
        <v>43.05</v>
      </c>
      <c r="C8">
        <v>53.65</v>
      </c>
      <c r="G8">
        <v>55.95</v>
      </c>
      <c r="H8">
        <v>61.81</v>
      </c>
      <c r="J8" s="2">
        <v>58.36</v>
      </c>
    </row>
    <row r="9" spans="1:10">
      <c r="A9">
        <v>0</v>
      </c>
      <c r="D9">
        <v>63.3</v>
      </c>
      <c r="F9">
        <v>35.57</v>
      </c>
      <c r="I9">
        <v>38.62</v>
      </c>
      <c r="J9" s="2"/>
    </row>
    <row r="10" spans="1:23">
      <c r="A10">
        <v>1</v>
      </c>
      <c r="C10">
        <v>60.32</v>
      </c>
      <c r="G10">
        <v>57.69</v>
      </c>
      <c r="J10" s="2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1</v>
      </c>
      <c r="W10" s="5">
        <v>9</v>
      </c>
    </row>
    <row r="11" spans="1:31">
      <c r="A11">
        <v>2</v>
      </c>
      <c r="B11">
        <v>38.51</v>
      </c>
      <c r="H11">
        <v>69.56</v>
      </c>
      <c r="J11" s="2"/>
      <c r="N11" t="s">
        <v>5</v>
      </c>
      <c r="O11">
        <v>45.82</v>
      </c>
      <c r="P11">
        <v>53.91</v>
      </c>
      <c r="Q11">
        <v>63.875</v>
      </c>
      <c r="R11">
        <v>47.35</v>
      </c>
      <c r="S11">
        <v>37.41</v>
      </c>
      <c r="T11">
        <v>56.53</v>
      </c>
      <c r="U11">
        <v>63.52</v>
      </c>
      <c r="V11">
        <v>34.4</v>
      </c>
      <c r="W11" s="5">
        <v>58.14</v>
      </c>
      <c r="Z11" t="s">
        <v>0</v>
      </c>
      <c r="AA11" t="s">
        <v>5</v>
      </c>
      <c r="AB11" t="s">
        <v>6</v>
      </c>
      <c r="AC11" t="s">
        <v>7</v>
      </c>
      <c r="AD11" t="s">
        <v>8</v>
      </c>
      <c r="AE11" t="s">
        <v>9</v>
      </c>
    </row>
    <row r="12" spans="1:29">
      <c r="A12">
        <v>3</v>
      </c>
      <c r="D12">
        <v>64.12</v>
      </c>
      <c r="E12">
        <v>51.27</v>
      </c>
      <c r="F12">
        <v>40.43</v>
      </c>
      <c r="G12">
        <v>56.88</v>
      </c>
      <c r="I12">
        <v>40.42</v>
      </c>
      <c r="J12" s="2">
        <v>59.07</v>
      </c>
      <c r="N12" t="s">
        <v>6</v>
      </c>
      <c r="O12">
        <v>40</v>
      </c>
      <c r="P12">
        <v>60.32</v>
      </c>
      <c r="Q12">
        <v>64.3</v>
      </c>
      <c r="R12">
        <v>51.27</v>
      </c>
      <c r="S12">
        <v>41.01</v>
      </c>
      <c r="T12">
        <v>56.88</v>
      </c>
      <c r="U12">
        <v>65.76</v>
      </c>
      <c r="V12">
        <v>43.045</v>
      </c>
      <c r="W12" s="5">
        <v>57.74</v>
      </c>
      <c r="Z12">
        <v>1</v>
      </c>
      <c r="AA12">
        <v>45.82</v>
      </c>
      <c r="AB12">
        <v>40</v>
      </c>
      <c r="AC12">
        <v>48.54</v>
      </c>
    </row>
    <row r="13" spans="1:30">
      <c r="A13">
        <v>4</v>
      </c>
      <c r="C13">
        <v>59.69</v>
      </c>
      <c r="H13">
        <v>65.76</v>
      </c>
      <c r="J13" s="2"/>
      <c r="N13" t="s">
        <v>7</v>
      </c>
      <c r="O13">
        <v>48.54</v>
      </c>
      <c r="P13">
        <v>68.42</v>
      </c>
      <c r="Q13">
        <v>62.45</v>
      </c>
      <c r="R13">
        <v>43.54</v>
      </c>
      <c r="S13">
        <v>48.43</v>
      </c>
      <c r="T13">
        <v>48.99</v>
      </c>
      <c r="U13">
        <v>64.26</v>
      </c>
      <c r="V13">
        <v>48.92</v>
      </c>
      <c r="W13" s="5">
        <v>48.39</v>
      </c>
      <c r="Z13">
        <v>2</v>
      </c>
      <c r="AA13">
        <v>53.91</v>
      </c>
      <c r="AB13">
        <v>60.32</v>
      </c>
      <c r="AC13">
        <v>68.42</v>
      </c>
      <c r="AD13">
        <v>82.32</v>
      </c>
    </row>
    <row r="14" spans="1:31">
      <c r="A14">
        <v>5</v>
      </c>
      <c r="B14">
        <v>40</v>
      </c>
      <c r="D14">
        <v>64.48</v>
      </c>
      <c r="F14">
        <v>41.59</v>
      </c>
      <c r="J14" s="2"/>
      <c r="N14" t="s">
        <v>8</v>
      </c>
      <c r="P14">
        <v>82.32</v>
      </c>
      <c r="Q14">
        <v>62.73</v>
      </c>
      <c r="R14">
        <v>41.14</v>
      </c>
      <c r="S14">
        <v>48.18</v>
      </c>
      <c r="U14">
        <v>63.31</v>
      </c>
      <c r="W14" s="5"/>
      <c r="Z14">
        <v>3</v>
      </c>
      <c r="AA14">
        <v>63.875</v>
      </c>
      <c r="AB14">
        <v>64.3</v>
      </c>
      <c r="AC14">
        <v>62.45</v>
      </c>
      <c r="AD14">
        <v>62.73</v>
      </c>
      <c r="AE14">
        <v>60.5</v>
      </c>
    </row>
    <row r="15" spans="1:31">
      <c r="A15">
        <v>6</v>
      </c>
      <c r="C15">
        <v>61.57</v>
      </c>
      <c r="G15">
        <v>48.5</v>
      </c>
      <c r="I15">
        <v>45.67</v>
      </c>
      <c r="J15" s="2"/>
      <c r="N15" t="s">
        <v>9</v>
      </c>
      <c r="Q15">
        <v>60.5</v>
      </c>
      <c r="R15">
        <v>42.53</v>
      </c>
      <c r="U15">
        <v>63.87</v>
      </c>
      <c r="W15" s="5"/>
      <c r="Z15">
        <v>4</v>
      </c>
      <c r="AA15">
        <v>47.35</v>
      </c>
      <c r="AB15">
        <v>51.27</v>
      </c>
      <c r="AC15">
        <v>43.54</v>
      </c>
      <c r="AD15">
        <v>41.14</v>
      </c>
      <c r="AE15">
        <v>42.53</v>
      </c>
    </row>
    <row r="16" spans="1:30">
      <c r="A16">
        <v>7</v>
      </c>
      <c r="B16">
        <v>48.6</v>
      </c>
      <c r="H16">
        <v>64.19</v>
      </c>
      <c r="J16" s="2">
        <v>56.41</v>
      </c>
      <c r="Z16">
        <v>5</v>
      </c>
      <c r="AA16">
        <v>37.41</v>
      </c>
      <c r="AB16">
        <v>41.01</v>
      </c>
      <c r="AC16">
        <v>48.43</v>
      </c>
      <c r="AD16">
        <v>48.18</v>
      </c>
    </row>
    <row r="17" spans="1:29">
      <c r="A17">
        <v>8</v>
      </c>
      <c r="C17">
        <v>67.39</v>
      </c>
      <c r="D17">
        <v>62.45</v>
      </c>
      <c r="F17">
        <v>48.73</v>
      </c>
      <c r="J17" s="2"/>
      <c r="Z17">
        <v>6</v>
      </c>
      <c r="AA17">
        <v>56.53</v>
      </c>
      <c r="AB17">
        <v>56.88</v>
      </c>
      <c r="AC17">
        <v>48.99</v>
      </c>
    </row>
    <row r="18" spans="1:31">
      <c r="A18">
        <v>9</v>
      </c>
      <c r="G18">
        <v>49.91</v>
      </c>
      <c r="H18">
        <v>64.26</v>
      </c>
      <c r="J18" s="2"/>
      <c r="Z18">
        <v>7</v>
      </c>
      <c r="AA18">
        <v>63.52</v>
      </c>
      <c r="AB18">
        <v>65.76</v>
      </c>
      <c r="AC18">
        <v>64.26</v>
      </c>
      <c r="AD18">
        <v>63.31</v>
      </c>
      <c r="AE18">
        <v>63.87</v>
      </c>
    </row>
    <row r="19" spans="1:29">
      <c r="A19">
        <v>10</v>
      </c>
      <c r="B19">
        <v>48.54</v>
      </c>
      <c r="D19">
        <v>61.78</v>
      </c>
      <c r="E19">
        <v>43.54</v>
      </c>
      <c r="F19">
        <v>48.35</v>
      </c>
      <c r="J19" s="2">
        <v>48.39</v>
      </c>
      <c r="Z19" t="s">
        <v>1</v>
      </c>
      <c r="AA19">
        <v>34.4</v>
      </c>
      <c r="AB19">
        <v>43.045</v>
      </c>
      <c r="AC19">
        <v>48.92</v>
      </c>
    </row>
    <row r="20" spans="1:31">
      <c r="A20">
        <v>11</v>
      </c>
      <c r="C20">
        <v>68.42</v>
      </c>
      <c r="G20">
        <v>48.99</v>
      </c>
      <c r="H20">
        <v>64.53</v>
      </c>
      <c r="Z20" s="5">
        <v>9</v>
      </c>
      <c r="AA20" s="5">
        <v>58.14</v>
      </c>
      <c r="AB20" s="5">
        <v>57.74</v>
      </c>
      <c r="AC20" s="5">
        <v>48.39</v>
      </c>
      <c r="AD20" s="5"/>
      <c r="AE20" s="5"/>
    </row>
    <row r="21" spans="1:9">
      <c r="A21">
        <v>12</v>
      </c>
      <c r="D21">
        <v>64.46</v>
      </c>
      <c r="F21">
        <v>48.43</v>
      </c>
      <c r="I21">
        <v>48.92</v>
      </c>
    </row>
    <row r="22" spans="1:3">
      <c r="A22">
        <v>13</v>
      </c>
      <c r="C22">
        <v>73.1</v>
      </c>
    </row>
    <row r="23" spans="1:8">
      <c r="A23">
        <v>14</v>
      </c>
      <c r="G23">
        <v>42.53</v>
      </c>
      <c r="H23">
        <v>62.43</v>
      </c>
    </row>
    <row r="24" spans="1:6">
      <c r="A24">
        <v>15</v>
      </c>
      <c r="D24">
        <v>62.73</v>
      </c>
      <c r="F24">
        <v>48.18</v>
      </c>
    </row>
    <row r="25" spans="1:8">
      <c r="A25">
        <v>16</v>
      </c>
      <c r="H25">
        <v>62.55</v>
      </c>
    </row>
    <row r="26" spans="1:5">
      <c r="A26">
        <v>17</v>
      </c>
      <c r="D26">
        <v>65.21</v>
      </c>
      <c r="E26">
        <v>41.14</v>
      </c>
    </row>
    <row r="27" spans="1:8">
      <c r="A27">
        <v>18</v>
      </c>
      <c r="C27">
        <v>82.32</v>
      </c>
      <c r="H27">
        <v>64.07</v>
      </c>
    </row>
    <row r="28" spans="1:4">
      <c r="A28">
        <v>19</v>
      </c>
      <c r="D28">
        <v>62.59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60.5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42.53</v>
      </c>
    </row>
    <row r="36" spans="1:1">
      <c r="A36">
        <v>27</v>
      </c>
    </row>
    <row r="37" spans="1:8">
      <c r="A37">
        <v>28</v>
      </c>
      <c r="H37">
        <v>63.87</v>
      </c>
    </row>
    <row r="38" spans="1:1">
      <c r="A38">
        <v>29</v>
      </c>
    </row>
    <row r="39" spans="1:8">
      <c r="A39">
        <v>30</v>
      </c>
      <c r="H39">
        <v>63.79</v>
      </c>
    </row>
    <row r="40" spans="1:5">
      <c r="A40">
        <v>31</v>
      </c>
      <c r="E40">
        <v>48.01</v>
      </c>
    </row>
  </sheetData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3"/>
  <sheetViews>
    <sheetView zoomScale="55" zoomScaleNormal="55" workbookViewId="0">
      <selection activeCell="S68" sqref="S68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</row>
    <row r="2" spans="1:23">
      <c r="A2">
        <v>-7</v>
      </c>
      <c r="B2">
        <v>130.63</v>
      </c>
      <c r="D2">
        <v>756.53</v>
      </c>
      <c r="F2">
        <v>188.24</v>
      </c>
      <c r="J2" s="2">
        <v>415.72</v>
      </c>
      <c r="N2" s="3" t="s">
        <v>5</v>
      </c>
      <c r="O2" s="4">
        <f t="shared" ref="O2:W2" si="0">MEDIAN(B2:B8)</f>
        <v>184.2</v>
      </c>
      <c r="P2" s="4">
        <f t="shared" si="0"/>
        <v>62.775</v>
      </c>
      <c r="Q2" s="4">
        <f t="shared" si="0"/>
        <v>763.7</v>
      </c>
      <c r="R2" s="4">
        <f t="shared" si="0"/>
        <v>325.58</v>
      </c>
      <c r="S2" s="4">
        <f t="shared" si="0"/>
        <v>188.24</v>
      </c>
      <c r="T2" s="4">
        <f t="shared" si="0"/>
        <v>319.5</v>
      </c>
      <c r="U2" s="4">
        <f t="shared" si="0"/>
        <v>553.54</v>
      </c>
      <c r="V2" s="4">
        <f t="shared" si="0"/>
        <v>202.575</v>
      </c>
      <c r="W2" s="4">
        <f t="shared" si="0"/>
        <v>497.48</v>
      </c>
    </row>
    <row r="3" spans="1:23">
      <c r="A3">
        <v>-6</v>
      </c>
      <c r="C3">
        <v>48.36</v>
      </c>
      <c r="H3">
        <v>554.85</v>
      </c>
      <c r="J3" s="2"/>
      <c r="N3" s="4" t="s">
        <v>6</v>
      </c>
      <c r="O3" s="4">
        <f t="shared" ref="O3:W3" si="1">MEDIAN(B10:B16)</f>
        <v>260.22</v>
      </c>
      <c r="P3" s="4">
        <f t="shared" si="1"/>
        <v>160.89</v>
      </c>
      <c r="Q3" s="4">
        <f t="shared" si="1"/>
        <v>693.275</v>
      </c>
      <c r="R3" s="4">
        <f t="shared" si="1"/>
        <v>300.16</v>
      </c>
      <c r="S3" s="4">
        <f t="shared" si="1"/>
        <v>228.595</v>
      </c>
      <c r="T3" s="4">
        <f t="shared" si="1"/>
        <v>244.71</v>
      </c>
      <c r="U3" s="4">
        <f t="shared" si="1"/>
        <v>472.38</v>
      </c>
      <c r="V3" s="4">
        <f t="shared" si="1"/>
        <v>244.65</v>
      </c>
      <c r="W3" s="4">
        <f t="shared" si="1"/>
        <v>189.255</v>
      </c>
    </row>
    <row r="4" spans="1:23">
      <c r="A4">
        <v>-5</v>
      </c>
      <c r="B4">
        <v>224.09</v>
      </c>
      <c r="F4">
        <v>233.95</v>
      </c>
      <c r="G4">
        <v>319.5</v>
      </c>
      <c r="J4" s="2"/>
      <c r="N4" s="4" t="s">
        <v>7</v>
      </c>
      <c r="O4" s="4">
        <f t="shared" ref="O4:W4" si="2">MEDIAN(B17:B23)</f>
        <v>328.97</v>
      </c>
      <c r="P4" s="4">
        <f t="shared" si="2"/>
        <v>326.43</v>
      </c>
      <c r="Q4" s="4">
        <f t="shared" si="2"/>
        <v>855.13</v>
      </c>
      <c r="R4" s="4">
        <f t="shared" si="2"/>
        <v>296.58</v>
      </c>
      <c r="S4" s="4">
        <f t="shared" si="2"/>
        <v>311.83</v>
      </c>
      <c r="T4" s="4">
        <f t="shared" si="2"/>
        <v>214.23</v>
      </c>
      <c r="U4" s="4">
        <f t="shared" si="2"/>
        <v>473.49</v>
      </c>
      <c r="V4" s="4">
        <f t="shared" si="2"/>
        <v>241.61</v>
      </c>
      <c r="W4" s="4">
        <f t="shared" si="2"/>
        <v>133.36</v>
      </c>
    </row>
    <row r="5" spans="1:23">
      <c r="A5">
        <v>-4</v>
      </c>
      <c r="E5">
        <v>325.58</v>
      </c>
      <c r="I5">
        <v>183.75</v>
      </c>
      <c r="J5" s="2">
        <v>576.05</v>
      </c>
      <c r="N5" s="4" t="s">
        <v>8</v>
      </c>
      <c r="O5" s="4" t="e">
        <f t="shared" ref="O5:V5" si="3">MEDIAN(B24:B30)</f>
        <v>#NUM!</v>
      </c>
      <c r="P5" s="4">
        <f t="shared" si="3"/>
        <v>997.53</v>
      </c>
      <c r="Q5" s="4">
        <f t="shared" si="3"/>
        <v>929.09</v>
      </c>
      <c r="R5" s="4">
        <f t="shared" si="3"/>
        <v>290</v>
      </c>
      <c r="S5" s="4">
        <f t="shared" si="3"/>
        <v>402.47</v>
      </c>
      <c r="T5" s="4" t="e">
        <f t="shared" si="3"/>
        <v>#NUM!</v>
      </c>
      <c r="U5" s="4">
        <f t="shared" si="3"/>
        <v>573.46</v>
      </c>
      <c r="V5" s="4" t="e">
        <f t="shared" si="3"/>
        <v>#NUM!</v>
      </c>
      <c r="W5" s="4" t="e">
        <f>MEDIAN(K24:K30)</f>
        <v>#NUM!</v>
      </c>
    </row>
    <row r="6" spans="1:23">
      <c r="A6">
        <v>-3</v>
      </c>
      <c r="B6">
        <v>233.05</v>
      </c>
      <c r="C6">
        <v>59.52</v>
      </c>
      <c r="D6">
        <v>770.87</v>
      </c>
      <c r="F6">
        <v>186.44</v>
      </c>
      <c r="G6">
        <v>368.41</v>
      </c>
      <c r="J6" s="2"/>
      <c r="N6" s="4" t="s">
        <v>9</v>
      </c>
      <c r="O6" s="4" t="e">
        <f t="shared" ref="O6:V6" si="4">MEDIAN(B31:B37)</f>
        <v>#NUM!</v>
      </c>
      <c r="P6" s="4" t="e">
        <f t="shared" si="4"/>
        <v>#NUM!</v>
      </c>
      <c r="Q6" s="4">
        <f t="shared" si="4"/>
        <v>671</v>
      </c>
      <c r="R6" s="4">
        <f t="shared" si="4"/>
        <v>313.16</v>
      </c>
      <c r="S6" s="4" t="e">
        <f t="shared" si="4"/>
        <v>#NUM!</v>
      </c>
      <c r="T6" s="4" t="e">
        <f t="shared" si="4"/>
        <v>#NUM!</v>
      </c>
      <c r="U6" s="4">
        <f t="shared" si="4"/>
        <v>706.8</v>
      </c>
      <c r="V6" s="4" t="e">
        <f t="shared" si="4"/>
        <v>#NUM!</v>
      </c>
      <c r="W6" s="4" t="e">
        <f>MEDIAN(K31:K37)</f>
        <v>#NUM!</v>
      </c>
    </row>
    <row r="7" spans="1:10">
      <c r="A7">
        <v>-2</v>
      </c>
      <c r="C7">
        <v>66.03</v>
      </c>
      <c r="I7">
        <v>221.4</v>
      </c>
      <c r="J7" s="2"/>
    </row>
    <row r="8" spans="1:10">
      <c r="A8">
        <v>-1</v>
      </c>
      <c r="B8">
        <v>144.31</v>
      </c>
      <c r="C8">
        <v>95.79</v>
      </c>
      <c r="G8">
        <v>240.23</v>
      </c>
      <c r="H8">
        <v>552.23</v>
      </c>
      <c r="J8" s="2">
        <v>497.48</v>
      </c>
    </row>
    <row r="9" spans="1:33">
      <c r="A9">
        <v>0</v>
      </c>
      <c r="D9">
        <v>726.67</v>
      </c>
      <c r="F9">
        <v>212.11</v>
      </c>
      <c r="I9">
        <v>187.47</v>
      </c>
      <c r="J9" s="2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1</v>
      </c>
      <c r="W9" s="5">
        <v>9</v>
      </c>
      <c r="AB9" t="s">
        <v>0</v>
      </c>
      <c r="AC9" t="s">
        <v>5</v>
      </c>
      <c r="AD9" t="s">
        <v>6</v>
      </c>
      <c r="AE9" t="s">
        <v>7</v>
      </c>
      <c r="AF9" t="s">
        <v>8</v>
      </c>
      <c r="AG9" t="s">
        <v>9</v>
      </c>
    </row>
    <row r="10" spans="1:31">
      <c r="A10">
        <v>1</v>
      </c>
      <c r="C10">
        <v>138.57</v>
      </c>
      <c r="G10">
        <v>339.72</v>
      </c>
      <c r="J10" s="2"/>
      <c r="N10" t="s">
        <v>5</v>
      </c>
      <c r="O10">
        <v>184.2</v>
      </c>
      <c r="P10">
        <v>62.775</v>
      </c>
      <c r="Q10">
        <v>763.7</v>
      </c>
      <c r="R10">
        <v>325.58</v>
      </c>
      <c r="S10">
        <v>188.24</v>
      </c>
      <c r="T10">
        <v>319.5</v>
      </c>
      <c r="U10">
        <v>553.54</v>
      </c>
      <c r="V10">
        <v>202.575</v>
      </c>
      <c r="W10" s="5">
        <v>497.48</v>
      </c>
      <c r="AB10">
        <v>1</v>
      </c>
      <c r="AC10">
        <v>184.2</v>
      </c>
      <c r="AD10">
        <v>260.22</v>
      </c>
      <c r="AE10">
        <v>328.97</v>
      </c>
    </row>
    <row r="11" spans="1:32">
      <c r="A11">
        <v>2</v>
      </c>
      <c r="B11">
        <v>109.95</v>
      </c>
      <c r="H11">
        <v>535.31</v>
      </c>
      <c r="J11" s="2"/>
      <c r="N11" t="s">
        <v>6</v>
      </c>
      <c r="O11">
        <v>260.22</v>
      </c>
      <c r="P11">
        <v>160.89</v>
      </c>
      <c r="Q11">
        <v>693.275</v>
      </c>
      <c r="R11">
        <v>300.16</v>
      </c>
      <c r="S11">
        <v>228.595</v>
      </c>
      <c r="T11">
        <v>244.71</v>
      </c>
      <c r="U11">
        <v>472.38</v>
      </c>
      <c r="V11">
        <v>244.65</v>
      </c>
      <c r="W11" s="5">
        <v>189.255</v>
      </c>
      <c r="AB11">
        <v>2</v>
      </c>
      <c r="AC11">
        <v>62.775</v>
      </c>
      <c r="AD11">
        <v>160.89</v>
      </c>
      <c r="AE11">
        <v>326.43</v>
      </c>
      <c r="AF11">
        <v>997.53</v>
      </c>
    </row>
    <row r="12" spans="1:33">
      <c r="A12">
        <v>3</v>
      </c>
      <c r="D12">
        <v>731.29</v>
      </c>
      <c r="E12">
        <v>300.16</v>
      </c>
      <c r="F12">
        <v>208.71</v>
      </c>
      <c r="G12">
        <v>244.71</v>
      </c>
      <c r="I12">
        <v>226.78</v>
      </c>
      <c r="J12" s="2">
        <v>203.26</v>
      </c>
      <c r="N12" t="s">
        <v>7</v>
      </c>
      <c r="O12">
        <v>328.97</v>
      </c>
      <c r="P12">
        <v>326.43</v>
      </c>
      <c r="Q12">
        <v>855.13</v>
      </c>
      <c r="R12">
        <v>296.58</v>
      </c>
      <c r="S12">
        <v>311.83</v>
      </c>
      <c r="T12">
        <v>214.23</v>
      </c>
      <c r="U12">
        <v>473.49</v>
      </c>
      <c r="V12">
        <v>241.61</v>
      </c>
      <c r="W12" s="5">
        <v>133.36</v>
      </c>
      <c r="AB12">
        <v>3</v>
      </c>
      <c r="AC12">
        <v>763.7</v>
      </c>
      <c r="AD12">
        <v>693.275</v>
      </c>
      <c r="AE12">
        <v>855.13</v>
      </c>
      <c r="AF12">
        <v>929.09</v>
      </c>
      <c r="AG12">
        <v>671</v>
      </c>
    </row>
    <row r="13" spans="1:33">
      <c r="A13">
        <v>4</v>
      </c>
      <c r="C13">
        <v>180.42</v>
      </c>
      <c r="H13">
        <v>450.36</v>
      </c>
      <c r="J13" s="2"/>
      <c r="N13" t="s">
        <v>8</v>
      </c>
      <c r="P13">
        <v>997.53</v>
      </c>
      <c r="Q13">
        <v>929.09</v>
      </c>
      <c r="R13">
        <v>290</v>
      </c>
      <c r="S13">
        <v>402.47</v>
      </c>
      <c r="U13">
        <v>573.46</v>
      </c>
      <c r="AB13">
        <v>4</v>
      </c>
      <c r="AC13">
        <v>325.58</v>
      </c>
      <c r="AD13">
        <v>300.16</v>
      </c>
      <c r="AE13">
        <v>296.58</v>
      </c>
      <c r="AF13">
        <v>290</v>
      </c>
      <c r="AG13">
        <v>313.16</v>
      </c>
    </row>
    <row r="14" spans="1:32">
      <c r="A14">
        <v>5</v>
      </c>
      <c r="B14">
        <v>260.22</v>
      </c>
      <c r="D14">
        <v>655.26</v>
      </c>
      <c r="F14">
        <v>248.48</v>
      </c>
      <c r="J14" s="2"/>
      <c r="N14" t="s">
        <v>9</v>
      </c>
      <c r="Q14">
        <v>671</v>
      </c>
      <c r="R14">
        <v>313.16</v>
      </c>
      <c r="U14">
        <v>706.8</v>
      </c>
      <c r="AB14">
        <v>5</v>
      </c>
      <c r="AC14">
        <v>188.24</v>
      </c>
      <c r="AD14">
        <v>228.595</v>
      </c>
      <c r="AE14">
        <v>311.83</v>
      </c>
      <c r="AF14">
        <v>402.47</v>
      </c>
    </row>
    <row r="15" spans="1:31">
      <c r="A15">
        <v>6</v>
      </c>
      <c r="C15">
        <v>160.89</v>
      </c>
      <c r="G15">
        <v>141.23</v>
      </c>
      <c r="I15">
        <v>262.52</v>
      </c>
      <c r="J15" s="2"/>
      <c r="AB15">
        <v>6</v>
      </c>
      <c r="AC15">
        <v>319.5</v>
      </c>
      <c r="AD15">
        <v>244.71</v>
      </c>
      <c r="AE15">
        <v>214.23</v>
      </c>
    </row>
    <row r="16" spans="1:33">
      <c r="A16">
        <v>7</v>
      </c>
      <c r="B16">
        <v>417.36</v>
      </c>
      <c r="H16">
        <v>472.38</v>
      </c>
      <c r="J16" s="2">
        <v>175.25</v>
      </c>
      <c r="AB16">
        <v>7</v>
      </c>
      <c r="AC16">
        <v>553.54</v>
      </c>
      <c r="AD16">
        <v>472.38</v>
      </c>
      <c r="AE16">
        <v>473.49</v>
      </c>
      <c r="AF16">
        <v>573.46</v>
      </c>
      <c r="AG16">
        <v>706.8</v>
      </c>
    </row>
    <row r="17" spans="1:31">
      <c r="A17">
        <v>8</v>
      </c>
      <c r="C17">
        <v>201.81</v>
      </c>
      <c r="D17">
        <v>757.43</v>
      </c>
      <c r="F17">
        <v>275.18</v>
      </c>
      <c r="J17" s="2"/>
      <c r="AB17" t="s">
        <v>1</v>
      </c>
      <c r="AC17">
        <v>202.575</v>
      </c>
      <c r="AD17">
        <v>244.65</v>
      </c>
      <c r="AE17">
        <v>241.61</v>
      </c>
    </row>
    <row r="18" spans="1:31">
      <c r="A18">
        <v>9</v>
      </c>
      <c r="G18">
        <v>235.78</v>
      </c>
      <c r="H18">
        <v>473.49</v>
      </c>
      <c r="J18" s="2"/>
      <c r="AB18" s="5">
        <v>9</v>
      </c>
      <c r="AC18" s="5">
        <v>497.48</v>
      </c>
      <c r="AD18" s="5">
        <v>189.255</v>
      </c>
      <c r="AE18" s="5">
        <v>133.36</v>
      </c>
    </row>
    <row r="19" spans="1:10">
      <c r="A19">
        <v>10</v>
      </c>
      <c r="B19">
        <v>328.97</v>
      </c>
      <c r="D19">
        <v>863.51</v>
      </c>
      <c r="E19">
        <v>296.58</v>
      </c>
      <c r="F19">
        <v>311.83</v>
      </c>
      <c r="J19" s="2">
        <v>133.36</v>
      </c>
    </row>
    <row r="20" spans="1:8">
      <c r="A20">
        <v>11</v>
      </c>
      <c r="C20">
        <v>326.43</v>
      </c>
      <c r="G20">
        <v>173.11</v>
      </c>
      <c r="H20">
        <v>596.98</v>
      </c>
    </row>
    <row r="21" spans="1:9">
      <c r="A21">
        <v>12</v>
      </c>
      <c r="D21">
        <v>855.13</v>
      </c>
      <c r="F21">
        <v>427.57</v>
      </c>
      <c r="I21">
        <v>241.61</v>
      </c>
    </row>
    <row r="22" spans="1:3">
      <c r="A22">
        <v>13</v>
      </c>
      <c r="C22">
        <v>328.69</v>
      </c>
    </row>
    <row r="23" spans="1:8">
      <c r="A23">
        <v>14</v>
      </c>
      <c r="G23">
        <v>214.23</v>
      </c>
      <c r="H23">
        <v>382.75</v>
      </c>
    </row>
    <row r="24" spans="1:6">
      <c r="A24">
        <v>15</v>
      </c>
      <c r="D24">
        <v>719.78</v>
      </c>
      <c r="F24">
        <v>402.47</v>
      </c>
    </row>
    <row r="25" spans="1:8">
      <c r="A25">
        <v>16</v>
      </c>
      <c r="H25">
        <v>565.2</v>
      </c>
    </row>
    <row r="26" spans="1:5">
      <c r="A26">
        <v>17</v>
      </c>
      <c r="D26">
        <v>1138.03</v>
      </c>
      <c r="E26">
        <v>290</v>
      </c>
    </row>
    <row r="27" spans="1:8">
      <c r="A27">
        <v>18</v>
      </c>
      <c r="C27">
        <v>997.53</v>
      </c>
      <c r="H27">
        <v>581.72</v>
      </c>
    </row>
    <row r="28" spans="1:4">
      <c r="A28">
        <v>19</v>
      </c>
      <c r="D28">
        <v>929.09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671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313.16</v>
      </c>
    </row>
    <row r="36" spans="1:1">
      <c r="A36">
        <v>27</v>
      </c>
    </row>
    <row r="37" spans="1:8">
      <c r="A37">
        <v>28</v>
      </c>
      <c r="H37">
        <v>706.8</v>
      </c>
    </row>
    <row r="38" spans="1:1">
      <c r="A38">
        <v>29</v>
      </c>
    </row>
    <row r="39" spans="1:8">
      <c r="A39">
        <v>30</v>
      </c>
      <c r="H39">
        <v>479.99</v>
      </c>
    </row>
    <row r="40" spans="1:5">
      <c r="A40">
        <v>31</v>
      </c>
      <c r="E40">
        <v>389.92</v>
      </c>
    </row>
    <row r="43" spans="2:2">
      <c r="B43" t="s">
        <v>10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0"/>
  <sheetViews>
    <sheetView zoomScale="55" zoomScaleNormal="55" workbookViewId="0">
      <selection activeCell="R73" sqref="R73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17</v>
      </c>
      <c r="J1" s="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s="1" t="s">
        <v>1</v>
      </c>
      <c r="W1" s="1">
        <v>9</v>
      </c>
    </row>
    <row r="2" spans="1:23">
      <c r="A2">
        <v>-7</v>
      </c>
      <c r="B2">
        <v>94.53</v>
      </c>
      <c r="D2">
        <v>88.39</v>
      </c>
      <c r="F2">
        <v>85.76</v>
      </c>
      <c r="J2" s="2">
        <v>95.03</v>
      </c>
      <c r="N2" s="3" t="s">
        <v>5</v>
      </c>
      <c r="O2" s="4">
        <f t="shared" ref="O2:W2" si="0">MEDIAN(B2:B8)</f>
        <v>97.245</v>
      </c>
      <c r="P2" s="4">
        <f t="shared" si="0"/>
        <v>91.96</v>
      </c>
      <c r="Q2" s="4">
        <f t="shared" si="0"/>
        <v>88.53</v>
      </c>
      <c r="R2" s="4">
        <f t="shared" si="0"/>
        <v>99.18</v>
      </c>
      <c r="S2" s="4">
        <f t="shared" si="0"/>
        <v>87.05</v>
      </c>
      <c r="T2" s="4">
        <f t="shared" si="0"/>
        <v>87.9</v>
      </c>
      <c r="U2" s="4">
        <f t="shared" si="0"/>
        <v>87.52</v>
      </c>
      <c r="V2" s="4">
        <f t="shared" si="0"/>
        <v>68.525</v>
      </c>
      <c r="W2" s="4">
        <f t="shared" si="0"/>
        <v>95.03</v>
      </c>
    </row>
    <row r="3" spans="1:23">
      <c r="A3">
        <v>-6</v>
      </c>
      <c r="C3">
        <v>91.67</v>
      </c>
      <c r="H3">
        <v>88.2</v>
      </c>
      <c r="J3" s="2"/>
      <c r="N3" s="4" t="s">
        <v>6</v>
      </c>
      <c r="O3" s="4">
        <f t="shared" ref="O3:W3" si="1">MEDIAN(B10:B16)</f>
        <v>96.89</v>
      </c>
      <c r="P3" s="4">
        <f t="shared" si="1"/>
        <v>93.93</v>
      </c>
      <c r="Q3" s="4">
        <f t="shared" si="1"/>
        <v>90.49</v>
      </c>
      <c r="R3" s="4">
        <f t="shared" si="1"/>
        <v>98.25</v>
      </c>
      <c r="S3" s="4">
        <f t="shared" si="1"/>
        <v>86.445</v>
      </c>
      <c r="T3" s="4">
        <f t="shared" si="1"/>
        <v>87.06</v>
      </c>
      <c r="U3" s="4">
        <f t="shared" si="1"/>
        <v>87.45</v>
      </c>
      <c r="V3" s="4">
        <f t="shared" si="1"/>
        <v>81.12</v>
      </c>
      <c r="W3" s="4">
        <f t="shared" si="1"/>
        <v>93.625</v>
      </c>
    </row>
    <row r="4" spans="1:23">
      <c r="A4">
        <v>-5</v>
      </c>
      <c r="B4">
        <v>96.9</v>
      </c>
      <c r="F4">
        <v>87.05</v>
      </c>
      <c r="G4">
        <v>89.98</v>
      </c>
      <c r="J4" s="2"/>
      <c r="N4" s="4" t="s">
        <v>7</v>
      </c>
      <c r="O4" s="4">
        <f t="shared" ref="O4:W4" si="2">MEDIAN(B17:B23)</f>
        <v>94.31</v>
      </c>
      <c r="P4" s="4">
        <f t="shared" si="2"/>
        <v>95.52</v>
      </c>
      <c r="Q4" s="4">
        <f t="shared" si="2"/>
        <v>90.1</v>
      </c>
      <c r="R4" s="4">
        <f t="shared" si="2"/>
        <v>95.74</v>
      </c>
      <c r="S4" s="4">
        <f t="shared" si="2"/>
        <v>83.49</v>
      </c>
      <c r="T4" s="4">
        <f t="shared" si="2"/>
        <v>86.58</v>
      </c>
      <c r="U4" s="4">
        <f t="shared" si="2"/>
        <v>86.05</v>
      </c>
      <c r="V4" s="4">
        <f t="shared" si="2"/>
        <v>81.47</v>
      </c>
      <c r="W4" s="4">
        <f t="shared" si="2"/>
        <v>91.61</v>
      </c>
    </row>
    <row r="5" spans="1:23">
      <c r="A5">
        <v>-4</v>
      </c>
      <c r="E5">
        <v>99.18</v>
      </c>
      <c r="I5">
        <v>71.21</v>
      </c>
      <c r="J5" s="2">
        <v>97.71</v>
      </c>
      <c r="N5" s="4" t="s">
        <v>8</v>
      </c>
      <c r="O5" s="4" t="e">
        <f t="shared" ref="O5:W5" si="3">MEDIAN(B24:B30)</f>
        <v>#NUM!</v>
      </c>
      <c r="P5" s="4">
        <f t="shared" si="3"/>
        <v>96.39</v>
      </c>
      <c r="Q5" s="4">
        <f t="shared" si="3"/>
        <v>90.36</v>
      </c>
      <c r="R5" s="4">
        <f t="shared" si="3"/>
        <v>95.44</v>
      </c>
      <c r="S5" s="4">
        <f t="shared" si="3"/>
        <v>85.52</v>
      </c>
      <c r="T5" s="4" t="e">
        <f t="shared" si="3"/>
        <v>#NUM!</v>
      </c>
      <c r="U5" s="4">
        <f t="shared" si="3"/>
        <v>86.605</v>
      </c>
      <c r="V5" s="4" t="e">
        <f t="shared" si="3"/>
        <v>#NUM!</v>
      </c>
      <c r="W5" s="4" t="e">
        <f t="shared" si="3"/>
        <v>#NUM!</v>
      </c>
    </row>
    <row r="6" spans="1:23">
      <c r="A6">
        <v>-3</v>
      </c>
      <c r="B6">
        <v>98.76</v>
      </c>
      <c r="C6">
        <v>80.41</v>
      </c>
      <c r="D6">
        <v>88.67</v>
      </c>
      <c r="F6">
        <v>87.05</v>
      </c>
      <c r="G6">
        <v>87.9</v>
      </c>
      <c r="J6" s="2"/>
      <c r="N6" s="4" t="s">
        <v>9</v>
      </c>
      <c r="O6" s="4" t="e">
        <f t="shared" ref="O6:V6" si="4">MEDIAN(B31:B37)</f>
        <v>#NUM!</v>
      </c>
      <c r="P6" s="4" t="e">
        <f t="shared" si="4"/>
        <v>#NUM!</v>
      </c>
      <c r="Q6" s="4">
        <f t="shared" si="4"/>
        <v>89.17</v>
      </c>
      <c r="R6" s="4">
        <f t="shared" si="4"/>
        <v>95.63</v>
      </c>
      <c r="S6" s="4" t="e">
        <f t="shared" si="4"/>
        <v>#NUM!</v>
      </c>
      <c r="T6" s="4" t="e">
        <f t="shared" si="4"/>
        <v>#NUM!</v>
      </c>
      <c r="U6" s="4">
        <f t="shared" si="4"/>
        <v>87.39</v>
      </c>
      <c r="V6" s="4" t="e">
        <f t="shared" si="4"/>
        <v>#NUM!</v>
      </c>
      <c r="W6" s="4" t="e">
        <f>MEDIAN(K31:K37)</f>
        <v>#NUM!</v>
      </c>
    </row>
    <row r="7" spans="1:10">
      <c r="A7">
        <v>-2</v>
      </c>
      <c r="C7">
        <v>92.25</v>
      </c>
      <c r="I7">
        <v>65.84</v>
      </c>
      <c r="J7" s="2"/>
    </row>
    <row r="8" spans="1:10">
      <c r="A8">
        <v>-1</v>
      </c>
      <c r="B8">
        <v>97.59</v>
      </c>
      <c r="C8">
        <v>95.31</v>
      </c>
      <c r="G8">
        <v>85.8</v>
      </c>
      <c r="H8">
        <v>86.84</v>
      </c>
      <c r="J8" s="2">
        <v>94.32</v>
      </c>
    </row>
    <row r="9" spans="1:10">
      <c r="A9">
        <v>0</v>
      </c>
      <c r="D9">
        <v>91.44</v>
      </c>
      <c r="F9">
        <v>81.4</v>
      </c>
      <c r="I9">
        <v>81.79</v>
      </c>
      <c r="J9" s="2"/>
    </row>
    <row r="10" spans="1:31">
      <c r="A10">
        <v>1</v>
      </c>
      <c r="C10">
        <v>93.93</v>
      </c>
      <c r="G10">
        <v>87.06</v>
      </c>
      <c r="J10" s="2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1</v>
      </c>
      <c r="W10" s="5">
        <v>9</v>
      </c>
      <c r="Z10" t="s">
        <v>0</v>
      </c>
      <c r="AA10" t="s">
        <v>5</v>
      </c>
      <c r="AB10" t="s">
        <v>6</v>
      </c>
      <c r="AC10" t="s">
        <v>7</v>
      </c>
      <c r="AD10" t="s">
        <v>8</v>
      </c>
      <c r="AE10" t="s">
        <v>9</v>
      </c>
    </row>
    <row r="11" spans="1:29">
      <c r="A11">
        <v>2</v>
      </c>
      <c r="B11">
        <v>96.89</v>
      </c>
      <c r="H11">
        <v>90.51</v>
      </c>
      <c r="J11" s="2"/>
      <c r="N11" t="s">
        <v>5</v>
      </c>
      <c r="O11">
        <v>97.245</v>
      </c>
      <c r="P11">
        <v>91.96</v>
      </c>
      <c r="Q11">
        <v>88.53</v>
      </c>
      <c r="R11">
        <v>99.18</v>
      </c>
      <c r="S11">
        <v>87.05</v>
      </c>
      <c r="T11">
        <v>87.9</v>
      </c>
      <c r="U11">
        <v>87.52</v>
      </c>
      <c r="V11">
        <v>68.525</v>
      </c>
      <c r="W11" s="5">
        <v>95.03</v>
      </c>
      <c r="Z11">
        <v>1</v>
      </c>
      <c r="AA11">
        <v>97.245</v>
      </c>
      <c r="AB11">
        <v>96.89</v>
      </c>
      <c r="AC11">
        <v>94.31</v>
      </c>
    </row>
    <row r="12" spans="1:30">
      <c r="A12">
        <v>3</v>
      </c>
      <c r="D12">
        <v>89.73</v>
      </c>
      <c r="E12">
        <v>98.25</v>
      </c>
      <c r="F12">
        <v>84.69</v>
      </c>
      <c r="G12">
        <v>90.42</v>
      </c>
      <c r="I12">
        <v>80.51</v>
      </c>
      <c r="J12" s="2">
        <v>96.37</v>
      </c>
      <c r="N12" t="s">
        <v>6</v>
      </c>
      <c r="O12">
        <v>96.89</v>
      </c>
      <c r="P12">
        <v>93.93</v>
      </c>
      <c r="Q12">
        <v>90.49</v>
      </c>
      <c r="R12">
        <v>98.25</v>
      </c>
      <c r="S12">
        <v>86.445</v>
      </c>
      <c r="T12">
        <v>87.06</v>
      </c>
      <c r="U12">
        <v>87.45</v>
      </c>
      <c r="V12">
        <v>81.12</v>
      </c>
      <c r="W12" s="5">
        <v>93.625</v>
      </c>
      <c r="Z12">
        <v>2</v>
      </c>
      <c r="AA12">
        <v>91.96</v>
      </c>
      <c r="AB12">
        <v>93.93</v>
      </c>
      <c r="AC12">
        <v>95.52</v>
      </c>
      <c r="AD12">
        <v>96.39</v>
      </c>
    </row>
    <row r="13" spans="1:31">
      <c r="A13">
        <v>4</v>
      </c>
      <c r="C13">
        <v>90.46</v>
      </c>
      <c r="H13">
        <v>87.03</v>
      </c>
      <c r="J13" s="2"/>
      <c r="N13" t="s">
        <v>7</v>
      </c>
      <c r="O13">
        <v>94.31</v>
      </c>
      <c r="P13">
        <v>95.52</v>
      </c>
      <c r="Q13">
        <v>90.1</v>
      </c>
      <c r="R13">
        <v>95.74</v>
      </c>
      <c r="S13">
        <v>83.49</v>
      </c>
      <c r="T13">
        <v>86.58</v>
      </c>
      <c r="U13">
        <v>86.05</v>
      </c>
      <c r="V13">
        <v>81.47</v>
      </c>
      <c r="W13" s="5">
        <v>91.61</v>
      </c>
      <c r="Z13">
        <v>3</v>
      </c>
      <c r="AA13">
        <v>88.53</v>
      </c>
      <c r="AB13">
        <v>90.49</v>
      </c>
      <c r="AC13">
        <v>90.1</v>
      </c>
      <c r="AD13">
        <v>90.36</v>
      </c>
      <c r="AE13">
        <v>89.17</v>
      </c>
    </row>
    <row r="14" spans="1:31">
      <c r="A14">
        <v>5</v>
      </c>
      <c r="B14">
        <v>95.51</v>
      </c>
      <c r="D14">
        <v>91.25</v>
      </c>
      <c r="F14">
        <v>88.2</v>
      </c>
      <c r="J14" s="2"/>
      <c r="N14" t="s">
        <v>8</v>
      </c>
      <c r="P14">
        <v>96.39</v>
      </c>
      <c r="Q14">
        <v>90.36</v>
      </c>
      <c r="R14">
        <v>95.44</v>
      </c>
      <c r="S14">
        <v>85.52</v>
      </c>
      <c r="U14">
        <v>86.605</v>
      </c>
      <c r="W14" s="5"/>
      <c r="Z14">
        <v>4</v>
      </c>
      <c r="AA14">
        <v>99.18</v>
      </c>
      <c r="AB14">
        <v>98.25</v>
      </c>
      <c r="AC14">
        <v>95.74</v>
      </c>
      <c r="AD14">
        <v>95.44</v>
      </c>
      <c r="AE14">
        <v>95.63</v>
      </c>
    </row>
    <row r="15" spans="1:30">
      <c r="A15">
        <v>6</v>
      </c>
      <c r="C15">
        <v>95.37</v>
      </c>
      <c r="G15">
        <v>85.63</v>
      </c>
      <c r="I15">
        <v>81.73</v>
      </c>
      <c r="J15" s="2"/>
      <c r="N15" t="s">
        <v>9</v>
      </c>
      <c r="Q15">
        <v>89.17</v>
      </c>
      <c r="R15">
        <v>95.63</v>
      </c>
      <c r="U15">
        <v>87.39</v>
      </c>
      <c r="W15" s="5"/>
      <c r="Z15">
        <v>5</v>
      </c>
      <c r="AA15">
        <v>87.05</v>
      </c>
      <c r="AB15">
        <v>86.445</v>
      </c>
      <c r="AC15">
        <v>83.49</v>
      </c>
      <c r="AD15">
        <v>85.52</v>
      </c>
    </row>
    <row r="16" spans="1:29">
      <c r="A16">
        <v>7</v>
      </c>
      <c r="B16">
        <v>97.82</v>
      </c>
      <c r="H16">
        <v>87.45</v>
      </c>
      <c r="J16" s="2">
        <v>90.88</v>
      </c>
      <c r="Z16">
        <v>6</v>
      </c>
      <c r="AA16">
        <v>87.9</v>
      </c>
      <c r="AB16">
        <v>87.06</v>
      </c>
      <c r="AC16">
        <v>86.58</v>
      </c>
    </row>
    <row r="17" spans="1:31">
      <c r="A17">
        <v>8</v>
      </c>
      <c r="C17">
        <v>94.72</v>
      </c>
      <c r="D17">
        <v>90.1</v>
      </c>
      <c r="F17">
        <v>83.49</v>
      </c>
      <c r="J17" s="2"/>
      <c r="Z17">
        <v>7</v>
      </c>
      <c r="AA17">
        <v>87.52</v>
      </c>
      <c r="AB17">
        <v>87.45</v>
      </c>
      <c r="AC17">
        <v>86.05</v>
      </c>
      <c r="AD17">
        <v>86.605</v>
      </c>
      <c r="AE17">
        <v>87.39</v>
      </c>
    </row>
    <row r="18" spans="1:29">
      <c r="A18">
        <v>9</v>
      </c>
      <c r="G18">
        <v>86.58</v>
      </c>
      <c r="H18">
        <v>88.69</v>
      </c>
      <c r="J18" s="2"/>
      <c r="Z18" t="s">
        <v>1</v>
      </c>
      <c r="AA18">
        <v>68.525</v>
      </c>
      <c r="AB18">
        <v>81.12</v>
      </c>
      <c r="AC18">
        <v>81.47</v>
      </c>
    </row>
    <row r="19" spans="1:31">
      <c r="A19">
        <v>10</v>
      </c>
      <c r="B19">
        <v>94.31</v>
      </c>
      <c r="D19">
        <v>88.75</v>
      </c>
      <c r="E19">
        <v>95.74</v>
      </c>
      <c r="F19">
        <v>81.18</v>
      </c>
      <c r="J19" s="2">
        <v>91.61</v>
      </c>
      <c r="Z19" s="5">
        <v>9</v>
      </c>
      <c r="AA19" s="5">
        <v>95.03</v>
      </c>
      <c r="AB19" s="5">
        <v>93.625</v>
      </c>
      <c r="AC19" s="5">
        <v>91.61</v>
      </c>
      <c r="AD19" s="5"/>
      <c r="AE19" s="5"/>
    </row>
    <row r="20" spans="1:8">
      <c r="A20">
        <v>11</v>
      </c>
      <c r="C20">
        <v>95.52</v>
      </c>
      <c r="G20">
        <v>87.63</v>
      </c>
      <c r="H20">
        <v>86.05</v>
      </c>
    </row>
    <row r="21" spans="1:9">
      <c r="A21">
        <v>12</v>
      </c>
      <c r="D21">
        <v>91.76</v>
      </c>
      <c r="F21">
        <v>84.06</v>
      </c>
      <c r="I21">
        <v>81.47</v>
      </c>
    </row>
    <row r="22" spans="1:3">
      <c r="A22">
        <v>13</v>
      </c>
      <c r="C22">
        <v>95.89</v>
      </c>
    </row>
    <row r="23" spans="1:8">
      <c r="A23">
        <v>14</v>
      </c>
      <c r="G23">
        <v>83.99</v>
      </c>
      <c r="H23">
        <v>82.02</v>
      </c>
    </row>
    <row r="24" spans="1:6">
      <c r="A24">
        <v>15</v>
      </c>
      <c r="D24">
        <v>90.94</v>
      </c>
      <c r="F24">
        <v>85.52</v>
      </c>
    </row>
    <row r="25" spans="1:8">
      <c r="A25">
        <v>16</v>
      </c>
      <c r="H25">
        <v>85.69</v>
      </c>
    </row>
    <row r="26" spans="1:5">
      <c r="A26">
        <v>17</v>
      </c>
      <c r="D26">
        <v>90.33</v>
      </c>
      <c r="E26">
        <v>95.44</v>
      </c>
    </row>
    <row r="27" spans="1:8">
      <c r="A27">
        <v>18</v>
      </c>
      <c r="C27">
        <v>96.39</v>
      </c>
      <c r="H27">
        <v>87.52</v>
      </c>
    </row>
    <row r="28" spans="1:4">
      <c r="A28">
        <v>19</v>
      </c>
      <c r="D28">
        <v>90.36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89.17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5">
      <c r="A35">
        <v>26</v>
      </c>
      <c r="E35">
        <v>95.63</v>
      </c>
    </row>
    <row r="36" spans="1:1">
      <c r="A36">
        <v>27</v>
      </c>
    </row>
    <row r="37" spans="1:8">
      <c r="A37">
        <v>28</v>
      </c>
      <c r="H37">
        <v>87.39</v>
      </c>
    </row>
    <row r="38" spans="1:1">
      <c r="A38">
        <v>29</v>
      </c>
    </row>
    <row r="39" spans="1:8">
      <c r="A39">
        <v>30</v>
      </c>
      <c r="H39">
        <v>86.7</v>
      </c>
    </row>
    <row r="40" spans="1:5">
      <c r="A40">
        <v>31</v>
      </c>
      <c r="E40">
        <v>94.92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CAR绝对值</vt:lpstr>
      <vt:lpstr>B细胞比例</vt:lpstr>
      <vt:lpstr>B细胞绝对值</vt:lpstr>
      <vt:lpstr>CD3+CD4+T细胞比例</vt:lpstr>
      <vt:lpstr>CD3+CD4+T细胞与CD3+CD8+T细胞比值</vt:lpstr>
      <vt:lpstr>CD3+CD4+T细胞</vt:lpstr>
      <vt:lpstr>CD3+CD8+T细胞比例</vt:lpstr>
      <vt:lpstr>CD3+CD8+绝对数</vt:lpstr>
      <vt:lpstr>CD3+T细胞比例</vt:lpstr>
      <vt:lpstr>CD3+绝对数</vt:lpstr>
      <vt:lpstr>NK细胞比例</vt:lpstr>
      <vt:lpstr>NK细胞绝对数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 joss</dc:creator>
  <cp:lastModifiedBy>joss</cp:lastModifiedBy>
  <dcterms:created xsi:type="dcterms:W3CDTF">2015-06-05T18:17:00Z</dcterms:created>
  <dcterms:modified xsi:type="dcterms:W3CDTF">2022-06-26T15:19:59Z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EADCF39AF1264E5AB70BEE5123FAB625</vt:lpwstr>
  </property>
  <property fmtid="{D5CDD505-2E9C-101B-9397-08002B2CF9AE}" pid="4" name="commondata">
    <vt:lpwstr>eyJoZGlkIjoiZTRkNGRkZTg2MmVkNTdhNjVjM2M4ODc0MDcwM2VjZWIifQ==</vt:lpwstr>
  </property>
</Properties>
</file>