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becaalvarez.TRABAJO\Downloads\"/>
    </mc:Choice>
  </mc:AlternateContent>
  <bookViews>
    <workbookView xWindow="0" yWindow="0" windowWidth="19200" windowHeight="114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58" i="1" l="1"/>
  <c r="AH58" i="1"/>
  <c r="AG58" i="1"/>
  <c r="AF58" i="1"/>
  <c r="AE58" i="1"/>
  <c r="AD58" i="1"/>
  <c r="Z58" i="1"/>
  <c r="Y58" i="1"/>
  <c r="X58" i="1"/>
  <c r="W58" i="1"/>
  <c r="V58" i="1"/>
  <c r="U58" i="1"/>
  <c r="T58" i="1"/>
  <c r="S58" i="1"/>
  <c r="Q58" i="1"/>
  <c r="P58" i="1"/>
  <c r="O58" i="1"/>
  <c r="N58" i="1"/>
  <c r="M58" i="1"/>
  <c r="L58" i="1"/>
  <c r="K58" i="1"/>
  <c r="J58" i="1"/>
  <c r="I58" i="1"/>
  <c r="H58" i="1"/>
  <c r="G58" i="1"/>
  <c r="E58" i="1"/>
  <c r="D58" i="1"/>
  <c r="AI49" i="1"/>
  <c r="AH49" i="1"/>
  <c r="AG49" i="1"/>
  <c r="AF49" i="1"/>
  <c r="AE49" i="1"/>
  <c r="AD49" i="1"/>
  <c r="X49" i="1"/>
  <c r="W49" i="1"/>
  <c r="V49" i="1"/>
  <c r="P49" i="1"/>
  <c r="O49" i="1"/>
  <c r="N49" i="1"/>
  <c r="M49" i="1"/>
  <c r="K49" i="1"/>
  <c r="J49" i="1"/>
  <c r="I49" i="1"/>
  <c r="H49" i="1"/>
  <c r="G49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Q43" i="1"/>
  <c r="P43" i="1"/>
  <c r="O43" i="1"/>
  <c r="N43" i="1"/>
  <c r="M43" i="1"/>
  <c r="L43" i="1"/>
  <c r="K43" i="1"/>
  <c r="J43" i="1"/>
  <c r="I43" i="1"/>
  <c r="H43" i="1"/>
  <c r="G43" i="1"/>
  <c r="E43" i="1"/>
  <c r="D43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S34" i="1"/>
  <c r="Q34" i="1"/>
  <c r="P34" i="1"/>
  <c r="O34" i="1"/>
  <c r="N34" i="1"/>
  <c r="M34" i="1"/>
  <c r="L34" i="1"/>
  <c r="K34" i="1"/>
  <c r="J34" i="1"/>
  <c r="I34" i="1"/>
  <c r="H34" i="1"/>
  <c r="G34" i="1"/>
  <c r="E34" i="1"/>
  <c r="D34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S20" i="1"/>
  <c r="Q20" i="1"/>
  <c r="P20" i="1"/>
  <c r="O20" i="1"/>
  <c r="N20" i="1"/>
  <c r="M20" i="1"/>
  <c r="L20" i="1"/>
  <c r="K20" i="1"/>
  <c r="J20" i="1"/>
  <c r="I20" i="1"/>
  <c r="H20" i="1"/>
  <c r="G20" i="1"/>
  <c r="E20" i="1"/>
  <c r="D20" i="1"/>
  <c r="AJ57" i="1"/>
  <c r="R57" i="1"/>
  <c r="AJ56" i="1"/>
  <c r="R56" i="1"/>
  <c r="AJ55" i="1"/>
  <c r="R55" i="1"/>
  <c r="AJ54" i="1"/>
  <c r="R54" i="1"/>
  <c r="F54" i="1"/>
  <c r="F58" i="1" s="1"/>
  <c r="AJ53" i="1"/>
  <c r="R53" i="1"/>
  <c r="AJ52" i="1"/>
  <c r="R52" i="1"/>
  <c r="R58" i="1" s="1"/>
  <c r="AJ48" i="1"/>
  <c r="AJ47" i="1"/>
  <c r="AJ46" i="1"/>
  <c r="AJ42" i="1"/>
  <c r="R42" i="1"/>
  <c r="F42" i="1"/>
  <c r="AJ41" i="1"/>
  <c r="R41" i="1"/>
  <c r="R43" i="1" s="1"/>
  <c r="F41" i="1"/>
  <c r="F43" i="1" s="1"/>
  <c r="AJ40" i="1"/>
  <c r="AJ39" i="1"/>
  <c r="AJ38" i="1"/>
  <c r="AJ37" i="1"/>
  <c r="AJ33" i="1"/>
  <c r="R33" i="1"/>
  <c r="F33" i="1"/>
  <c r="AJ32" i="1"/>
  <c r="R32" i="1"/>
  <c r="F32" i="1"/>
  <c r="AJ31" i="1"/>
  <c r="R31" i="1"/>
  <c r="F31" i="1"/>
  <c r="AJ30" i="1"/>
  <c r="R30" i="1"/>
  <c r="F30" i="1"/>
  <c r="AJ29" i="1"/>
  <c r="R29" i="1"/>
  <c r="F29" i="1"/>
  <c r="AJ28" i="1"/>
  <c r="R28" i="1"/>
  <c r="F28" i="1"/>
  <c r="AJ27" i="1"/>
  <c r="R27" i="1"/>
  <c r="F27" i="1"/>
  <c r="AJ26" i="1"/>
  <c r="R26" i="1"/>
  <c r="F26" i="1"/>
  <c r="AJ25" i="1"/>
  <c r="R25" i="1"/>
  <c r="F25" i="1"/>
  <c r="AJ24" i="1"/>
  <c r="R24" i="1"/>
  <c r="F24" i="1"/>
  <c r="AJ23" i="1"/>
  <c r="R23" i="1"/>
  <c r="F23" i="1"/>
  <c r="AJ19" i="1"/>
  <c r="R19" i="1"/>
  <c r="AJ18" i="1"/>
  <c r="R18" i="1"/>
  <c r="AJ17" i="1"/>
  <c r="R17" i="1"/>
  <c r="AJ16" i="1"/>
  <c r="R16" i="1"/>
  <c r="AJ15" i="1"/>
  <c r="R15" i="1"/>
  <c r="F15" i="1"/>
  <c r="AJ14" i="1"/>
  <c r="R14" i="1"/>
  <c r="F14" i="1"/>
  <c r="AJ13" i="1"/>
  <c r="R13" i="1"/>
  <c r="F13" i="1"/>
  <c r="AJ12" i="1"/>
  <c r="R12" i="1"/>
  <c r="F12" i="1"/>
  <c r="AJ11" i="1"/>
  <c r="R11" i="1"/>
  <c r="F11" i="1"/>
  <c r="AJ10" i="1"/>
  <c r="R10" i="1"/>
  <c r="F10" i="1"/>
  <c r="AJ9" i="1"/>
  <c r="R9" i="1"/>
  <c r="F9" i="1"/>
  <c r="AJ8" i="1"/>
  <c r="R8" i="1"/>
  <c r="F8" i="1"/>
  <c r="AJ7" i="1"/>
  <c r="R7" i="1"/>
  <c r="F7" i="1"/>
  <c r="AJ6" i="1"/>
  <c r="R6" i="1"/>
  <c r="F6" i="1"/>
  <c r="AJ5" i="1"/>
  <c r="R5" i="1"/>
  <c r="F5" i="1"/>
  <c r="AJ4" i="1"/>
  <c r="R4" i="1"/>
  <c r="F4" i="1"/>
  <c r="AJ3" i="1"/>
  <c r="R3" i="1"/>
  <c r="R20" i="1" s="1"/>
  <c r="F3" i="1"/>
  <c r="F20" i="1" l="1"/>
  <c r="R34" i="1"/>
  <c r="F34" i="1"/>
  <c r="AJ34" i="1"/>
</calcChain>
</file>

<file path=xl/sharedStrings.xml><?xml version="1.0" encoding="utf-8"?>
<sst xmlns="http://schemas.openxmlformats.org/spreadsheetml/2006/main" count="318" uniqueCount="175">
  <si>
    <t>REF</t>
  </si>
  <si>
    <t>BALUARD</t>
  </si>
  <si>
    <t>As(μg/g)</t>
  </si>
  <si>
    <t>Ba(μg/g)</t>
  </si>
  <si>
    <t>Cd(μg/g)</t>
  </si>
  <si>
    <t>Cr(μg/g)</t>
  </si>
  <si>
    <t>Cu(μg/g)</t>
  </si>
  <si>
    <t>Hg(µg/g)</t>
  </si>
  <si>
    <t>Ni(μg/g)</t>
  </si>
  <si>
    <t>Pb(μg/g)</t>
  </si>
  <si>
    <t>V(μg/g)</t>
  </si>
  <si>
    <t>Zn(μg/g)</t>
  </si>
  <si>
    <t>TIC(%)</t>
  </si>
  <si>
    <t>CaCO3</t>
  </si>
  <si>
    <t>S(%)</t>
  </si>
  <si>
    <t>SiO2</t>
  </si>
  <si>
    <t>C(%)</t>
  </si>
  <si>
    <t>Mo(μg/g)</t>
  </si>
  <si>
    <t>Se(μg/g)</t>
  </si>
  <si>
    <t>Co(μg/g)</t>
  </si>
  <si>
    <t>Fe(II)(%)</t>
  </si>
  <si>
    <t>P2O5(g/Kg)</t>
  </si>
  <si>
    <t>F(µg/g)</t>
  </si>
  <si>
    <t>Cl(%)</t>
  </si>
  <si>
    <t>SO4(%)</t>
  </si>
  <si>
    <t>Be(μg/g)</t>
  </si>
  <si>
    <t>Ag(μg/g)</t>
  </si>
  <si>
    <t>Sb(μg/g)</t>
  </si>
  <si>
    <t>Tl(μg/g)</t>
  </si>
  <si>
    <t>Th(μg/g)</t>
  </si>
  <si>
    <t>U(μg/g)</t>
  </si>
  <si>
    <t>B01</t>
  </si>
  <si>
    <t>B-VV01</t>
  </si>
  <si>
    <t>7336-1</t>
  </si>
  <si>
    <t>B02</t>
  </si>
  <si>
    <t>B-VV02</t>
  </si>
  <si>
    <t>7336-2</t>
  </si>
  <si>
    <t>B03</t>
  </si>
  <si>
    <t>B-VV03</t>
  </si>
  <si>
    <t>7336-3</t>
  </si>
  <si>
    <t>B04</t>
  </si>
  <si>
    <t>B-VV04</t>
  </si>
  <si>
    <t>7336-4</t>
  </si>
  <si>
    <t>B05</t>
  </si>
  <si>
    <t>B-VV05</t>
  </si>
  <si>
    <t>7336-5</t>
  </si>
  <si>
    <t>B06</t>
  </si>
  <si>
    <t>B-VV06</t>
  </si>
  <si>
    <t>7336-6</t>
  </si>
  <si>
    <t>B07</t>
  </si>
  <si>
    <t>B-VV07</t>
  </si>
  <si>
    <t>7336-7</t>
  </si>
  <si>
    <t>B08</t>
  </si>
  <si>
    <t>B-VV08</t>
  </si>
  <si>
    <t>7336-8</t>
  </si>
  <si>
    <t>B09</t>
  </si>
  <si>
    <t>B-VV09</t>
  </si>
  <si>
    <t>7336-9</t>
  </si>
  <si>
    <t>B10</t>
  </si>
  <si>
    <t>B-VV10</t>
  </si>
  <si>
    <t>7336-10</t>
  </si>
  <si>
    <t>B11</t>
  </si>
  <si>
    <t>B-VV12</t>
  </si>
  <si>
    <t>7336-11</t>
  </si>
  <si>
    <t>B12</t>
  </si>
  <si>
    <t>B-VV13</t>
  </si>
  <si>
    <t>7336-12</t>
  </si>
  <si>
    <t>B13</t>
  </si>
  <si>
    <t>B-VV14</t>
  </si>
  <si>
    <t>7336-13</t>
  </si>
  <si>
    <t>B14</t>
  </si>
  <si>
    <t>1-SEP-ABBOCA</t>
  </si>
  <si>
    <t>7489-01</t>
  </si>
  <si>
    <t>0.1</t>
  </si>
  <si>
    <t>B15</t>
  </si>
  <si>
    <t>2-SEP-ABTALUD</t>
  </si>
  <si>
    <t>7489-02</t>
  </si>
  <si>
    <t>0.5</t>
  </si>
  <si>
    <t>B16</t>
  </si>
  <si>
    <t>3-SEP-ABINTERS</t>
  </si>
  <si>
    <t>7489-03</t>
  </si>
  <si>
    <t>B17</t>
  </si>
  <si>
    <t>VV50</t>
  </si>
  <si>
    <t>7770-04</t>
  </si>
  <si>
    <t>PORTIXOL</t>
  </si>
  <si>
    <t>P01</t>
  </si>
  <si>
    <t>PT-VV01</t>
  </si>
  <si>
    <t>7335-1</t>
  </si>
  <si>
    <t>P02</t>
  </si>
  <si>
    <t>PT-VV02</t>
  </si>
  <si>
    <t>7335-2</t>
  </si>
  <si>
    <t>P03</t>
  </si>
  <si>
    <t>PT-VV03</t>
  </si>
  <si>
    <t>7335-3</t>
  </si>
  <si>
    <t>P04</t>
  </si>
  <si>
    <t>PT-VV04</t>
  </si>
  <si>
    <t>7335-4</t>
  </si>
  <si>
    <t>P05</t>
  </si>
  <si>
    <t>PT-VV05</t>
  </si>
  <si>
    <t>7335-5</t>
  </si>
  <si>
    <t>P06</t>
  </si>
  <si>
    <t>PT-VV06</t>
  </si>
  <si>
    <t>7335-6</t>
  </si>
  <si>
    <t>P07</t>
  </si>
  <si>
    <t>PT-VV07</t>
  </si>
  <si>
    <t>7335-7</t>
  </si>
  <si>
    <t>P08</t>
  </si>
  <si>
    <t>PT-VV08</t>
  </si>
  <si>
    <t>7335-8</t>
  </si>
  <si>
    <t>P09</t>
  </si>
  <si>
    <t>PT-VV09</t>
  </si>
  <si>
    <t>7335-9</t>
  </si>
  <si>
    <t>P10</t>
  </si>
  <si>
    <t>PT-VV10</t>
  </si>
  <si>
    <t>7335-10</t>
  </si>
  <si>
    <t>P11</t>
  </si>
  <si>
    <t>PT-VV11</t>
  </si>
  <si>
    <t>7335-11</t>
  </si>
  <si>
    <t>TORRENTGROS</t>
  </si>
  <si>
    <t>Cl(µg/g)</t>
  </si>
  <si>
    <t>T01</t>
  </si>
  <si>
    <t>Boca</t>
  </si>
  <si>
    <t>7171-01</t>
  </si>
  <si>
    <t>T02</t>
  </si>
  <si>
    <t>Distal</t>
  </si>
  <si>
    <t>7171-02</t>
  </si>
  <si>
    <t>T03</t>
  </si>
  <si>
    <t>100m</t>
  </si>
  <si>
    <t>7183-01</t>
  </si>
  <si>
    <t>T04</t>
  </si>
  <si>
    <t>200m</t>
  </si>
  <si>
    <t>7183-02</t>
  </si>
  <si>
    <t>T05</t>
  </si>
  <si>
    <t>TALUDEMISARIO</t>
  </si>
  <si>
    <t>7401-01</t>
  </si>
  <si>
    <t>T06</t>
  </si>
  <si>
    <t>BASEEMISARIO</t>
  </si>
  <si>
    <t>7401-02</t>
  </si>
  <si>
    <t>PY01</t>
  </si>
  <si>
    <t>CJ</t>
  </si>
  <si>
    <t>7651-01</t>
  </si>
  <si>
    <t>PY02</t>
  </si>
  <si>
    <t>7651-02</t>
  </si>
  <si>
    <t>PY03</t>
  </si>
  <si>
    <t>CPA</t>
  </si>
  <si>
    <t>7651-03</t>
  </si>
  <si>
    <t>control</t>
  </si>
  <si>
    <t>C01</t>
  </si>
  <si>
    <t>VV40</t>
  </si>
  <si>
    <t>7770-01</t>
  </si>
  <si>
    <t>C02</t>
  </si>
  <si>
    <t>VV47</t>
  </si>
  <si>
    <t>7770-02</t>
  </si>
  <si>
    <t>C03</t>
  </si>
  <si>
    <t>VV49</t>
  </si>
  <si>
    <t>7770-03</t>
  </si>
  <si>
    <t>C05</t>
  </si>
  <si>
    <t>VV51</t>
  </si>
  <si>
    <t>7770-05</t>
  </si>
  <si>
    <t>C06</t>
  </si>
  <si>
    <t>VV52</t>
  </si>
  <si>
    <t>7770-06</t>
  </si>
  <si>
    <t>C07</t>
  </si>
  <si>
    <t>VV53</t>
  </si>
  <si>
    <t>7770-07</t>
  </si>
  <si>
    <t>Sample</t>
  </si>
  <si>
    <t>Gravel (%)</t>
  </si>
  <si>
    <t>Gravel</t>
  </si>
  <si>
    <t>Sand (%)</t>
  </si>
  <si>
    <t>Sand</t>
  </si>
  <si>
    <t>Silt (%)</t>
  </si>
  <si>
    <t>Silt</t>
  </si>
  <si>
    <t>Average</t>
  </si>
  <si>
    <t>Beaches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</si>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</sst>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2" fontId="1" fillId="0" borderId="0" xfId="0" applyNumberFormat="1" applyFont="1" applyFill="1" applyBorder="1" applyAlignment="1">
      <alignment horizontal="left" vertical="center"/>
    </xf>
    <xf numFmtId="2" fontId="5" fillId="0" borderId="0" xfId="0" applyNumberFormat="1" applyFont="1" applyBorder="1" applyAlignment="1">
      <alignment horizontal="left" vertical="center"/>
    </xf>
    <xf numFmtId="2" fontId="1" fillId="3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  <xf numFmtId="2" fontId="1" fillId="2" borderId="0" xfId="0" applyNumberFormat="1" applyFont="1" applyFill="1" applyBorder="1" applyAlignment="1">
      <alignment horizontal="left" vertical="center"/>
    </xf>
    <xf numFmtId="2" fontId="4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8"/>
  <sheetViews>
    <sheetView tabSelected="1" workbookViewId="0">
      <selection activeCell="G63" sqref="G63"/>
    </sheetView>
  </sheetViews>
  <sheetFormatPr baseColWidth="10" defaultRowHeight="15" x14ac:dyDescent="0.25"/>
  <cols>
    <col min="1" max="6" width="11.42578125" style="1"/>
    <col min="7" max="7" width="13.5703125" style="1" bestFit="1" customWidth="1"/>
    <col min="8" max="16384" width="11.42578125" style="1"/>
  </cols>
  <sheetData>
    <row r="1" spans="1:36" x14ac:dyDescent="0.25">
      <c r="AJ1" s="4"/>
    </row>
    <row r="2" spans="1:36" x14ac:dyDescent="0.25">
      <c r="A2" s="5" t="s">
        <v>0</v>
      </c>
      <c r="B2" s="5" t="s">
        <v>1</v>
      </c>
      <c r="C2" s="5" t="s">
        <v>165</v>
      </c>
      <c r="D2" s="5" t="s">
        <v>166</v>
      </c>
      <c r="E2" s="5" t="s">
        <v>168</v>
      </c>
      <c r="F2" s="5" t="s">
        <v>170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7</v>
      </c>
      <c r="M2" s="5" t="s">
        <v>8</v>
      </c>
      <c r="N2" s="5" t="s">
        <v>9</v>
      </c>
      <c r="O2" s="5" t="s">
        <v>10</v>
      </c>
      <c r="P2" s="5" t="s">
        <v>11</v>
      </c>
      <c r="Q2" s="5" t="s">
        <v>12</v>
      </c>
      <c r="R2" s="5" t="s">
        <v>13</v>
      </c>
      <c r="S2" s="5" t="s">
        <v>14</v>
      </c>
      <c r="T2" s="5" t="s">
        <v>15</v>
      </c>
      <c r="U2" s="5" t="s">
        <v>16</v>
      </c>
      <c r="V2" s="5" t="s">
        <v>17</v>
      </c>
      <c r="W2" s="5" t="s">
        <v>18</v>
      </c>
      <c r="X2" s="5" t="s">
        <v>19</v>
      </c>
      <c r="Y2" s="5" t="s">
        <v>20</v>
      </c>
      <c r="Z2" s="5" t="s">
        <v>21</v>
      </c>
      <c r="AA2" s="5" t="s">
        <v>22</v>
      </c>
      <c r="AB2" s="5" t="s">
        <v>23</v>
      </c>
      <c r="AC2" s="5" t="s">
        <v>24</v>
      </c>
      <c r="AD2" s="5" t="s">
        <v>25</v>
      </c>
      <c r="AE2" s="5" t="s">
        <v>26</v>
      </c>
      <c r="AF2" s="5" t="s">
        <v>27</v>
      </c>
      <c r="AG2" s="5" t="s">
        <v>28</v>
      </c>
      <c r="AH2" s="5" t="s">
        <v>29</v>
      </c>
      <c r="AI2" s="5" t="s">
        <v>30</v>
      </c>
      <c r="AJ2" s="5" t="s">
        <v>174</v>
      </c>
    </row>
    <row r="3" spans="1:36" x14ac:dyDescent="0.25">
      <c r="A3" s="1" t="s">
        <v>31</v>
      </c>
      <c r="B3" s="6" t="s">
        <v>32</v>
      </c>
      <c r="C3" s="7" t="s">
        <v>33</v>
      </c>
      <c r="D3" s="8">
        <v>28.693009118541028</v>
      </c>
      <c r="E3" s="8">
        <v>69.613547546678248</v>
      </c>
      <c r="F3" s="8">
        <f>100-D3-E3</f>
        <v>1.6934433347807243</v>
      </c>
      <c r="G3" s="4">
        <v>7.9017930040798436</v>
      </c>
      <c r="H3" s="4">
        <v>118.29350683474694</v>
      </c>
      <c r="I3" s="4">
        <v>10.397352999134764</v>
      </c>
      <c r="J3" s="4">
        <v>17.158572269739729</v>
      </c>
      <c r="K3" s="4">
        <v>44.803481405491006</v>
      </c>
      <c r="L3" s="9">
        <v>1.0087473757872638</v>
      </c>
      <c r="M3" s="4">
        <v>8.3192322453531879</v>
      </c>
      <c r="N3" s="4">
        <v>153.77124097819623</v>
      </c>
      <c r="O3" s="4">
        <v>10.917046842496916</v>
      </c>
      <c r="P3" s="4">
        <v>136.41940426006622</v>
      </c>
      <c r="Q3" s="8">
        <v>8.5842711256751052</v>
      </c>
      <c r="R3" s="7">
        <f t="shared" ref="R3:R19" si="0">Q3*4.9961</f>
        <v>42.887876970985396</v>
      </c>
      <c r="S3" s="8">
        <v>0.18022850336911134</v>
      </c>
      <c r="T3" s="7"/>
      <c r="U3" s="8">
        <v>11.258518723181011</v>
      </c>
      <c r="V3" s="4">
        <v>0.52388299929586601</v>
      </c>
      <c r="W3" s="4">
        <v>2.4246083422538858</v>
      </c>
      <c r="X3" s="4">
        <v>1.0472825679773641</v>
      </c>
      <c r="Y3" s="4">
        <v>0.99106089391060892</v>
      </c>
      <c r="Z3" s="4">
        <v>1.4447196870925687</v>
      </c>
      <c r="AA3" s="9">
        <v>5.4090534156522612</v>
      </c>
      <c r="AB3" s="9">
        <v>0.54990376684080289</v>
      </c>
      <c r="AC3" s="9">
        <v>0.25715103049407434</v>
      </c>
      <c r="AD3" s="4">
        <v>0.13165542817793821</v>
      </c>
      <c r="AE3" s="4">
        <v>1.8936901252679936</v>
      </c>
      <c r="AF3" s="4">
        <v>1.0012275598657339</v>
      </c>
      <c r="AG3" s="4">
        <v>9.5305543744470728E-2</v>
      </c>
      <c r="AH3" s="4">
        <v>0.72777120828871766</v>
      </c>
      <c r="AI3" s="4">
        <v>1.900174963877159</v>
      </c>
      <c r="AJ3" s="10">
        <f t="shared" ref="AJ3:AJ19" si="1">SUM(G3:P3)</f>
        <v>508.99037821509205</v>
      </c>
    </row>
    <row r="4" spans="1:36" x14ac:dyDescent="0.25">
      <c r="A4" s="1" t="s">
        <v>34</v>
      </c>
      <c r="B4" s="6" t="s">
        <v>35</v>
      </c>
      <c r="C4" s="7" t="s">
        <v>36</v>
      </c>
      <c r="D4" s="8">
        <v>46.001719690455722</v>
      </c>
      <c r="E4" s="8">
        <v>52.295786758383493</v>
      </c>
      <c r="F4" s="8">
        <f t="shared" ref="F4:F15" si="2">100-D4-E4</f>
        <v>1.702493551160785</v>
      </c>
      <c r="G4" s="4">
        <v>3.0564828946645628</v>
      </c>
      <c r="H4" s="4">
        <v>64.600399767750119</v>
      </c>
      <c r="I4" s="4">
        <v>2.2910016676680756</v>
      </c>
      <c r="J4" s="4">
        <v>24.492434375552005</v>
      </c>
      <c r="K4" s="4">
        <v>34.97932767088956</v>
      </c>
      <c r="L4" s="9">
        <v>0.42508247525742276</v>
      </c>
      <c r="M4" s="4">
        <v>6.0083122744281994</v>
      </c>
      <c r="N4" s="4">
        <v>60.423489652515478</v>
      </c>
      <c r="O4" s="4">
        <v>13.256419055547582</v>
      </c>
      <c r="P4" s="4">
        <v>214.63046913380629</v>
      </c>
      <c r="Q4" s="8">
        <v>8.6246374866053728</v>
      </c>
      <c r="R4" s="7">
        <f t="shared" si="0"/>
        <v>43.089551346829104</v>
      </c>
      <c r="S4" s="8">
        <v>0.20089016011081973</v>
      </c>
      <c r="T4" s="7"/>
      <c r="U4" s="8">
        <v>11.17777472814347</v>
      </c>
      <c r="V4" s="4">
        <v>1.1677065994155615</v>
      </c>
      <c r="W4" s="4">
        <v>1.1156741710554128</v>
      </c>
      <c r="X4" s="4">
        <v>1.4128781775419601</v>
      </c>
      <c r="Y4" s="4">
        <v>0.32098370488853345</v>
      </c>
      <c r="Z4" s="4">
        <v>1.3964797913950455</v>
      </c>
      <c r="AA4" s="9">
        <v>4.2895710428957106</v>
      </c>
      <c r="AB4" s="9">
        <v>0.53994600539946014</v>
      </c>
      <c r="AC4" s="9">
        <v>0.27161936589210456</v>
      </c>
      <c r="AD4" s="4">
        <v>0.29269044371284464</v>
      </c>
      <c r="AE4" s="4">
        <v>1.2733241179251391</v>
      </c>
      <c r="AF4" s="4">
        <v>0.74350437753326448</v>
      </c>
      <c r="AG4" s="4">
        <v>0.1</v>
      </c>
      <c r="AH4" s="4">
        <v>0.78779291946529895</v>
      </c>
      <c r="AI4" s="4">
        <v>2.2951447852369862</v>
      </c>
      <c r="AJ4" s="10">
        <f t="shared" si="1"/>
        <v>424.16341896807933</v>
      </c>
    </row>
    <row r="5" spans="1:36" x14ac:dyDescent="0.25">
      <c r="A5" s="1" t="s">
        <v>37</v>
      </c>
      <c r="B5" s="6" t="s">
        <v>38</v>
      </c>
      <c r="C5" s="7" t="s">
        <v>39</v>
      </c>
      <c r="D5" s="8">
        <v>45.806850282485868</v>
      </c>
      <c r="E5" s="8">
        <v>53.116172316384173</v>
      </c>
      <c r="F5" s="8">
        <f t="shared" si="2"/>
        <v>1.0769774011299589</v>
      </c>
      <c r="G5" s="4">
        <v>1.8128261939253514</v>
      </c>
      <c r="H5" s="4">
        <v>65.528153362535363</v>
      </c>
      <c r="I5" s="4">
        <v>0.90554349348008178</v>
      </c>
      <c r="J5" s="4">
        <v>9.7930874235379068</v>
      </c>
      <c r="K5" s="4">
        <v>19.338808400502835</v>
      </c>
      <c r="L5" s="9">
        <v>1.1488604558176732</v>
      </c>
      <c r="M5" s="4">
        <v>4.4341418497662559</v>
      </c>
      <c r="N5" s="4">
        <v>318.82532701612956</v>
      </c>
      <c r="O5" s="4">
        <v>11.056861504330138</v>
      </c>
      <c r="P5" s="4">
        <v>59.519013389767387</v>
      </c>
      <c r="Q5" s="8">
        <v>8.7661815459728079</v>
      </c>
      <c r="R5" s="7">
        <f t="shared" si="0"/>
        <v>43.796719621834747</v>
      </c>
      <c r="S5" s="8">
        <v>0.15777082508131496</v>
      </c>
      <c r="T5" s="7"/>
      <c r="U5" s="8">
        <v>11.300387591969411</v>
      </c>
      <c r="V5" s="4">
        <v>0.51674922782633703</v>
      </c>
      <c r="W5" s="4">
        <v>1.0978668626692436</v>
      </c>
      <c r="X5" s="4">
        <v>0.98191136179867267</v>
      </c>
      <c r="Y5" s="4">
        <v>0.39068465767116445</v>
      </c>
      <c r="Z5" s="4">
        <v>1.194393741851369</v>
      </c>
      <c r="AA5" s="9">
        <v>5.1393575803024634</v>
      </c>
      <c r="AB5" s="9">
        <v>0.41994750656167984</v>
      </c>
      <c r="AC5" s="9">
        <v>0.21196660777637893</v>
      </c>
      <c r="AD5" s="4">
        <v>0.28702901457540925</v>
      </c>
      <c r="AE5" s="4">
        <v>2.1500194820327017</v>
      </c>
      <c r="AF5" s="4">
        <v>0.69194167760441339</v>
      </c>
      <c r="AG5" s="4">
        <v>0.1</v>
      </c>
      <c r="AH5" s="4">
        <v>0.72456998593275279</v>
      </c>
      <c r="AI5" s="4">
        <v>1.76344562550021</v>
      </c>
      <c r="AJ5" s="10">
        <f t="shared" si="1"/>
        <v>492.36262308979258</v>
      </c>
    </row>
    <row r="6" spans="1:36" x14ac:dyDescent="0.25">
      <c r="A6" s="1" t="s">
        <v>40</v>
      </c>
      <c r="B6" s="6" t="s">
        <v>41</v>
      </c>
      <c r="C6" s="7" t="s">
        <v>42</v>
      </c>
      <c r="D6" s="8">
        <v>12.062084257206209</v>
      </c>
      <c r="E6" s="8">
        <v>86.873614190687363</v>
      </c>
      <c r="F6" s="8">
        <f t="shared" si="2"/>
        <v>1.0643015521064285</v>
      </c>
      <c r="G6" s="4">
        <v>3.8812649216827966</v>
      </c>
      <c r="H6" s="4">
        <v>47.286281230579945</v>
      </c>
      <c r="I6" s="4">
        <v>0.5</v>
      </c>
      <c r="J6" s="4">
        <v>12.735004466053143</v>
      </c>
      <c r="K6" s="4">
        <v>21.929278785901115</v>
      </c>
      <c r="L6" s="9">
        <v>0.15561219390304848</v>
      </c>
      <c r="M6" s="4">
        <v>3.7833906823273153</v>
      </c>
      <c r="N6" s="4">
        <v>23.83754370491819</v>
      </c>
      <c r="O6" s="4">
        <v>11.520233383874642</v>
      </c>
      <c r="P6" s="4">
        <v>18.040153527292283</v>
      </c>
      <c r="Q6" s="8">
        <v>9.0733350926252072</v>
      </c>
      <c r="R6" s="7">
        <f t="shared" si="0"/>
        <v>45.331289456264798</v>
      </c>
      <c r="S6" s="8">
        <v>0.21297024013270191</v>
      </c>
      <c r="T6" s="7"/>
      <c r="U6" s="8">
        <v>10.717147110521887</v>
      </c>
      <c r="V6" s="4">
        <v>0.5</v>
      </c>
      <c r="W6" s="4">
        <v>1.2669404425598905</v>
      </c>
      <c r="X6" s="4">
        <v>0.78454647662858989</v>
      </c>
      <c r="Y6" s="4">
        <v>0.93494602159136353</v>
      </c>
      <c r="Z6" s="4">
        <v>0.4799217731421121</v>
      </c>
      <c r="AA6" s="9">
        <v>5.9897005149742508</v>
      </c>
      <c r="AB6" s="9">
        <v>0.86995650217489118</v>
      </c>
      <c r="AC6" s="9">
        <v>0.36212294765908193</v>
      </c>
      <c r="AD6" s="4">
        <v>0.13855697551867838</v>
      </c>
      <c r="AE6" s="4">
        <v>0.26608592478479998</v>
      </c>
      <c r="AF6" s="4">
        <v>0.15627952192145531</v>
      </c>
      <c r="AG6" s="4">
        <v>9.6535399327219995E-2</v>
      </c>
      <c r="AH6" s="4">
        <v>1.0428081460955509</v>
      </c>
      <c r="AI6" s="4">
        <v>1.5056783481380869</v>
      </c>
      <c r="AJ6" s="10">
        <f t="shared" si="1"/>
        <v>143.66876289653248</v>
      </c>
    </row>
    <row r="7" spans="1:36" x14ac:dyDescent="0.25">
      <c r="A7" s="1" t="s">
        <v>43</v>
      </c>
      <c r="B7" s="6" t="s">
        <v>44</v>
      </c>
      <c r="C7" s="7" t="s">
        <v>45</v>
      </c>
      <c r="D7" s="8">
        <v>30.479304706995961</v>
      </c>
      <c r="E7" s="8">
        <v>68.22992857757508</v>
      </c>
      <c r="F7" s="8">
        <f t="shared" si="2"/>
        <v>1.2907667154289584</v>
      </c>
      <c r="G7" s="4">
        <v>5.6167051098678282</v>
      </c>
      <c r="H7" s="4">
        <v>34.760036604229732</v>
      </c>
      <c r="I7" s="4">
        <v>0.79605586557435104</v>
      </c>
      <c r="J7" s="4">
        <v>10.699400456086192</v>
      </c>
      <c r="K7" s="4">
        <v>5.4684719598891407</v>
      </c>
      <c r="L7" s="9">
        <v>0.46757621189405302</v>
      </c>
      <c r="M7" s="4">
        <v>2.9293571690450588</v>
      </c>
      <c r="N7" s="4">
        <v>16.729592181740905</v>
      </c>
      <c r="O7" s="4">
        <v>11.854360010926792</v>
      </c>
      <c r="P7" s="4">
        <v>14.98099019228396</v>
      </c>
      <c r="Q7" s="8">
        <v>9.0378158816263099</v>
      </c>
      <c r="R7" s="7">
        <f t="shared" si="0"/>
        <v>45.153831926193206</v>
      </c>
      <c r="S7" s="8">
        <v>0.19221186182320585</v>
      </c>
      <c r="T7" s="7"/>
      <c r="U7" s="8">
        <v>10.747248233829168</v>
      </c>
      <c r="V7" s="4">
        <v>0.5</v>
      </c>
      <c r="W7" s="4">
        <v>1.3092949009206274</v>
      </c>
      <c r="X7" s="4">
        <v>0.8707397797577775</v>
      </c>
      <c r="Y7" s="4">
        <v>0.47459254074592544</v>
      </c>
      <c r="Z7" s="4">
        <v>0.57770534550195574</v>
      </c>
      <c r="AA7" s="9">
        <v>6.0798480037999054</v>
      </c>
      <c r="AB7" s="9">
        <v>1.0299742506437339</v>
      </c>
      <c r="AC7" s="9">
        <v>0.32296555247964887</v>
      </c>
      <c r="AD7" s="4">
        <v>9.8889951660676823E-2</v>
      </c>
      <c r="AE7" s="4">
        <v>0.1</v>
      </c>
      <c r="AF7" s="4">
        <v>0.19907608203851143</v>
      </c>
      <c r="AG7" s="4">
        <v>0.1</v>
      </c>
      <c r="AH7" s="4">
        <v>0.92617536086454055</v>
      </c>
      <c r="AI7" s="4">
        <v>1.5699531145018273</v>
      </c>
      <c r="AJ7" s="10">
        <f t="shared" si="1"/>
        <v>104.30254576153801</v>
      </c>
    </row>
    <row r="8" spans="1:36" x14ac:dyDescent="0.25">
      <c r="A8" s="1" t="s">
        <v>46</v>
      </c>
      <c r="B8" s="6" t="s">
        <v>47</v>
      </c>
      <c r="C8" s="7" t="s">
        <v>48</v>
      </c>
      <c r="D8" s="8">
        <v>14.252710147503109</v>
      </c>
      <c r="E8" s="8">
        <v>85.223031810911664</v>
      </c>
      <c r="F8" s="8">
        <f t="shared" si="2"/>
        <v>0.52425804158522737</v>
      </c>
      <c r="G8" s="4">
        <v>2.7136884251815676</v>
      </c>
      <c r="H8" s="4">
        <v>53.794096994418545</v>
      </c>
      <c r="I8" s="4">
        <v>0.5</v>
      </c>
      <c r="J8" s="4">
        <v>17.622824791506428</v>
      </c>
      <c r="K8" s="4">
        <v>15.786643630384399</v>
      </c>
      <c r="L8" s="9">
        <v>0.21293741251749654</v>
      </c>
      <c r="M8" s="4">
        <v>4.6779701536853953</v>
      </c>
      <c r="N8" s="4">
        <v>42.681416795081027</v>
      </c>
      <c r="O8" s="4">
        <v>9.7006483281377474</v>
      </c>
      <c r="P8" s="4">
        <v>37.457969898961025</v>
      </c>
      <c r="Q8" s="8">
        <v>9.5048555921587496</v>
      </c>
      <c r="R8" s="7">
        <f t="shared" si="0"/>
        <v>47.487209023984335</v>
      </c>
      <c r="S8" s="8">
        <v>0.21785420184169504</v>
      </c>
      <c r="T8" s="7"/>
      <c r="U8" s="8">
        <v>11.169341397802139</v>
      </c>
      <c r="V8" s="4">
        <v>1.2082705120119317</v>
      </c>
      <c r="W8" s="4">
        <v>1</v>
      </c>
      <c r="X8" s="4">
        <v>0.77010624266494909</v>
      </c>
      <c r="Y8" s="4">
        <v>0.57201678992604443</v>
      </c>
      <c r="Z8" s="4">
        <v>1.3521512385919163</v>
      </c>
      <c r="AA8" s="9">
        <v>8.8680046989427392</v>
      </c>
      <c r="AB8" s="9">
        <v>1.2097278112424705</v>
      </c>
      <c r="AC8" s="9">
        <v>0.41559760842199156</v>
      </c>
      <c r="AD8" s="4">
        <v>0.25820330323819607</v>
      </c>
      <c r="AE8" s="4">
        <v>0.83398895251956451</v>
      </c>
      <c r="AF8" s="4">
        <v>0.26583648479321814</v>
      </c>
      <c r="AG8" s="4">
        <v>0.1</v>
      </c>
      <c r="AH8" s="4">
        <v>0.8819156712466768</v>
      </c>
      <c r="AI8" s="4">
        <v>2.1620459183373377</v>
      </c>
      <c r="AJ8" s="10">
        <f t="shared" si="1"/>
        <v>185.14819642987362</v>
      </c>
    </row>
    <row r="9" spans="1:36" x14ac:dyDescent="0.25">
      <c r="A9" s="1" t="s">
        <v>49</v>
      </c>
      <c r="B9" s="6" t="s">
        <v>50</v>
      </c>
      <c r="C9" s="7" t="s">
        <v>51</v>
      </c>
      <c r="D9" s="8">
        <v>9.75</v>
      </c>
      <c r="E9" s="8">
        <v>89.83620689655173</v>
      </c>
      <c r="F9" s="8">
        <f t="shared" si="2"/>
        <v>0.41379310344827047</v>
      </c>
      <c r="G9" s="4">
        <v>2.1406735504721475</v>
      </c>
      <c r="H9" s="4">
        <v>55.346108130396125</v>
      </c>
      <c r="I9" s="4">
        <v>8.7261595378676304</v>
      </c>
      <c r="J9" s="4">
        <v>16.247656214483595</v>
      </c>
      <c r="K9" s="4">
        <v>20.835180882135994</v>
      </c>
      <c r="L9" s="9">
        <v>0.26493454581792747</v>
      </c>
      <c r="M9" s="4">
        <v>3.2202196197536108</v>
      </c>
      <c r="N9" s="4">
        <v>36.335968379259157</v>
      </c>
      <c r="O9" s="4">
        <v>8.7597074285607359</v>
      </c>
      <c r="P9" s="4">
        <v>39.416018172806695</v>
      </c>
      <c r="Q9" s="8">
        <v>9.4326682735665432</v>
      </c>
      <c r="R9" s="7">
        <f t="shared" si="0"/>
        <v>47.126553961565811</v>
      </c>
      <c r="S9" s="8">
        <v>0.28789621053710457</v>
      </c>
      <c r="T9" s="7"/>
      <c r="U9" s="8">
        <v>11.655397756593327</v>
      </c>
      <c r="V9" s="4">
        <v>0.5</v>
      </c>
      <c r="W9" s="4">
        <v>2.2094334896333332</v>
      </c>
      <c r="X9" s="4">
        <v>0.70391970590007791</v>
      </c>
      <c r="Y9" s="4">
        <v>0.27906046976511745</v>
      </c>
      <c r="Z9" s="4">
        <v>1.5046936114732725</v>
      </c>
      <c r="AA9" s="9">
        <v>8.8097797555061135</v>
      </c>
      <c r="AB9" s="9">
        <v>1.1299717507062326</v>
      </c>
      <c r="AC9" s="9">
        <v>0.42997801329058294</v>
      </c>
      <c r="AD9" s="4">
        <v>0.11796590299455594</v>
      </c>
      <c r="AE9" s="4">
        <v>0.63614811031605867</v>
      </c>
      <c r="AF9" s="4">
        <v>0.15941123676825542</v>
      </c>
      <c r="AG9" s="4">
        <v>0.1</v>
      </c>
      <c r="AH9" s="4">
        <v>0.7426837979326536</v>
      </c>
      <c r="AI9" s="4">
        <v>1.8890353679959238</v>
      </c>
      <c r="AJ9" s="10">
        <f t="shared" si="1"/>
        <v>191.29262646155365</v>
      </c>
    </row>
    <row r="10" spans="1:36" x14ac:dyDescent="0.25">
      <c r="A10" s="1" t="s">
        <v>52</v>
      </c>
      <c r="B10" s="6" t="s">
        <v>53</v>
      </c>
      <c r="C10" s="7" t="s">
        <v>54</v>
      </c>
      <c r="D10" s="8">
        <v>13.239861567131072</v>
      </c>
      <c r="E10" s="8">
        <v>86.351938947555254</v>
      </c>
      <c r="F10" s="8">
        <f t="shared" si="2"/>
        <v>0.40819948531367345</v>
      </c>
      <c r="G10" s="4">
        <v>2.6602851632243283</v>
      </c>
      <c r="H10" s="4">
        <v>62.871182999201523</v>
      </c>
      <c r="I10" s="4">
        <v>0.5</v>
      </c>
      <c r="J10" s="4">
        <v>21.395645441597008</v>
      </c>
      <c r="K10" s="4">
        <v>23.002865341837492</v>
      </c>
      <c r="L10" s="9">
        <v>0.27893053473263374</v>
      </c>
      <c r="M10" s="4">
        <v>5.4471884565680302</v>
      </c>
      <c r="N10" s="4">
        <v>64.143740851313964</v>
      </c>
      <c r="O10" s="4">
        <v>9.3764320727162414</v>
      </c>
      <c r="P10" s="4">
        <v>50.286714897375496</v>
      </c>
      <c r="Q10" s="8">
        <v>9.5206491903698769</v>
      </c>
      <c r="R10" s="7">
        <f t="shared" si="0"/>
        <v>47.566115420006945</v>
      </c>
      <c r="S10" s="8">
        <v>0.25607692205945276</v>
      </c>
      <c r="T10" s="7"/>
      <c r="U10" s="8">
        <v>11.38692609642443</v>
      </c>
      <c r="V10" s="4">
        <v>0.5</v>
      </c>
      <c r="W10" s="4">
        <v>1.1097996458727875</v>
      </c>
      <c r="X10" s="4">
        <v>0.64634822125187019</v>
      </c>
      <c r="Y10" s="4">
        <v>0.29307207837648708</v>
      </c>
      <c r="Z10" s="4">
        <v>1.3391134289439375</v>
      </c>
      <c r="AA10" s="9">
        <v>9.319534023298834</v>
      </c>
      <c r="AB10" s="9">
        <v>1.1699415029248539</v>
      </c>
      <c r="AC10" s="9">
        <v>0.39915824912420239</v>
      </c>
      <c r="AD10" s="4">
        <v>0.13681128836925457</v>
      </c>
      <c r="AE10" s="4">
        <v>0.94126306591491504</v>
      </c>
      <c r="AF10" s="4">
        <v>0.3566383387745129</v>
      </c>
      <c r="AG10" s="4">
        <v>0.1</v>
      </c>
      <c r="AH10" s="4">
        <v>0.82495543387626102</v>
      </c>
      <c r="AI10" s="4">
        <v>2.0296165154714303</v>
      </c>
      <c r="AJ10" s="10">
        <f t="shared" si="1"/>
        <v>239.9629857585667</v>
      </c>
    </row>
    <row r="11" spans="1:36" x14ac:dyDescent="0.25">
      <c r="A11" s="1" t="s">
        <v>55</v>
      </c>
      <c r="B11" s="6" t="s">
        <v>56</v>
      </c>
      <c r="C11" s="7" t="s">
        <v>57</v>
      </c>
      <c r="D11" s="8">
        <v>4.8073217726396962</v>
      </c>
      <c r="E11" s="8">
        <v>94.633911368015404</v>
      </c>
      <c r="F11" s="8">
        <f t="shared" si="2"/>
        <v>0.55876685934489956</v>
      </c>
      <c r="G11" s="4">
        <v>2.2475625333721654</v>
      </c>
      <c r="H11" s="4">
        <v>28.572149441329451</v>
      </c>
      <c r="I11" s="4">
        <v>0.5</v>
      </c>
      <c r="J11" s="4">
        <v>13.778604042082264</v>
      </c>
      <c r="K11" s="4">
        <v>6.8640403202355404</v>
      </c>
      <c r="L11" s="9">
        <v>0.12330601639016592</v>
      </c>
      <c r="M11" s="4">
        <v>1.9576579416126194</v>
      </c>
      <c r="N11" s="4">
        <v>21.267124140529763</v>
      </c>
      <c r="O11" s="4">
        <v>8.4642781611705864</v>
      </c>
      <c r="P11" s="4">
        <v>21.38856475880004</v>
      </c>
      <c r="Q11" s="8">
        <v>9.6403023597346902</v>
      </c>
      <c r="R11" s="7">
        <f t="shared" si="0"/>
        <v>48.163914619470489</v>
      </c>
      <c r="S11" s="8">
        <v>0.2424933221544705</v>
      </c>
      <c r="T11" s="7"/>
      <c r="U11" s="8">
        <v>12.004399780410639</v>
      </c>
      <c r="V11" s="4">
        <v>0.5</v>
      </c>
      <c r="W11" s="4">
        <v>1</v>
      </c>
      <c r="X11" s="4">
        <v>0.45271756547714925</v>
      </c>
      <c r="Y11" s="4">
        <v>0.86491455980813448</v>
      </c>
      <c r="Z11" s="4">
        <v>0.78631029986962186</v>
      </c>
      <c r="AA11" s="9">
        <v>7.2985402919416114</v>
      </c>
      <c r="AB11" s="9">
        <v>1.0597880423915218</v>
      </c>
      <c r="AC11" s="9">
        <v>0.42181201868251733</v>
      </c>
      <c r="AD11" s="4">
        <v>7.6922442380618267E-2</v>
      </c>
      <c r="AE11" s="4">
        <v>0.18707169444049174</v>
      </c>
      <c r="AF11" s="4">
        <v>0.10926540913205422</v>
      </c>
      <c r="AG11" s="4">
        <v>0.1</v>
      </c>
      <c r="AH11" s="4">
        <v>0.83131018398200462</v>
      </c>
      <c r="AI11" s="4">
        <v>1.5851648909320635</v>
      </c>
      <c r="AJ11" s="10">
        <f t="shared" si="1"/>
        <v>105.1632873555226</v>
      </c>
    </row>
    <row r="12" spans="1:36" x14ac:dyDescent="0.25">
      <c r="A12" s="1" t="s">
        <v>58</v>
      </c>
      <c r="B12" s="6" t="s">
        <v>59</v>
      </c>
      <c r="C12" s="7" t="s">
        <v>60</v>
      </c>
      <c r="D12" s="8">
        <v>1.5407601083201001</v>
      </c>
      <c r="E12" s="8">
        <v>97.45074236623401</v>
      </c>
      <c r="F12" s="8">
        <f t="shared" si="2"/>
        <v>1.0084975254458897</v>
      </c>
      <c r="G12" s="4">
        <v>3.1586248461181836</v>
      </c>
      <c r="H12" s="4">
        <v>35.513513169872496</v>
      </c>
      <c r="I12" s="4">
        <v>3.412378805267275</v>
      </c>
      <c r="J12" s="4">
        <v>14.278703749904928</v>
      </c>
      <c r="K12" s="4">
        <v>8.0253313642361537</v>
      </c>
      <c r="L12" s="9">
        <v>0.12326905784793687</v>
      </c>
      <c r="M12" s="4">
        <v>2.4277780801532627</v>
      </c>
      <c r="N12" s="4">
        <v>25.142541013287527</v>
      </c>
      <c r="O12" s="4">
        <v>10.430082113753219</v>
      </c>
      <c r="P12" s="4">
        <v>21.35291478777323</v>
      </c>
      <c r="Q12" s="8">
        <v>9.8050172092687564</v>
      </c>
      <c r="R12" s="7">
        <f t="shared" si="0"/>
        <v>48.986846479227637</v>
      </c>
      <c r="S12" s="8">
        <v>0.2376873509110283</v>
      </c>
      <c r="T12" s="7"/>
      <c r="U12" s="8">
        <v>11.661931500352637</v>
      </c>
      <c r="V12" s="4">
        <v>0.5</v>
      </c>
      <c r="W12" s="4">
        <v>2.0066618154687834</v>
      </c>
      <c r="X12" s="4">
        <v>0.50012356212125186</v>
      </c>
      <c r="Y12" s="4">
        <v>0.9906646676661669</v>
      </c>
      <c r="Z12" s="4">
        <v>0.60508474576271176</v>
      </c>
      <c r="AA12" s="9">
        <v>8.6895655217239121</v>
      </c>
      <c r="AB12" s="9">
        <v>1.1399430028498576</v>
      </c>
      <c r="AC12" s="9">
        <v>0.44245456963026081</v>
      </c>
      <c r="AD12" s="4">
        <v>0.11678123611594093</v>
      </c>
      <c r="AE12" s="4">
        <v>0.27852174064309021</v>
      </c>
      <c r="AF12" s="4">
        <v>0.16122910654674816</v>
      </c>
      <c r="AG12" s="4">
        <v>0.1</v>
      </c>
      <c r="AH12" s="4">
        <v>1.0436420076293778</v>
      </c>
      <c r="AI12" s="4">
        <v>1.8248340695702703</v>
      </c>
      <c r="AJ12" s="10">
        <f t="shared" si="1"/>
        <v>123.8651369882142</v>
      </c>
    </row>
    <row r="13" spans="1:36" x14ac:dyDescent="0.25">
      <c r="A13" s="1" t="s">
        <v>61</v>
      </c>
      <c r="B13" s="6" t="s">
        <v>62</v>
      </c>
      <c r="C13" s="7" t="s">
        <v>63</v>
      </c>
      <c r="D13" s="8">
        <v>11.448433650123206</v>
      </c>
      <c r="E13" s="8">
        <v>87.99718409010913</v>
      </c>
      <c r="F13" s="8">
        <f t="shared" si="2"/>
        <v>0.55438225976766375</v>
      </c>
      <c r="G13" s="4">
        <v>2.9783449344686708</v>
      </c>
      <c r="H13" s="4">
        <v>32.00564927147898</v>
      </c>
      <c r="I13" s="4">
        <v>3.7415046312761264</v>
      </c>
      <c r="J13" s="4">
        <v>12.21347669991818</v>
      </c>
      <c r="K13" s="4">
        <v>5.4223251556859244</v>
      </c>
      <c r="L13" s="9">
        <v>9.9110266919924028E-2</v>
      </c>
      <c r="M13" s="4">
        <v>2.2174747851014605</v>
      </c>
      <c r="N13" s="4">
        <v>18.288037214651784</v>
      </c>
      <c r="O13" s="4">
        <v>10.075590868464163</v>
      </c>
      <c r="P13" s="4">
        <v>16.062272445037195</v>
      </c>
      <c r="Q13" s="8">
        <v>9.9546007886660099</v>
      </c>
      <c r="R13" s="7">
        <f t="shared" si="0"/>
        <v>49.734181000254253</v>
      </c>
      <c r="S13" s="8">
        <v>0.21228618307454813</v>
      </c>
      <c r="T13" s="7"/>
      <c r="U13" s="8">
        <v>11.644021426059437</v>
      </c>
      <c r="V13" s="4">
        <v>0.5</v>
      </c>
      <c r="W13" s="4">
        <v>1.1830218529611021</v>
      </c>
      <c r="X13" s="4">
        <v>0.50799102833304066</v>
      </c>
      <c r="Y13" s="4">
        <v>0.86517393042782897</v>
      </c>
      <c r="Z13" s="4">
        <v>0.60769230769230764</v>
      </c>
      <c r="AA13" s="9">
        <v>6.6989951507273906</v>
      </c>
      <c r="AB13" s="9">
        <v>0.9098635204719292</v>
      </c>
      <c r="AC13" s="9">
        <v>0.36212294765908193</v>
      </c>
      <c r="AD13" s="4">
        <v>9.7098864007443109E-2</v>
      </c>
      <c r="AE13" s="4">
        <v>0.18325459225200186</v>
      </c>
      <c r="AF13" s="4">
        <v>0.29691286094171065</v>
      </c>
      <c r="AG13" s="4">
        <v>0.1</v>
      </c>
      <c r="AH13" s="4">
        <v>0.81387016486613994</v>
      </c>
      <c r="AI13" s="4">
        <v>1.7624021466787592</v>
      </c>
      <c r="AJ13" s="10">
        <f t="shared" si="1"/>
        <v>103.10378627300241</v>
      </c>
    </row>
    <row r="14" spans="1:36" x14ac:dyDescent="0.25">
      <c r="A14" s="1" t="s">
        <v>64</v>
      </c>
      <c r="B14" s="6" t="s">
        <v>65</v>
      </c>
      <c r="C14" s="7" t="s">
        <v>66</v>
      </c>
      <c r="D14" s="8">
        <v>12.991579531784964</v>
      </c>
      <c r="E14" s="8">
        <v>84.010363653187767</v>
      </c>
      <c r="F14" s="8">
        <f t="shared" si="2"/>
        <v>2.9980568150272688</v>
      </c>
      <c r="G14" s="4">
        <v>3.4165700095702132</v>
      </c>
      <c r="H14" s="4">
        <v>38.999081329589231</v>
      </c>
      <c r="I14" s="4">
        <v>1.6897271289987836</v>
      </c>
      <c r="J14" s="4">
        <v>49.491233367909487</v>
      </c>
      <c r="K14" s="4">
        <v>12.214776752195185</v>
      </c>
      <c r="L14" s="9">
        <v>0.12254196642685854</v>
      </c>
      <c r="M14" s="4">
        <v>3.9198620739444041</v>
      </c>
      <c r="N14" s="4">
        <v>22.23765465760124</v>
      </c>
      <c r="O14" s="4">
        <v>10.545652802029089</v>
      </c>
      <c r="P14" s="4">
        <v>20.19948134542522</v>
      </c>
      <c r="Q14" s="8">
        <v>8.9338594010279486</v>
      </c>
      <c r="R14" s="7">
        <f t="shared" si="0"/>
        <v>44.634454953475739</v>
      </c>
      <c r="S14" s="8">
        <v>0.27755645583321792</v>
      </c>
      <c r="T14" s="7"/>
      <c r="U14" s="8">
        <v>11.545211521122226</v>
      </c>
      <c r="V14" s="4">
        <v>0.5</v>
      </c>
      <c r="W14" s="4">
        <v>1.3954659838502246</v>
      </c>
      <c r="X14" s="4">
        <v>0.66601734918474564</v>
      </c>
      <c r="Y14" s="4">
        <v>1.1021786927843296</v>
      </c>
      <c r="Z14" s="4">
        <v>0.54641460234680561</v>
      </c>
      <c r="AA14" s="9">
        <v>8.398110425154341</v>
      </c>
      <c r="AB14" s="9">
        <v>1.4296783223774654</v>
      </c>
      <c r="AC14" s="9">
        <v>0.39496424252285778</v>
      </c>
      <c r="AD14" s="4">
        <v>0.11647778636378832</v>
      </c>
      <c r="AE14" s="4">
        <v>0.26501358060286068</v>
      </c>
      <c r="AF14" s="4">
        <v>0.18053197996544657</v>
      </c>
      <c r="AG14" s="4">
        <v>0.1</v>
      </c>
      <c r="AH14" s="4">
        <v>0.99625473485781157</v>
      </c>
      <c r="AI14" s="4">
        <v>1.2685100329956265</v>
      </c>
      <c r="AJ14" s="10">
        <f t="shared" si="1"/>
        <v>162.8365814336897</v>
      </c>
    </row>
    <row r="15" spans="1:36" x14ac:dyDescent="0.25">
      <c r="A15" s="1" t="s">
        <v>67</v>
      </c>
      <c r="B15" s="6" t="s">
        <v>68</v>
      </c>
      <c r="C15" s="7" t="s">
        <v>69</v>
      </c>
      <c r="D15" s="8">
        <v>1.7293015167616659</v>
      </c>
      <c r="E15" s="8">
        <v>97.691044343541662</v>
      </c>
      <c r="F15" s="8">
        <f t="shared" si="2"/>
        <v>0.57965413969667168</v>
      </c>
      <c r="G15" s="4">
        <v>3.9588483985279499</v>
      </c>
      <c r="H15" s="4">
        <v>33.362966961676428</v>
      </c>
      <c r="I15" s="4">
        <v>0.56313282882625126</v>
      </c>
      <c r="J15" s="4">
        <v>10.95954240082769</v>
      </c>
      <c r="K15" s="4">
        <v>7.3170417264704612</v>
      </c>
      <c r="L15" s="9">
        <v>8.6566516741629211</v>
      </c>
      <c r="M15" s="4">
        <v>2.1512424790887925</v>
      </c>
      <c r="N15" s="4">
        <v>24.774112511911174</v>
      </c>
      <c r="O15" s="4">
        <v>10.845103185866314</v>
      </c>
      <c r="P15" s="4">
        <v>10.744469604409018</v>
      </c>
      <c r="Q15" s="8">
        <v>9.5375483438903288</v>
      </c>
      <c r="R15" s="7">
        <f t="shared" si="0"/>
        <v>47.650545280910471</v>
      </c>
      <c r="S15" s="8">
        <v>0.20739007315582256</v>
      </c>
      <c r="T15" s="7"/>
      <c r="U15" s="8">
        <v>10.963638865592205</v>
      </c>
      <c r="V15" s="4">
        <v>0.5</v>
      </c>
      <c r="W15" s="4">
        <v>1.0230752287661247</v>
      </c>
      <c r="X15" s="4">
        <v>0.55695590252038185</v>
      </c>
      <c r="Y15" s="4">
        <v>0.58626137386261379</v>
      </c>
      <c r="Z15" s="4">
        <v>0.34823989569752278</v>
      </c>
      <c r="AA15" s="9">
        <v>6.16</v>
      </c>
      <c r="AB15" s="9">
        <v>1.05</v>
      </c>
      <c r="AC15" s="9">
        <v>0.34561098498400489</v>
      </c>
      <c r="AD15" s="4">
        <v>0.15724376934812084</v>
      </c>
      <c r="AE15" s="4">
        <v>0.1</v>
      </c>
      <c r="AF15" s="4">
        <v>9.7755113047477374E-2</v>
      </c>
      <c r="AG15" s="4">
        <v>0.1</v>
      </c>
      <c r="AH15" s="4">
        <v>0.86989215730018998</v>
      </c>
      <c r="AI15" s="4">
        <v>1.3755707562722324</v>
      </c>
      <c r="AJ15" s="10">
        <f t="shared" si="1"/>
        <v>113.33311177176698</v>
      </c>
    </row>
    <row r="16" spans="1:36" x14ac:dyDescent="0.25">
      <c r="A16" s="1" t="s">
        <v>70</v>
      </c>
      <c r="B16" s="6" t="s">
        <v>71</v>
      </c>
      <c r="C16" s="7" t="s">
        <v>72</v>
      </c>
      <c r="D16" s="8"/>
      <c r="E16" s="8"/>
      <c r="F16" s="7"/>
      <c r="G16" s="4">
        <v>4.1501712568744722</v>
      </c>
      <c r="H16" s="4">
        <v>176.05019551094526</v>
      </c>
      <c r="I16" s="4">
        <v>0.6764431716479109</v>
      </c>
      <c r="J16" s="4">
        <v>28.649616204179047</v>
      </c>
      <c r="K16" s="4">
        <v>110.67651761176322</v>
      </c>
      <c r="L16" s="9">
        <v>0.59736237386352287</v>
      </c>
      <c r="M16" s="4">
        <v>13.434632858701852</v>
      </c>
      <c r="N16" s="4">
        <v>393.47599849884892</v>
      </c>
      <c r="O16" s="4">
        <v>12.983592992461027</v>
      </c>
      <c r="P16" s="4">
        <v>235.10489872168591</v>
      </c>
      <c r="Q16" s="8">
        <v>7.6056958550455773</v>
      </c>
      <c r="R16" s="7">
        <f t="shared" si="0"/>
        <v>37.998817061393211</v>
      </c>
      <c r="S16" s="8">
        <v>0.27227920065147121</v>
      </c>
      <c r="T16" s="7"/>
      <c r="U16" s="8">
        <v>11.179785185728836</v>
      </c>
      <c r="V16" s="4">
        <v>2.6657058389618404</v>
      </c>
      <c r="W16" s="4">
        <v>1</v>
      </c>
      <c r="X16" s="4">
        <v>2.3772821831050108</v>
      </c>
      <c r="Y16" s="4">
        <v>0.53041634239999991</v>
      </c>
      <c r="Z16" s="4">
        <v>1.7056578947368424</v>
      </c>
      <c r="AA16" s="9"/>
      <c r="AB16" s="9"/>
      <c r="AC16" s="9">
        <v>0.16667551997926675</v>
      </c>
      <c r="AD16" s="4">
        <v>0.18709686634815312</v>
      </c>
      <c r="AE16" s="4">
        <v>2.7728943476615444</v>
      </c>
      <c r="AF16" s="4">
        <v>4.2463332987412317</v>
      </c>
      <c r="AG16" s="4" t="s">
        <v>73</v>
      </c>
      <c r="AH16" s="4">
        <v>0.91012032498925199</v>
      </c>
      <c r="AI16" s="4">
        <v>2.280614647141451</v>
      </c>
      <c r="AJ16" s="10">
        <f t="shared" si="1"/>
        <v>975.79942920097108</v>
      </c>
    </row>
    <row r="17" spans="1:36" x14ac:dyDescent="0.25">
      <c r="A17" s="1" t="s">
        <v>74</v>
      </c>
      <c r="B17" s="6" t="s">
        <v>75</v>
      </c>
      <c r="C17" s="7" t="s">
        <v>76</v>
      </c>
      <c r="D17" s="8"/>
      <c r="E17" s="8"/>
      <c r="F17" s="7"/>
      <c r="G17" s="4">
        <v>1.5057470642888602</v>
      </c>
      <c r="H17" s="4">
        <v>76.034003522384282</v>
      </c>
      <c r="I17" s="4" t="s">
        <v>77</v>
      </c>
      <c r="J17" s="4">
        <v>13.536675765492928</v>
      </c>
      <c r="K17" s="4">
        <v>17.047184437590083</v>
      </c>
      <c r="L17" s="9">
        <v>5.9554044595540451E-2</v>
      </c>
      <c r="M17" s="4">
        <v>5.3059368630124002</v>
      </c>
      <c r="N17" s="4">
        <v>19.065831364535818</v>
      </c>
      <c r="O17" s="4">
        <v>11.476328088181365</v>
      </c>
      <c r="P17" s="4">
        <v>72.272388619388977</v>
      </c>
      <c r="Q17" s="8">
        <v>9.6338291304573715</v>
      </c>
      <c r="R17" s="7">
        <f t="shared" si="0"/>
        <v>48.131573718678077</v>
      </c>
      <c r="S17" s="8">
        <v>0.12641247243644055</v>
      </c>
      <c r="T17" s="7"/>
      <c r="U17" s="8">
        <v>11.871427768064825</v>
      </c>
      <c r="V17" s="4">
        <v>1.5640782558872803</v>
      </c>
      <c r="W17" s="4">
        <v>1</v>
      </c>
      <c r="X17" s="4">
        <v>0.97790109711597728</v>
      </c>
      <c r="Y17" s="4">
        <v>8.3775073784639997E-2</v>
      </c>
      <c r="Z17" s="4">
        <v>1.8859210526315793</v>
      </c>
      <c r="AA17" s="9"/>
      <c r="AB17" s="9"/>
      <c r="AC17" s="9">
        <v>0.12758517137235786</v>
      </c>
      <c r="AD17" s="4">
        <v>0.19312504606912295</v>
      </c>
      <c r="AE17" s="4">
        <v>0.24457813365735601</v>
      </c>
      <c r="AF17" s="4">
        <v>0.38277670738813174</v>
      </c>
      <c r="AG17" s="4" t="s">
        <v>73</v>
      </c>
      <c r="AH17" s="4">
        <v>0.67060011086539406</v>
      </c>
      <c r="AI17" s="4">
        <v>2.0692771342201466</v>
      </c>
      <c r="AJ17" s="10">
        <f t="shared" si="1"/>
        <v>216.30364976947027</v>
      </c>
    </row>
    <row r="18" spans="1:36" x14ac:dyDescent="0.25">
      <c r="A18" s="1" t="s">
        <v>78</v>
      </c>
      <c r="B18" s="6" t="s">
        <v>79</v>
      </c>
      <c r="C18" s="7" t="s">
        <v>80</v>
      </c>
      <c r="D18" s="7"/>
      <c r="E18" s="7"/>
      <c r="F18" s="7"/>
      <c r="G18" s="4">
        <v>4.1641969632384805</v>
      </c>
      <c r="H18" s="4">
        <v>120.72044048501155</v>
      </c>
      <c r="I18" s="4" t="s">
        <v>77</v>
      </c>
      <c r="J18" s="4">
        <v>22.394695413366911</v>
      </c>
      <c r="K18" s="4">
        <v>45.177983928433058</v>
      </c>
      <c r="L18" s="9">
        <v>0.54835647916874819</v>
      </c>
      <c r="M18" s="4">
        <v>4.5138746950830138</v>
      </c>
      <c r="N18" s="4">
        <v>103.8329235756071</v>
      </c>
      <c r="O18" s="4">
        <v>8.8480837579515015</v>
      </c>
      <c r="P18" s="4">
        <v>317.71540727529549</v>
      </c>
      <c r="Q18" s="8">
        <v>8.8479454109738676</v>
      </c>
      <c r="R18" s="7">
        <f t="shared" si="0"/>
        <v>44.20522006776654</v>
      </c>
      <c r="S18" s="8">
        <v>0.38930183465963003</v>
      </c>
      <c r="T18" s="7"/>
      <c r="U18" s="8">
        <v>10.753671322724527</v>
      </c>
      <c r="V18" s="4">
        <v>0.78138320173320353</v>
      </c>
      <c r="W18" s="4">
        <v>1</v>
      </c>
      <c r="X18" s="4">
        <v>1.1408665617720797</v>
      </c>
      <c r="Y18" s="4">
        <v>0.27930607924799999</v>
      </c>
      <c r="Z18" s="4">
        <v>2.7477631578947377</v>
      </c>
      <c r="AA18" s="9"/>
      <c r="AB18" s="9"/>
      <c r="AC18" s="9">
        <v>0.51023864796359131</v>
      </c>
      <c r="AD18" s="4">
        <v>0.22523857719378348</v>
      </c>
      <c r="AE18" s="4">
        <v>0.75074119922674876</v>
      </c>
      <c r="AF18" s="4">
        <v>2.8143960816606328</v>
      </c>
      <c r="AG18" s="4" t="s">
        <v>73</v>
      </c>
      <c r="AH18" s="4">
        <v>0.66438984622737174</v>
      </c>
      <c r="AI18" s="4">
        <v>3.5502071384294496</v>
      </c>
      <c r="AJ18" s="10">
        <f t="shared" si="1"/>
        <v>627.91596257315587</v>
      </c>
    </row>
    <row r="19" spans="1:36" x14ac:dyDescent="0.25">
      <c r="A19" s="1" t="s">
        <v>81</v>
      </c>
      <c r="B19" s="1" t="s">
        <v>82</v>
      </c>
      <c r="C19" s="1" t="s">
        <v>83</v>
      </c>
      <c r="D19" s="4"/>
      <c r="E19" s="4"/>
      <c r="F19" s="4"/>
      <c r="G19" s="4">
        <v>10.910147533248063</v>
      </c>
      <c r="H19" s="4">
        <v>65.647735531192453</v>
      </c>
      <c r="I19" s="4">
        <v>0.5</v>
      </c>
      <c r="J19" s="4">
        <v>33.989538700090478</v>
      </c>
      <c r="K19" s="4">
        <v>9.7364793752092602</v>
      </c>
      <c r="L19" s="4">
        <v>0.1333533173461231</v>
      </c>
      <c r="M19" s="4">
        <v>10.069299154045293</v>
      </c>
      <c r="N19" s="4">
        <v>36.478103672444398</v>
      </c>
      <c r="O19" s="4">
        <v>23.375270014254884</v>
      </c>
      <c r="P19" s="4">
        <v>48.588730095105888</v>
      </c>
      <c r="Q19" s="4">
        <v>9.6986000000000008</v>
      </c>
      <c r="R19" s="8">
        <f t="shared" si="0"/>
        <v>48.455175460000007</v>
      </c>
      <c r="S19" s="4">
        <v>0.114</v>
      </c>
      <c r="T19" s="4">
        <v>11.6</v>
      </c>
      <c r="U19" s="4">
        <v>10.843999999999999</v>
      </c>
      <c r="V19" s="4">
        <v>2.1798752477767156</v>
      </c>
      <c r="W19" s="4">
        <v>1</v>
      </c>
      <c r="X19" s="4">
        <v>1.0952012093149956</v>
      </c>
      <c r="Y19" s="4">
        <v>0.495</v>
      </c>
      <c r="Z19" s="4">
        <v>0.23594164456233424</v>
      </c>
      <c r="AA19" s="4"/>
      <c r="AB19" s="4"/>
      <c r="AC19" s="4"/>
      <c r="AD19" s="4">
        <v>0.22251900026449506</v>
      </c>
      <c r="AE19" s="4">
        <v>0.1</v>
      </c>
      <c r="AF19" s="4">
        <v>0.34602441245334409</v>
      </c>
      <c r="AG19" s="4">
        <v>0.23508698232230768</v>
      </c>
      <c r="AH19" s="4">
        <v>2.3047866215486037</v>
      </c>
      <c r="AI19" s="4">
        <v>3.2843755514979698</v>
      </c>
      <c r="AJ19" s="10">
        <f t="shared" si="1"/>
        <v>239.42865739293683</v>
      </c>
    </row>
    <row r="20" spans="1:36" x14ac:dyDescent="0.25">
      <c r="B20" s="11"/>
      <c r="C20" s="5" t="s">
        <v>172</v>
      </c>
      <c r="D20" s="10">
        <f>AVERAGE(D3:D18)</f>
        <v>17.907918180765282</v>
      </c>
      <c r="E20" s="10">
        <f>AVERAGE(E3:E18)</f>
        <v>81.024882528139642</v>
      </c>
      <c r="F20" s="10">
        <f>AVERAGE(F3:F18)</f>
        <v>1.0671992910951091</v>
      </c>
      <c r="G20" s="10">
        <f>AVERAGE(G3:G18)</f>
        <v>3.4602365793473395</v>
      </c>
      <c r="H20" s="10">
        <f t="shared" ref="H20:AI20" si="3">AVERAGE(H3:H18)</f>
        <v>65.233610351009133</v>
      </c>
      <c r="I20" s="10">
        <f t="shared" si="3"/>
        <v>2.5142357235529462</v>
      </c>
      <c r="J20" s="10">
        <f t="shared" si="3"/>
        <v>18.46544831763984</v>
      </c>
      <c r="K20" s="10">
        <f t="shared" si="3"/>
        <v>24.930578710852572</v>
      </c>
      <c r="L20" s="10">
        <f t="shared" si="3"/>
        <v>0.89330206781894606</v>
      </c>
      <c r="M20" s="10">
        <f t="shared" si="3"/>
        <v>4.6717670142265533</v>
      </c>
      <c r="N20" s="10">
        <f t="shared" si="3"/>
        <v>84.052033908507994</v>
      </c>
      <c r="O20" s="10">
        <f t="shared" si="3"/>
        <v>10.631901287279252</v>
      </c>
      <c r="P20" s="10">
        <f t="shared" si="3"/>
        <v>80.349445689385902</v>
      </c>
      <c r="Q20" s="10">
        <f>AVERAGE(Q3:Q18)</f>
        <v>9.1564507929790331</v>
      </c>
      <c r="R20" s="10">
        <f>AVERAGE(R3:R18)</f>
        <v>45.746543806802549</v>
      </c>
      <c r="S20" s="10">
        <f t="shared" si="3"/>
        <v>0.2294566136145022</v>
      </c>
      <c r="T20" s="10"/>
      <c r="U20" s="10">
        <f t="shared" si="3"/>
        <v>11.31480181303251</v>
      </c>
      <c r="V20" s="10">
        <f>AVERAGE(V3:V18)</f>
        <v>0.80798603969575122</v>
      </c>
      <c r="W20" s="10">
        <f>AVERAGE(W3:W18)</f>
        <v>1.3213651710007135</v>
      </c>
      <c r="X20" s="10">
        <f>AVERAGE(X3:X18)</f>
        <v>0.89984923644693116</v>
      </c>
      <c r="Y20" s="10">
        <f t="shared" si="3"/>
        <v>0.59744424230355997</v>
      </c>
      <c r="Z20" s="10">
        <f t="shared" si="3"/>
        <v>1.1576414109140192</v>
      </c>
      <c r="AA20" s="10">
        <f t="shared" si="3"/>
        <v>7.0115431096091942</v>
      </c>
      <c r="AB20" s="10">
        <f t="shared" si="3"/>
        <v>0.96220322958345372</v>
      </c>
      <c r="AC20" s="10">
        <f t="shared" si="3"/>
        <v>0.34012646737075031</v>
      </c>
      <c r="AD20" s="10">
        <f t="shared" si="3"/>
        <v>0.1644866810046578</v>
      </c>
      <c r="AE20" s="10">
        <f t="shared" si="3"/>
        <v>0.8047871917028292</v>
      </c>
      <c r="AF20" s="10">
        <f t="shared" si="3"/>
        <v>0.74144473979517489</v>
      </c>
      <c r="AG20" s="10">
        <f t="shared" si="3"/>
        <v>9.9372380236283905E-2</v>
      </c>
      <c r="AH20" s="10">
        <f t="shared" si="3"/>
        <v>0.84117200340124987</v>
      </c>
      <c r="AI20" s="10">
        <f t="shared" si="3"/>
        <v>1.9269797159561848</v>
      </c>
      <c r="AJ20" s="12"/>
    </row>
    <row r="21" spans="1:36" x14ac:dyDescent="0.25">
      <c r="B21" s="2"/>
      <c r="C21" s="3"/>
      <c r="D21" s="3"/>
      <c r="E21" s="3"/>
      <c r="F21" s="3"/>
      <c r="L21" s="3"/>
      <c r="Q21" s="3"/>
      <c r="R21" s="3"/>
      <c r="S21" s="3"/>
      <c r="T21" s="3"/>
      <c r="U21" s="3"/>
      <c r="Y21" s="3"/>
      <c r="Z21" s="3"/>
      <c r="AA21" s="3"/>
      <c r="AB21" s="3"/>
      <c r="AC21" s="3"/>
    </row>
    <row r="22" spans="1:36" x14ac:dyDescent="0.25">
      <c r="A22" s="5" t="s">
        <v>0</v>
      </c>
      <c r="B22" s="5" t="s">
        <v>84</v>
      </c>
      <c r="C22" s="5" t="s">
        <v>165</v>
      </c>
      <c r="D22" s="5" t="s">
        <v>167</v>
      </c>
      <c r="E22" s="5" t="s">
        <v>169</v>
      </c>
      <c r="F22" s="5" t="s">
        <v>171</v>
      </c>
      <c r="G22" s="5" t="s">
        <v>2</v>
      </c>
      <c r="H22" s="5" t="s">
        <v>3</v>
      </c>
      <c r="I22" s="5" t="s">
        <v>4</v>
      </c>
      <c r="J22" s="5" t="s">
        <v>5</v>
      </c>
      <c r="K22" s="5" t="s">
        <v>6</v>
      </c>
      <c r="L22" s="5" t="s">
        <v>7</v>
      </c>
      <c r="M22" s="5" t="s">
        <v>8</v>
      </c>
      <c r="N22" s="5" t="s">
        <v>9</v>
      </c>
      <c r="O22" s="5" t="s">
        <v>10</v>
      </c>
      <c r="P22" s="5" t="s">
        <v>11</v>
      </c>
      <c r="Q22" s="5" t="s">
        <v>12</v>
      </c>
      <c r="R22" s="5" t="s">
        <v>13</v>
      </c>
      <c r="S22" s="5" t="s">
        <v>14</v>
      </c>
      <c r="T22" s="5" t="s">
        <v>15</v>
      </c>
      <c r="U22" s="5" t="s">
        <v>16</v>
      </c>
      <c r="V22" s="5" t="s">
        <v>17</v>
      </c>
      <c r="W22" s="5" t="s">
        <v>18</v>
      </c>
      <c r="X22" s="5" t="s">
        <v>19</v>
      </c>
      <c r="Y22" s="5" t="s">
        <v>20</v>
      </c>
      <c r="Z22" s="5" t="s">
        <v>21</v>
      </c>
      <c r="AA22" s="5" t="s">
        <v>22</v>
      </c>
      <c r="AB22" s="5" t="s">
        <v>23</v>
      </c>
      <c r="AC22" s="5" t="s">
        <v>24</v>
      </c>
      <c r="AD22" s="5" t="s">
        <v>25</v>
      </c>
      <c r="AE22" s="5" t="s">
        <v>26</v>
      </c>
      <c r="AF22" s="5" t="s">
        <v>27</v>
      </c>
      <c r="AG22" s="5" t="s">
        <v>28</v>
      </c>
      <c r="AH22" s="5" t="s">
        <v>29</v>
      </c>
      <c r="AI22" s="5" t="s">
        <v>30</v>
      </c>
      <c r="AJ22" s="5" t="s">
        <v>174</v>
      </c>
    </row>
    <row r="23" spans="1:36" x14ac:dyDescent="0.25">
      <c r="A23" s="1" t="s">
        <v>85</v>
      </c>
      <c r="B23" s="6" t="s">
        <v>86</v>
      </c>
      <c r="C23" s="7" t="s">
        <v>87</v>
      </c>
      <c r="D23" s="4">
        <v>4.8583721764073147</v>
      </c>
      <c r="E23" s="4">
        <v>88.705629257798492</v>
      </c>
      <c r="F23" s="8">
        <f t="shared" ref="F23:F33" si="4">100-D23-E23</f>
        <v>6.4359985657941934</v>
      </c>
      <c r="G23" s="4">
        <v>6.0204984442074618</v>
      </c>
      <c r="H23" s="4">
        <v>23.531992214029618</v>
      </c>
      <c r="I23" s="4">
        <v>0.72793610149223675</v>
      </c>
      <c r="J23" s="4">
        <v>10.204031571138815</v>
      </c>
      <c r="K23" s="4">
        <v>2.07420123889163</v>
      </c>
      <c r="L23" s="9">
        <v>0.1</v>
      </c>
      <c r="M23" s="4">
        <v>1.8134972516406367</v>
      </c>
      <c r="N23" s="4">
        <v>11.57084181566405</v>
      </c>
      <c r="O23" s="4">
        <v>13.592594898800892</v>
      </c>
      <c r="P23" s="4">
        <v>14.1711368370899</v>
      </c>
      <c r="Q23" s="8">
        <v>10.690608366867867</v>
      </c>
      <c r="R23" s="7">
        <f t="shared" ref="R23:R33" si="5">Q23*4.9961</f>
        <v>53.411348461708549</v>
      </c>
      <c r="S23" s="8">
        <v>0.19675463351542399</v>
      </c>
      <c r="T23" s="7"/>
      <c r="U23" s="8">
        <v>11.60203964717161</v>
      </c>
      <c r="V23" s="4">
        <v>0.5</v>
      </c>
      <c r="W23" s="4">
        <v>1.0129171404077133</v>
      </c>
      <c r="X23" s="4">
        <v>0.54906299663169611</v>
      </c>
      <c r="Y23" s="4">
        <v>1.0044169081642851</v>
      </c>
      <c r="Z23" s="4">
        <v>0.28232931726907634</v>
      </c>
      <c r="AA23" s="9">
        <v>7.9496025198740057</v>
      </c>
      <c r="AB23" s="9">
        <v>0.94995250237488116</v>
      </c>
      <c r="AC23" s="9">
        <v>0.38275551411711017</v>
      </c>
      <c r="AD23" s="4">
        <v>0.18157346255015949</v>
      </c>
      <c r="AE23" s="4">
        <v>0.1</v>
      </c>
      <c r="AF23" s="4">
        <v>0.16543541723338356</v>
      </c>
      <c r="AG23" s="4">
        <v>0.1</v>
      </c>
      <c r="AH23" s="4">
        <v>0.87791886229772298</v>
      </c>
      <c r="AI23" s="4">
        <v>1.6626596657833692</v>
      </c>
      <c r="AJ23" s="10">
        <f t="shared" ref="AJ23:AJ34" si="6">SUM(G23:P23)</f>
        <v>83.806730372955244</v>
      </c>
    </row>
    <row r="24" spans="1:36" x14ac:dyDescent="0.25">
      <c r="A24" s="1" t="s">
        <v>88</v>
      </c>
      <c r="B24" s="6" t="s">
        <v>89</v>
      </c>
      <c r="C24" s="7" t="s">
        <v>90</v>
      </c>
      <c r="D24" s="4">
        <v>4.5937668888488616</v>
      </c>
      <c r="E24" s="4">
        <v>82.354530715186456</v>
      </c>
      <c r="F24" s="8">
        <f t="shared" si="4"/>
        <v>13.051702395964682</v>
      </c>
      <c r="G24" s="4">
        <v>6.6345292348937059</v>
      </c>
      <c r="H24" s="4">
        <v>26.529924262228697</v>
      </c>
      <c r="I24" s="4">
        <v>0.5</v>
      </c>
      <c r="J24" s="4">
        <v>14.362520914962586</v>
      </c>
      <c r="K24" s="4">
        <v>4.3397468940847981</v>
      </c>
      <c r="L24" s="9">
        <v>0.1</v>
      </c>
      <c r="M24" s="4">
        <v>4.5450092813654246</v>
      </c>
      <c r="N24" s="4">
        <v>14.378863759365602</v>
      </c>
      <c r="O24" s="4">
        <v>20.753443301939839</v>
      </c>
      <c r="P24" s="4">
        <v>13.058780812889445</v>
      </c>
      <c r="Q24" s="8">
        <v>9.5717150014143009</v>
      </c>
      <c r="R24" s="7">
        <f t="shared" si="5"/>
        <v>47.821245318565992</v>
      </c>
      <c r="S24" s="8">
        <v>0.29294330201259311</v>
      </c>
      <c r="T24" s="7"/>
      <c r="U24" s="8">
        <v>11.703407218351744</v>
      </c>
      <c r="V24" s="4">
        <v>0.49664033191819912</v>
      </c>
      <c r="W24" s="4">
        <v>1</v>
      </c>
      <c r="X24" s="4">
        <v>1.0736924775641992</v>
      </c>
      <c r="Y24" s="4">
        <v>1.13076</v>
      </c>
      <c r="Z24" s="4">
        <v>0.19129852744310577</v>
      </c>
      <c r="AA24" s="9">
        <v>6.9398265043373915</v>
      </c>
      <c r="AB24" s="9">
        <v>0.73998150046248856</v>
      </c>
      <c r="AC24" s="9">
        <v>0.36418046440714008</v>
      </c>
      <c r="AD24" s="4">
        <v>0.19868829980868638</v>
      </c>
      <c r="AE24" s="4">
        <v>0.1</v>
      </c>
      <c r="AF24" s="4">
        <v>0.59967148594908126</v>
      </c>
      <c r="AG24" s="4">
        <v>0.11531404466992426</v>
      </c>
      <c r="AH24" s="4">
        <v>1.316324030728887</v>
      </c>
      <c r="AI24" s="4">
        <v>2.894149495532476</v>
      </c>
      <c r="AJ24" s="10">
        <f t="shared" si="6"/>
        <v>105.20281846173009</v>
      </c>
    </row>
    <row r="25" spans="1:36" x14ac:dyDescent="0.25">
      <c r="A25" s="1" t="s">
        <v>91</v>
      </c>
      <c r="B25" s="6" t="s">
        <v>92</v>
      </c>
      <c r="C25" s="7" t="s">
        <v>93</v>
      </c>
      <c r="D25" s="4">
        <v>12.335864225100494</v>
      </c>
      <c r="E25" s="4">
        <v>82.903081732916476</v>
      </c>
      <c r="F25" s="8">
        <f t="shared" si="4"/>
        <v>4.7610540419830301</v>
      </c>
      <c r="G25" s="4">
        <v>6.4261632668424102</v>
      </c>
      <c r="H25" s="4">
        <v>19.99933973520848</v>
      </c>
      <c r="I25" s="4">
        <v>0.5</v>
      </c>
      <c r="J25" s="4">
        <v>9.0263457774821418</v>
      </c>
      <c r="K25" s="4">
        <v>2.1883453625791036</v>
      </c>
      <c r="L25" s="9">
        <v>0.1</v>
      </c>
      <c r="M25" s="4">
        <v>1.9552925841664004</v>
      </c>
      <c r="N25" s="4">
        <v>14.153091347318462</v>
      </c>
      <c r="O25" s="4">
        <v>13.228382773609459</v>
      </c>
      <c r="P25" s="4">
        <v>10.940032397436708</v>
      </c>
      <c r="Q25" s="8">
        <v>10.456271820059801</v>
      </c>
      <c r="R25" s="7">
        <f t="shared" si="5"/>
        <v>52.240579640200771</v>
      </c>
      <c r="S25" s="8">
        <v>0.15427124971251385</v>
      </c>
      <c r="T25" s="7"/>
      <c r="U25" s="8">
        <v>11.702505140829624</v>
      </c>
      <c r="V25" s="4">
        <v>0.76378470157890666</v>
      </c>
      <c r="W25" s="4">
        <v>1</v>
      </c>
      <c r="X25" s="4">
        <v>0.60623118405132437</v>
      </c>
      <c r="Y25" s="4">
        <v>0.55806516090345792</v>
      </c>
      <c r="Z25" s="4">
        <v>0.23681392235609106</v>
      </c>
      <c r="AA25" s="9">
        <v>4.6694163229596306</v>
      </c>
      <c r="AB25" s="9">
        <v>0.64991876015498062</v>
      </c>
      <c r="AC25" s="9">
        <v>0.31688926020746139</v>
      </c>
      <c r="AD25" s="4">
        <v>0.16449185843446551</v>
      </c>
      <c r="AE25" s="4">
        <v>0.1</v>
      </c>
      <c r="AF25" s="4">
        <v>0.10896563516199761</v>
      </c>
      <c r="AG25" s="4">
        <v>0.1</v>
      </c>
      <c r="AH25" s="4">
        <v>0.75117320500965601</v>
      </c>
      <c r="AI25" s="4">
        <v>1.7665103263928639</v>
      </c>
      <c r="AJ25" s="10">
        <f t="shared" si="6"/>
        <v>78.51699324464316</v>
      </c>
    </row>
    <row r="26" spans="1:36" x14ac:dyDescent="0.25">
      <c r="A26" s="1" t="s">
        <v>94</v>
      </c>
      <c r="B26" s="6" t="s">
        <v>95</v>
      </c>
      <c r="C26" s="7" t="s">
        <v>96</v>
      </c>
      <c r="D26" s="4">
        <v>9.1422226334782977</v>
      </c>
      <c r="E26" s="4">
        <v>82.696400481169619</v>
      </c>
      <c r="F26" s="8">
        <f t="shared" si="4"/>
        <v>8.1613768853520838</v>
      </c>
      <c r="G26" s="4">
        <v>5.2252708966223711</v>
      </c>
      <c r="H26" s="4">
        <v>21.706263919409366</v>
      </c>
      <c r="I26" s="4">
        <v>1.1033265648712318</v>
      </c>
      <c r="J26" s="4">
        <v>9.4153673443071568</v>
      </c>
      <c r="K26" s="4">
        <v>4.9168093175412544</v>
      </c>
      <c r="L26" s="9">
        <v>0.1</v>
      </c>
      <c r="M26" s="4">
        <v>2.0421445354738661</v>
      </c>
      <c r="N26" s="4">
        <v>12.244646827902342</v>
      </c>
      <c r="O26" s="4">
        <v>12.463664768589201</v>
      </c>
      <c r="P26" s="4">
        <v>14.481879195702486</v>
      </c>
      <c r="Q26" s="8">
        <v>9.9195291265906373</v>
      </c>
      <c r="R26" s="7">
        <f t="shared" si="5"/>
        <v>49.558959469359486</v>
      </c>
      <c r="S26" s="8">
        <v>0.17595608425011283</v>
      </c>
      <c r="T26" s="7"/>
      <c r="U26" s="8">
        <v>11.738449800872521</v>
      </c>
      <c r="V26" s="4">
        <v>0.5</v>
      </c>
      <c r="W26" s="4">
        <v>1</v>
      </c>
      <c r="X26" s="4">
        <v>0.51286430943709604</v>
      </c>
      <c r="Y26" s="4">
        <v>0.69793020697930208</v>
      </c>
      <c r="Z26" s="4">
        <v>0.32115127175368141</v>
      </c>
      <c r="AA26" s="9">
        <v>5.3491976203569465</v>
      </c>
      <c r="AB26" s="9">
        <v>0.72989051642253655</v>
      </c>
      <c r="AC26" s="9">
        <v>0.37443061444444892</v>
      </c>
      <c r="AD26" s="4">
        <v>0.15198880255777325</v>
      </c>
      <c r="AE26" s="4">
        <v>0.1</v>
      </c>
      <c r="AF26" s="4">
        <v>0.1216194339245019</v>
      </c>
      <c r="AG26" s="4">
        <v>0.1</v>
      </c>
      <c r="AH26" s="4">
        <v>0.77473088293835513</v>
      </c>
      <c r="AI26" s="4">
        <v>1.6159505770143821</v>
      </c>
      <c r="AJ26" s="10">
        <f t="shared" si="6"/>
        <v>83.699373370419281</v>
      </c>
    </row>
    <row r="27" spans="1:36" x14ac:dyDescent="0.25">
      <c r="A27" s="1" t="s">
        <v>97</v>
      </c>
      <c r="B27" s="6" t="s">
        <v>98</v>
      </c>
      <c r="C27" s="7" t="s">
        <v>99</v>
      </c>
      <c r="D27" s="4">
        <v>26.577229876722257</v>
      </c>
      <c r="E27" s="4">
        <v>67.648658448150826</v>
      </c>
      <c r="F27" s="8">
        <f t="shared" si="4"/>
        <v>5.7741116751269175</v>
      </c>
      <c r="G27" s="4">
        <v>10.798356317378504</v>
      </c>
      <c r="H27" s="4">
        <v>26.546664697706504</v>
      </c>
      <c r="I27" s="4">
        <v>0.5</v>
      </c>
      <c r="J27" s="4">
        <v>10.799041768298181</v>
      </c>
      <c r="K27" s="4">
        <v>2.6544285218628274</v>
      </c>
      <c r="L27" s="9">
        <v>0.1</v>
      </c>
      <c r="M27" s="4">
        <v>5.6634687927654239</v>
      </c>
      <c r="N27" s="4">
        <v>13.486139683811475</v>
      </c>
      <c r="O27" s="4">
        <v>17.783285559598408</v>
      </c>
      <c r="P27" s="4">
        <v>15.085101690813483</v>
      </c>
      <c r="Q27" s="8">
        <v>9.5797059749706115</v>
      </c>
      <c r="R27" s="7">
        <f t="shared" si="5"/>
        <v>47.861169021550673</v>
      </c>
      <c r="S27" s="8">
        <v>0.18073484936467907</v>
      </c>
      <c r="T27" s="7"/>
      <c r="U27" s="8">
        <v>11.471892190107949</v>
      </c>
      <c r="V27" s="4">
        <v>0.5</v>
      </c>
      <c r="W27" s="4">
        <v>1</v>
      </c>
      <c r="X27" s="4">
        <v>0.6240410801254862</v>
      </c>
      <c r="Y27" s="4">
        <v>0.72570228931320602</v>
      </c>
      <c r="Z27" s="4">
        <v>0.41753681392235614</v>
      </c>
      <c r="AA27" s="9">
        <v>5.1689662067586486</v>
      </c>
      <c r="AB27" s="9">
        <v>0.86982603479304144</v>
      </c>
      <c r="AC27" s="9">
        <v>0.38890954661822813</v>
      </c>
      <c r="AD27" s="4">
        <v>5.7003014215391432E-2</v>
      </c>
      <c r="AE27" s="4">
        <v>0.1</v>
      </c>
      <c r="AF27" s="4">
        <v>0.13911483341715344</v>
      </c>
      <c r="AG27" s="4">
        <v>0.1</v>
      </c>
      <c r="AH27" s="4">
        <v>0.62969296369650807</v>
      </c>
      <c r="AI27" s="4">
        <v>1.2403653120214972</v>
      </c>
      <c r="AJ27" s="10">
        <f t="shared" si="6"/>
        <v>103.41648703223481</v>
      </c>
    </row>
    <row r="28" spans="1:36" x14ac:dyDescent="0.25">
      <c r="A28" s="1" t="s">
        <v>100</v>
      </c>
      <c r="B28" s="6" t="s">
        <v>101</v>
      </c>
      <c r="C28" s="7" t="s">
        <v>102</v>
      </c>
      <c r="D28" s="4">
        <v>6.7938659058487758</v>
      </c>
      <c r="E28" s="4">
        <v>91.49429386590586</v>
      </c>
      <c r="F28" s="8">
        <f t="shared" si="4"/>
        <v>1.7118402282453644</v>
      </c>
      <c r="G28" s="4">
        <v>7.4306408180828489</v>
      </c>
      <c r="H28" s="4">
        <v>19.206942437155746</v>
      </c>
      <c r="I28" s="4">
        <v>0.5</v>
      </c>
      <c r="J28" s="4">
        <v>9.5627873980385587</v>
      </c>
      <c r="K28" s="4">
        <v>2.0523144635555788</v>
      </c>
      <c r="L28" s="9">
        <v>0.1</v>
      </c>
      <c r="M28" s="4">
        <v>2.1007263335775912</v>
      </c>
      <c r="N28" s="4">
        <v>12.429298124485324</v>
      </c>
      <c r="O28" s="4">
        <v>14.383917229273768</v>
      </c>
      <c r="P28" s="4">
        <v>14.604634581471563</v>
      </c>
      <c r="Q28" s="8">
        <v>10.16658904851964</v>
      </c>
      <c r="R28" s="7">
        <f t="shared" si="5"/>
        <v>50.793295545308972</v>
      </c>
      <c r="S28" s="8">
        <v>0.141712260253582</v>
      </c>
      <c r="T28" s="7"/>
      <c r="U28" s="8">
        <v>11.631778032911297</v>
      </c>
      <c r="V28" s="4">
        <v>0.5</v>
      </c>
      <c r="W28" s="4">
        <v>1.0365680859766517</v>
      </c>
      <c r="X28" s="4">
        <v>0.70228410267879116</v>
      </c>
      <c r="Y28" s="4">
        <v>0.58614415675297415</v>
      </c>
      <c r="Z28" s="4">
        <v>0.29437751004016066</v>
      </c>
      <c r="AA28" s="9">
        <v>5.139100657384958</v>
      </c>
      <c r="AB28" s="9">
        <v>0.50991076561601723</v>
      </c>
      <c r="AC28" s="9">
        <v>0.28189388565611972</v>
      </c>
      <c r="AD28" s="4">
        <v>0.13003164311974863</v>
      </c>
      <c r="AE28" s="4">
        <v>0.1</v>
      </c>
      <c r="AF28" s="4">
        <v>0.1020512508532968</v>
      </c>
      <c r="AG28" s="4">
        <v>0.1</v>
      </c>
      <c r="AH28" s="4">
        <v>0.71437390224028519</v>
      </c>
      <c r="AI28" s="4">
        <v>1.6372694889659807</v>
      </c>
      <c r="AJ28" s="10">
        <f t="shared" si="6"/>
        <v>82.371261385640977</v>
      </c>
    </row>
    <row r="29" spans="1:36" x14ac:dyDescent="0.25">
      <c r="A29" s="1" t="s">
        <v>103</v>
      </c>
      <c r="B29" s="6" t="s">
        <v>104</v>
      </c>
      <c r="C29" s="7" t="s">
        <v>105</v>
      </c>
      <c r="D29" s="4">
        <v>2.4342223017719817</v>
      </c>
      <c r="E29" s="4">
        <v>92.697333094684112</v>
      </c>
      <c r="F29" s="8">
        <f t="shared" si="4"/>
        <v>4.8684446035439066</v>
      </c>
      <c r="G29" s="4">
        <v>5.9950701399057698</v>
      </c>
      <c r="H29" s="4">
        <v>18.985859769401401</v>
      </c>
      <c r="I29" s="4">
        <v>0.5</v>
      </c>
      <c r="J29" s="4">
        <v>10.511330722580352</v>
      </c>
      <c r="K29" s="4">
        <v>2.6142211388245533</v>
      </c>
      <c r="L29" s="9">
        <v>0.1</v>
      </c>
      <c r="M29" s="4">
        <v>2.4596765579347317</v>
      </c>
      <c r="N29" s="4">
        <v>12.515426093191076</v>
      </c>
      <c r="O29" s="4">
        <v>16.425526440210568</v>
      </c>
      <c r="P29" s="4">
        <v>19.312415800679798</v>
      </c>
      <c r="Q29" s="8">
        <v>9.994584833319573</v>
      </c>
      <c r="R29" s="7">
        <f t="shared" si="5"/>
        <v>49.933945285747924</v>
      </c>
      <c r="S29" s="8">
        <v>0.22516566549258626</v>
      </c>
      <c r="T29" s="7"/>
      <c r="U29" s="8">
        <v>11.6186156814288</v>
      </c>
      <c r="V29" s="4">
        <v>0.5</v>
      </c>
      <c r="W29" s="4">
        <v>1</v>
      </c>
      <c r="X29" s="4">
        <v>0.63301848816869377</v>
      </c>
      <c r="Y29" s="4">
        <v>0.7813693153423289</v>
      </c>
      <c r="Z29" s="4">
        <v>0.27161981258366802</v>
      </c>
      <c r="AA29" s="9">
        <v>6.5688504511710448</v>
      </c>
      <c r="AB29" s="9">
        <v>1.2197865373559629</v>
      </c>
      <c r="AC29" s="9">
        <v>0.39712058344254975</v>
      </c>
      <c r="AD29" s="4">
        <v>8.8332509586998509E-2</v>
      </c>
      <c r="AE29" s="4">
        <v>0.1</v>
      </c>
      <c r="AF29" s="4">
        <v>0.31737175265133766</v>
      </c>
      <c r="AG29" s="4">
        <v>0.1</v>
      </c>
      <c r="AH29" s="4">
        <v>0.85154715782407286</v>
      </c>
      <c r="AI29" s="4">
        <v>1.7737792942135526</v>
      </c>
      <c r="AJ29" s="10">
        <f t="shared" si="6"/>
        <v>89.419526662728259</v>
      </c>
    </row>
    <row r="30" spans="1:36" x14ac:dyDescent="0.25">
      <c r="A30" s="1" t="s">
        <v>106</v>
      </c>
      <c r="B30" s="6" t="s">
        <v>107</v>
      </c>
      <c r="C30" s="7" t="s">
        <v>108</v>
      </c>
      <c r="D30" s="4">
        <v>7.0237129203859041</v>
      </c>
      <c r="E30" s="4">
        <v>90.054999549184018</v>
      </c>
      <c r="F30" s="8">
        <f t="shared" si="4"/>
        <v>2.921287530430078</v>
      </c>
      <c r="G30" s="4">
        <v>7.1106219209599208</v>
      </c>
      <c r="H30" s="4">
        <v>20.360698363684392</v>
      </c>
      <c r="I30" s="4">
        <v>1.3454773069543688</v>
      </c>
      <c r="J30" s="4">
        <v>10.115672383735951</v>
      </c>
      <c r="K30" s="4">
        <v>2.2937272738405108</v>
      </c>
      <c r="L30" s="9">
        <v>0.1</v>
      </c>
      <c r="M30" s="4">
        <v>1.9941273580241246</v>
      </c>
      <c r="N30" s="4">
        <v>13.918733293598805</v>
      </c>
      <c r="O30" s="4">
        <v>15.055247578514546</v>
      </c>
      <c r="P30" s="4">
        <v>11.02315059661035</v>
      </c>
      <c r="Q30" s="8">
        <v>10.046865032575313</v>
      </c>
      <c r="R30" s="7">
        <f t="shared" si="5"/>
        <v>50.195142389249526</v>
      </c>
      <c r="S30" s="8">
        <v>0.17479861274103264</v>
      </c>
      <c r="T30" s="7"/>
      <c r="U30" s="8">
        <v>11.626136620954043</v>
      </c>
      <c r="V30" s="4">
        <v>0.5</v>
      </c>
      <c r="W30" s="4">
        <v>1.1429593427081592</v>
      </c>
      <c r="X30" s="4">
        <v>0.64051488610328811</v>
      </c>
      <c r="Y30" s="4">
        <v>0.37676929228308681</v>
      </c>
      <c r="Z30" s="4">
        <v>0.21271753681392239</v>
      </c>
      <c r="AA30" s="9">
        <v>4.8693913260842399</v>
      </c>
      <c r="AB30" s="9">
        <v>0.87989001374828157</v>
      </c>
      <c r="AC30" s="9">
        <v>0.32306242761412257</v>
      </c>
      <c r="AD30" s="4">
        <v>0.15014618207034186</v>
      </c>
      <c r="AE30" s="4">
        <v>0.1</v>
      </c>
      <c r="AF30" s="4">
        <v>0.16649616768227959</v>
      </c>
      <c r="AG30" s="4">
        <v>0.1</v>
      </c>
      <c r="AH30" s="4">
        <v>0.89479250783762754</v>
      </c>
      <c r="AI30" s="4">
        <v>1.7899497589582292</v>
      </c>
      <c r="AJ30" s="10">
        <f t="shared" si="6"/>
        <v>83.317456075922962</v>
      </c>
    </row>
    <row r="31" spans="1:36" x14ac:dyDescent="0.25">
      <c r="A31" s="1" t="s">
        <v>109</v>
      </c>
      <c r="B31" s="6" t="s">
        <v>110</v>
      </c>
      <c r="C31" s="7" t="s">
        <v>111</v>
      </c>
      <c r="D31" s="4">
        <v>7.4348422496570663</v>
      </c>
      <c r="E31" s="4">
        <v>91.220850480109746</v>
      </c>
      <c r="F31" s="8">
        <f t="shared" si="4"/>
        <v>1.3443072702331875</v>
      </c>
      <c r="G31" s="4">
        <v>8.1501434495687608</v>
      </c>
      <c r="H31" s="4">
        <v>20.331084981054918</v>
      </c>
      <c r="I31" s="4">
        <v>4.9340273512549269</v>
      </c>
      <c r="J31" s="4">
        <v>9.4252942284678447</v>
      </c>
      <c r="K31" s="4">
        <v>2.0229041824828893</v>
      </c>
      <c r="L31" s="9">
        <v>0.1</v>
      </c>
      <c r="M31" s="4">
        <v>1.9260556203801509</v>
      </c>
      <c r="N31" s="4">
        <v>33.014516437172681</v>
      </c>
      <c r="O31" s="4">
        <v>14.843190895802756</v>
      </c>
      <c r="P31" s="4">
        <v>13.20168869286772</v>
      </c>
      <c r="Q31" s="8">
        <v>10.417157384768137</v>
      </c>
      <c r="R31" s="7">
        <f t="shared" si="5"/>
        <v>52.045160010040092</v>
      </c>
      <c r="S31" s="8">
        <v>0.16978627149348705</v>
      </c>
      <c r="T31" s="7"/>
      <c r="U31" s="8">
        <v>11.531356710656175</v>
      </c>
      <c r="V31" s="4">
        <v>0.5</v>
      </c>
      <c r="W31" s="4">
        <v>3.1091315204513319</v>
      </c>
      <c r="X31" s="4">
        <v>0.54682167148533656</v>
      </c>
      <c r="Y31" s="4">
        <v>0.32095161935225908</v>
      </c>
      <c r="Z31" s="4">
        <v>0.25020080321285143</v>
      </c>
      <c r="AA31" s="9">
        <v>5.3998650033749165</v>
      </c>
      <c r="AB31" s="9">
        <v>0.74998125046873831</v>
      </c>
      <c r="AC31" s="9">
        <v>0.33127675613601826</v>
      </c>
      <c r="AD31" s="4">
        <v>9.8314733302142965E-2</v>
      </c>
      <c r="AE31" s="4">
        <v>0.1</v>
      </c>
      <c r="AF31" s="4">
        <v>9.7566365235695604E-2</v>
      </c>
      <c r="AG31" s="4">
        <v>0.1</v>
      </c>
      <c r="AH31" s="4">
        <v>0.68643314841785597</v>
      </c>
      <c r="AI31" s="4">
        <v>1.5496140305230817</v>
      </c>
      <c r="AJ31" s="10">
        <f t="shared" si="6"/>
        <v>107.94890583905266</v>
      </c>
    </row>
    <row r="32" spans="1:36" x14ac:dyDescent="0.25">
      <c r="A32" s="1" t="s">
        <v>112</v>
      </c>
      <c r="B32" s="6" t="s">
        <v>113</v>
      </c>
      <c r="C32" s="7" t="s">
        <v>114</v>
      </c>
      <c r="D32" s="4">
        <v>8.2535003684598394</v>
      </c>
      <c r="E32" s="4">
        <v>89.296241709653657</v>
      </c>
      <c r="F32" s="8">
        <f t="shared" si="4"/>
        <v>2.4502579218865037</v>
      </c>
      <c r="G32" s="4">
        <v>7.5597080856103096</v>
      </c>
      <c r="H32" s="4">
        <v>19.935238273103973</v>
      </c>
      <c r="I32" s="4">
        <v>0.77538652702214461</v>
      </c>
      <c r="J32" s="4">
        <v>9.2894012385562732</v>
      </c>
      <c r="K32" s="4">
        <v>2.0217429094566133</v>
      </c>
      <c r="L32" s="9">
        <v>0.1</v>
      </c>
      <c r="M32" s="4">
        <v>1.6517411719554629</v>
      </c>
      <c r="N32" s="4">
        <v>13.504112390572821</v>
      </c>
      <c r="O32" s="4">
        <v>12.863920402138241</v>
      </c>
      <c r="P32" s="4">
        <v>13.400114164837678</v>
      </c>
      <c r="Q32" s="8">
        <v>10.071873639442803</v>
      </c>
      <c r="R32" s="7">
        <f t="shared" si="5"/>
        <v>50.32008789002019</v>
      </c>
      <c r="S32" s="8">
        <v>0.19982459600921049</v>
      </c>
      <c r="T32" s="7"/>
      <c r="U32" s="8">
        <v>11.541730072806825</v>
      </c>
      <c r="V32" s="4">
        <v>0.5</v>
      </c>
      <c r="W32" s="4">
        <v>1.4568025674747829</v>
      </c>
      <c r="X32" s="4">
        <v>0.40461344751502115</v>
      </c>
      <c r="Y32" s="4">
        <v>0.54416791604197912</v>
      </c>
      <c r="Z32" s="4">
        <v>0.34926372155287821</v>
      </c>
      <c r="AA32" s="9">
        <v>6.0186458046939437</v>
      </c>
      <c r="AB32" s="9">
        <v>0.80981779099702578</v>
      </c>
      <c r="AC32" s="9">
        <v>0.42588467793739959</v>
      </c>
      <c r="AD32" s="4">
        <v>4.559730917021225E-2</v>
      </c>
      <c r="AE32" s="4">
        <v>0.1</v>
      </c>
      <c r="AF32" s="4">
        <v>0.11270067549735671</v>
      </c>
      <c r="AG32" s="4">
        <v>0.1</v>
      </c>
      <c r="AH32" s="4">
        <v>0.68885492248275493</v>
      </c>
      <c r="AI32" s="4">
        <v>1.429566655545671</v>
      </c>
      <c r="AJ32" s="10">
        <f t="shared" si="6"/>
        <v>81.101365163253519</v>
      </c>
    </row>
    <row r="33" spans="1:36" x14ac:dyDescent="0.25">
      <c r="A33" s="1" t="s">
        <v>115</v>
      </c>
      <c r="B33" s="6" t="s">
        <v>116</v>
      </c>
      <c r="C33" s="7" t="s">
        <v>117</v>
      </c>
      <c r="D33" s="4">
        <v>9.2624521072796995</v>
      </c>
      <c r="E33" s="4">
        <v>88.553639846743295</v>
      </c>
      <c r="F33" s="8">
        <f t="shared" si="4"/>
        <v>2.1839080459770059</v>
      </c>
      <c r="G33" s="4">
        <v>5.9882702431823214</v>
      </c>
      <c r="H33" s="4">
        <v>19.742242672561339</v>
      </c>
      <c r="I33" s="4">
        <v>0.5</v>
      </c>
      <c r="J33" s="4">
        <v>10.569792680023459</v>
      </c>
      <c r="K33" s="4">
        <v>2.6253318755722153</v>
      </c>
      <c r="L33" s="9">
        <v>0.1</v>
      </c>
      <c r="M33" s="4">
        <v>1.7817518278183824</v>
      </c>
      <c r="N33" s="4">
        <v>12.208516079142253</v>
      </c>
      <c r="O33" s="4">
        <v>13.006926044786775</v>
      </c>
      <c r="P33" s="4">
        <v>11.462524222749634</v>
      </c>
      <c r="Q33" s="8">
        <v>9.9648945055649509</v>
      </c>
      <c r="R33" s="7">
        <f t="shared" si="5"/>
        <v>49.785609439253051</v>
      </c>
      <c r="S33" s="8">
        <v>0.18707025575172134</v>
      </c>
      <c r="T33" s="7"/>
      <c r="U33" s="8">
        <v>11.70366300211624</v>
      </c>
      <c r="V33" s="4">
        <v>0.5</v>
      </c>
      <c r="W33" s="4">
        <v>1</v>
      </c>
      <c r="X33" s="4">
        <v>0.53223208379770981</v>
      </c>
      <c r="Y33" s="4">
        <v>0.66981207516993202</v>
      </c>
      <c r="Z33" s="4">
        <v>0.35729585006693443</v>
      </c>
      <c r="AA33" s="9">
        <v>5.6392950881139861</v>
      </c>
      <c r="AB33" s="9">
        <v>0.84989376327959021</v>
      </c>
      <c r="AC33" s="9">
        <v>0.36621967474806266</v>
      </c>
      <c r="AD33" s="4">
        <v>0.1776563578297605</v>
      </c>
      <c r="AE33" s="4">
        <v>0.1</v>
      </c>
      <c r="AF33" s="4">
        <v>0.14959889317953914</v>
      </c>
      <c r="AG33" s="4">
        <v>0.1</v>
      </c>
      <c r="AH33" s="4">
        <v>0.82193760385742465</v>
      </c>
      <c r="AI33" s="4">
        <v>1.6031822151132706</v>
      </c>
      <c r="AJ33" s="10">
        <f t="shared" si="6"/>
        <v>77.985355645836393</v>
      </c>
    </row>
    <row r="34" spans="1:36" x14ac:dyDescent="0.25">
      <c r="C34" s="5" t="s">
        <v>172</v>
      </c>
      <c r="D34" s="10">
        <f>AVERAGE(D23:D33)</f>
        <v>8.9736410594509533</v>
      </c>
      <c r="E34" s="10">
        <f>AVERAGE(E23:E33)</f>
        <v>86.147787198318412</v>
      </c>
      <c r="F34" s="10">
        <f>AVERAGE(F23:F33)</f>
        <v>4.8785717422306325</v>
      </c>
      <c r="G34" s="10">
        <f>AVERAGE(G23:G33)</f>
        <v>7.0308429833867621</v>
      </c>
      <c r="H34" s="10">
        <f t="shared" ref="H34:AI34" si="7">AVERAGE(H23:H33)</f>
        <v>21.534204665958587</v>
      </c>
      <c r="I34" s="10">
        <f t="shared" si="7"/>
        <v>1.0805594410540824</v>
      </c>
      <c r="J34" s="10">
        <f t="shared" si="7"/>
        <v>10.298326002508302</v>
      </c>
      <c r="K34" s="10">
        <f t="shared" si="7"/>
        <v>2.7094339253356341</v>
      </c>
      <c r="L34" s="10">
        <f t="shared" si="7"/>
        <v>9.9999999999999992E-2</v>
      </c>
      <c r="M34" s="10">
        <f t="shared" si="7"/>
        <v>2.5394083013729269</v>
      </c>
      <c r="N34" s="10">
        <f t="shared" si="7"/>
        <v>14.856744168384081</v>
      </c>
      <c r="O34" s="10">
        <f t="shared" si="7"/>
        <v>14.945463626660406</v>
      </c>
      <c r="P34" s="10">
        <f t="shared" si="7"/>
        <v>13.703768999377161</v>
      </c>
      <c r="Q34" s="10">
        <f>AVERAGE(Q23:Q33)</f>
        <v>10.079981339463059</v>
      </c>
      <c r="R34" s="10">
        <f>AVERAGE(R23:R33)</f>
        <v>50.360594770091389</v>
      </c>
      <c r="S34" s="10">
        <f t="shared" si="7"/>
        <v>0.19081979823608569</v>
      </c>
      <c r="T34" s="10"/>
      <c r="U34" s="10">
        <f t="shared" si="7"/>
        <v>11.624688556200621</v>
      </c>
      <c r="V34" s="10">
        <f>AVERAGE(V23:V33)</f>
        <v>0.52367500304519143</v>
      </c>
      <c r="W34" s="10">
        <f>AVERAGE(W23:W33)</f>
        <v>1.2507616960926036</v>
      </c>
      <c r="X34" s="10">
        <f>AVERAGE(X23:X33)</f>
        <v>0.62048879341442198</v>
      </c>
      <c r="Y34" s="10">
        <f t="shared" si="7"/>
        <v>0.67237172184571015</v>
      </c>
      <c r="Z34" s="10">
        <f t="shared" si="7"/>
        <v>0.28950955336497503</v>
      </c>
      <c r="AA34" s="10">
        <f t="shared" si="7"/>
        <v>5.7920143186463378</v>
      </c>
      <c r="AB34" s="10">
        <f t="shared" si="7"/>
        <v>0.81444085778850384</v>
      </c>
      <c r="AC34" s="10">
        <f t="shared" si="7"/>
        <v>0.35932940048442374</v>
      </c>
      <c r="AD34" s="10">
        <f t="shared" si="7"/>
        <v>0.13125674296778916</v>
      </c>
      <c r="AE34" s="10">
        <f t="shared" si="7"/>
        <v>9.9999999999999992E-2</v>
      </c>
      <c r="AF34" s="10">
        <f t="shared" si="7"/>
        <v>0.18914471916232942</v>
      </c>
      <c r="AG34" s="10">
        <f t="shared" si="7"/>
        <v>0.10139218587908404</v>
      </c>
      <c r="AH34" s="10">
        <f t="shared" si="7"/>
        <v>0.81888901703010464</v>
      </c>
      <c r="AI34" s="10">
        <f t="shared" si="7"/>
        <v>1.7239088018240343</v>
      </c>
      <c r="AJ34" s="12">
        <f t="shared" si="6"/>
        <v>88.798752114037939</v>
      </c>
    </row>
    <row r="35" spans="1:36" x14ac:dyDescent="0.25">
      <c r="B35" s="11"/>
      <c r="C35" s="11"/>
      <c r="D35" s="11"/>
      <c r="E35" s="11"/>
      <c r="F35" s="11"/>
      <c r="G35" s="13"/>
      <c r="H35" s="13"/>
      <c r="I35" s="13"/>
      <c r="J35" s="13"/>
      <c r="K35" s="13"/>
      <c r="L35" s="11"/>
      <c r="M35" s="13"/>
      <c r="N35" s="13"/>
      <c r="O35" s="13"/>
      <c r="P35" s="13"/>
      <c r="Q35" s="11"/>
      <c r="R35" s="11"/>
      <c r="S35" s="11"/>
      <c r="T35" s="11"/>
      <c r="U35" s="11"/>
      <c r="V35" s="13"/>
      <c r="W35" s="13"/>
      <c r="X35" s="13"/>
      <c r="Y35" s="11"/>
      <c r="Z35" s="11"/>
      <c r="AA35" s="11"/>
      <c r="AB35" s="11"/>
      <c r="AC35" s="11"/>
      <c r="AD35" s="13"/>
      <c r="AE35" s="13"/>
      <c r="AF35" s="13"/>
      <c r="AG35" s="13"/>
      <c r="AH35" s="13"/>
      <c r="AI35" s="13"/>
      <c r="AJ35" s="4"/>
    </row>
    <row r="36" spans="1:36" x14ac:dyDescent="0.25">
      <c r="A36" s="5" t="s">
        <v>0</v>
      </c>
      <c r="B36" s="5" t="s">
        <v>118</v>
      </c>
      <c r="C36" s="5" t="s">
        <v>165</v>
      </c>
      <c r="D36" s="5" t="s">
        <v>167</v>
      </c>
      <c r="E36" s="5" t="s">
        <v>169</v>
      </c>
      <c r="F36" s="5" t="s">
        <v>171</v>
      </c>
      <c r="G36" s="5" t="s">
        <v>2</v>
      </c>
      <c r="H36" s="5" t="s">
        <v>3</v>
      </c>
      <c r="I36" s="5" t="s">
        <v>4</v>
      </c>
      <c r="J36" s="5" t="s">
        <v>5</v>
      </c>
      <c r="K36" s="5" t="s">
        <v>6</v>
      </c>
      <c r="L36" s="5" t="s">
        <v>7</v>
      </c>
      <c r="M36" s="5" t="s">
        <v>8</v>
      </c>
      <c r="N36" s="5" t="s">
        <v>9</v>
      </c>
      <c r="O36" s="5" t="s">
        <v>10</v>
      </c>
      <c r="P36" s="5" t="s">
        <v>11</v>
      </c>
      <c r="Q36" s="5" t="s">
        <v>12</v>
      </c>
      <c r="R36" s="5" t="s">
        <v>13</v>
      </c>
      <c r="S36" s="5" t="s">
        <v>14</v>
      </c>
      <c r="T36" s="5" t="s">
        <v>15</v>
      </c>
      <c r="U36" s="5" t="s">
        <v>16</v>
      </c>
      <c r="V36" s="5" t="s">
        <v>17</v>
      </c>
      <c r="W36" s="5" t="s">
        <v>18</v>
      </c>
      <c r="X36" s="5" t="s">
        <v>19</v>
      </c>
      <c r="Y36" s="5" t="s">
        <v>20</v>
      </c>
      <c r="Z36" s="5" t="s">
        <v>21</v>
      </c>
      <c r="AA36" s="5" t="s">
        <v>22</v>
      </c>
      <c r="AB36" s="5" t="s">
        <v>119</v>
      </c>
      <c r="AC36" s="5" t="s">
        <v>24</v>
      </c>
      <c r="AD36" s="5" t="s">
        <v>25</v>
      </c>
      <c r="AE36" s="5" t="s">
        <v>26</v>
      </c>
      <c r="AF36" s="5" t="s">
        <v>27</v>
      </c>
      <c r="AG36" s="5" t="s">
        <v>28</v>
      </c>
      <c r="AH36" s="5" t="s">
        <v>29</v>
      </c>
      <c r="AI36" s="5" t="s">
        <v>30</v>
      </c>
      <c r="AJ36" s="5" t="s">
        <v>174</v>
      </c>
    </row>
    <row r="37" spans="1:36" x14ac:dyDescent="0.25">
      <c r="A37" s="1" t="s">
        <v>120</v>
      </c>
      <c r="B37" s="6" t="s">
        <v>121</v>
      </c>
      <c r="C37" s="7" t="s">
        <v>122</v>
      </c>
      <c r="D37" s="7"/>
      <c r="E37" s="7"/>
      <c r="F37" s="7"/>
      <c r="G37" s="9">
        <v>4.3063236652872598</v>
      </c>
      <c r="H37" s="4">
        <v>44.686472352495095</v>
      </c>
      <c r="I37" s="4">
        <v>0.5</v>
      </c>
      <c r="J37" s="8">
        <v>18.89814916102204</v>
      </c>
      <c r="K37" s="9">
        <v>219.46046093251616</v>
      </c>
      <c r="L37" s="4"/>
      <c r="M37" s="4">
        <v>5.8303176334575895</v>
      </c>
      <c r="N37" s="4">
        <v>23.3408155983448</v>
      </c>
      <c r="O37" s="8">
        <v>12.291268249408255</v>
      </c>
      <c r="P37" s="9">
        <v>115.57072917615012</v>
      </c>
      <c r="Q37" s="4"/>
      <c r="R37" s="7"/>
      <c r="S37" s="4"/>
      <c r="T37" s="7">
        <v>18.100000000000001</v>
      </c>
      <c r="U37" s="4"/>
      <c r="V37" s="4">
        <v>1.0326176148003707</v>
      </c>
      <c r="W37" s="4">
        <v>1</v>
      </c>
      <c r="X37" s="4">
        <v>1.004394429117204</v>
      </c>
      <c r="Y37" s="4"/>
      <c r="Z37" s="4"/>
      <c r="AA37" s="4"/>
      <c r="AB37" s="4"/>
      <c r="AC37" s="4"/>
      <c r="AD37" s="8">
        <v>0.13341988903291527</v>
      </c>
      <c r="AE37" s="4">
        <v>0.1</v>
      </c>
      <c r="AF37" s="4">
        <v>0.6346101075399373</v>
      </c>
      <c r="AG37" s="4">
        <v>0.1</v>
      </c>
      <c r="AH37" s="4">
        <v>0.82914835085027994</v>
      </c>
      <c r="AI37" s="4">
        <v>1.5467808581032307</v>
      </c>
      <c r="AJ37" s="10">
        <f t="shared" ref="AJ37:AJ42" si="8">SUM(G37:P37)</f>
        <v>444.8845367686813</v>
      </c>
    </row>
    <row r="38" spans="1:36" x14ac:dyDescent="0.25">
      <c r="A38" s="1" t="s">
        <v>123</v>
      </c>
      <c r="B38" s="6" t="s">
        <v>124</v>
      </c>
      <c r="C38" s="7" t="s">
        <v>125</v>
      </c>
      <c r="D38" s="7"/>
      <c r="E38" s="7"/>
      <c r="F38" s="7"/>
      <c r="G38" s="9">
        <v>4.6302004858999908</v>
      </c>
      <c r="H38" s="4">
        <v>20.108287076001137</v>
      </c>
      <c r="I38" s="4">
        <v>0.5</v>
      </c>
      <c r="J38" s="8">
        <v>7.5882160065326083</v>
      </c>
      <c r="K38" s="9">
        <v>3.3112312998976292</v>
      </c>
      <c r="L38" s="4"/>
      <c r="M38" s="4">
        <v>3.1609921995602237</v>
      </c>
      <c r="N38" s="4">
        <v>14.308806876079577</v>
      </c>
      <c r="O38" s="8">
        <v>11.463835613743406</v>
      </c>
      <c r="P38" s="9">
        <v>13.957993074929153</v>
      </c>
      <c r="Q38" s="4"/>
      <c r="R38" s="7"/>
      <c r="S38" s="4"/>
      <c r="T38" s="7">
        <v>4.9400000000000004</v>
      </c>
      <c r="U38" s="4"/>
      <c r="V38" s="4">
        <v>0.5</v>
      </c>
      <c r="W38" s="4">
        <v>1</v>
      </c>
      <c r="X38" s="4">
        <v>0.57769212109018075</v>
      </c>
      <c r="Y38" s="4"/>
      <c r="Z38" s="4"/>
      <c r="AA38" s="4"/>
      <c r="AB38" s="4"/>
      <c r="AC38" s="4"/>
      <c r="AD38" s="8">
        <v>0.1</v>
      </c>
      <c r="AE38" s="4">
        <v>0.1</v>
      </c>
      <c r="AF38" s="4">
        <v>0.1905308081540166</v>
      </c>
      <c r="AG38" s="4">
        <v>0.1</v>
      </c>
      <c r="AH38" s="4">
        <v>0.44373431610199154</v>
      </c>
      <c r="AI38" s="4">
        <v>1.4266282237317502</v>
      </c>
      <c r="AJ38" s="10">
        <f t="shared" si="8"/>
        <v>79.029562632643731</v>
      </c>
    </row>
    <row r="39" spans="1:36" x14ac:dyDescent="0.25">
      <c r="A39" s="1" t="s">
        <v>126</v>
      </c>
      <c r="B39" s="6" t="s">
        <v>127</v>
      </c>
      <c r="C39" s="7" t="s">
        <v>128</v>
      </c>
      <c r="D39" s="7"/>
      <c r="E39" s="7"/>
      <c r="F39" s="7"/>
      <c r="G39" s="4">
        <v>8.31</v>
      </c>
      <c r="H39" s="4">
        <v>19.5</v>
      </c>
      <c r="I39" s="8">
        <v>0.61</v>
      </c>
      <c r="J39" s="4">
        <v>10.5</v>
      </c>
      <c r="K39" s="4">
        <v>1.64</v>
      </c>
      <c r="L39" s="4"/>
      <c r="M39" s="4">
        <v>2.0499999999999998</v>
      </c>
      <c r="N39" s="9">
        <v>12</v>
      </c>
      <c r="O39" s="4">
        <v>16.3</v>
      </c>
      <c r="P39" s="4">
        <v>14.5</v>
      </c>
      <c r="Q39" s="4"/>
      <c r="R39" s="7"/>
      <c r="S39" s="4"/>
      <c r="T39" s="7">
        <v>2.83</v>
      </c>
      <c r="U39" s="4"/>
      <c r="V39" s="4">
        <v>0.5</v>
      </c>
      <c r="W39" s="4">
        <v>1</v>
      </c>
      <c r="X39" s="4">
        <v>0.57999999999999996</v>
      </c>
      <c r="Y39" s="4"/>
      <c r="Z39" s="4"/>
      <c r="AA39" s="4"/>
      <c r="AB39" s="4"/>
      <c r="AC39" s="4"/>
      <c r="AD39" s="4">
        <v>0.1</v>
      </c>
      <c r="AE39" s="4">
        <v>0.1</v>
      </c>
      <c r="AF39" s="4">
        <v>0.13</v>
      </c>
      <c r="AG39" s="9">
        <v>0.1</v>
      </c>
      <c r="AH39" s="9">
        <v>0.54</v>
      </c>
      <c r="AI39" s="9">
        <v>1.53</v>
      </c>
      <c r="AJ39" s="10">
        <f t="shared" si="8"/>
        <v>85.41</v>
      </c>
    </row>
    <row r="40" spans="1:36" x14ac:dyDescent="0.25">
      <c r="A40" s="1" t="s">
        <v>129</v>
      </c>
      <c r="B40" s="6" t="s">
        <v>130</v>
      </c>
      <c r="C40" s="7" t="s">
        <v>131</v>
      </c>
      <c r="D40" s="8"/>
      <c r="E40" s="8"/>
      <c r="F40" s="7"/>
      <c r="G40" s="4">
        <v>5.08</v>
      </c>
      <c r="H40" s="4">
        <v>17.7</v>
      </c>
      <c r="I40" s="8">
        <v>0.5</v>
      </c>
      <c r="J40" s="4">
        <v>10.4</v>
      </c>
      <c r="K40" s="4">
        <v>3.26</v>
      </c>
      <c r="L40" s="4"/>
      <c r="M40" s="4">
        <v>1.42</v>
      </c>
      <c r="N40" s="9">
        <v>9.82</v>
      </c>
      <c r="O40" s="4">
        <v>12.9</v>
      </c>
      <c r="P40" s="4">
        <v>10.5</v>
      </c>
      <c r="Q40" s="4"/>
      <c r="R40" s="7"/>
      <c r="S40" s="4"/>
      <c r="T40" s="7">
        <v>3.46</v>
      </c>
      <c r="U40" s="4"/>
      <c r="V40" s="4">
        <v>0.5</v>
      </c>
      <c r="W40" s="4">
        <v>1</v>
      </c>
      <c r="X40" s="4">
        <v>0.59</v>
      </c>
      <c r="Y40" s="4"/>
      <c r="Z40" s="4"/>
      <c r="AA40" s="4"/>
      <c r="AB40" s="4"/>
      <c r="AC40" s="4"/>
      <c r="AD40" s="4">
        <v>0.12</v>
      </c>
      <c r="AE40" s="4">
        <v>0.1</v>
      </c>
      <c r="AF40" s="4">
        <v>0.13</v>
      </c>
      <c r="AG40" s="9">
        <v>0.1</v>
      </c>
      <c r="AH40" s="9">
        <v>0.79</v>
      </c>
      <c r="AI40" s="9">
        <v>1.72</v>
      </c>
      <c r="AJ40" s="10">
        <f t="shared" si="8"/>
        <v>71.58</v>
      </c>
    </row>
    <row r="41" spans="1:36" ht="16.5" customHeight="1" x14ac:dyDescent="0.25">
      <c r="A41" s="1" t="s">
        <v>132</v>
      </c>
      <c r="B41" s="6" t="s">
        <v>133</v>
      </c>
      <c r="C41" s="7" t="s">
        <v>134</v>
      </c>
      <c r="D41" s="8">
        <v>35.700164744645804</v>
      </c>
      <c r="E41" s="8">
        <v>63.789126853377269</v>
      </c>
      <c r="F41" s="8">
        <f>100-D41-E41</f>
        <v>0.51070840197692746</v>
      </c>
      <c r="G41" s="4">
        <v>3.67</v>
      </c>
      <c r="H41" s="4">
        <v>15.7</v>
      </c>
      <c r="I41" s="4">
        <v>0.5</v>
      </c>
      <c r="J41" s="4">
        <v>7.17</v>
      </c>
      <c r="K41" s="4">
        <v>24.2</v>
      </c>
      <c r="L41" s="9">
        <v>0.05</v>
      </c>
      <c r="M41" s="4">
        <v>3.38</v>
      </c>
      <c r="N41" s="4">
        <v>16.100000000000001</v>
      </c>
      <c r="O41" s="4">
        <v>10.3</v>
      </c>
      <c r="P41" s="4">
        <v>30.2</v>
      </c>
      <c r="Q41" s="8">
        <v>9.3664420878101726</v>
      </c>
      <c r="R41" s="7">
        <f>Q41*4.9961</f>
        <v>46.795681314908407</v>
      </c>
      <c r="S41" s="8">
        <v>7.444618094464113E-2</v>
      </c>
      <c r="T41" s="7"/>
      <c r="U41" s="8">
        <v>11.898291837178634</v>
      </c>
      <c r="V41" s="4">
        <v>0.5</v>
      </c>
      <c r="W41" s="4">
        <v>1</v>
      </c>
      <c r="X41" s="4">
        <v>0.62</v>
      </c>
      <c r="Y41" s="4">
        <v>0.165833006860032</v>
      </c>
      <c r="Z41" s="4">
        <v>0.48953974895397484</v>
      </c>
      <c r="AA41" s="9">
        <v>5</v>
      </c>
      <c r="AB41" s="9">
        <v>2400</v>
      </c>
      <c r="AC41" s="9">
        <v>9.6683955200940058E-2</v>
      </c>
      <c r="AD41" s="4">
        <v>0.1</v>
      </c>
      <c r="AE41" s="4">
        <v>0.1</v>
      </c>
      <c r="AF41" s="4">
        <v>0.15</v>
      </c>
      <c r="AG41" s="4">
        <v>0.1</v>
      </c>
      <c r="AH41" s="4">
        <v>0.48</v>
      </c>
      <c r="AI41" s="4">
        <v>1.97</v>
      </c>
      <c r="AJ41" s="10">
        <f t="shared" si="8"/>
        <v>111.27</v>
      </c>
    </row>
    <row r="42" spans="1:36" x14ac:dyDescent="0.25">
      <c r="A42" s="1" t="s">
        <v>135</v>
      </c>
      <c r="B42" s="6" t="s">
        <v>136</v>
      </c>
      <c r="C42" s="7" t="s">
        <v>137</v>
      </c>
      <c r="D42" s="8">
        <v>28.854522327107176</v>
      </c>
      <c r="E42" s="8">
        <v>70.328713931847091</v>
      </c>
      <c r="F42" s="8">
        <f>100-D42-E42</f>
        <v>0.81676374104573313</v>
      </c>
      <c r="G42" s="4">
        <v>4.5999999999999996</v>
      </c>
      <c r="H42" s="4">
        <v>22</v>
      </c>
      <c r="I42" s="4">
        <v>0.5</v>
      </c>
      <c r="J42" s="4">
        <v>9.1199999999999992</v>
      </c>
      <c r="K42" s="4">
        <v>7.03</v>
      </c>
      <c r="L42" s="9">
        <v>0.05</v>
      </c>
      <c r="M42" s="4">
        <v>3.51</v>
      </c>
      <c r="N42" s="4">
        <v>10.1</v>
      </c>
      <c r="O42" s="4">
        <v>12</v>
      </c>
      <c r="P42" s="4">
        <v>21.9</v>
      </c>
      <c r="Q42" s="8">
        <v>9.3678170363675033</v>
      </c>
      <c r="R42" s="7">
        <f>Q42*4.9961</f>
        <v>46.802550695395688</v>
      </c>
      <c r="S42" s="8">
        <v>0.10676553927433337</v>
      </c>
      <c r="T42" s="7"/>
      <c r="U42" s="8">
        <v>11.780362349292473</v>
      </c>
      <c r="V42" s="4">
        <v>0.5</v>
      </c>
      <c r="W42" s="4">
        <v>1</v>
      </c>
      <c r="X42" s="4">
        <v>0.71</v>
      </c>
      <c r="Y42" s="4">
        <v>0.49749902058009599</v>
      </c>
      <c r="Z42" s="4">
        <v>0.57322175732217573</v>
      </c>
      <c r="AA42" s="9">
        <v>5</v>
      </c>
      <c r="AB42" s="9">
        <v>3600</v>
      </c>
      <c r="AC42" s="9">
        <v>0.12140562566390989</v>
      </c>
      <c r="AD42" s="4">
        <v>0.1</v>
      </c>
      <c r="AE42" s="4">
        <v>0.1</v>
      </c>
      <c r="AF42" s="4">
        <v>0.23</v>
      </c>
      <c r="AG42" s="4">
        <v>0.1</v>
      </c>
      <c r="AH42" s="4">
        <v>0.52</v>
      </c>
      <c r="AI42" s="4">
        <v>1.73</v>
      </c>
      <c r="AJ42" s="10">
        <f t="shared" si="8"/>
        <v>90.81</v>
      </c>
    </row>
    <row r="43" spans="1:36" x14ac:dyDescent="0.25">
      <c r="C43" s="5" t="s">
        <v>172</v>
      </c>
      <c r="D43" s="10">
        <f>AVERAGE(D37:D42)</f>
        <v>32.27734353587649</v>
      </c>
      <c r="E43" s="10">
        <f>AVERAGE(E37:E42)</f>
        <v>67.05892039261218</v>
      </c>
      <c r="F43" s="10">
        <f>AVERAGE(F37:F42)</f>
        <v>0.66373607151133029</v>
      </c>
      <c r="G43" s="10">
        <f>AVERAGE(G37:G42)</f>
        <v>5.0994206918645419</v>
      </c>
      <c r="H43" s="10">
        <f>AVERAGE(H37:H42)</f>
        <v>23.282459904749373</v>
      </c>
      <c r="I43" s="10">
        <f>AVERAGE(I37:I42)</f>
        <v>0.51833333333333331</v>
      </c>
      <c r="J43" s="10">
        <f>AVERAGE(J37:J42)</f>
        <v>10.612727527925776</v>
      </c>
      <c r="K43" s="10">
        <f>AVERAGE(K37:K42)</f>
        <v>43.150282038735618</v>
      </c>
      <c r="L43" s="10">
        <f>AVERAGE(L37:L42)</f>
        <v>0.05</v>
      </c>
      <c r="M43" s="10">
        <f>AVERAGE(M37:M42)</f>
        <v>3.2252183055029691</v>
      </c>
      <c r="N43" s="10">
        <f>AVERAGE(N37:N42)</f>
        <v>14.278270412404062</v>
      </c>
      <c r="O43" s="10">
        <f>AVERAGE(O37:O42)</f>
        <v>12.542517310525277</v>
      </c>
      <c r="P43" s="10">
        <f>AVERAGE(P37:P42)</f>
        <v>34.438120375179878</v>
      </c>
      <c r="Q43" s="10">
        <f>AVERAGE(Q37:Q42)</f>
        <v>9.367129562088838</v>
      </c>
      <c r="R43" s="10">
        <f>AVERAGE(R37:R42)</f>
        <v>46.799116005152044</v>
      </c>
      <c r="S43" s="10">
        <f>AVERAGE(S37:S42)</f>
        <v>9.0605860109487249E-2</v>
      </c>
      <c r="T43" s="10">
        <f>AVERAGE(T37:T42)</f>
        <v>7.3325000000000014</v>
      </c>
      <c r="U43" s="10">
        <f>AVERAGE(U37:U42)</f>
        <v>11.839327093235553</v>
      </c>
      <c r="V43" s="10">
        <f>AVERAGE(V37:V42)</f>
        <v>0.58876960246672849</v>
      </c>
      <c r="W43" s="10">
        <f>AVERAGE(W37:W42)</f>
        <v>1</v>
      </c>
      <c r="X43" s="10">
        <f>AVERAGE(X37:X42)</f>
        <v>0.68034775836789751</v>
      </c>
      <c r="Y43" s="10">
        <f>AVERAGE(Y37:Y42)</f>
        <v>0.33166601372006399</v>
      </c>
      <c r="Z43" s="10">
        <f>AVERAGE(Z37:Z42)</f>
        <v>0.53138075313807531</v>
      </c>
      <c r="AA43" s="10">
        <f>AVERAGE(AA37:AA42)</f>
        <v>5</v>
      </c>
      <c r="AB43" s="10">
        <f>AVERAGE(AB37:AB42)</f>
        <v>3000</v>
      </c>
      <c r="AC43" s="10">
        <f>AVERAGE(AC37:AC42)</f>
        <v>0.10904479043242497</v>
      </c>
      <c r="AD43" s="10">
        <f>AVERAGE(AD37:AD42)</f>
        <v>0.10890331483881921</v>
      </c>
      <c r="AE43" s="10">
        <f>AVERAGE(AE37:AE42)</f>
        <v>9.9999999999999992E-2</v>
      </c>
      <c r="AF43" s="10">
        <f>AVERAGE(AF37:AF42)</f>
        <v>0.24419015261565899</v>
      </c>
      <c r="AG43" s="10">
        <f>AVERAGE(AG37:AG42)</f>
        <v>9.9999999999999992E-2</v>
      </c>
      <c r="AH43" s="10">
        <f>AVERAGE(AH37:AH42)</f>
        <v>0.60048044449204518</v>
      </c>
      <c r="AI43" s="10">
        <f>AVERAGE(AI37:AI42)</f>
        <v>1.6539015136391635</v>
      </c>
      <c r="AJ43" s="12"/>
    </row>
    <row r="44" spans="1:36" x14ac:dyDescent="0.25">
      <c r="J44" s="3"/>
      <c r="O44" s="3"/>
      <c r="X44" s="3"/>
      <c r="AD44" s="3"/>
      <c r="AJ44" s="4"/>
    </row>
    <row r="45" spans="1:36" x14ac:dyDescent="0.25">
      <c r="A45" s="5" t="s">
        <v>0</v>
      </c>
      <c r="B45" s="5" t="s">
        <v>173</v>
      </c>
      <c r="C45" s="5" t="s">
        <v>165</v>
      </c>
      <c r="D45" s="5" t="s">
        <v>167</v>
      </c>
      <c r="E45" s="5" t="s">
        <v>169</v>
      </c>
      <c r="F45" s="5" t="s">
        <v>171</v>
      </c>
      <c r="G45" s="5" t="s">
        <v>2</v>
      </c>
      <c r="H45" s="5" t="s">
        <v>3</v>
      </c>
      <c r="I45" s="5" t="s">
        <v>4</v>
      </c>
      <c r="J45" s="5" t="s">
        <v>5</v>
      </c>
      <c r="K45" s="5" t="s">
        <v>6</v>
      </c>
      <c r="L45" s="5" t="s">
        <v>7</v>
      </c>
      <c r="M45" s="5" t="s">
        <v>8</v>
      </c>
      <c r="N45" s="5" t="s">
        <v>9</v>
      </c>
      <c r="O45" s="5" t="s">
        <v>10</v>
      </c>
      <c r="P45" s="5" t="s">
        <v>11</v>
      </c>
      <c r="Q45" s="5" t="s">
        <v>12</v>
      </c>
      <c r="R45" s="5" t="s">
        <v>13</v>
      </c>
      <c r="S45" s="5" t="s">
        <v>14</v>
      </c>
      <c r="T45" s="5"/>
      <c r="U45" s="5" t="s">
        <v>16</v>
      </c>
      <c r="V45" s="5" t="s">
        <v>17</v>
      </c>
      <c r="W45" s="5" t="s">
        <v>18</v>
      </c>
      <c r="X45" s="5" t="s">
        <v>19</v>
      </c>
      <c r="Y45" s="5" t="s">
        <v>20</v>
      </c>
      <c r="Z45" s="5" t="s">
        <v>21</v>
      </c>
      <c r="AA45" s="5" t="s">
        <v>22</v>
      </c>
      <c r="AB45" s="5" t="s">
        <v>23</v>
      </c>
      <c r="AC45" s="5" t="s">
        <v>24</v>
      </c>
      <c r="AD45" s="5" t="s">
        <v>25</v>
      </c>
      <c r="AE45" s="5" t="s">
        <v>26</v>
      </c>
      <c r="AF45" s="5" t="s">
        <v>27</v>
      </c>
      <c r="AG45" s="5" t="s">
        <v>28</v>
      </c>
      <c r="AH45" s="5" t="s">
        <v>29</v>
      </c>
      <c r="AI45" s="5" t="s">
        <v>30</v>
      </c>
      <c r="AJ45" s="5" t="s">
        <v>174</v>
      </c>
    </row>
    <row r="46" spans="1:36" x14ac:dyDescent="0.25">
      <c r="A46" s="1" t="s">
        <v>138</v>
      </c>
      <c r="B46" s="1" t="s">
        <v>139</v>
      </c>
      <c r="C46" s="1" t="s">
        <v>140</v>
      </c>
      <c r="G46" s="4">
        <v>4.6467007881313984</v>
      </c>
      <c r="H46" s="4">
        <v>17.719652115148254</v>
      </c>
      <c r="I46" s="4">
        <v>0.5</v>
      </c>
      <c r="J46" s="4">
        <v>9.2499508410341296</v>
      </c>
      <c r="K46" s="4">
        <v>1.0452801911327578</v>
      </c>
      <c r="L46" s="4"/>
      <c r="M46" s="4">
        <v>1.354900131401485</v>
      </c>
      <c r="N46" s="4">
        <v>12.284003652196656</v>
      </c>
      <c r="O46" s="4">
        <v>7.9468609923967239</v>
      </c>
      <c r="P46" s="4">
        <v>8.5004857622422829</v>
      </c>
      <c r="Q46" s="4"/>
      <c r="S46" s="4"/>
      <c r="U46" s="4"/>
      <c r="V46" s="4">
        <v>0.5</v>
      </c>
      <c r="W46" s="4">
        <v>1</v>
      </c>
      <c r="X46" s="4">
        <v>0.35620793386051947</v>
      </c>
      <c r="Y46" s="4"/>
      <c r="Z46" s="4"/>
      <c r="AA46" s="4"/>
      <c r="AB46" s="4"/>
      <c r="AC46" s="4"/>
      <c r="AD46" s="4">
        <v>0.1</v>
      </c>
      <c r="AE46" s="4">
        <v>0.1</v>
      </c>
      <c r="AF46" s="4">
        <v>0.17540990032986375</v>
      </c>
      <c r="AG46" s="4">
        <v>0.1</v>
      </c>
      <c r="AH46" s="4">
        <v>0.58467681358433188</v>
      </c>
      <c r="AI46" s="4">
        <v>1.4357350510066746</v>
      </c>
      <c r="AJ46" s="10">
        <f>SUM(G46:P46)</f>
        <v>63.247834473683689</v>
      </c>
    </row>
    <row r="47" spans="1:36" x14ac:dyDescent="0.25">
      <c r="A47" s="1" t="s">
        <v>141</v>
      </c>
      <c r="B47" s="1" t="s">
        <v>139</v>
      </c>
      <c r="C47" s="1" t="s">
        <v>142</v>
      </c>
      <c r="G47" s="4">
        <v>4.7906092900339861</v>
      </c>
      <c r="H47" s="4">
        <v>14.018209101784954</v>
      </c>
      <c r="I47" s="4">
        <v>0.5</v>
      </c>
      <c r="J47" s="4">
        <v>7.7257029316043049</v>
      </c>
      <c r="K47" s="4">
        <v>0.97779827887345117</v>
      </c>
      <c r="L47" s="4"/>
      <c r="M47" s="4">
        <v>1.3593365138975786</v>
      </c>
      <c r="N47" s="4">
        <v>9.2363738815083938</v>
      </c>
      <c r="O47" s="4">
        <v>8.3933741903829837</v>
      </c>
      <c r="P47" s="4">
        <v>7.9522194777360573</v>
      </c>
      <c r="Q47" s="4"/>
      <c r="S47" s="4"/>
      <c r="U47" s="4"/>
      <c r="V47" s="4">
        <v>0.5</v>
      </c>
      <c r="W47" s="4">
        <v>1</v>
      </c>
      <c r="X47" s="4">
        <v>0.37833952000761856</v>
      </c>
      <c r="Y47" s="4"/>
      <c r="Z47" s="4"/>
      <c r="AA47" s="4"/>
      <c r="AB47" s="4"/>
      <c r="AC47" s="4"/>
      <c r="AD47" s="4">
        <v>0.1</v>
      </c>
      <c r="AE47" s="4">
        <v>0.1</v>
      </c>
      <c r="AF47" s="4">
        <v>0.1</v>
      </c>
      <c r="AG47" s="4">
        <v>0.1</v>
      </c>
      <c r="AH47" s="4">
        <v>0.46132835287106289</v>
      </c>
      <c r="AI47" s="4">
        <v>1.5096783534794815</v>
      </c>
      <c r="AJ47" s="10">
        <f>SUM(G47:P47)</f>
        <v>54.953623665821709</v>
      </c>
    </row>
    <row r="48" spans="1:36" x14ac:dyDescent="0.25">
      <c r="A48" s="1" t="s">
        <v>143</v>
      </c>
      <c r="B48" s="1" t="s">
        <v>144</v>
      </c>
      <c r="C48" s="1" t="s">
        <v>145</v>
      </c>
      <c r="G48" s="4">
        <v>5.5080573578409702</v>
      </c>
      <c r="H48" s="4">
        <v>17.333057651820592</v>
      </c>
      <c r="I48" s="4">
        <v>0.5</v>
      </c>
      <c r="J48" s="4">
        <v>9.3408623899934682</v>
      </c>
      <c r="K48" s="4">
        <v>1.4681450693338154</v>
      </c>
      <c r="L48" s="4"/>
      <c r="M48" s="4">
        <v>2.3646468486357479</v>
      </c>
      <c r="N48" s="4">
        <v>8.7891654554948797</v>
      </c>
      <c r="O48" s="4">
        <v>8.8143230821063394</v>
      </c>
      <c r="P48" s="4">
        <v>10.158090626675786</v>
      </c>
      <c r="Q48" s="4"/>
      <c r="S48" s="4"/>
      <c r="U48" s="4"/>
      <c r="V48" s="4">
        <v>0.5</v>
      </c>
      <c r="W48" s="4">
        <v>1</v>
      </c>
      <c r="X48" s="4">
        <v>0.34683840714966185</v>
      </c>
      <c r="Y48" s="4"/>
      <c r="Z48" s="4"/>
      <c r="AA48" s="4"/>
      <c r="AB48" s="4"/>
      <c r="AC48" s="4"/>
      <c r="AD48" s="4">
        <v>0.1</v>
      </c>
      <c r="AE48" s="4">
        <v>0.1</v>
      </c>
      <c r="AF48" s="4">
        <v>0.11575000526612768</v>
      </c>
      <c r="AG48" s="4">
        <v>0.1</v>
      </c>
      <c r="AH48" s="4">
        <v>0.43544671301861043</v>
      </c>
      <c r="AI48" s="4">
        <v>1.7278393147040854</v>
      </c>
      <c r="AJ48" s="10">
        <f>SUM(G48:P48)</f>
        <v>64.276348481901607</v>
      </c>
    </row>
    <row r="49" spans="1:36" x14ac:dyDescent="0.25">
      <c r="C49" s="5" t="s">
        <v>172</v>
      </c>
      <c r="D49" s="10"/>
      <c r="E49" s="10"/>
      <c r="F49" s="10"/>
      <c r="G49" s="10">
        <f>AVERAGE(G46:G48)</f>
        <v>4.9817891453354521</v>
      </c>
      <c r="H49" s="10">
        <f t="shared" ref="H49:AI49" si="9">AVERAGE(H46:H48)</f>
        <v>16.356972956251266</v>
      </c>
      <c r="I49" s="10">
        <f t="shared" si="9"/>
        <v>0.5</v>
      </c>
      <c r="J49" s="10">
        <f t="shared" si="9"/>
        <v>8.7721720542106336</v>
      </c>
      <c r="K49" s="10">
        <f t="shared" si="9"/>
        <v>1.1637411797800081</v>
      </c>
      <c r="L49" s="10"/>
      <c r="M49" s="10">
        <f t="shared" si="9"/>
        <v>1.6929611646449372</v>
      </c>
      <c r="N49" s="10">
        <f t="shared" si="9"/>
        <v>10.103180996399978</v>
      </c>
      <c r="O49" s="10">
        <f t="shared" si="9"/>
        <v>8.3848527549620169</v>
      </c>
      <c r="P49" s="10">
        <f t="shared" si="9"/>
        <v>8.870265288884708</v>
      </c>
      <c r="Q49" s="10"/>
      <c r="R49" s="10"/>
      <c r="S49" s="10"/>
      <c r="T49" s="10"/>
      <c r="U49" s="10"/>
      <c r="V49" s="10">
        <f>AVERAGE(V46:V48)</f>
        <v>0.5</v>
      </c>
      <c r="W49" s="10">
        <f>AVERAGE(W46:W48)</f>
        <v>1</v>
      </c>
      <c r="X49" s="10">
        <f>AVERAGE(X46:X48)</f>
        <v>0.36046195367259992</v>
      </c>
      <c r="Y49" s="10"/>
      <c r="Z49" s="10"/>
      <c r="AA49" s="10"/>
      <c r="AB49" s="10"/>
      <c r="AC49" s="10"/>
      <c r="AD49" s="10">
        <f t="shared" si="9"/>
        <v>0.10000000000000002</v>
      </c>
      <c r="AE49" s="10">
        <f t="shared" si="9"/>
        <v>0.10000000000000002</v>
      </c>
      <c r="AF49" s="10">
        <f t="shared" si="9"/>
        <v>0.13038663519866381</v>
      </c>
      <c r="AG49" s="10">
        <f t="shared" si="9"/>
        <v>0.10000000000000002</v>
      </c>
      <c r="AH49" s="10">
        <f t="shared" si="9"/>
        <v>0.49381729315800177</v>
      </c>
      <c r="AI49" s="10">
        <f t="shared" si="9"/>
        <v>1.5577509063967472</v>
      </c>
      <c r="AJ49" s="12"/>
    </row>
    <row r="50" spans="1:36" x14ac:dyDescent="0.25">
      <c r="AJ50" s="4"/>
    </row>
    <row r="51" spans="1:36" x14ac:dyDescent="0.25">
      <c r="A51" s="5" t="s">
        <v>0</v>
      </c>
      <c r="B51" s="5" t="s">
        <v>146</v>
      </c>
      <c r="C51" s="5" t="s">
        <v>165</v>
      </c>
      <c r="D51" s="5" t="s">
        <v>167</v>
      </c>
      <c r="E51" s="5" t="s">
        <v>169</v>
      </c>
      <c r="F51" s="5" t="s">
        <v>171</v>
      </c>
      <c r="G51" s="5" t="s">
        <v>2</v>
      </c>
      <c r="H51" s="5" t="s">
        <v>3</v>
      </c>
      <c r="I51" s="5" t="s">
        <v>4</v>
      </c>
      <c r="J51" s="5" t="s">
        <v>5</v>
      </c>
      <c r="K51" s="5" t="s">
        <v>6</v>
      </c>
      <c r="L51" s="5" t="s">
        <v>7</v>
      </c>
      <c r="M51" s="5" t="s">
        <v>8</v>
      </c>
      <c r="N51" s="5" t="s">
        <v>9</v>
      </c>
      <c r="O51" s="5" t="s">
        <v>10</v>
      </c>
      <c r="P51" s="5" t="s">
        <v>11</v>
      </c>
      <c r="Q51" s="5" t="s">
        <v>12</v>
      </c>
      <c r="R51" s="5" t="s">
        <v>13</v>
      </c>
      <c r="S51" s="5" t="s">
        <v>14</v>
      </c>
      <c r="T51" s="5" t="s">
        <v>15</v>
      </c>
      <c r="U51" s="5" t="s">
        <v>16</v>
      </c>
      <c r="V51" s="5" t="s">
        <v>17</v>
      </c>
      <c r="W51" s="5" t="s">
        <v>18</v>
      </c>
      <c r="X51" s="5" t="s">
        <v>19</v>
      </c>
      <c r="Y51" s="5" t="s">
        <v>20</v>
      </c>
      <c r="Z51" s="5" t="s">
        <v>21</v>
      </c>
      <c r="AA51" s="5" t="s">
        <v>22</v>
      </c>
      <c r="AB51" s="5" t="s">
        <v>23</v>
      </c>
      <c r="AC51" s="5" t="s">
        <v>24</v>
      </c>
      <c r="AD51" s="5" t="s">
        <v>25</v>
      </c>
      <c r="AE51" s="5" t="s">
        <v>26</v>
      </c>
      <c r="AF51" s="5" t="s">
        <v>27</v>
      </c>
      <c r="AG51" s="5" t="s">
        <v>28</v>
      </c>
      <c r="AH51" s="5" t="s">
        <v>29</v>
      </c>
      <c r="AI51" s="5" t="s">
        <v>30</v>
      </c>
      <c r="AJ51" s="5" t="s">
        <v>174</v>
      </c>
    </row>
    <row r="52" spans="1:36" x14ac:dyDescent="0.25">
      <c r="A52" s="1" t="s">
        <v>147</v>
      </c>
      <c r="B52" s="1" t="s">
        <v>148</v>
      </c>
      <c r="C52" s="1" t="s">
        <v>149</v>
      </c>
      <c r="D52" s="4"/>
      <c r="E52" s="4"/>
      <c r="F52" s="4"/>
      <c r="G52" s="4">
        <v>5.276298365409307</v>
      </c>
      <c r="H52" s="4">
        <v>12.758473486105702</v>
      </c>
      <c r="I52" s="4">
        <v>0.5</v>
      </c>
      <c r="J52" s="4">
        <v>12.139617799927496</v>
      </c>
      <c r="K52" s="4">
        <v>1.556182252193421</v>
      </c>
      <c r="L52" s="4">
        <v>5.7489757169981018E-2</v>
      </c>
      <c r="M52" s="4">
        <v>3.7383454442296702</v>
      </c>
      <c r="N52" s="4">
        <v>10.166273112896743</v>
      </c>
      <c r="O52" s="4">
        <v>10.358399118614903</v>
      </c>
      <c r="P52" s="4">
        <v>10.443829218222252</v>
      </c>
      <c r="Q52" s="4">
        <v>10.081099999999999</v>
      </c>
      <c r="R52" s="8">
        <f t="shared" ref="R52:R57" si="10">Q52*4.9961</f>
        <v>50.366183710000001</v>
      </c>
      <c r="S52" s="4">
        <v>0.1787</v>
      </c>
      <c r="T52" s="4">
        <v>4.46</v>
      </c>
      <c r="U52" s="4">
        <v>11.579800000000001</v>
      </c>
      <c r="V52" s="4">
        <v>0.5</v>
      </c>
      <c r="W52" s="4">
        <v>1</v>
      </c>
      <c r="X52" s="4">
        <v>0.41766338457249697</v>
      </c>
      <c r="Y52" s="4">
        <v>0.49299999999999999</v>
      </c>
      <c r="Z52" s="4">
        <v>0.33010610079575603</v>
      </c>
      <c r="AA52" s="4"/>
      <c r="AB52" s="4"/>
      <c r="AC52" s="4"/>
      <c r="AD52" s="4">
        <v>0.1</v>
      </c>
      <c r="AE52" s="4">
        <v>0.1</v>
      </c>
      <c r="AF52" s="4">
        <v>0.1</v>
      </c>
      <c r="AG52" s="4">
        <v>0.15453322393667179</v>
      </c>
      <c r="AH52" s="4">
        <v>0.65358711197902819</v>
      </c>
      <c r="AI52" s="4">
        <v>1.3634899250400252</v>
      </c>
      <c r="AJ52" s="10">
        <f t="shared" ref="AJ52:AJ57" si="11">SUM(G52:P52)</f>
        <v>66.994908554769481</v>
      </c>
    </row>
    <row r="53" spans="1:36" x14ac:dyDescent="0.25">
      <c r="A53" s="1" t="s">
        <v>150</v>
      </c>
      <c r="B53" s="1" t="s">
        <v>151</v>
      </c>
      <c r="C53" s="1" t="s">
        <v>152</v>
      </c>
      <c r="D53" s="4"/>
      <c r="E53" s="4"/>
      <c r="F53" s="4"/>
      <c r="G53" s="4">
        <v>5.131388963378348</v>
      </c>
      <c r="H53" s="4">
        <v>32.122599936409507</v>
      </c>
      <c r="I53" s="4">
        <v>0.5</v>
      </c>
      <c r="J53" s="4">
        <v>16.8830742335753</v>
      </c>
      <c r="K53" s="4">
        <v>3.6873660577568375</v>
      </c>
      <c r="L53" s="4">
        <v>0.05</v>
      </c>
      <c r="M53" s="4">
        <v>3.9536309495715245</v>
      </c>
      <c r="N53" s="4">
        <v>16.474643285149767</v>
      </c>
      <c r="O53" s="4">
        <v>12.35509994012701</v>
      </c>
      <c r="P53" s="4">
        <v>11.809293092399429</v>
      </c>
      <c r="Q53" s="4">
        <v>11.030200000000001</v>
      </c>
      <c r="R53" s="8">
        <f t="shared" si="10"/>
        <v>55.107982220000004</v>
      </c>
      <c r="S53" s="4">
        <v>9.3299999999999994E-2</v>
      </c>
      <c r="T53" s="4">
        <v>1.99</v>
      </c>
      <c r="U53" s="4">
        <v>12.112</v>
      </c>
      <c r="V53" s="4">
        <v>0.5</v>
      </c>
      <c r="W53" s="4">
        <v>1</v>
      </c>
      <c r="X53" s="4">
        <v>0.71084239463688714</v>
      </c>
      <c r="Y53" s="4">
        <v>0.45100000000000001</v>
      </c>
      <c r="Z53" s="4">
        <v>0.37917771883289131</v>
      </c>
      <c r="AA53" s="4"/>
      <c r="AB53" s="4"/>
      <c r="AC53" s="4"/>
      <c r="AD53" s="4">
        <v>0.1</v>
      </c>
      <c r="AE53" s="4">
        <v>0.1</v>
      </c>
      <c r="AF53" s="4">
        <v>0.26931216111082629</v>
      </c>
      <c r="AG53" s="4">
        <v>0.17146372157924758</v>
      </c>
      <c r="AH53" s="4">
        <v>1.1596275896674386</v>
      </c>
      <c r="AI53" s="4">
        <v>1.6937070462931678</v>
      </c>
      <c r="AJ53" s="10">
        <f t="shared" si="11"/>
        <v>102.96709645836772</v>
      </c>
    </row>
    <row r="54" spans="1:36" x14ac:dyDescent="0.25">
      <c r="A54" s="1" t="s">
        <v>153</v>
      </c>
      <c r="B54" s="1" t="s">
        <v>154</v>
      </c>
      <c r="C54" s="1" t="s">
        <v>155</v>
      </c>
      <c r="D54" s="4">
        <v>1.398836168307966</v>
      </c>
      <c r="E54" s="4">
        <v>97.538048343777973</v>
      </c>
      <c r="F54" s="8">
        <f>100-D54-E54</f>
        <v>1.063115487914061</v>
      </c>
      <c r="G54" s="4">
        <v>6.2029680230317261</v>
      </c>
      <c r="H54" s="4">
        <v>18.423501668484576</v>
      </c>
      <c r="I54" s="4">
        <v>0.5</v>
      </c>
      <c r="J54" s="4">
        <v>11.04623279881144</v>
      </c>
      <c r="K54" s="4">
        <v>4.2878206395874541</v>
      </c>
      <c r="L54" s="4">
        <v>0.05</v>
      </c>
      <c r="M54" s="4">
        <v>2.2219713119777302</v>
      </c>
      <c r="N54" s="4">
        <v>14.595831139488221</v>
      </c>
      <c r="O54" s="4">
        <v>14.33316887661805</v>
      </c>
      <c r="P54" s="4">
        <v>11.15194022453931</v>
      </c>
      <c r="Q54" s="4">
        <v>10.9504</v>
      </c>
      <c r="R54" s="8">
        <f t="shared" si="10"/>
        <v>54.709293440000003</v>
      </c>
      <c r="S54" s="4">
        <v>0.1198</v>
      </c>
      <c r="T54" s="4">
        <v>2.4300000000000002</v>
      </c>
      <c r="U54" s="4">
        <v>11.837300000000001</v>
      </c>
      <c r="V54" s="4">
        <v>0.5</v>
      </c>
      <c r="W54" s="4">
        <v>1</v>
      </c>
      <c r="X54" s="4">
        <v>0.42174002746086858</v>
      </c>
      <c r="Y54" s="4">
        <v>0.47499999999999998</v>
      </c>
      <c r="Z54" s="4">
        <v>0.29562334217506636</v>
      </c>
      <c r="AA54" s="4"/>
      <c r="AB54" s="4"/>
      <c r="AC54" s="4"/>
      <c r="AD54" s="4">
        <v>0.1</v>
      </c>
      <c r="AE54" s="4">
        <v>0.1</v>
      </c>
      <c r="AF54" s="4">
        <v>0.19421588760303901</v>
      </c>
      <c r="AG54" s="4">
        <v>0.13955693914228198</v>
      </c>
      <c r="AH54" s="4">
        <v>0.8982202725356947</v>
      </c>
      <c r="AI54" s="4">
        <v>1.6872346216300043</v>
      </c>
      <c r="AJ54" s="10">
        <f t="shared" si="11"/>
        <v>82.813434682538514</v>
      </c>
    </row>
    <row r="55" spans="1:36" x14ac:dyDescent="0.25">
      <c r="A55" s="1" t="s">
        <v>156</v>
      </c>
      <c r="B55" s="1" t="s">
        <v>157</v>
      </c>
      <c r="C55" s="1" t="s">
        <v>158</v>
      </c>
      <c r="D55" s="4"/>
      <c r="E55" s="4"/>
      <c r="F55" s="4"/>
      <c r="G55" s="4">
        <v>1.5160750884546959</v>
      </c>
      <c r="H55" s="4">
        <v>15.696085056963865</v>
      </c>
      <c r="I55" s="4">
        <v>0.5</v>
      </c>
      <c r="J55" s="4">
        <v>6.4955392577842881</v>
      </c>
      <c r="K55" s="4">
        <v>2.4427059954680987</v>
      </c>
      <c r="L55" s="4">
        <v>6.5761847630473907E-2</v>
      </c>
      <c r="M55" s="4">
        <v>1.9748250134648047</v>
      </c>
      <c r="N55" s="4">
        <v>6.079499057328392</v>
      </c>
      <c r="O55" s="4">
        <v>6.7392561753586628</v>
      </c>
      <c r="P55" s="4">
        <v>7.2239605027226794</v>
      </c>
      <c r="Q55" s="4">
        <v>9.8080999999999996</v>
      </c>
      <c r="R55" s="8">
        <f t="shared" si="10"/>
        <v>49.00224841</v>
      </c>
      <c r="S55" s="4">
        <v>9.2399999999999996E-2</v>
      </c>
      <c r="T55" s="4">
        <v>5.42</v>
      </c>
      <c r="U55" s="4">
        <v>11.867599999999999</v>
      </c>
      <c r="V55" s="4">
        <v>0.5</v>
      </c>
      <c r="W55" s="4">
        <v>1</v>
      </c>
      <c r="X55" s="4">
        <v>0.3777689924981068</v>
      </c>
      <c r="Y55" s="4">
        <v>0.51</v>
      </c>
      <c r="Z55" s="4">
        <v>0.19482758620689658</v>
      </c>
      <c r="AA55" s="4"/>
      <c r="AB55" s="4"/>
      <c r="AC55" s="4"/>
      <c r="AD55" s="4">
        <v>0.1</v>
      </c>
      <c r="AE55" s="4">
        <v>0.1</v>
      </c>
      <c r="AF55" s="4">
        <v>0.112521843677084</v>
      </c>
      <c r="AG55" s="4">
        <v>0.1479108360094</v>
      </c>
      <c r="AH55" s="4">
        <v>0.41712005909742467</v>
      </c>
      <c r="AI55" s="4">
        <v>0.95416850527216823</v>
      </c>
      <c r="AJ55" s="10">
        <f t="shared" si="11"/>
        <v>48.733707995175962</v>
      </c>
    </row>
    <row r="56" spans="1:36" x14ac:dyDescent="0.25">
      <c r="A56" s="1" t="s">
        <v>159</v>
      </c>
      <c r="B56" s="1" t="s">
        <v>160</v>
      </c>
      <c r="C56" s="1" t="s">
        <v>161</v>
      </c>
      <c r="D56" s="4"/>
      <c r="E56" s="4"/>
      <c r="F56" s="4"/>
      <c r="G56" s="4">
        <v>2.4367725628415289</v>
      </c>
      <c r="H56" s="4">
        <v>24.741399625474724</v>
      </c>
      <c r="I56" s="4">
        <v>0.5</v>
      </c>
      <c r="J56" s="4">
        <v>11.050652617111759</v>
      </c>
      <c r="K56" s="4">
        <v>3.7254040600323002</v>
      </c>
      <c r="L56" s="4">
        <v>0.05</v>
      </c>
      <c r="M56" s="4">
        <v>2.9523216155038674</v>
      </c>
      <c r="N56" s="4">
        <v>8.8572704789878873</v>
      </c>
      <c r="O56" s="4">
        <v>9.8293180370629045</v>
      </c>
      <c r="P56" s="4">
        <v>8.4218626883933005</v>
      </c>
      <c r="Q56" s="4">
        <v>9.4414999999999996</v>
      </c>
      <c r="R56" s="8">
        <f t="shared" si="10"/>
        <v>47.170678150000001</v>
      </c>
      <c r="S56" s="4">
        <v>0.14219999999999999</v>
      </c>
      <c r="T56" s="4">
        <v>5.65</v>
      </c>
      <c r="U56" s="4">
        <v>12.214600000000001</v>
      </c>
      <c r="V56" s="4">
        <v>0.5</v>
      </c>
      <c r="W56" s="4">
        <v>1</v>
      </c>
      <c r="X56" s="4">
        <v>0.50366506924950138</v>
      </c>
      <c r="Y56" s="4">
        <v>0.58299999999999996</v>
      </c>
      <c r="Z56" s="4">
        <v>0.2558355437665783</v>
      </c>
      <c r="AA56" s="4"/>
      <c r="AB56" s="4"/>
      <c r="AC56" s="4"/>
      <c r="AD56" s="4">
        <v>0.11677455928224027</v>
      </c>
      <c r="AE56" s="4">
        <v>0.1</v>
      </c>
      <c r="AF56" s="4">
        <v>0.18393482707459211</v>
      </c>
      <c r="AG56" s="4">
        <v>0.18589505950167332</v>
      </c>
      <c r="AH56" s="4">
        <v>0.8680519957895011</v>
      </c>
      <c r="AI56" s="4">
        <v>1.4619768429400322</v>
      </c>
      <c r="AJ56" s="10">
        <f t="shared" si="11"/>
        <v>72.565001685408276</v>
      </c>
    </row>
    <row r="57" spans="1:36" x14ac:dyDescent="0.25">
      <c r="A57" s="1" t="s">
        <v>162</v>
      </c>
      <c r="B57" s="1" t="s">
        <v>163</v>
      </c>
      <c r="C57" s="1" t="s">
        <v>164</v>
      </c>
      <c r="D57" s="4"/>
      <c r="E57" s="4"/>
      <c r="F57" s="4"/>
      <c r="G57" s="4">
        <v>5.8951554481713977</v>
      </c>
      <c r="H57" s="4">
        <v>14.620429707530985</v>
      </c>
      <c r="I57" s="4">
        <v>0.5</v>
      </c>
      <c r="J57" s="4">
        <v>12.205055416359398</v>
      </c>
      <c r="K57" s="4">
        <v>1.2532649778442042</v>
      </c>
      <c r="L57" s="4">
        <v>5.1889244302279099E-2</v>
      </c>
      <c r="M57" s="4">
        <v>3.9866829616494326</v>
      </c>
      <c r="N57" s="4">
        <v>9.2487752365227749</v>
      </c>
      <c r="O57" s="4">
        <v>13.547945707273239</v>
      </c>
      <c r="P57" s="4">
        <v>12.357423820634104</v>
      </c>
      <c r="Q57" s="4">
        <v>10.870100000000001</v>
      </c>
      <c r="R57" s="8">
        <f t="shared" si="10"/>
        <v>54.308106610000003</v>
      </c>
      <c r="S57" s="4">
        <v>6.9800000000000001E-2</v>
      </c>
      <c r="T57" s="4">
        <v>2.68</v>
      </c>
      <c r="U57" s="4">
        <v>11.987</v>
      </c>
      <c r="V57" s="4">
        <v>0.5</v>
      </c>
      <c r="W57" s="4">
        <v>1</v>
      </c>
      <c r="X57" s="4">
        <v>0.53622397366015617</v>
      </c>
      <c r="Y57" s="4">
        <v>0.502</v>
      </c>
      <c r="Z57" s="4">
        <v>0.2014588859416446</v>
      </c>
      <c r="AA57" s="4"/>
      <c r="AB57" s="4"/>
      <c r="AC57" s="4"/>
      <c r="AD57" s="4">
        <v>0.10635612413520526</v>
      </c>
      <c r="AE57" s="4">
        <v>0.1</v>
      </c>
      <c r="AF57" s="4">
        <v>0.15720273040571578</v>
      </c>
      <c r="AG57" s="4">
        <v>0.17493312216202397</v>
      </c>
      <c r="AH57" s="4">
        <v>0.5590173451683047</v>
      </c>
      <c r="AI57" s="4">
        <v>1.5281958221135181</v>
      </c>
      <c r="AJ57" s="10">
        <f t="shared" si="11"/>
        <v>73.666622520287831</v>
      </c>
    </row>
    <row r="58" spans="1:36" x14ac:dyDescent="0.25">
      <c r="C58" s="5" t="s">
        <v>172</v>
      </c>
      <c r="D58" s="10">
        <f>AVERAGE(D52:D57)</f>
        <v>1.398836168307966</v>
      </c>
      <c r="E58" s="10">
        <f>AVERAGE(E52:E57)</f>
        <v>97.538048343777973</v>
      </c>
      <c r="F58" s="10">
        <f>AVERAGE(F52:F57)</f>
        <v>1.063115487914061</v>
      </c>
      <c r="G58" s="10">
        <f t="shared" ref="G58:AI58" si="12">AVERAGE(G52:G57)</f>
        <v>4.4097764085478337</v>
      </c>
      <c r="H58" s="10">
        <f t="shared" si="12"/>
        <v>19.72708158016156</v>
      </c>
      <c r="I58" s="10">
        <f t="shared" si="12"/>
        <v>0.5</v>
      </c>
      <c r="J58" s="10">
        <f t="shared" si="12"/>
        <v>11.63669535392828</v>
      </c>
      <c r="K58" s="10">
        <f t="shared" si="12"/>
        <v>2.8254573304803858</v>
      </c>
      <c r="L58" s="10">
        <f t="shared" si="12"/>
        <v>5.4190141517122342E-2</v>
      </c>
      <c r="M58" s="10">
        <f t="shared" si="12"/>
        <v>3.1379628827328383</v>
      </c>
      <c r="N58" s="10">
        <f t="shared" si="12"/>
        <v>10.903715385062299</v>
      </c>
      <c r="O58" s="10">
        <f t="shared" si="12"/>
        <v>11.193864642509128</v>
      </c>
      <c r="P58" s="10">
        <f t="shared" si="12"/>
        <v>10.234718257818512</v>
      </c>
      <c r="Q58" s="10">
        <f>AVERAGE(Q52:Q57)</f>
        <v>10.363566666666665</v>
      </c>
      <c r="R58" s="10">
        <f t="shared" si="12"/>
        <v>51.777415423333331</v>
      </c>
      <c r="S58" s="10">
        <f t="shared" si="12"/>
        <v>0.11603333333333334</v>
      </c>
      <c r="T58" s="10">
        <f t="shared" si="12"/>
        <v>3.7716666666666669</v>
      </c>
      <c r="U58" s="10">
        <f t="shared" si="12"/>
        <v>11.93305</v>
      </c>
      <c r="V58" s="10">
        <f>AVERAGE(V52:V57)</f>
        <v>0.5</v>
      </c>
      <c r="W58" s="10">
        <f>AVERAGE(W52:W57)</f>
        <v>1</v>
      </c>
      <c r="X58" s="10">
        <f>AVERAGE(X52:X57)</f>
        <v>0.49465064034633621</v>
      </c>
      <c r="Y58" s="10">
        <f t="shared" si="12"/>
        <v>0.50233333333333341</v>
      </c>
      <c r="Z58" s="10">
        <f t="shared" si="12"/>
        <v>0.27617152961980557</v>
      </c>
      <c r="AA58" s="10"/>
      <c r="AB58" s="10"/>
      <c r="AC58" s="10"/>
      <c r="AD58" s="10">
        <f t="shared" si="12"/>
        <v>0.10385511390290758</v>
      </c>
      <c r="AE58" s="10">
        <f t="shared" si="12"/>
        <v>9.9999999999999992E-2</v>
      </c>
      <c r="AF58" s="10">
        <f t="shared" si="12"/>
        <v>0.16953124164520952</v>
      </c>
      <c r="AG58" s="10">
        <f t="shared" si="12"/>
        <v>0.16238215038854978</v>
      </c>
      <c r="AH58" s="10">
        <f t="shared" si="12"/>
        <v>0.75927072903956516</v>
      </c>
      <c r="AI58" s="10">
        <f t="shared" si="12"/>
        <v>1.4481287938814862</v>
      </c>
      <c r="AJ5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Rebeca Álvarez Alonso</dc:creator>
  <cp:lastModifiedBy>Rebeca Álvarez Alonso</cp:lastModifiedBy>
  <dcterms:created xsi:type="dcterms:W3CDTF">2022-04-25T09:47:16Z</dcterms:created>
  <dcterms:modified xsi:type="dcterms:W3CDTF">2022-04-25T10:30:47Z</dcterms:modified>
</cp:coreProperties>
</file>